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5.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vinee\Downloads\"/>
    </mc:Choice>
  </mc:AlternateContent>
  <xr:revisionPtr revIDLastSave="0" documentId="13_ncr:1_{CE46C241-B57B-44FE-BCD0-F661A93BB1E4}" xr6:coauthVersionLast="47" xr6:coauthVersionMax="47" xr10:uidLastSave="{00000000-0000-0000-0000-000000000000}"/>
  <bookViews>
    <workbookView xWindow="-98" yWindow="-98" windowWidth="24196" windowHeight="14476" activeTab="2" xr2:uid="{00000000-000D-0000-FFFF-FFFF00000000}"/>
  </bookViews>
  <sheets>
    <sheet name="Project Description" sheetId="12" r:id="rId1"/>
    <sheet name="Data" sheetId="1" r:id="rId2"/>
    <sheet name="Dashboard" sheetId="10" r:id="rId3"/>
    <sheet name="Combo Chart" sheetId="3" r:id="rId4"/>
    <sheet name="Funnel Chart" sheetId="4" r:id="rId5"/>
    <sheet name="Pie Chart" sheetId="5" r:id="rId6"/>
    <sheet name="Map Chart" sheetId="6" r:id="rId7"/>
    <sheet name="Top Categories" sheetId="7" r:id="rId8"/>
    <sheet name="KPIs" sheetId="8" r:id="rId9"/>
    <sheet name="KPIs YOY" sheetId="9" r:id="rId10"/>
  </sheets>
  <definedNames>
    <definedName name="_xlchart.v2.0" hidden="1">'Funnel Chart'!$D$4:$D$7</definedName>
    <definedName name="_xlchart.v2.1" hidden="1">'Funnel Chart'!$E$4:$E$7</definedName>
    <definedName name="_xlchart.v2.6" hidden="1">'Funnel Chart'!$D$4:$D$7</definedName>
    <definedName name="_xlchart.v2.7" hidden="1">'Funnel Chart'!$E$4:$E$7</definedName>
    <definedName name="_xlchart.v5.10" hidden="1">'Map Chart'!$E$3</definedName>
    <definedName name="_xlchart.v5.11" hidden="1">'Map Chart'!$E$4:$E$52</definedName>
    <definedName name="_xlchart.v5.2" hidden="1">'Map Chart'!$D$3</definedName>
    <definedName name="_xlchart.v5.3" hidden="1">'Map Chart'!$D$4:$D$52</definedName>
    <definedName name="_xlchart.v5.4" hidden="1">'Map Chart'!$E$3</definedName>
    <definedName name="_xlchart.v5.5"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0" r:id="rId11"/>
  </pivotCaches>
  <webPublishObjects count="2">
    <webPublishObject id="7871" divId="E-commerce Sales Analysis Project_7871" destinationFile="C:\Users\vinee\Downloads\E-commerce Sales Analysis Project.htm" title="E-Commerce Sales Analysis Project" autoRepublish="1"/>
    <webPublishObject id="15884" divId="E-commerce Sales Analysis Project_15884" destinationFile="C:\Users\vinee\Downloads\E-commerce Sales Analysis Project.mht" title="E-Commerce Sales Analysis Project" autoRepublish="1"/>
  </webPublishObject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6" i="4" l="1"/>
  <c r="D7" i="4"/>
  <c r="D5" i="4"/>
  <c r="D4" i="4"/>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C2011" i="1"/>
  <c r="C2012" i="1"/>
  <c r="C2013" i="1"/>
  <c r="C2014" i="1"/>
  <c r="C201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10" i="10"/>
  <c r="E33" i="6"/>
  <c r="E13" i="6"/>
  <c r="E34" i="6"/>
  <c r="E30" i="6"/>
  <c r="E11" i="6"/>
  <c r="E9" i="6"/>
  <c r="B17" i="8"/>
  <c r="E17" i="8"/>
  <c r="E14" i="6"/>
  <c r="E28" i="6"/>
  <c r="E35" i="6"/>
  <c r="J8" i="9"/>
  <c r="E8" i="9"/>
  <c r="I8" i="9"/>
  <c r="E7" i="4"/>
  <c r="E6" i="6"/>
  <c r="E10" i="6"/>
  <c r="E22" i="6"/>
  <c r="E42" i="6"/>
  <c r="E23" i="6"/>
  <c r="E47" i="6"/>
  <c r="H17" i="8"/>
  <c r="E20" i="6"/>
  <c r="E41" i="6"/>
  <c r="E18" i="6"/>
  <c r="E15" i="6"/>
  <c r="E25" i="6"/>
  <c r="K17" i="8"/>
  <c r="E4" i="6"/>
  <c r="E31" i="6"/>
  <c r="E50" i="6"/>
  <c r="E27" i="6"/>
  <c r="E6" i="4"/>
  <c r="E24" i="6"/>
  <c r="E32" i="6"/>
  <c r="E17" i="6"/>
  <c r="E51" i="6"/>
  <c r="E29" i="6"/>
  <c r="E38" i="6"/>
  <c r="E5" i="4"/>
  <c r="E44" i="6"/>
  <c r="E49" i="6"/>
  <c r="E40" i="6"/>
  <c r="E48" i="6"/>
  <c r="E45" i="6"/>
  <c r="E43" i="6"/>
  <c r="E12" i="6"/>
  <c r="E21" i="6"/>
  <c r="E4" i="4"/>
  <c r="E8" i="6"/>
  <c r="E52" i="6"/>
  <c r="H8" i="9"/>
  <c r="N17" i="8"/>
  <c r="E46" i="6"/>
  <c r="E26" i="6"/>
  <c r="E16" i="6"/>
  <c r="L8" i="9"/>
  <c r="E37" i="6"/>
  <c r="E19" i="6"/>
  <c r="E5" i="6"/>
  <c r="B8" i="9"/>
  <c r="C8" i="9"/>
  <c r="E7" i="6"/>
  <c r="E39" i="6"/>
  <c r="B10" i="10"/>
  <c r="K8" i="9"/>
  <c r="F8" i="9"/>
  <c r="E36" i="6"/>
  <c r="D8" i="9"/>
</calcChain>
</file>

<file path=xl/sharedStrings.xml><?xml version="1.0" encoding="utf-8"?>
<sst xmlns="http://schemas.openxmlformats.org/spreadsheetml/2006/main" count="130132" uniqueCount="10956">
  <si>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</si>
  <si>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</si>
  <si>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</si>
  <si>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</si>
  <si>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</si>
  <si>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</si>
  <si>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</si>
  <si>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</si>
  <si>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</si>
  <si>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</si>
  <si>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</si>
  <si>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</si>
  <si>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</si>
  <si>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</si>
  <si>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</si>
  <si>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</si>
  <si>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</si>
  <si>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</si>
  <si>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</si>
  <si>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</si>
  <si>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</si>
  <si>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</si>
  <si>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</si>
  <si>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</si>
  <si>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</si>
  <si>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</si>
  <si>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</si>
  <si>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</si>
  <si>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</si>
  <si>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</si>
  <si>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</si>
  <si>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</si>
  <si>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</si>
  <si>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</si>
  <si>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</si>
  <si>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</si>
  <si>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</si>
  <si>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</si>
  <si>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</si>
  <si>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</si>
  <si>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</si>
  <si>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</si>
  <si>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</si>
  <si>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</si>
  <si>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</si>
  <si>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</si>
  <si>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</si>
  <si>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</si>
  <si>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</si>
  <si>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</si>
  <si>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</si>
  <si>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</si>
  <si>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</si>
  <si>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</si>
  <si>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</si>
  <si>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</si>
  <si>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</si>
  <si>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</si>
  <si>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</si>
  <si>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</si>
  <si>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</si>
  <si>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</si>
  <si>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</si>
  <si>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</si>
  <si>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</si>
  <si>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</si>
  <si>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</si>
  <si>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</si>
  <si>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</si>
  <si>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</si>
  <si>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</si>
  <si>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</si>
  <si>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</si>
  <si>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</si>
  <si>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</si>
  <si>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</si>
  <si>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</si>
  <si>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</si>
  <si>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</si>
  <si>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</si>
  <si>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</si>
  <si>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</si>
  <si>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</si>
  <si>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</si>
  <si>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</si>
  <si>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</si>
  <si>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</si>
  <si>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</si>
  <si>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</si>
  <si>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</si>
  <si>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</si>
  <si>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</si>
  <si>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</si>
  <si>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</si>
  <si>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</si>
  <si>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</si>
  <si>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</si>
  <si>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</si>
  <si>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</si>
  <si>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</si>
  <si>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</si>
  <si>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</si>
  <si>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</si>
  <si>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</si>
  <si>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</si>
  <si>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</si>
  <si>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</si>
  <si>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</si>
  <si>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</si>
  <si>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</si>
  <si>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</si>
  <si>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</si>
  <si>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</si>
  <si>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</si>
  <si>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</si>
  <si>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</si>
  <si>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</si>
  <si>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</si>
  <si>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</si>
  <si>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</si>
  <si>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</si>
  <si>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</si>
  <si>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</si>
  <si>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</si>
  <si>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</si>
  <si>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</si>
  <si>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</si>
  <si>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</si>
  <si>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</si>
  <si>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</si>
  <si>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</si>
  <si>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</si>
  <si>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</si>
  <si>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</si>
  <si>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</si>
  <si>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</si>
  <si>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</si>
  <si>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</si>
  <si>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</si>
  <si>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</si>
  <si>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</si>
  <si>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</si>
  <si>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</si>
  <si>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</si>
  <si>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</si>
  <si>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</si>
  <si>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</si>
  <si>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</si>
  <si>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</si>
  <si>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</si>
  <si>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</si>
  <si>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</si>
  <si>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</si>
  <si>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</si>
  <si>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</si>
  <si>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</si>
  <si>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</si>
  <si>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</si>
  <si>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</si>
  <si>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</si>
  <si>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</si>
  <si>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</si>
  <si>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</si>
  <si>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</si>
  <si>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</si>
  <si>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</si>
  <si>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</si>
  <si>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</si>
  <si>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</si>
  <si>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</si>
  <si>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</si>
  <si>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</si>
  <si>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</si>
  <si>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</si>
  <si>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</si>
  <si>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</si>
  <si>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</si>
  <si>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</si>
  <si>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</si>
  <si>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</si>
  <si>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</si>
  <si>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</si>
  <si>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</si>
  <si>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</si>
  <si>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</si>
  <si>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</si>
  <si>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</si>
  <si>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</si>
  <si>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</si>
  <si>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</si>
  <si>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</si>
  <si>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</si>
  <si>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</si>
  <si>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</si>
  <si>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</si>
  <si>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</si>
  <si>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</si>
  <si>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</si>
  <si>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</si>
  <si>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</si>
  <si>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</si>
  <si>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</si>
  <si>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</si>
  <si>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</si>
  <si>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</si>
  <si>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</si>
  <si>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</si>
  <si>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</si>
  <si>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</si>
  <si>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</si>
  <si>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</si>
  <si>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</si>
  <si>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</si>
  <si>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</si>
  <si>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</si>
  <si>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</si>
  <si>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</si>
  <si>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</si>
  <si>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</si>
  <si>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</si>
  <si>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</si>
  <si>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</si>
  <si>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</si>
  <si>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</si>
  <si>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</si>
  <si>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</si>
  <si>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</si>
  <si>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</si>
  <si>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</si>
  <si>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</si>
  <si>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</si>
  <si>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</si>
  <si>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</si>
  <si>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</si>
  <si>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</si>
  <si>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</si>
  <si>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</si>
  <si>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</si>
  <si>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</si>
  <si>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</si>
  <si>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</si>
  <si>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</si>
  <si>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</si>
  <si>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</si>
  <si>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</si>
  <si>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</si>
  <si>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</si>
  <si>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</si>
  <si>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</si>
  <si>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</si>
  <si>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</si>
  <si>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</si>
  <si>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</si>
  <si>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</si>
  <si>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</si>
  <si>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</si>
  <si>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</si>
  <si>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</si>
  <si>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</si>
  <si>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</si>
  <si>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</si>
  <si>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</si>
  <si>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</si>
  <si>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</si>
  <si>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</si>
  <si>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</si>
  <si>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</si>
  <si>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</si>
  <si>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</si>
  <si>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</si>
  <si>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</si>
  <si>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</si>
  <si>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</si>
  <si>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</si>
  <si>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</si>
  <si>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</si>
  <si>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</si>
  <si>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</si>
  <si>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</si>
  <si>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</si>
  <si>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</si>
  <si>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</si>
  <si>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</si>
  <si>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</si>
  <si>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</si>
  <si>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</si>
  <si>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</si>
  <si>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</si>
  <si>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</si>
  <si>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</si>
  <si>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</si>
  <si>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</si>
  <si>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</si>
  <si>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</si>
  <si>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</si>
  <si>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</si>
  <si>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</si>
  <si>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</si>
  <si>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</si>
  <si>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</si>
  <si>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</si>
  <si>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</si>
  <si>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</si>
  <si>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</si>
  <si>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</si>
  <si>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</si>
  <si>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</si>
  <si>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</si>
  <si>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</si>
  <si>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</si>
  <si>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</si>
  <si>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</si>
  <si>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</si>
  <si>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</si>
  <si>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</si>
  <si>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</si>
  <si>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</si>
  <si>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</si>
  <si>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</si>
  <si>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</si>
  <si>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</si>
  <si>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</si>
  <si>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</si>
  <si>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</si>
  <si>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</si>
  <si>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</si>
  <si>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</si>
  <si>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</si>
  <si>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</si>
  <si>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</si>
  <si>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</si>
  <si>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</si>
  <si>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</si>
  <si>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</si>
  <si>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</si>
  <si>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</si>
  <si>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</si>
  <si>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</si>
  <si>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</si>
  <si>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</si>
  <si>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</si>
  <si>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</si>
  <si>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</si>
  <si>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</si>
  <si>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</si>
  <si>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</si>
  <si>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</si>
  <si>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</si>
  <si>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</si>
  <si>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</si>
  <si>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</si>
  <si>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</si>
  <si>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</si>
  <si>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</si>
  <si>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</si>
  <si>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</si>
  <si>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</si>
  <si>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</si>
  <si>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</si>
  <si>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</si>
  <si>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</si>
  <si>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</si>
  <si>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</si>
  <si>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</si>
  <si>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</si>
  <si>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</si>
  <si>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</si>
  <si>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</si>
  <si>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</si>
  <si>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</si>
  <si>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</si>
  <si>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</si>
  <si>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</si>
  <si>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</si>
  <si>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</si>
  <si>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</si>
  <si>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</si>
  <si>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</si>
  <si>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</si>
  <si>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</si>
  <si>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</si>
  <si>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</si>
  <si>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</si>
  <si>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</si>
  <si>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</si>
  <si>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</si>
  <si>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</si>
  <si>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</si>
  <si>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</si>
  <si>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</si>
  <si>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</si>
  <si>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</si>
  <si>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</si>
  <si>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</si>
  <si>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</si>
  <si>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</si>
  <si>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</si>
  <si>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</si>
  <si>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</si>
  <si>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</si>
  <si>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</si>
  <si>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</si>
  <si>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</si>
  <si>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</si>
  <si>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</si>
  <si>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</si>
  <si>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</si>
  <si>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</si>
  <si>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</si>
  <si>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</si>
  <si>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</si>
  <si>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</si>
  <si>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</si>
  <si>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</si>
  <si>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</si>
  <si>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</si>
  <si>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</si>
  <si>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</si>
  <si>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</si>
  <si>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</si>
  <si>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</si>
  <si>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</si>
  <si>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</si>
  <si>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</si>
  <si>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</si>
  <si>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</si>
  <si>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</si>
  <si>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</si>
  <si>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</si>
  <si>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</si>
  <si>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</si>
  <si>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</si>
  <si>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</si>
  <si>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</si>
  <si>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</si>
  <si>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</si>
  <si>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</si>
  <si>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</si>
  <si>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</si>
  <si>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</si>
  <si>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</si>
  <si>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</si>
  <si>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</si>
  <si>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</si>
  <si>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</si>
  <si>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</si>
  <si>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</si>
  <si>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</si>
  <si>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</si>
  <si>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</si>
  <si>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</si>
  <si>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</si>
  <si>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</si>
  <si>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</si>
  <si>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</si>
  <si>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</si>
  <si>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</si>
  <si>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</si>
  <si>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</si>
  <si>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</si>
  <si>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</si>
  <si>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</si>
  <si>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</si>
  <si>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</si>
  <si>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</si>
  <si>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</si>
  <si>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</si>
  <si>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</si>
  <si>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</si>
  <si>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</si>
  <si>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</si>
  <si>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</si>
  <si>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</si>
  <si>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</si>
  <si>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</si>
  <si>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</si>
  <si>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</si>
  <si>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</si>
  <si>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</si>
  <si>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</si>
  <si>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</si>
  <si>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</si>
  <si>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</si>
  <si>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</si>
  <si>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</si>
  <si>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</si>
  <si>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</si>
  <si>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</si>
  <si>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</si>
  <si>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</si>
  <si>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</si>
  <si>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</si>
  <si>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</si>
  <si>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</si>
  <si>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</si>
  <si>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</si>
  <si>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</si>
  <si>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</si>
  <si>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</si>
  <si>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</si>
  <si>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</si>
  <si>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</si>
  <si>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</si>
  <si>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</si>
  <si>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</si>
  <si>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</si>
  <si>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</si>
  <si>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</si>
  <si>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</si>
  <si>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</si>
  <si>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</si>
  <si>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</si>
  <si>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</si>
  <si>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</si>
  <si>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</si>
  <si>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</si>
  <si>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</si>
  <si>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</si>
  <si>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</si>
  <si>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</si>
  <si>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</si>
  <si>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</si>
  <si>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</si>
  <si>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</si>
  <si>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</si>
  <si>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</si>
  <si>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</si>
  <si>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</si>
  <si>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</si>
  <si>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</si>
  <si>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</si>
  <si>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</si>
  <si>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</si>
  <si>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</si>
  <si>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</si>
  <si>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</si>
  <si>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</si>
  <si>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</si>
  <si>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</si>
  <si>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</si>
  <si>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</si>
  <si>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</si>
  <si>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</si>
  <si>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</si>
  <si>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</si>
  <si>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</si>
  <si>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</si>
  <si>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</si>
  <si>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</si>
  <si>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</si>
  <si>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</si>
  <si>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</si>
  <si>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</si>
  <si>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</si>
  <si>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</si>
  <si>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</si>
  <si>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</si>
  <si>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</si>
  <si>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</si>
  <si>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</si>
  <si>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</si>
  <si>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</si>
  <si>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</si>
  <si>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</si>
  <si>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</si>
  <si>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</si>
  <si>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</si>
  <si>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</si>
  <si>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</si>
  <si>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</si>
  <si>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</si>
  <si>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</si>
  <si>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</si>
  <si>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</si>
  <si>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</si>
  <si>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</si>
  <si>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</si>
  <si>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</si>
  <si>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</si>
  <si>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</si>
  <si>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</si>
  <si>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</si>
  <si>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</si>
  <si>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</si>
  <si>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</si>
  <si>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</si>
  <si>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</si>
  <si>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</si>
  <si>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</si>
  <si>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</si>
  <si>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</si>
  <si>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</si>
  <si>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</si>
  <si>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</si>
  <si>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</si>
  <si>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</si>
  <si>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</si>
  <si>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</si>
  <si>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</si>
  <si>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</si>
  <si>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</si>
  <si>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</si>
  <si>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</si>
  <si>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</si>
  <si>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</si>
  <si>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</si>
  <si>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</si>
  <si>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</si>
  <si>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</si>
  <si>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</si>
  <si>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</si>
  <si>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</si>
  <si>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</si>
  <si>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</si>
  <si>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</si>
  <si>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</si>
  <si>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</si>
  <si>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</si>
  <si>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</si>
  <si>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</si>
  <si>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</si>
  <si>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</si>
  <si>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</si>
  <si>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</si>
  <si>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</si>
  <si>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</si>
  <si>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</si>
  <si>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</si>
  <si>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</si>
  <si>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</si>
  <si>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</si>
  <si>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</si>
  <si>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</si>
  <si>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</si>
  <si>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</si>
  <si>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</si>
  <si>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</si>
  <si>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</si>
  <si>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</si>
  <si>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</si>
  <si>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</si>
  <si>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</si>
  <si>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</si>
  <si>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</si>
  <si>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</si>
  <si>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</si>
  <si>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</si>
  <si>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</si>
  <si>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</si>
  <si>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</si>
  <si>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</si>
  <si>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</si>
  <si>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</si>
  <si>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</si>
  <si>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</si>
  <si>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</si>
  <si>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</si>
  <si>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</si>
  <si>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</si>
  <si>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</si>
  <si>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</si>
  <si>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</si>
  <si>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</si>
  <si>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</si>
  <si>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</si>
  <si>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</si>
  <si>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</si>
  <si>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</si>
  <si>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</si>
  <si>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</si>
  <si>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</si>
  <si>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</si>
  <si>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</si>
  <si>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</si>
  <si>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</si>
  <si>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</si>
  <si>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</si>
  <si>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</si>
  <si>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</si>
  <si>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</si>
  <si>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</si>
  <si>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</si>
  <si>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</si>
  <si>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</si>
  <si>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</si>
  <si>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</si>
  <si>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</si>
  <si>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</si>
  <si>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</si>
  <si>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</si>
  <si>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</si>
  <si>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</si>
  <si>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</si>
  <si>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</si>
  <si>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</si>
  <si>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</si>
  <si>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</si>
  <si>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</si>
  <si>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</si>
  <si>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</si>
  <si>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</si>
  <si>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</si>
  <si>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</si>
  <si>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</si>
  <si>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</si>
  <si>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</si>
  <si>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</si>
  <si>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</si>
  <si>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</si>
  <si>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</si>
  <si>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</si>
  <si>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</si>
  <si>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</si>
  <si>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</si>
  <si>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</si>
  <si>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</si>
  <si>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</si>
  <si>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</si>
  <si>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</si>
  <si>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</si>
  <si>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</si>
  <si>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</si>
  <si>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</si>
  <si>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</si>
  <si>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</si>
  <si>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</si>
  <si>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</si>
  <si>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</si>
  <si>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</si>
  <si>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</si>
  <si>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</si>
  <si>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</si>
  <si>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</si>
  <si>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</si>
  <si>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</si>
  <si>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</si>
  <si>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</si>
  <si>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</si>
  <si>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</si>
  <si>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</si>
  <si>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</si>
  <si>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</si>
  <si>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</si>
  <si>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</si>
  <si>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</si>
  <si>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</si>
  <si>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</si>
  <si>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</si>
  <si>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</si>
  <si>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</si>
  <si>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</si>
  <si>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</si>
  <si>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</si>
  <si>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</si>
  <si>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</si>
  <si>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</si>
  <si>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</si>
  <si>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</si>
  <si>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</si>
  <si>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</si>
  <si>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</si>
  <si>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</si>
  <si>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</si>
  <si>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</si>
  <si>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</si>
  <si>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</si>
  <si>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</si>
  <si>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</si>
  <si>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</si>
  <si>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</si>
  <si>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</si>
  <si>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</si>
  <si>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</si>
  <si>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</si>
  <si>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</si>
  <si>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</si>
  <si>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</si>
  <si>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</si>
  <si>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</si>
  <si>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</si>
  <si>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</si>
  <si>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</si>
  <si>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</si>
  <si>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</si>
  <si>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</si>
  <si>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</si>
  <si>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</si>
  <si>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</si>
  <si>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</si>
  <si>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</si>
  <si>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</si>
  <si>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</si>
  <si>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</si>
  <si>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</si>
  <si>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</si>
  <si>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</si>
  <si>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</si>
  <si>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</si>
  <si>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</si>
  <si>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</si>
  <si>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</si>
  <si>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</si>
  <si>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</si>
  <si>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</si>
  <si>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</si>
  <si>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</si>
  <si>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</si>
  <si>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</si>
  <si>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</si>
  <si>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</si>
  <si>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</si>
  <si>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</si>
  <si>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</si>
  <si>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</si>
  <si>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</si>
  <si>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</si>
  <si>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</si>
  <si>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</si>
  <si>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</si>
  <si>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</si>
  <si>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</si>
  <si>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</si>
  <si>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</si>
  <si>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</si>
  <si>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</si>
  <si>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</si>
  <si>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</si>
  <si>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</si>
  <si>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</si>
  <si>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</si>
  <si>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</si>
  <si>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</si>
  <si>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</si>
  <si>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</si>
  <si>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</si>
  <si>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</si>
  <si>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</si>
  <si>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</si>
  <si>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</si>
  <si>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</si>
  <si>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</si>
  <si>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</si>
  <si>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</si>
  <si>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</si>
  <si>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</si>
  <si>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</si>
  <si>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</si>
  <si>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</si>
  <si>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</si>
  <si>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</si>
  <si>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</si>
  <si>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</si>
  <si>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</si>
  <si>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</si>
  <si>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</si>
  <si>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</si>
  <si>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</si>
  <si>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</si>
  <si>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</si>
  <si>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</si>
  <si>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</si>
  <si>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</si>
  <si>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</si>
  <si>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</si>
  <si>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</si>
  <si>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</si>
  <si>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</si>
  <si>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</si>
  <si>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</si>
  <si>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</si>
  <si>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</si>
  <si>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</si>
  <si>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</si>
  <si>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</si>
  <si>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</si>
  <si>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</si>
  <si>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</si>
  <si>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</si>
  <si>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</si>
  <si>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</si>
  <si>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</si>
  <si>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</si>
  <si>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</si>
  <si>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</si>
  <si>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</si>
  <si>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</si>
  <si>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</si>
  <si>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</si>
  <si>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</si>
  <si>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</si>
  <si>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</si>
  <si>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</si>
  <si>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</si>
  <si>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</si>
  <si>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</si>
  <si>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</si>
  <si>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</si>
  <si>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</si>
  <si>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</si>
  <si>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</si>
  <si>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</si>
  <si>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</si>
  <si>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</si>
  <si>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</si>
  <si>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</si>
  <si>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</si>
  <si>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</si>
  <si>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</si>
  <si>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</si>
  <si>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</si>
  <si>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</si>
  <si>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</si>
  <si>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</si>
  <si>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</si>
  <si>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</si>
  <si>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</si>
  <si>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</si>
  <si>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</si>
  <si>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</si>
  <si>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</si>
  <si>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</si>
  <si>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</si>
  <si>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</si>
  <si>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</si>
  <si>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</si>
  <si>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</si>
  <si>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</si>
  <si>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</si>
  <si>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</si>
  <si>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</si>
  <si>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</si>
  <si>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</si>
  <si>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</si>
  <si>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</si>
  <si>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</si>
  <si>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</si>
  <si>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</si>
  <si>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</si>
  <si>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</si>
  <si>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</si>
  <si>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</si>
  <si>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</si>
  <si>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</si>
  <si>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</si>
  <si>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</si>
  <si>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</si>
  <si>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</si>
  <si>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</si>
  <si>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</si>
  <si>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</si>
  <si>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</si>
  <si>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</si>
  <si>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</si>
  <si>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</si>
  <si>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</si>
  <si>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</si>
  <si>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</si>
  <si>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</si>
  <si>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</si>
  <si>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</si>
  <si>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</si>
  <si>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</si>
  <si>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</si>
  <si>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</si>
  <si>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</si>
  <si>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</si>
  <si>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</si>
  <si>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</si>
  <si>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</si>
  <si>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</si>
  <si>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</si>
  <si>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</si>
  <si>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</si>
  <si>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</si>
  <si>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</si>
  <si>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</si>
  <si>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</si>
  <si>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</si>
  <si>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</si>
  <si>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</si>
  <si>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</si>
  <si>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</si>
  <si>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</si>
  <si>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</si>
  <si>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</si>
  <si>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</si>
  <si>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</si>
  <si>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</si>
  <si>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</si>
  <si>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</si>
  <si>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</si>
  <si>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</si>
  <si>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</si>
  <si>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</si>
  <si>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</si>
  <si>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</si>
  <si>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</si>
  <si>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</si>
  <si>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</si>
  <si>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</si>
  <si>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</si>
  <si>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</si>
  <si>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</si>
  <si>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</si>
  <si>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</si>
  <si>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</si>
  <si>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</si>
  <si>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</si>
  <si>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</si>
  <si>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</si>
  <si>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</si>
  <si>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</si>
  <si>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</si>
  <si>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</si>
  <si>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</si>
  <si>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</si>
  <si>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</si>
  <si>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</si>
  <si>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</si>
  <si>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</si>
  <si>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</si>
  <si>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</si>
  <si>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</si>
  <si>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</si>
  <si>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</si>
  <si>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</si>
  <si>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</si>
  <si>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</si>
  <si>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</si>
  <si>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</si>
  <si>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</si>
  <si>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</si>
  <si>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</si>
  <si>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</si>
  <si>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</si>
  <si>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</si>
  <si>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</si>
  <si>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</si>
  <si>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</si>
  <si>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</si>
  <si>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</si>
  <si>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</si>
  <si>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</si>
  <si>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</si>
  <si>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</si>
  <si>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</si>
  <si>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</si>
  <si>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</si>
  <si>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</si>
  <si>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</si>
  <si>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</si>
  <si>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</si>
  <si>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</si>
  <si>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</si>
  <si>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</si>
  <si>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</si>
  <si>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</si>
  <si>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</si>
  <si>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</si>
  <si>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</si>
  <si>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</si>
  <si>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</si>
  <si>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</si>
  <si>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</si>
  <si>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</si>
  <si>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</si>
  <si>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</si>
  <si>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</si>
  <si>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</si>
  <si>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</si>
  <si>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</si>
  <si>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</si>
  <si>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</si>
  <si>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</si>
  <si>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</si>
  <si>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</si>
  <si>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</si>
  <si>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</si>
  <si>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</si>
  <si>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</si>
  <si>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</si>
  <si>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</si>
  <si>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</si>
  <si>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</si>
  <si>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</si>
  <si>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</si>
  <si>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</si>
  <si>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</si>
  <si>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</si>
  <si>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</si>
  <si>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</si>
  <si>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</si>
  <si>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</si>
  <si>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</si>
  <si>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</si>
  <si>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</si>
  <si>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</si>
  <si>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</si>
  <si>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</si>
  <si>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</si>
  <si>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</si>
  <si>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</si>
  <si>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</si>
  <si>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</si>
  <si>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</si>
  <si>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</si>
  <si>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</si>
  <si>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</si>
  <si>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</si>
  <si>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</si>
  <si>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</si>
  <si>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</si>
  <si>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</si>
  <si>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</si>
  <si>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</si>
  <si>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</si>
  <si>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</si>
  <si>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</si>
  <si>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</si>
  <si>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</si>
  <si>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</si>
  <si>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</si>
  <si>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</si>
  <si>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</si>
  <si>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</si>
  <si>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</si>
  <si>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</si>
  <si>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</si>
  <si>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</si>
  <si>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</si>
  <si>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</si>
  <si>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</si>
  <si>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</si>
  <si>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</si>
  <si>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</si>
  <si>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</si>
  <si>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</si>
  <si>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</si>
  <si>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</si>
  <si>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</si>
  <si>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</si>
  <si>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</si>
  <si>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</si>
  <si>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</si>
  <si>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</si>
  <si>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</si>
  <si>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</si>
  <si>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</si>
  <si>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</si>
  <si>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</si>
  <si>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</si>
  <si>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</si>
  <si>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</si>
  <si>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</si>
  <si>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</si>
  <si>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</si>
  <si>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</si>
  <si>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</si>
  <si>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</si>
  <si>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</si>
  <si>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</si>
  <si>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</si>
  <si>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</si>
  <si>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</si>
  <si>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</si>
  <si>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</si>
  <si>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</si>
  <si>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</si>
  <si>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</si>
  <si>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</si>
  <si>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</si>
  <si>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</si>
  <si>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</si>
  <si>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</si>
  <si>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</si>
  <si>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</si>
  <si>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</si>
  <si>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</si>
  <si>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</si>
  <si>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</si>
  <si>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</si>
  <si>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</si>
  <si>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</si>
  <si>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</si>
  <si>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</si>
  <si>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</si>
  <si>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</si>
  <si>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</si>
  <si>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</si>
  <si>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</si>
  <si>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</si>
  <si>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</si>
  <si>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</si>
  <si>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</si>
  <si>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</si>
  <si>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</si>
  <si>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</si>
  <si>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</si>
  <si>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</si>
  <si>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</si>
  <si>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</si>
  <si>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</si>
  <si>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</si>
  <si>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</si>
  <si>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</si>
  <si>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</si>
  <si>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</si>
  <si>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</si>
  <si>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</si>
  <si>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</si>
  <si>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</si>
  <si>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</si>
  <si>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</si>
  <si>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</si>
  <si>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</si>
  <si>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</si>
  <si>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</si>
  <si>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</si>
  <si>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</si>
  <si>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</si>
  <si>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</si>
  <si>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</si>
  <si>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</si>
  <si>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</si>
  <si>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</si>
  <si>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</si>
  <si>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</si>
  <si>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</si>
  <si>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</si>
  <si>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</si>
  <si>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</si>
  <si>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</si>
  <si>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</si>
  <si>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</si>
  <si>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</si>
  <si>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</si>
  <si>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</si>
  <si>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</si>
  <si>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</si>
  <si>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</si>
  <si>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</si>
  <si>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</si>
  <si>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</si>
  <si>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</si>
  <si>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</si>
  <si>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</si>
  <si>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</si>
  <si>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</si>
  <si>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</si>
  <si>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</si>
  <si>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</si>
  <si>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</si>
  <si>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</si>
  <si>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</si>
  <si>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</si>
  <si>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</si>
  <si>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</si>
  <si>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</si>
  <si>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</si>
  <si>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</si>
  <si>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</si>
  <si>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</si>
  <si>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</si>
  <si>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</si>
  <si>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</si>
  <si>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</si>
  <si>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</si>
  <si>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</si>
  <si>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</si>
  <si>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</si>
  <si>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</si>
  <si>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</si>
  <si>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</si>
  <si>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</si>
  <si>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</si>
  <si>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</si>
  <si>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</si>
  <si>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</si>
  <si>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</si>
  <si>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</si>
  <si>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</si>
  <si>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</si>
  <si>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</si>
  <si>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</si>
  <si>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</si>
  <si>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</si>
  <si>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</si>
  <si>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</si>
  <si>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</si>
  <si>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</si>
  <si>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</si>
  <si>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</si>
  <si>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</si>
  <si>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</si>
  <si>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</si>
  <si>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</si>
  <si>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</si>
  <si>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</si>
  <si>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</si>
  <si>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</si>
  <si>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</si>
  <si>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</si>
  <si>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</si>
  <si>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</si>
  <si>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</si>
  <si>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</si>
  <si>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</si>
  <si>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</si>
  <si>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</si>
  <si>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</si>
  <si>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</si>
  <si>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</si>
  <si>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</si>
  <si>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</si>
  <si>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</si>
  <si>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</si>
  <si>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</si>
  <si>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</si>
  <si>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</si>
  <si>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</si>
  <si>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</si>
  <si>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</si>
  <si>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</si>
  <si>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</si>
  <si>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</si>
  <si>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</si>
  <si>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</si>
  <si>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</si>
  <si>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</si>
  <si>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</si>
  <si>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</si>
  <si>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</si>
  <si>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</si>
  <si>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</si>
  <si>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</si>
  <si>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</si>
  <si>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</si>
  <si>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</si>
  <si>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</si>
  <si>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</si>
  <si>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</si>
  <si>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</si>
  <si>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</si>
  <si>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</si>
  <si>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</si>
  <si>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</si>
  <si>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</si>
  <si>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</si>
  <si>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</si>
  <si>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</si>
  <si>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</si>
  <si>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</si>
  <si>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</si>
  <si>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</si>
  <si>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</si>
  <si>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</si>
  <si>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</si>
  <si>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</si>
  <si>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</si>
  <si>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</si>
  <si>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</si>
  <si>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</si>
  <si>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</si>
  <si>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</si>
  <si>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</si>
  <si>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</si>
  <si>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</si>
  <si>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</si>
  <si>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</si>
  <si>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</si>
  <si>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</si>
  <si>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</si>
  <si>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</si>
  <si>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</si>
  <si>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</si>
  <si>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</si>
  <si>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</si>
  <si>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</si>
  <si>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</si>
  <si>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</si>
  <si>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</si>
  <si>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</si>
  <si>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</si>
  <si>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</si>
  <si>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</si>
  <si>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</si>
  <si>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</si>
  <si>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</si>
  <si>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</si>
  <si>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</si>
  <si>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</si>
  <si>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</si>
  <si>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</si>
  <si>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</si>
  <si>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</si>
  <si>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</si>
  <si>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</si>
  <si>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</si>
  <si>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</si>
  <si>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</si>
  <si>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</si>
  <si>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</si>
  <si>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</si>
  <si>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</si>
  <si>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</si>
  <si>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</si>
  <si>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</si>
  <si>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</si>
  <si>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</si>
  <si>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</si>
  <si>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</si>
  <si>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</si>
  <si>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</si>
  <si>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</si>
  <si>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</si>
  <si>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</si>
  <si>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</si>
  <si>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</si>
  <si>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</si>
  <si>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</si>
  <si>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</si>
  <si>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</si>
  <si>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</si>
  <si>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</si>
  <si>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</si>
  <si>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</si>
  <si>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</si>
  <si>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</si>
  <si>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</si>
  <si>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</si>
  <si>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</si>
  <si>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</si>
  <si>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</si>
  <si>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</si>
  <si>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</si>
  <si>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</si>
  <si>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</si>
  <si>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</si>
  <si>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</si>
  <si>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</si>
  <si>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</si>
  <si>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</si>
  <si>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</si>
  <si>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</si>
  <si>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</si>
  <si>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</si>
  <si>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</si>
  <si>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</si>
  <si>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</si>
  <si>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</si>
  <si>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</si>
  <si>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</si>
  <si>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</si>
  <si>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</si>
  <si>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</si>
  <si>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</si>
  <si>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</si>
  <si>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</si>
  <si>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</si>
  <si>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</si>
  <si>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</si>
  <si>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</si>
  <si>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</si>
  <si>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</si>
  <si>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</si>
  <si>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</si>
  <si>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</si>
  <si>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</si>
  <si>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</si>
  <si>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</si>
  <si>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</si>
  <si>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</si>
  <si>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</si>
  <si>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</si>
  <si>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</si>
  <si>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</si>
  <si>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</si>
  <si>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</si>
  <si>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</si>
  <si>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</si>
  <si>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</si>
  <si>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</si>
  <si>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</si>
  <si>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</si>
  <si>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</si>
  <si>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</si>
  <si>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</si>
  <si>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</si>
  <si>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</si>
  <si>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</si>
  <si>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</si>
  <si>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</si>
  <si>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</si>
  <si>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</si>
  <si>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</si>
  <si>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</si>
  <si>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</si>
  <si>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</si>
  <si>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</si>
  <si>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</si>
  <si>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</si>
  <si>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</si>
  <si>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</si>
  <si>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</si>
  <si>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</si>
  <si>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</si>
  <si>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</si>
  <si>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</si>
  <si>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</si>
  <si>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</si>
  <si>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</si>
  <si>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</si>
  <si>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</si>
  <si>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</si>
  <si>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</si>
  <si>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</si>
  <si>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</si>
  <si>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</si>
  <si>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</si>
  <si>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</si>
  <si>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</si>
  <si>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</si>
  <si>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</si>
  <si>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</si>
  <si>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</si>
  <si>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</si>
  <si>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</si>
  <si>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</si>
  <si>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</si>
  <si>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</si>
  <si>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</si>
  <si>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</si>
  <si>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</si>
  <si>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</si>
  <si>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</si>
  <si>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</si>
  <si>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</si>
  <si>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</si>
  <si>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</si>
  <si>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</si>
  <si>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</si>
  <si>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</si>
  <si>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</si>
  <si>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</si>
  <si>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</si>
  <si>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</si>
  <si>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</si>
  <si>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</si>
  <si>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</si>
  <si>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</si>
  <si>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</si>
  <si>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</si>
  <si>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</si>
  <si>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</si>
  <si>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</si>
  <si>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</si>
  <si>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</si>
  <si>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</si>
  <si>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</si>
  <si>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</si>
  <si>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</si>
  <si>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</si>
  <si>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</si>
  <si>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</si>
  <si>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</si>
  <si>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</si>
  <si>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</si>
  <si>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</si>
  <si>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</si>
  <si>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</si>
  <si>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</si>
  <si>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</si>
  <si>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</si>
  <si>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</si>
  <si>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</si>
  <si>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</si>
  <si>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</si>
  <si>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</si>
  <si>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</si>
  <si>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</si>
  <si>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</si>
  <si>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</si>
  <si>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</si>
  <si>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</si>
  <si>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</si>
  <si>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</si>
  <si>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</si>
  <si>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</si>
  <si>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</si>
  <si>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</si>
  <si>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</si>
  <si>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</si>
  <si>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</si>
  <si>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</si>
  <si>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</si>
  <si>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</si>
  <si>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</si>
  <si>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</si>
  <si>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</si>
  <si>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</si>
  <si>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</si>
  <si>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</si>
  <si>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</si>
  <si>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</si>
  <si>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</si>
  <si>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</si>
  <si>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</si>
  <si>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</si>
  <si>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</si>
  <si>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</si>
  <si>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</si>
  <si>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</si>
  <si>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</si>
  <si>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</si>
  <si>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</si>
  <si>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</si>
  <si>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</si>
  <si>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</si>
  <si>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</si>
  <si>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</si>
  <si>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</si>
  <si>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</si>
  <si>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</si>
  <si>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</si>
  <si>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</si>
  <si>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</si>
  <si>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</si>
  <si>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</si>
  <si>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</si>
  <si>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</si>
  <si>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</si>
  <si>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</si>
  <si>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</si>
  <si>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</si>
  <si>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</si>
  <si>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</si>
  <si>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</si>
  <si>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</si>
  <si>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</si>
  <si>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</si>
  <si>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</si>
  <si>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</si>
  <si>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</si>
  <si>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</si>
  <si>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</si>
  <si>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</si>
  <si>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</si>
  <si>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</si>
  <si>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</si>
  <si>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</si>
  <si>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</si>
  <si>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</si>
  <si>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</si>
  <si>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</si>
  <si>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</si>
  <si>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</si>
  <si>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</si>
  <si>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</si>
  <si>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</si>
  <si>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</si>
  <si>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</si>
  <si>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</si>
  <si>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</si>
  <si>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</si>
  <si>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</si>
  <si>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</si>
  <si>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</si>
  <si>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</si>
  <si>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</si>
  <si>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</si>
  <si>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</si>
  <si>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</si>
  <si>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</si>
  <si>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</si>
  <si>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</si>
  <si>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</si>
  <si>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</si>
  <si>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</si>
  <si>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</si>
  <si>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</si>
  <si>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</si>
  <si>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</si>
  <si>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</si>
  <si>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</si>
  <si>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</si>
  <si>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</si>
  <si>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</si>
  <si>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</si>
  <si>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</si>
  <si>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</si>
  <si>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</si>
  <si>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</si>
  <si>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</si>
  <si>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</si>
  <si>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</si>
  <si>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</si>
  <si>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</si>
  <si>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</si>
  <si>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</si>
  <si>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</si>
  <si>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</si>
  <si>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</si>
  <si>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</si>
  <si>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</si>
  <si>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</si>
  <si>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</si>
  <si>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</si>
  <si>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</si>
  <si>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</si>
  <si>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</si>
  <si>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</si>
  <si>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</si>
  <si>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</si>
  <si>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</si>
  <si>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</si>
  <si>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</si>
  <si>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</si>
  <si>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</si>
  <si>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</si>
  <si>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</si>
  <si>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</si>
  <si>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</si>
  <si>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</si>
  <si>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</si>
  <si>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</si>
  <si>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</si>
  <si>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</si>
  <si>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</si>
  <si>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</si>
  <si>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</si>
  <si>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</si>
  <si>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</si>
  <si>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</si>
  <si>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</si>
  <si>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</si>
  <si>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</si>
  <si>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</si>
  <si>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</si>
  <si>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</si>
  <si>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</si>
  <si>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</si>
  <si>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</si>
  <si>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</si>
  <si>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</si>
  <si>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</si>
  <si>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</si>
  <si>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</si>
  <si>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</si>
  <si>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</si>
  <si>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</si>
  <si>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</si>
  <si>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</si>
  <si>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</si>
  <si>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</si>
  <si>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</si>
  <si>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</si>
  <si>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</si>
  <si>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</si>
  <si>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</si>
  <si>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</si>
  <si>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</si>
  <si>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</si>
  <si>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</si>
  <si>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</si>
  <si>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</si>
  <si>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</si>
  <si>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</si>
  <si>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</si>
  <si>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</si>
  <si>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</si>
  <si>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</si>
  <si>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</si>
  <si>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</si>
  <si>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</si>
  <si>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</si>
  <si>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</si>
  <si>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</si>
  <si>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</si>
  <si>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</si>
  <si>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</si>
  <si>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</si>
  <si>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</si>
  <si>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</si>
  <si>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</si>
  <si>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</si>
  <si>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</si>
  <si>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</si>
  <si>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</si>
  <si>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</si>
  <si>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</si>
  <si>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</si>
  <si>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</si>
  <si>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</si>
  <si>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</si>
  <si>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</si>
  <si>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</si>
  <si>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</si>
  <si>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</si>
  <si>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</si>
  <si>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</si>
  <si>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</si>
  <si>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</si>
  <si>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</si>
  <si>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</si>
  <si>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</si>
  <si>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</si>
  <si>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</si>
  <si>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</si>
  <si>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</si>
  <si>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</si>
  <si>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</si>
  <si>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</si>
  <si>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</si>
  <si>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</si>
  <si>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</si>
  <si>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</si>
  <si>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</si>
  <si>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</si>
  <si>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</si>
  <si>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</si>
  <si>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</si>
  <si>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</si>
  <si>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</si>
  <si>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</si>
  <si>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</si>
  <si>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</si>
  <si>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</si>
  <si>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</si>
  <si>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</si>
  <si>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</si>
  <si>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</si>
  <si>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</si>
  <si>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</si>
  <si>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</si>
  <si>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</si>
  <si>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</si>
  <si>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</si>
  <si>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</si>
  <si>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</si>
  <si>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</si>
  <si>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</si>
  <si>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</si>
  <si>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</si>
  <si>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</si>
  <si>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</si>
  <si>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</si>
  <si>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</si>
  <si>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</si>
  <si>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</si>
  <si>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</si>
  <si>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</si>
  <si>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</si>
  <si>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</si>
  <si>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</si>
  <si>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</si>
  <si>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</si>
  <si>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</si>
  <si>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</si>
  <si>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</si>
  <si>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</si>
  <si>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</si>
  <si>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</si>
  <si>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</si>
  <si>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</si>
  <si>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</si>
  <si>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</si>
  <si>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</si>
  <si>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</si>
  <si>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</si>
  <si>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</si>
  <si>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</si>
  <si>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</si>
  <si>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</si>
  <si>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</si>
  <si>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</si>
  <si>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</si>
  <si>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</si>
  <si>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</si>
  <si>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</si>
  <si>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</si>
  <si>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</si>
  <si>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</si>
  <si>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</si>
  <si>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</si>
  <si>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</si>
  <si>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</si>
  <si>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</si>
  <si>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</si>
  <si>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</si>
  <si>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</si>
  <si>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</si>
  <si>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</si>
  <si>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</si>
  <si>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</si>
  <si>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</si>
  <si>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</si>
  <si>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</si>
  <si>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</si>
  <si>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</si>
  <si>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</si>
  <si>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</si>
  <si>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</si>
  <si>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</si>
  <si>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</si>
  <si>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</si>
  <si>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</si>
  <si>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</si>
  <si>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</si>
  <si>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</si>
  <si>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</si>
  <si>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</si>
  <si>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</si>
  <si>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</si>
  <si>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</si>
  <si>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</si>
  <si>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</si>
  <si>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</si>
  <si>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</si>
  <si>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</si>
  <si>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</si>
  <si>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</si>
  <si>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</si>
  <si>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</si>
  <si>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</si>
  <si>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</si>
  <si>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</si>
  <si>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</si>
  <si>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</si>
  <si>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</si>
  <si>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</si>
  <si>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</si>
  <si>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</si>
  <si>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</si>
  <si>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</si>
  <si>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</si>
  <si>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</si>
  <si>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</si>
  <si>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</si>
  <si>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</si>
  <si>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</si>
  <si>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</si>
  <si>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</si>
  <si>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</si>
  <si>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</si>
  <si>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</si>
  <si>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</si>
  <si>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</si>
  <si>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</si>
  <si>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</si>
  <si>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</si>
  <si>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</si>
  <si>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</si>
  <si>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</si>
  <si>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</si>
  <si>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</si>
  <si>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</si>
  <si>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</si>
  <si>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</si>
  <si>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</si>
  <si>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</si>
  <si>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</si>
  <si>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</si>
  <si>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</si>
  <si>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</si>
  <si>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</si>
  <si>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</si>
  <si>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</si>
  <si>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</si>
  <si>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</si>
  <si>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</si>
  <si>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</si>
  <si>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</si>
  <si>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</si>
  <si>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</si>
  <si>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</si>
  <si>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</si>
  <si>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</si>
  <si>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</si>
  <si>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</si>
  <si>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</si>
  <si>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</si>
  <si>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</si>
  <si>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</si>
  <si>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</si>
  <si>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</si>
  <si>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</si>
  <si>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</si>
  <si>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</si>
  <si>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</si>
  <si>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</si>
  <si>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</si>
  <si>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</si>
  <si>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</si>
  <si>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</si>
  <si>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</si>
  <si>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</si>
  <si>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</si>
  <si>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</si>
  <si>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</si>
  <si>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</si>
  <si>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</si>
  <si>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</si>
  <si>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</si>
  <si>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</si>
  <si>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</si>
  <si>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</si>
  <si>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</si>
  <si>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</si>
  <si>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</si>
  <si>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</si>
  <si>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</si>
  <si>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</si>
  <si>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</si>
  <si>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</si>
  <si>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</si>
  <si>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</si>
  <si>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</si>
  <si>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</si>
  <si>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</si>
  <si>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</si>
  <si>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</si>
  <si>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</si>
  <si>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</si>
  <si>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</si>
  <si>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</si>
  <si>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</si>
  <si>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</si>
  <si>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</si>
  <si>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</si>
  <si>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</si>
  <si>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</si>
  <si>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</si>
  <si>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</si>
  <si>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</si>
  <si>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</si>
  <si>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</si>
  <si>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</si>
  <si>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</si>
  <si>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</si>
  <si>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</si>
  <si>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</si>
  <si>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</si>
  <si>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</si>
  <si>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</si>
  <si>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</si>
  <si>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</si>
  <si>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</si>
  <si>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</si>
  <si>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</si>
  <si>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</si>
  <si>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</si>
  <si>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</si>
  <si>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</si>
  <si>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</si>
  <si>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</si>
  <si>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</si>
  <si>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</si>
  <si>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</si>
  <si>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</si>
  <si>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</si>
  <si>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</si>
  <si>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</si>
  <si>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</si>
  <si>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</si>
  <si>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</si>
  <si>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</si>
  <si>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</si>
  <si>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</si>
  <si>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</si>
  <si>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</si>
  <si>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</si>
  <si>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</si>
  <si>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</si>
  <si>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</si>
  <si>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</si>
  <si>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</si>
  <si>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</si>
  <si>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</si>
  <si>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</si>
  <si>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</si>
  <si>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</si>
  <si>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</si>
  <si>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</si>
  <si>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</si>
  <si>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</si>
  <si>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</si>
  <si>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</si>
  <si>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</si>
  <si>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</si>
  <si>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</si>
  <si>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</si>
  <si>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</si>
  <si>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</si>
  <si>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</si>
  <si>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</si>
  <si>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</si>
  <si>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</si>
  <si>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</si>
  <si>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</si>
  <si>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</si>
  <si>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</si>
  <si>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</si>
  <si>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</si>
  <si>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</si>
  <si>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</si>
  <si>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</si>
  <si>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</si>
  <si>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</si>
  <si>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</si>
  <si>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</si>
  <si>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</si>
  <si>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</si>
  <si>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</si>
  <si>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</si>
  <si>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</si>
  <si>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</si>
  <si>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</si>
  <si>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</si>
  <si>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</si>
  <si>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</si>
  <si>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</si>
  <si>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</si>
  <si>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</si>
  <si>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</si>
  <si>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</si>
  <si>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</si>
  <si>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</si>
  <si>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</si>
  <si>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</si>
  <si>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</si>
  <si>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</si>
  <si>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</si>
  <si>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</si>
  <si>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</si>
  <si>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</si>
  <si>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</si>
  <si>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</si>
  <si>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</si>
  <si>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</si>
  <si>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</si>
  <si>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</si>
  <si>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</si>
  <si>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</si>
  <si>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</si>
  <si>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</si>
  <si>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</si>
  <si>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</si>
  <si>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</si>
  <si>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</si>
  <si>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</si>
  <si>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</si>
  <si>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</si>
  <si>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</si>
  <si>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</si>
  <si>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</si>
  <si>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</si>
  <si>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</si>
  <si>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</si>
  <si>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</si>
  <si>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</si>
  <si>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</si>
  <si>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</si>
  <si>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</si>
  <si>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</si>
  <si>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</si>
  <si>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</si>
  <si>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</si>
  <si>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</si>
  <si>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</si>
  <si>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</si>
  <si>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</si>
  <si>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</si>
  <si>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</si>
  <si>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</si>
  <si>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</si>
  <si>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</si>
  <si>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</si>
  <si>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</si>
  <si>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</si>
  <si>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</si>
  <si>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</si>
  <si>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</si>
  <si>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</si>
  <si>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</si>
  <si>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</si>
  <si>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</si>
  <si>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</si>
  <si>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</si>
  <si>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</si>
  <si>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</si>
  <si>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</si>
  <si>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</si>
  <si>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</si>
  <si>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</si>
  <si>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</si>
  <si>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</si>
  <si>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</si>
  <si>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</si>
  <si>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</si>
  <si>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</si>
  <si>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</si>
  <si>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</si>
  <si>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</si>
  <si>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</si>
  <si>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</si>
  <si>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</si>
  <si>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</si>
  <si>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</si>
  <si>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</si>
  <si>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</si>
  <si>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</si>
  <si>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</si>
  <si>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</si>
  <si>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</si>
  <si>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</si>
  <si>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</si>
  <si>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</si>
  <si>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</si>
  <si>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</si>
  <si>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</si>
  <si>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</si>
  <si>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</si>
  <si>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</si>
  <si>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</si>
  <si>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</si>
  <si>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</si>
  <si>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</si>
  <si>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</si>
  <si>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</si>
  <si>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</si>
  <si>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</si>
  <si>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</si>
  <si>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</si>
  <si>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</si>
  <si>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</si>
  <si>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</si>
  <si>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</si>
  <si>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</si>
  <si>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</si>
  <si>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</si>
  <si>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</si>
  <si>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</si>
  <si>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</si>
  <si>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</si>
  <si>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</si>
  <si>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</si>
  <si>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</si>
  <si>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</si>
  <si>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</si>
  <si>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</si>
  <si>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</si>
  <si>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</si>
  <si>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</si>
  <si>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</si>
  <si>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</si>
  <si>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</si>
  <si>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</si>
  <si>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</si>
  <si>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</si>
  <si>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</si>
  <si>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</si>
  <si>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</si>
  <si>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</si>
  <si>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</si>
  <si>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</si>
  <si>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</si>
  <si>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</si>
  <si>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</si>
  <si>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</si>
  <si>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</si>
  <si>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</si>
  <si>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</si>
  <si>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</si>
  <si>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</si>
  <si>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</si>
  <si>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</si>
  <si>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</si>
  <si>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</si>
  <si>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</si>
  <si>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</si>
  <si>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</si>
  <si>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</si>
  <si>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</si>
  <si>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</si>
  <si>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</si>
  <si>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</si>
  <si>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</si>
  <si>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</si>
  <si>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</si>
  <si>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</si>
  <si>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</si>
  <si>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</si>
  <si>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</si>
  <si>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</si>
  <si>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</si>
  <si>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</si>
  <si>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</si>
  <si>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</si>
  <si>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</si>
  <si>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</si>
  <si>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</si>
  <si>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</si>
  <si>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</si>
  <si>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</si>
  <si>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</si>
  <si>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</si>
  <si>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</si>
  <si>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</si>
  <si>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</si>
  <si>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</si>
  <si>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</si>
  <si>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</si>
  <si>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</si>
  <si>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</si>
  <si>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</si>
  <si>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</si>
  <si>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</si>
  <si>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</si>
  <si>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</si>
  <si>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</si>
  <si>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</si>
  <si>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</si>
  <si>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</si>
  <si>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</si>
  <si>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</si>
  <si>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</si>
  <si>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</si>
  <si>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</si>
  <si>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</si>
  <si>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</si>
  <si>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</si>
  <si>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</si>
  <si>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</si>
  <si>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</si>
  <si>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</si>
  <si>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</si>
  <si>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</si>
  <si>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</si>
  <si>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</si>
  <si>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</si>
  <si>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</si>
  <si>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</si>
  <si>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</si>
  <si>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</si>
  <si>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</si>
  <si>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</si>
  <si>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</si>
  <si>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</si>
  <si>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</si>
  <si>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</si>
  <si>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</si>
  <si>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</si>
  <si>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</si>
  <si>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</si>
  <si>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</si>
  <si>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</si>
  <si>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</si>
  <si>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</si>
  <si>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</si>
  <si>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</si>
  <si>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</si>
  <si>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</si>
  <si>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</si>
  <si>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</si>
  <si>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</si>
  <si>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</si>
  <si>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</si>
  <si>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</si>
  <si>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</si>
  <si>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</si>
  <si>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</si>
  <si>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</si>
  <si>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</si>
  <si>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</si>
  <si>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</si>
  <si>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</si>
  <si>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</si>
  <si>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</si>
  <si>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</si>
  <si>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</si>
  <si>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</si>
  <si>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</si>
  <si>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</si>
  <si>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</si>
  <si>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</si>
  <si>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</si>
  <si>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</si>
  <si>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</si>
  <si>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</si>
  <si>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</si>
  <si>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</si>
  <si>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</si>
  <si>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</si>
  <si>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</si>
  <si>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</si>
  <si>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</si>
  <si>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</si>
  <si>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</si>
  <si>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</si>
  <si>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</si>
  <si>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</si>
  <si>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</si>
  <si>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</si>
  <si>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</si>
  <si>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</si>
  <si>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</si>
  <si>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</si>
  <si>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</si>
  <si>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</si>
  <si>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</si>
  <si>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</si>
  <si>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</si>
  <si>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</si>
  <si>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</si>
  <si>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</si>
  <si>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</si>
  <si>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</si>
  <si>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</si>
  <si>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</si>
  <si>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</si>
  <si>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</si>
  <si>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</si>
  <si>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</si>
  <si>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</si>
  <si>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</si>
  <si>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</si>
  <si>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</si>
  <si>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</si>
  <si>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</si>
  <si>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</si>
  <si>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</si>
  <si>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</si>
  <si>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</si>
  <si>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</si>
  <si>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</si>
  <si>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</si>
  <si>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</si>
  <si>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</si>
  <si>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</si>
  <si>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</si>
  <si>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</si>
  <si>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</si>
  <si>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</si>
  <si>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</si>
  <si>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</si>
  <si>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</si>
  <si>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</si>
  <si>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</si>
  <si>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</si>
  <si>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</si>
  <si>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</si>
  <si>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</si>
  <si>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</si>
  <si>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</si>
  <si>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</si>
  <si>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</si>
  <si>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</si>
  <si>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</si>
  <si>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</si>
  <si>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</si>
  <si>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</si>
  <si>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</si>
  <si>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</si>
  <si>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</si>
  <si>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</si>
  <si>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</si>
  <si>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</si>
  <si>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</si>
  <si>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</si>
  <si>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</si>
  <si>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</si>
  <si>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</si>
  <si>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</si>
  <si>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</si>
  <si>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</si>
  <si>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</si>
  <si>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</si>
  <si>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</si>
  <si>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</si>
  <si>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</si>
  <si>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</si>
  <si>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</si>
  <si>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</si>
  <si>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</si>
  <si>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</si>
  <si>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</si>
  <si>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</si>
  <si>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</si>
  <si>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</si>
  <si>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</si>
  <si>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</si>
  <si>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</si>
  <si>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</si>
  <si>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</si>
  <si>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</si>
  <si>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</si>
  <si>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</si>
  <si>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</si>
  <si>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</si>
  <si>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</si>
  <si>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</si>
  <si>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</si>
  <si>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</si>
  <si>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</si>
  <si>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</si>
  <si>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</si>
  <si>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</si>
  <si>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</si>
  <si>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</si>
  <si>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</si>
  <si>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</si>
  <si>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</si>
  <si>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</si>
  <si>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</si>
  <si>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</si>
  <si>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</si>
  <si>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</si>
  <si>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</si>
  <si>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</si>
  <si>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</si>
  <si>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</si>
  <si>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</si>
  <si>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</si>
  <si>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</si>
  <si>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</si>
  <si>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</si>
  <si>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</si>
  <si>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</si>
  <si>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</si>
  <si>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</si>
  <si>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</si>
  <si>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</si>
  <si>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</si>
  <si>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</si>
  <si>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</si>
  <si>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</si>
  <si>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</si>
  <si>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</si>
  <si>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</si>
  <si>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</si>
  <si>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</si>
  <si>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</si>
  <si>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</si>
  <si>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</si>
  <si>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</si>
  <si>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</si>
  <si>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</si>
  <si>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</si>
  <si>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</si>
  <si>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</si>
  <si>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</si>
  <si>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</si>
  <si>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</si>
  <si>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</si>
  <si>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</si>
  <si>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</si>
  <si>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</si>
  <si>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</si>
  <si>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</si>
  <si>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</si>
  <si>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</si>
  <si>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</si>
  <si>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</si>
  <si>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</si>
  <si>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</si>
  <si>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</si>
  <si>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</si>
  <si>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</si>
  <si>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</si>
  <si>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</si>
  <si>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</si>
  <si>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</si>
  <si>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</si>
  <si>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</si>
  <si>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</si>
  <si>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</si>
  <si>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</si>
  <si>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</si>
  <si>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</si>
  <si>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</si>
  <si>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</si>
  <si>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</si>
  <si>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</si>
  <si>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</si>
  <si>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</si>
  <si>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</si>
  <si>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</si>
  <si>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</si>
  <si>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</si>
  <si>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</si>
  <si>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</si>
  <si>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</si>
  <si>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</si>
  <si>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</si>
  <si>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</si>
  <si>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</si>
  <si>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</si>
  <si>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</si>
  <si>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</si>
  <si>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</si>
  <si>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</si>
  <si>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</si>
  <si>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</si>
  <si>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</si>
  <si>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</si>
  <si>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</si>
  <si>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</si>
  <si>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</si>
  <si>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</si>
  <si>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</si>
  <si>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</si>
  <si>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</si>
  <si>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</si>
  <si>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</si>
  <si>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</si>
  <si>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</si>
  <si>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</si>
  <si>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</si>
  <si>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</si>
  <si>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</si>
  <si>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</si>
  <si>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</si>
  <si>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</si>
  <si>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</si>
  <si>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</si>
  <si>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</si>
  <si>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</si>
  <si>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</si>
  <si>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</si>
  <si>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</si>
  <si>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</si>
  <si>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</si>
  <si>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</si>
  <si>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</si>
  <si>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</si>
  <si>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</si>
  <si>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</si>
  <si>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</si>
  <si>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</si>
  <si>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</si>
  <si>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</si>
  <si>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</si>
  <si>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</si>
  <si>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</si>
  <si>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</si>
  <si>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</si>
  <si>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</si>
  <si>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</si>
  <si>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</si>
  <si>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</si>
  <si>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</si>
  <si>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</si>
  <si>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</si>
  <si>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</si>
  <si>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</si>
  <si>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</si>
  <si>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</si>
  <si>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</si>
  <si>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</si>
  <si>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</si>
  <si>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</si>
  <si>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</si>
  <si>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</si>
  <si>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</si>
  <si>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</si>
  <si>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</si>
  <si>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</si>
  <si>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</si>
  <si>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</si>
  <si>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</si>
  <si>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</si>
  <si>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</si>
  <si>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</si>
  <si>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</si>
  <si>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</si>
  <si>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</si>
  <si>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</si>
  <si>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</si>
  <si>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</si>
  <si>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</si>
  <si>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</si>
  <si>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</si>
  <si>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</si>
  <si>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</si>
  <si>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</si>
  <si>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</si>
  <si>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</si>
  <si>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</si>
  <si>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</si>
  <si>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</si>
  <si>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</si>
  <si>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</si>
  <si>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</si>
  <si>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</si>
  <si>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</si>
  <si>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</si>
  <si>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</si>
  <si>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</si>
  <si>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</si>
  <si>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</si>
  <si>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</si>
  <si>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</si>
  <si>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</si>
  <si>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</si>
  <si>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</si>
  <si>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</si>
  <si>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</si>
  <si>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</si>
  <si>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</si>
  <si>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</si>
  <si>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</si>
  <si>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</si>
  <si>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</si>
  <si>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</si>
  <si>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</si>
  <si>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</si>
  <si>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</si>
  <si>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</si>
  <si>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</si>
  <si>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</si>
  <si>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</si>
  <si>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</si>
  <si>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</si>
  <si>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</si>
  <si>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</si>
  <si>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</si>
  <si>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</si>
  <si>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</si>
  <si>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</si>
  <si>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</si>
  <si>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</si>
  <si>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</si>
  <si>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</si>
  <si>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</si>
  <si>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</si>
  <si>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</si>
  <si>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</si>
  <si>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</si>
  <si>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</si>
  <si>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</si>
  <si>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</si>
  <si>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</si>
  <si>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</si>
  <si>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</si>
  <si>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</si>
  <si>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</si>
  <si>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</si>
  <si>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</si>
  <si>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</si>
  <si>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</si>
  <si>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</si>
  <si>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</si>
  <si>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</si>
  <si>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</si>
  <si>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</si>
  <si>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</si>
  <si>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</si>
  <si>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</si>
  <si>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</si>
  <si>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</si>
  <si>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</si>
  <si>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</si>
  <si>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</si>
  <si>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</si>
  <si>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</si>
  <si>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</si>
  <si>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</si>
  <si>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</si>
  <si>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</si>
  <si>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</si>
  <si>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</si>
  <si>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</si>
  <si>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</si>
  <si>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</si>
  <si>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</si>
  <si>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</si>
  <si>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</si>
  <si>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</si>
  <si>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</si>
  <si>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</si>
  <si>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</si>
  <si>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</si>
  <si>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</si>
  <si>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</si>
  <si>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</si>
  <si>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</si>
  <si>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</si>
  <si>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</si>
  <si>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</si>
  <si>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</si>
  <si>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</si>
  <si>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</si>
  <si>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</si>
  <si>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</si>
  <si>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</si>
  <si>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</si>
  <si>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</si>
  <si>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</si>
  <si>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</si>
  <si>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</si>
  <si>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</si>
  <si>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</si>
  <si>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</si>
  <si>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</si>
  <si>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</si>
  <si>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</si>
  <si>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</si>
  <si>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</si>
  <si>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</si>
  <si>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</si>
  <si>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</si>
  <si>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</si>
  <si>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</si>
  <si>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</si>
  <si>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</si>
  <si>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</si>
  <si>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</si>
  <si>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</si>
  <si>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</si>
  <si>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</si>
  <si>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</si>
  <si>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</si>
  <si>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</si>
  <si>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</si>
  <si>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</si>
  <si>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</si>
  <si>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</si>
  <si>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</si>
  <si>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</si>
  <si>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</si>
  <si>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</si>
  <si>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</si>
  <si>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</si>
  <si>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</si>
  <si>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</si>
  <si>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</si>
  <si>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</si>
  <si>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</si>
  <si>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</si>
  <si>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</si>
  <si>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</si>
  <si>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</si>
  <si>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</si>
  <si>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</si>
  <si>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</si>
  <si>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</si>
  <si>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</si>
  <si>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</si>
  <si>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</si>
  <si>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</si>
  <si>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</si>
  <si>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</si>
  <si>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</si>
  <si>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</si>
  <si>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</si>
  <si>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</si>
  <si>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</si>
  <si>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</si>
  <si>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</si>
  <si>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</si>
  <si>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</si>
  <si>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</si>
  <si>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</si>
  <si>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</si>
  <si>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</si>
  <si>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</si>
  <si>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</si>
  <si>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</si>
  <si>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</si>
  <si>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</si>
  <si>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</si>
  <si>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</si>
  <si>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</si>
  <si>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</si>
  <si>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</si>
  <si>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</si>
  <si>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</si>
  <si>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</si>
  <si>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</si>
  <si>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</si>
  <si>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</si>
  <si>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</si>
  <si>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</si>
  <si>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</si>
  <si>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</si>
  <si>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</si>
  <si>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</si>
  <si>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</si>
  <si>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</si>
  <si>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</si>
  <si>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</si>
  <si>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</si>
  <si>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</si>
  <si>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</si>
  <si>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</si>
  <si>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</si>
  <si>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</si>
  <si>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</si>
  <si>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</si>
  <si>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</si>
  <si>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</si>
  <si>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</si>
  <si>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</si>
  <si>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</si>
  <si>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</si>
  <si>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</si>
  <si>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</si>
  <si>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</si>
  <si>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</si>
  <si>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</si>
  <si>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</si>
  <si>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</si>
  <si>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</si>
  <si>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</si>
  <si>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</si>
  <si>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</si>
  <si>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</si>
  <si>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</si>
  <si>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</si>
  <si>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</si>
  <si>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</si>
  <si>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</si>
  <si>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</si>
  <si>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</si>
  <si>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</si>
  <si>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</si>
  <si>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</si>
  <si>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</si>
  <si>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</si>
  <si>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</si>
  <si>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</si>
  <si>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</si>
  <si>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</si>
  <si>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</si>
  <si>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</si>
  <si>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</si>
  <si>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</si>
  <si>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</si>
  <si>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</si>
  <si>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</si>
  <si>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</si>
  <si>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</si>
  <si>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</si>
  <si>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</si>
  <si>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</si>
  <si>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</si>
  <si>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</si>
  <si>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</si>
  <si>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</si>
  <si>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</si>
  <si>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</si>
  <si>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</si>
  <si>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</si>
  <si>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</si>
  <si>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</si>
  <si>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</si>
  <si>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</si>
  <si>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</si>
  <si>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</si>
  <si>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</si>
  <si>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</si>
  <si>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</si>
  <si>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</si>
  <si>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</si>
  <si>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</si>
  <si>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</si>
  <si>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</si>
  <si>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</si>
  <si>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</si>
  <si>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</si>
  <si>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</si>
  <si>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</si>
  <si>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</si>
  <si>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</si>
  <si>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</si>
  <si>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</si>
  <si>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</si>
  <si>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</si>
  <si>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</si>
  <si>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</si>
  <si>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</si>
  <si>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</si>
  <si>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</si>
  <si>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</si>
  <si>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</si>
  <si>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</si>
  <si>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</si>
  <si>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</si>
  <si>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</si>
  <si>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</si>
  <si>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</si>
  <si>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</si>
  <si>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</si>
  <si>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</si>
  <si>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</si>
  <si>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</si>
  <si>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</si>
  <si>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</si>
  <si>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</si>
  <si>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</si>
  <si>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</si>
  <si>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</si>
  <si>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</si>
  <si>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</si>
  <si>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</si>
  <si>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</si>
  <si>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</si>
  <si>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</si>
  <si>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</si>
  <si>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</si>
  <si>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</si>
  <si>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</si>
  <si>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</si>
  <si>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</si>
  <si>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</si>
  <si>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</si>
  <si>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</si>
  <si>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</si>
  <si>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</si>
  <si>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</si>
  <si>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</si>
  <si>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</si>
  <si>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</si>
  <si>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</si>
  <si>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</si>
  <si>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</si>
  <si>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</si>
  <si>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</si>
  <si>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</si>
  <si>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</si>
  <si>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</si>
  <si>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</si>
  <si>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</si>
  <si>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</si>
  <si>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</si>
  <si>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</si>
  <si>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</si>
  <si>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</si>
  <si>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</si>
  <si>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</si>
  <si>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</si>
  <si>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</si>
  <si>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</si>
  <si>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</si>
  <si>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</si>
  <si>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</si>
  <si>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</si>
  <si>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</si>
  <si>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</si>
  <si>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</si>
  <si>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</si>
  <si>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</si>
  <si>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</si>
  <si>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</si>
  <si>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</si>
  <si>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</si>
  <si>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</si>
  <si>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</si>
  <si>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</si>
  <si>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</si>
  <si>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</si>
  <si>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</si>
  <si>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</si>
  <si>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</si>
  <si>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</si>
  <si>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</si>
  <si>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</si>
  <si>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</si>
  <si>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</si>
  <si>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</si>
  <si>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</si>
  <si>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</si>
  <si>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</si>
  <si>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</si>
  <si>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</si>
  <si>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</si>
  <si>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</si>
  <si>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</si>
  <si>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</si>
  <si>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</si>
  <si>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</si>
  <si>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</si>
  <si>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</si>
  <si>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</si>
  <si>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</si>
  <si>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</si>
  <si>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</si>
  <si>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</si>
  <si>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</si>
  <si>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</si>
  <si>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</si>
  <si>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</si>
  <si>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</si>
  <si>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</si>
  <si>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</si>
  <si>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</si>
  <si>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</si>
  <si>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</si>
  <si>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</si>
  <si>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</si>
  <si>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</si>
  <si>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</si>
  <si>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</si>
  <si>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</si>
  <si>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</si>
  <si>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</si>
  <si>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</si>
  <si>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</si>
  <si>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</si>
  <si>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</si>
  <si>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</si>
  <si>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</si>
  <si>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</si>
  <si>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</si>
  <si>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</si>
  <si>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</si>
  <si>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</si>
  <si>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</si>
  <si>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</si>
  <si>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</si>
  <si>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</si>
  <si>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</si>
  <si>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</si>
  <si>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</si>
  <si>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</si>
  <si>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</si>
  <si>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</si>
  <si>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</si>
  <si>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</si>
  <si>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</si>
  <si>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</si>
  <si>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</si>
  <si>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</si>
  <si>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</si>
  <si>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</si>
  <si>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</si>
  <si>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</si>
  <si>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</si>
  <si>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</si>
  <si>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</si>
  <si>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</si>
  <si>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</si>
  <si>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</si>
  <si>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</si>
  <si>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</si>
  <si>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</si>
  <si>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</si>
  <si>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</si>
  <si>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</si>
  <si>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</si>
  <si>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</si>
  <si>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</si>
  <si>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</si>
  <si>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</si>
  <si>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</si>
  <si>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</si>
  <si>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</si>
  <si>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</si>
  <si>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</si>
  <si>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</si>
  <si>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</si>
  <si>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</si>
  <si>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</si>
  <si>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</si>
  <si>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</si>
  <si>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</si>
  <si>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</si>
  <si>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</si>
  <si>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</si>
  <si>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</si>
  <si>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</si>
  <si>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</si>
  <si>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</si>
  <si>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</si>
  <si>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</si>
  <si>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</si>
  <si>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</si>
  <si>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</si>
  <si>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</si>
  <si>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</si>
  <si>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</si>
  <si>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</si>
  <si>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</si>
  <si>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</si>
  <si>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</si>
  <si>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</si>
  <si>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</si>
  <si>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</si>
  <si>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</si>
  <si>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</si>
  <si>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</si>
  <si>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</si>
  <si>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</si>
  <si>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</si>
  <si>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</si>
  <si>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</si>
  <si>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</si>
  <si>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</si>
  <si>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</si>
  <si>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</si>
  <si>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</si>
  <si>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</si>
  <si>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</si>
  <si>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</si>
  <si>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</si>
  <si>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</si>
  <si>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</si>
  <si>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</si>
  <si>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</si>
  <si>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</si>
  <si>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</si>
  <si>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</si>
  <si>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</si>
  <si>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</si>
  <si>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</si>
  <si>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</si>
  <si>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</si>
  <si>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</si>
  <si>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</si>
  <si>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</si>
  <si>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</si>
  <si>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</si>
  <si>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</si>
  <si>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</si>
  <si>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</si>
  <si>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</si>
  <si>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</si>
  <si>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</si>
  <si>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</si>
  <si>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</si>
  <si>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</si>
  <si>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</si>
  <si>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</si>
  <si>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</si>
  <si>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</si>
  <si>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</si>
  <si>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</si>
  <si>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</si>
  <si>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</si>
  <si>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</si>
  <si>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</si>
  <si>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</si>
  <si>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</si>
  <si>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</si>
  <si>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</si>
  <si>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</si>
  <si>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</si>
  <si>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</si>
  <si>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</si>
  <si>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</si>
  <si>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</si>
  <si>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</si>
  <si>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</si>
  <si>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</si>
  <si>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</si>
  <si>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</si>
  <si>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</si>
  <si>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</si>
  <si>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</si>
  <si>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</si>
  <si>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</si>
  <si>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</si>
  <si>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</si>
  <si>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</si>
  <si>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</si>
  <si>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</si>
  <si>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</si>
  <si>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</si>
  <si>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</si>
  <si>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</si>
  <si>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</si>
  <si>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</si>
  <si>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</si>
  <si>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</si>
  <si>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</si>
  <si>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</si>
  <si>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</si>
  <si>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</si>
  <si>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</si>
  <si>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</si>
  <si>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</si>
  <si>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</si>
  <si>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</si>
  <si>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</si>
  <si>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</si>
  <si>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</si>
  <si>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</si>
  <si>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</si>
  <si>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</si>
  <si>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</si>
  <si>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</si>
  <si>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</si>
  <si>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</si>
  <si>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</si>
  <si>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</si>
  <si>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</si>
  <si>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</si>
  <si>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</si>
  <si>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</si>
  <si>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</si>
  <si>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</si>
  <si>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</si>
  <si>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</si>
  <si>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</si>
  <si>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</si>
  <si>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</si>
  <si>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</si>
  <si>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</si>
  <si>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</si>
  <si>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</si>
  <si>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</si>
  <si>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</si>
  <si>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</si>
  <si>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</si>
  <si>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</si>
  <si>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</si>
  <si>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</si>
  <si>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</si>
  <si>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</si>
  <si>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</si>
  <si>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</si>
  <si>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</si>
  <si>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</si>
  <si>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</si>
  <si>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</si>
  <si>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</si>
  <si>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</si>
  <si>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</si>
  <si>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</si>
  <si>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</si>
  <si>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</si>
  <si>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</si>
  <si>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</si>
  <si>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</si>
  <si>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</si>
  <si>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</si>
  <si>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</si>
  <si>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</si>
  <si>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</si>
  <si>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</si>
  <si>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</si>
  <si>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</si>
  <si>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</si>
  <si>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</si>
  <si>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</si>
  <si>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</si>
  <si>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</si>
  <si>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</si>
  <si>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</si>
  <si>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</si>
  <si>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</si>
  <si>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</si>
  <si>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</si>
  <si>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</si>
  <si>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</si>
  <si>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</si>
  <si>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</si>
  <si>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</si>
  <si>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</si>
  <si>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</si>
  <si>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</si>
  <si>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</si>
  <si>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</si>
  <si>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</si>
  <si>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</si>
  <si>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</si>
  <si>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</si>
  <si>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</si>
  <si>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</si>
  <si>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</si>
  <si>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</si>
  <si>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</si>
  <si>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</si>
  <si>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</si>
  <si>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</si>
  <si>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</si>
  <si>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</si>
  <si>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</si>
  <si>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</si>
  <si>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</si>
  <si>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</si>
  <si>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</si>
  <si>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</si>
  <si>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</si>
  <si>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</si>
  <si>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</si>
  <si>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</si>
  <si>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</si>
  <si>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</si>
  <si>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</si>
  <si>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</si>
  <si>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</si>
  <si>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</si>
  <si>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</si>
  <si>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</si>
  <si>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</si>
  <si>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</si>
  <si>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</si>
  <si>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</si>
  <si>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</si>
  <si>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</si>
  <si>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</si>
  <si>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</si>
  <si>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</si>
  <si>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</si>
  <si>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</si>
  <si>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</si>
  <si>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</si>
  <si>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</si>
  <si>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</si>
  <si>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</si>
  <si>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</si>
  <si>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</si>
  <si>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</si>
  <si>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</si>
  <si>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</si>
  <si>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</si>
  <si>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</si>
  <si>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</si>
  <si>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</si>
  <si>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</si>
  <si>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</si>
  <si>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</si>
  <si>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</si>
  <si>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</si>
  <si>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</si>
  <si>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</si>
  <si>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</si>
  <si>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</si>
  <si>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</si>
  <si>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</si>
  <si>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</si>
  <si>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</si>
  <si>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</si>
  <si>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</si>
  <si>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</si>
  <si>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</si>
  <si>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</si>
  <si>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</si>
  <si>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</si>
  <si>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</si>
  <si>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</si>
  <si>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</si>
  <si>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</si>
  <si>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</si>
  <si>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</si>
  <si>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</si>
  <si>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</si>
  <si>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</si>
  <si>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</si>
  <si>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</si>
  <si>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</si>
  <si>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</si>
  <si>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</si>
  <si>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</si>
  <si>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</si>
  <si>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</si>
  <si>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</si>
  <si>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</si>
  <si>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</si>
  <si>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</si>
  <si>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</si>
  <si>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</si>
  <si>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</si>
  <si>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</si>
  <si>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</si>
  <si>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</si>
  <si>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</si>
  <si>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</si>
  <si>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</si>
  <si>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</si>
  <si>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</si>
  <si>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</si>
  <si>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</si>
  <si>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</si>
  <si>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</si>
  <si>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</si>
  <si>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</si>
  <si>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</si>
  <si>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</si>
  <si>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</si>
  <si>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</si>
  <si>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</si>
  <si>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</si>
  <si>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</si>
  <si>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</si>
  <si>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</si>
  <si>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</si>
  <si>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</si>
  <si>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</si>
  <si>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</si>
  <si>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</si>
  <si>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</si>
  <si>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</si>
  <si>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</si>
  <si>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</si>
  <si>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</si>
  <si>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</si>
  <si>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</si>
  <si>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</si>
  <si>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</si>
  <si>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</si>
  <si>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</si>
  <si>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</si>
  <si>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</si>
  <si>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</si>
  <si>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</si>
  <si>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</si>
  <si>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</si>
  <si>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</si>
  <si>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</si>
  <si>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</si>
  <si>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</si>
  <si>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</si>
  <si>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</si>
  <si>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</si>
  <si>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</si>
  <si>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</si>
  <si>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</si>
  <si>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</si>
  <si>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</si>
  <si>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</si>
  <si>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</si>
  <si>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</si>
  <si>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</si>
  <si>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</si>
  <si>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</si>
  <si>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</si>
  <si>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</si>
  <si>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</si>
  <si>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</si>
  <si>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</si>
  <si>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</si>
  <si>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</si>
  <si>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</si>
  <si>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</si>
  <si>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</si>
  <si>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</si>
  <si>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</si>
  <si>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</si>
  <si>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</si>
  <si>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</si>
  <si>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</si>
  <si>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</si>
  <si>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</si>
  <si>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</si>
  <si>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</si>
  <si>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</si>
  <si>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</si>
  <si>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</si>
  <si>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</si>
  <si>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</si>
  <si>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</si>
  <si>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</si>
  <si>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</si>
  <si>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</si>
  <si>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</si>
  <si>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</si>
  <si>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</si>
  <si>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</si>
  <si>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</si>
  <si>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</si>
  <si>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</si>
  <si>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</si>
  <si>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</si>
  <si>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</si>
  <si>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</si>
  <si>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</si>
  <si>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</si>
  <si>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</si>
  <si>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</si>
  <si>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</si>
  <si>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</si>
  <si>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</si>
  <si>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</si>
  <si>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</si>
  <si>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</si>
  <si>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</si>
  <si>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</si>
  <si>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</si>
  <si>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</si>
  <si>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</si>
  <si>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</si>
  <si>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</si>
  <si>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</si>
  <si>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</si>
  <si>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</si>
  <si>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</si>
  <si>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</si>
  <si>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</si>
  <si>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</si>
  <si>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</si>
  <si>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</si>
  <si>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</si>
  <si>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</si>
  <si>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</si>
  <si>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</si>
  <si>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</si>
  <si>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</si>
  <si>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</si>
  <si>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</si>
  <si>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</si>
  <si>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</si>
  <si>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</si>
  <si>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</si>
  <si>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</si>
  <si>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</si>
  <si>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</si>
  <si>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</si>
  <si>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</si>
  <si>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</si>
  <si>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</si>
  <si>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</si>
  <si>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</si>
  <si>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</si>
  <si>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</si>
  <si>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</si>
  <si>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</si>
  <si>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</si>
  <si>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</si>
  <si>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</si>
  <si>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</si>
  <si>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</si>
  <si>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</si>
  <si>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</si>
  <si>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</si>
  <si>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</si>
  <si>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</si>
  <si>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</si>
  <si>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</si>
  <si>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</si>
  <si>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</si>
  <si>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</si>
  <si>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</si>
  <si>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</si>
  <si>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</si>
  <si>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</si>
  <si>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</si>
  <si>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</si>
  <si>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</si>
  <si>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</si>
  <si>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</si>
  <si>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</si>
  <si>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</si>
  <si>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</si>
  <si>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</si>
  <si>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</si>
  <si>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</si>
  <si>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</si>
  <si>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</si>
  <si>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</si>
  <si>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</si>
  <si>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</si>
  <si>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</si>
  <si>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</si>
  <si>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</si>
  <si>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</si>
  <si>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</si>
  <si>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</si>
  <si>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</si>
  <si>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</si>
  <si>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</si>
  <si>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</si>
  <si>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</si>
  <si>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</si>
  <si>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</si>
  <si>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</si>
  <si>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</si>
  <si>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</si>
  <si>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</si>
  <si>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</si>
  <si>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</si>
  <si>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</si>
  <si>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</si>
  <si>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</si>
  <si>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</si>
  <si>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</si>
  <si>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</si>
  <si>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</si>
  <si>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</si>
  <si>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</si>
  <si>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</si>
  <si>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</si>
  <si>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</si>
  <si>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</si>
  <si>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</si>
  <si>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</si>
  <si>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</si>
  <si>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</si>
  <si>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</si>
  <si>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</si>
  <si>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</si>
  <si>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</si>
  <si>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</si>
  <si>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</si>
  <si>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</si>
  <si>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</si>
  <si>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</si>
  <si>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</si>
  <si>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</si>
  <si>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</si>
  <si>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</si>
  <si>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</si>
  <si>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</si>
  <si>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</si>
  <si>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</si>
  <si>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</si>
  <si>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</si>
  <si>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</si>
  <si>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</si>
  <si>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</si>
  <si>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</si>
  <si>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</si>
  <si>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</si>
  <si>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</si>
  <si>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</si>
  <si>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</si>
  <si>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</si>
  <si>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</si>
  <si>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</si>
  <si>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</si>
  <si>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</si>
  <si>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</si>
  <si>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</si>
  <si>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</si>
  <si>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</si>
  <si>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</si>
  <si>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</si>
  <si>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</si>
  <si>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</si>
  <si>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</si>
  <si>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</si>
  <si>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</si>
  <si>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</si>
  <si>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</si>
  <si>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</si>
  <si>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</si>
  <si>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</si>
  <si>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</si>
  <si>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</si>
  <si>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</si>
  <si>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</si>
  <si>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</si>
  <si>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</si>
  <si>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</si>
  <si>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</si>
  <si>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</si>
  <si>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</si>
  <si>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</si>
  <si>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</si>
  <si>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</si>
  <si>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</si>
  <si>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</si>
  <si>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</si>
  <si>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</si>
  <si>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</si>
  <si>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</si>
  <si>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</si>
  <si>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</si>
  <si>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</si>
  <si>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</si>
  <si>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</si>
  <si>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</si>
  <si>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</si>
  <si>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</si>
  <si>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</si>
  <si>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</si>
  <si>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</si>
  <si>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</si>
  <si>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</si>
  <si>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</si>
  <si>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</si>
  <si>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</si>
  <si>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</si>
  <si>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</si>
  <si>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</si>
  <si>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</si>
  <si>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</si>
  <si>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</si>
  <si>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</si>
  <si>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</si>
  <si>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</si>
  <si>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</si>
  <si>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</si>
  <si>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</si>
  <si>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</si>
  <si>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</si>
  <si>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</si>
  <si>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</si>
  <si>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</si>
  <si>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</si>
  <si>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</si>
  <si>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</si>
  <si>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</si>
  <si>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</si>
  <si>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</si>
  <si>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</si>
  <si>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</si>
  <si>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</si>
  <si>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</si>
  <si>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</si>
  <si>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</si>
  <si>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</si>
  <si>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</si>
  <si>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</si>
  <si>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</si>
  <si>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</si>
  <si>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</si>
  <si>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</si>
  <si>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</si>
  <si>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</si>
  <si>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</si>
  <si>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</si>
  <si>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</si>
  <si>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</si>
  <si>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</si>
  <si>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</si>
  <si>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</si>
  <si>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</si>
  <si>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</si>
  <si>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</si>
  <si>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</si>
  <si>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</si>
  <si>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</si>
  <si>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</si>
  <si>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</si>
  <si>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</si>
  <si>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</si>
  <si>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</si>
  <si>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</si>
  <si>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</si>
  <si>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</si>
  <si>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</si>
  <si>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</si>
  <si>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</si>
  <si>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</si>
  <si>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</si>
  <si>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</si>
  <si>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</si>
  <si>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</si>
  <si>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</si>
  <si>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</si>
  <si>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</si>
  <si>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</si>
  <si>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</si>
  <si>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</si>
  <si>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</si>
  <si>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</si>
  <si>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</si>
  <si>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</si>
  <si>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</si>
  <si>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</si>
  <si>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</si>
  <si>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</si>
  <si>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</si>
  <si>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</si>
  <si>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</si>
  <si>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</si>
  <si>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</si>
  <si>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</si>
  <si>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</si>
  <si>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</si>
  <si>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</si>
  <si>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</si>
  <si>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</si>
  <si>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</si>
  <si>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</si>
  <si>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</si>
  <si>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</si>
  <si>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</si>
  <si>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</si>
  <si>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</si>
  <si>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</si>
  <si>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</si>
  <si>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</si>
  <si>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</si>
  <si>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</si>
  <si>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</si>
  <si>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</si>
  <si>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</si>
  <si>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</si>
  <si>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</si>
  <si>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</si>
  <si>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</si>
  <si>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</si>
  <si>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</si>
  <si>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</si>
  <si>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</si>
  <si>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</si>
  <si>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</si>
  <si>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</si>
  <si>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</si>
  <si>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</si>
  <si>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</si>
  <si>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</si>
  <si>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</si>
  <si>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</si>
  <si>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</si>
  <si>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</si>
  <si>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</si>
  <si>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</si>
  <si>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</si>
  <si>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</si>
  <si>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</si>
  <si>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</si>
  <si>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</si>
  <si>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</si>
  <si>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</si>
  <si>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</si>
  <si>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</si>
  <si>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</si>
  <si>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</si>
  <si>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</si>
  <si>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</si>
  <si>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</si>
  <si>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</si>
  <si>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</si>
  <si>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</si>
  <si>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</si>
  <si>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</si>
  <si>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</si>
  <si>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</si>
  <si>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</si>
  <si>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</si>
  <si>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</si>
  <si>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</si>
  <si>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</si>
  <si>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</si>
  <si>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</si>
  <si>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</si>
  <si>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</si>
  <si>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</si>
  <si>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</si>
  <si>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</si>
  <si>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</si>
  <si>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</si>
  <si>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</si>
  <si>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</si>
  <si>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</si>
  <si>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</si>
  <si>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</si>
  <si>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</si>
  <si>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</si>
  <si>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</si>
  <si>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</si>
  <si>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</si>
  <si>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</si>
  <si>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</si>
  <si>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</si>
  <si>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</si>
  <si>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</si>
  <si>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</si>
  <si>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</si>
  <si>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</si>
  <si>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</si>
  <si>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</si>
  <si>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</si>
  <si>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</si>
  <si>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</si>
  <si>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</si>
  <si>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</si>
  <si>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</si>
  <si>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</si>
  <si>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</si>
  <si>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</si>
  <si>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</si>
  <si>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</si>
  <si>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</si>
  <si>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</si>
  <si>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</si>
  <si>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</si>
  <si>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</si>
  <si>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</si>
  <si>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</si>
  <si>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</si>
  <si>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</si>
  <si>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</si>
  <si>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</si>
  <si>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</si>
  <si>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</si>
  <si>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</si>
  <si>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</si>
  <si>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</si>
  <si>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</si>
  <si>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</si>
  <si>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</si>
  <si>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</si>
  <si>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</si>
  <si>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</si>
  <si>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</si>
  <si>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</si>
  <si>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</si>
  <si>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</si>
  <si>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</si>
  <si>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</si>
  <si>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</si>
  <si>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</si>
  <si>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</si>
  <si>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</si>
  <si>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</si>
  <si>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</si>
  <si>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</si>
  <si>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</si>
  <si>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</si>
  <si>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</si>
  <si>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</si>
  <si>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</si>
  <si>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</si>
  <si>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</si>
  <si>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</si>
  <si>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</si>
  <si>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</si>
  <si>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</si>
  <si>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</si>
  <si>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</si>
  <si>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</si>
  <si>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</si>
  <si>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</si>
  <si>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</si>
  <si>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</si>
  <si>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</si>
  <si>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</si>
  <si>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</si>
  <si>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</si>
  <si>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</si>
  <si>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</si>
  <si>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</si>
  <si>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</si>
  <si>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</si>
  <si>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</si>
  <si>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</si>
  <si>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</si>
  <si>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</si>
  <si>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</si>
  <si>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</si>
  <si>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</si>
  <si>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</si>
  <si>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</si>
  <si>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</si>
  <si>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</si>
  <si>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</si>
  <si>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</si>
  <si>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</si>
  <si>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</si>
  <si>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</si>
  <si>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</si>
  <si>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</si>
  <si>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</si>
  <si>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</si>
  <si>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</si>
  <si>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</si>
  <si>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</si>
  <si>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</si>
  <si>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</si>
  <si>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</si>
  <si>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</si>
  <si>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</si>
  <si>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</si>
  <si>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</si>
  <si>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</si>
  <si>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</si>
  <si>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</si>
  <si>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</si>
  <si>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</si>
  <si>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</si>
  <si>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</si>
  <si>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</si>
  <si>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</si>
  <si>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</si>
  <si>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</si>
  <si>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</si>
  <si>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</si>
  <si>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</si>
  <si>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</si>
  <si>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</si>
  <si>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</si>
  <si>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</si>
  <si>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</si>
  <si>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</si>
  <si>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</si>
  <si>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</si>
  <si>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</si>
  <si>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</si>
  <si>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</si>
  <si>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</si>
  <si>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</si>
  <si>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</si>
  <si>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</si>
  <si>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</si>
  <si>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</si>
  <si>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</si>
  <si>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</si>
  <si>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</si>
  <si>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</si>
  <si>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</si>
  <si>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</si>
  <si>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</si>
  <si>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</si>
  <si>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</si>
  <si>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</si>
  <si>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</si>
  <si>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</si>
  <si>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</si>
  <si>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</si>
  <si>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</si>
  <si>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</si>
  <si>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</si>
  <si>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</si>
  <si>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</si>
  <si>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</si>
  <si>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</si>
  <si>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</si>
  <si>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</si>
  <si>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</si>
  <si>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</si>
  <si>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</si>
  <si>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</si>
  <si>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</si>
  <si>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</si>
  <si>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</si>
  <si>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</si>
  <si>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</si>
  <si>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</si>
  <si>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</si>
  <si>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</si>
  <si>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</si>
  <si>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</si>
  <si>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</si>
  <si>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</si>
  <si>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</si>
  <si>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</si>
  <si>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</si>
  <si>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</si>
  <si>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</si>
  <si>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</si>
  <si>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</si>
  <si>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</si>
  <si>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</si>
  <si>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</si>
  <si>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</si>
  <si>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</si>
  <si>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</si>
  <si>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</si>
  <si>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</si>
  <si>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</si>
  <si>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</si>
  <si>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</si>
  <si>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</si>
  <si>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</si>
  <si>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</si>
  <si>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</si>
  <si>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</si>
  <si>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</si>
  <si>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</si>
  <si>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</si>
  <si>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</si>
  <si>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</si>
  <si>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</si>
  <si>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</si>
  <si>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</si>
  <si>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</si>
  <si>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</si>
  <si>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</si>
  <si>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</si>
  <si>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</si>
  <si>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</si>
  <si>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</si>
  <si>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</si>
  <si>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</si>
  <si>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</si>
  <si>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</si>
  <si>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</si>
  <si>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</si>
  <si>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</si>
  <si>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</si>
  <si>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</si>
  <si>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</si>
  <si>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</si>
  <si>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</si>
  <si>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</si>
  <si>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</si>
  <si>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</si>
  <si>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</si>
  <si>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</si>
  <si>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</si>
  <si>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</si>
  <si>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</si>
  <si>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</si>
  <si>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</si>
  <si>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</si>
  <si>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</si>
  <si>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</si>
  <si>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</si>
  <si>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</si>
  <si>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</si>
  <si>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</si>
  <si>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</si>
  <si>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</si>
  <si>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</si>
  <si>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</si>
  <si>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</si>
  <si>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</si>
  <si>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</si>
  <si>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</si>
  <si>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</si>
  <si>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</si>
  <si>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</si>
  <si>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</si>
  <si>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</si>
  <si>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</si>
  <si>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</si>
  <si>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</si>
  <si>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</si>
  <si>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</si>
  <si>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</si>
  <si>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</si>
  <si>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</si>
  <si>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</si>
  <si>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</si>
  <si>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</si>
  <si>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</si>
  <si>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</si>
  <si>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</si>
  <si>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</si>
  <si>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</si>
  <si>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</si>
  <si>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</si>
  <si>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</si>
  <si>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</si>
  <si>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</si>
  <si>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</si>
  <si>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</si>
  <si>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</si>
  <si>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</si>
  <si>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</si>
  <si>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</si>
  <si>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</si>
  <si>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</si>
  <si>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</si>
  <si>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</si>
  <si>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</si>
  <si>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</si>
  <si>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</si>
  <si>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</si>
  <si>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</si>
  <si>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</si>
  <si>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</si>
  <si>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</si>
  <si>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</si>
  <si>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</si>
  <si>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</si>
  <si>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</si>
  <si>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</si>
  <si>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</si>
  <si>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</si>
  <si>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</si>
  <si>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</si>
  <si>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</si>
  <si>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</si>
  <si>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</si>
  <si>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</si>
  <si>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</si>
  <si>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</si>
  <si>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</si>
  <si>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</si>
  <si>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</si>
  <si>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</si>
  <si>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</si>
  <si>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</si>
  <si>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</si>
  <si>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</si>
  <si>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</si>
  <si>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</si>
  <si>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</si>
  <si>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</si>
  <si>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</si>
  <si>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</si>
  <si>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</si>
  <si>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</si>
  <si>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</si>
  <si>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</si>
  <si>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</si>
  <si>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</si>
  <si>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</si>
  <si>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</si>
  <si>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</si>
  <si>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</si>
  <si>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</si>
  <si>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</si>
  <si>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</si>
  <si>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</si>
  <si>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</si>
  <si>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</si>
  <si>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</si>
  <si>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</si>
  <si>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</si>
  <si>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</si>
  <si>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</si>
  <si>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</si>
  <si>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</si>
  <si>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</si>
  <si>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</si>
  <si>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</si>
  <si>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</si>
  <si>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</si>
  <si>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</si>
  <si>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</si>
  <si>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</si>
  <si>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</si>
  <si>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</si>
  <si>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</si>
  <si>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</si>
  <si>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</si>
  <si>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</si>
  <si>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</si>
  <si>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</si>
  <si>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</si>
  <si>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</si>
  <si>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</si>
  <si>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</si>
  <si>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</si>
  <si>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</si>
  <si>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</si>
  <si>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</si>
  <si>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</si>
  <si>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</si>
  <si>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</si>
  <si>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</si>
  <si>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</si>
  <si>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</si>
  <si>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</si>
  <si>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</si>
  <si>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</si>
  <si>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</si>
  <si>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</si>
  <si>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</si>
  <si>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</si>
  <si>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</si>
  <si>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</si>
  <si>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</si>
  <si>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</si>
  <si>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</si>
  <si>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</si>
  <si>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</si>
  <si>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</si>
  <si>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</si>
  <si>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</si>
  <si>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</si>
  <si>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</si>
  <si>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</si>
  <si>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</si>
  <si>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</si>
  <si>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</si>
  <si>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</si>
  <si>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</si>
  <si>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</si>
  <si>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</si>
  <si>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</si>
  <si>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</si>
  <si>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</si>
  <si>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</si>
  <si>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</si>
  <si>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</si>
  <si>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</si>
  <si>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</si>
  <si>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</si>
  <si>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</si>
  <si>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</si>
  <si>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</si>
  <si>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</si>
  <si>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</si>
  <si>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</si>
  <si>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</si>
  <si>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</si>
  <si>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</si>
  <si>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</si>
  <si>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</si>
  <si>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</si>
  <si>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</si>
  <si>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</si>
  <si>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</si>
  <si>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</si>
  <si>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</si>
  <si>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</si>
  <si>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</si>
  <si>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</si>
  <si>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</si>
  <si>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</si>
  <si>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</si>
  <si>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</si>
  <si>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</si>
  <si>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</si>
  <si>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</si>
  <si>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</si>
  <si>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</si>
  <si>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</si>
  <si>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</si>
  <si>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</si>
  <si>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</si>
  <si>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</si>
  <si>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</si>
  <si>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</si>
  <si>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</si>
  <si>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</si>
  <si>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</si>
  <si>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</si>
  <si>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</si>
  <si>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</si>
  <si>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</si>
  <si>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</si>
  <si>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</si>
  <si>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</si>
  <si>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</si>
  <si>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</si>
  <si>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</si>
  <si>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</si>
  <si>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</si>
  <si>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</si>
  <si>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</si>
  <si>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</si>
  <si>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</si>
  <si>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</si>
  <si>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</si>
  <si>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</si>
  <si>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</si>
  <si>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</si>
  <si>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</si>
  <si>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</si>
  <si>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</si>
  <si>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</si>
  <si>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</si>
  <si>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</si>
  <si>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</si>
  <si>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</si>
  <si>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</si>
  <si>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</si>
  <si>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</si>
  <si>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</si>
  <si>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</si>
  <si>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</si>
  <si>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</si>
  <si>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</si>
  <si>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</si>
  <si>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</si>
  <si>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</si>
  <si>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</si>
  <si>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</si>
  <si>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</si>
  <si>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</si>
  <si>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</si>
  <si>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</si>
  <si>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</si>
  <si>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</si>
  <si>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</si>
  <si>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</si>
  <si>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</si>
  <si>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</si>
  <si>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</si>
  <si>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</si>
  <si>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</si>
  <si>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</si>
  <si>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</si>
  <si>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</si>
  <si>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</si>
  <si>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</si>
  <si>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</si>
  <si>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</si>
  <si>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</si>
  <si>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</si>
  <si>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</si>
  <si>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</si>
  <si>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</si>
  <si>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</si>
  <si>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</si>
  <si>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</si>
  <si>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</si>
  <si>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</si>
  <si>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</si>
  <si>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</si>
  <si>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</si>
  <si>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</si>
  <si>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</si>
  <si>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</si>
  <si>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</si>
  <si>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</si>
  <si>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</si>
  <si>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</si>
  <si>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</si>
  <si>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</si>
  <si>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</si>
  <si>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</si>
  <si>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</si>
  <si>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</si>
  <si>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</si>
  <si>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</si>
  <si>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</si>
  <si>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</si>
  <si>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</si>
  <si>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</si>
  <si>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</si>
  <si>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</si>
  <si>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</si>
  <si>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</si>
  <si>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</si>
  <si>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</si>
  <si>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</si>
  <si>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</si>
  <si>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</si>
  <si>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</si>
  <si>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</si>
  <si>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</si>
  <si>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</si>
  <si>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</si>
  <si>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</si>
  <si>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</si>
  <si>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</si>
  <si>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</si>
  <si>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</si>
  <si>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</si>
  <si>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</si>
  <si>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</si>
  <si>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</si>
  <si>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</si>
  <si>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</si>
  <si>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</si>
  <si>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</si>
  <si>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</si>
  <si>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</si>
  <si>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</si>
  <si>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</si>
  <si>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</si>
  <si>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</si>
  <si>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</si>
  <si>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</si>
  <si>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</si>
  <si>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</si>
  <si>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</si>
  <si>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</si>
  <si>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</si>
  <si>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</si>
  <si>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</si>
  <si>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</si>
  <si>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</si>
  <si>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</si>
  <si>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</si>
  <si>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</si>
  <si>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</si>
  <si>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</si>
  <si>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</si>
  <si>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</si>
  <si>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</si>
  <si>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</si>
  <si>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</si>
  <si>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</si>
  <si>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</si>
  <si>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</si>
  <si>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</si>
  <si>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</si>
  <si>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</si>
  <si>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</si>
  <si>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</si>
  <si>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</si>
  <si>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</si>
  <si>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</si>
  <si>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</si>
  <si>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</si>
  <si>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</si>
  <si>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</si>
  <si>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</si>
  <si>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</si>
  <si>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</si>
  <si>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</si>
  <si>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</si>
  <si>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</si>
  <si>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</si>
  <si>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</si>
  <si>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</si>
  <si>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</si>
  <si>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</si>
  <si>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</si>
  <si>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</si>
  <si>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</si>
  <si>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</si>
  <si>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</si>
  <si>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</si>
  <si>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</si>
  <si>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</si>
  <si>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</si>
  <si>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</si>
  <si>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</si>
  <si>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</si>
  <si>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</si>
  <si>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</si>
  <si>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</si>
  <si>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</si>
  <si>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</si>
  <si>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</si>
  <si>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</si>
  <si>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</si>
  <si>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</si>
  <si>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</si>
  <si>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</si>
  <si>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</si>
  <si>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</si>
  <si>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</si>
  <si>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</si>
  <si>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</si>
  <si>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</si>
  <si>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</si>
  <si>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</si>
  <si>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</si>
  <si>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</si>
  <si>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</si>
  <si>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</si>
  <si>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</si>
  <si>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</si>
  <si>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</si>
  <si>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</si>
  <si>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</si>
  <si>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</si>
  <si>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</si>
  <si>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</si>
  <si>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</si>
  <si>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</si>
  <si>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</si>
  <si>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</si>
  <si>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</si>
  <si>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</si>
  <si>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</si>
  <si>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</si>
  <si>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</si>
  <si>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</si>
  <si>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</si>
  <si>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</si>
  <si>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</si>
  <si>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</si>
  <si>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</si>
  <si>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</si>
  <si>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</si>
  <si>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</si>
  <si>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</si>
  <si>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</si>
  <si>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</si>
  <si>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</si>
  <si>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</si>
  <si>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</si>
  <si>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</si>
  <si>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</si>
  <si>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</si>
  <si>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</si>
  <si>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</si>
  <si>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</si>
  <si>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</si>
  <si>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</si>
  <si>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</si>
  <si>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</si>
  <si>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</si>
  <si>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</si>
  <si>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</si>
  <si>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</si>
  <si>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</si>
  <si>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</si>
  <si>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</si>
  <si>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</si>
  <si>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</si>
  <si>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</si>
  <si>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</si>
  <si>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</si>
  <si>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</si>
  <si>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</si>
  <si>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</si>
  <si>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</si>
  <si>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</si>
  <si>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</si>
  <si>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</si>
  <si>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</si>
  <si>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</si>
  <si>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</si>
  <si>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</si>
  <si>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</si>
  <si>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</si>
  <si>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</si>
  <si>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</si>
  <si>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</si>
  <si>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</si>
  <si>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</si>
  <si>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</si>
  <si>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</si>
  <si>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</si>
  <si>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</si>
  <si>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</si>
  <si>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</si>
  <si>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</si>
  <si>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</si>
  <si>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</si>
  <si>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</si>
  <si>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</si>
  <si>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</si>
  <si>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</si>
  <si>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</si>
  <si>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</si>
  <si>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</si>
  <si>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</si>
  <si>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</si>
  <si>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</si>
  <si>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</si>
  <si>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</si>
  <si>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</si>
  <si>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</si>
  <si>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</si>
  <si>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</si>
  <si>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</si>
  <si>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</si>
  <si>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</si>
  <si>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</si>
  <si>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</si>
  <si>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</si>
  <si>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</si>
  <si>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</si>
  <si>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</si>
  <si>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</si>
  <si>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</si>
  <si>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</si>
  <si>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</si>
  <si>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</si>
  <si>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</si>
  <si>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</si>
  <si>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</si>
  <si>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</si>
  <si>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</si>
  <si>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</si>
  <si>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</si>
  <si>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</si>
  <si>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</si>
  <si>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</si>
  <si>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</si>
  <si>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</si>
  <si>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</si>
  <si>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</si>
  <si>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</si>
  <si>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</si>
  <si>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</si>
  <si>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</si>
  <si>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</si>
  <si>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</si>
  <si>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</si>
  <si>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</si>
  <si>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</si>
  <si>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</si>
  <si>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</si>
  <si>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</si>
  <si>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</si>
  <si>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</si>
  <si>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</si>
  <si>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</si>
  <si>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</si>
  <si>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</si>
  <si>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</si>
  <si>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</si>
  <si>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</si>
  <si>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</si>
  <si>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</si>
  <si>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</si>
  <si>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</si>
  <si>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</si>
  <si>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</si>
  <si>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</si>
  <si>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</si>
  <si>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</si>
  <si>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</si>
  <si>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</si>
  <si>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</si>
  <si>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</si>
  <si>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</si>
  <si>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</si>
  <si>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</si>
  <si>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</si>
  <si>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</si>
  <si>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</si>
  <si>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</si>
  <si>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</si>
  <si>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</si>
  <si>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</si>
  <si>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</si>
  <si>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</si>
  <si>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</si>
  <si>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</si>
  <si>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</si>
  <si>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</si>
  <si>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</si>
  <si>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</si>
  <si>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</si>
  <si>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</si>
  <si>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</si>
  <si>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</si>
  <si>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</si>
  <si>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</si>
  <si>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</si>
  <si>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</si>
  <si>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</si>
  <si>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</si>
  <si>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</si>
  <si>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</si>
  <si>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</si>
  <si>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</si>
  <si>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</si>
  <si>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</si>
  <si>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</si>
  <si>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</si>
  <si>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</si>
  <si>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</si>
  <si>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</si>
  <si>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</si>
  <si>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</si>
  <si>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</si>
  <si>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</si>
  <si>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</si>
  <si>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</si>
  <si>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</si>
  <si>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</si>
  <si>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</si>
  <si>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</si>
  <si>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</si>
  <si>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</si>
  <si>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</si>
  <si>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</si>
  <si>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</si>
  <si>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</si>
  <si>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</si>
  <si>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</si>
  <si>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</si>
  <si>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</si>
  <si>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</si>
  <si>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</si>
  <si>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</si>
  <si>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</si>
  <si>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</si>
  <si>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</si>
  <si>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</si>
  <si>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</si>
  <si>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</si>
  <si>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</si>
  <si>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</si>
  <si>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</si>
  <si>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</si>
  <si>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</si>
  <si>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</si>
  <si>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</si>
  <si>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</si>
  <si>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</si>
  <si>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</si>
  <si>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</si>
  <si>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</si>
  <si>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</si>
  <si>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</si>
  <si>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</si>
  <si>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</si>
  <si>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</si>
  <si>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</si>
  <si>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</si>
  <si>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</si>
  <si>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</si>
  <si>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</si>
  <si>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</si>
  <si>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</si>
  <si>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</si>
  <si>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</si>
  <si>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</si>
  <si>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</si>
  <si>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</si>
  <si>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</si>
  <si>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</si>
  <si>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</si>
  <si>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</si>
  <si>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</si>
  <si>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</si>
  <si>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</si>
  <si>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</si>
  <si>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</si>
  <si>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</si>
  <si>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</si>
  <si>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</si>
  <si>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</si>
  <si>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</si>
  <si>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</si>
  <si>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</si>
  <si>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</si>
  <si>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</si>
  <si>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</si>
  <si>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</si>
  <si>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</si>
  <si>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</si>
  <si>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</si>
  <si>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</si>
  <si>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</si>
  <si>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</si>
  <si>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</si>
  <si>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</si>
  <si>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</si>
  <si>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</si>
  <si>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</si>
  <si>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</si>
  <si>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</si>
  <si>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</si>
  <si>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</si>
  <si>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</si>
  <si>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</si>
  <si>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</si>
  <si>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</si>
  <si>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</si>
  <si>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</si>
  <si>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</si>
  <si>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</si>
  <si>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</si>
  <si>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</si>
  <si>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</si>
  <si>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</si>
  <si>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</si>
  <si>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</si>
  <si>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</si>
  <si>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</si>
  <si>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</si>
  <si>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</si>
  <si>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</si>
  <si>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</si>
  <si>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</si>
  <si>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</si>
  <si>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</si>
  <si>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</si>
  <si>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</si>
  <si>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</si>
  <si>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</si>
  <si>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</si>
  <si>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</si>
  <si>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</si>
  <si>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</si>
  <si>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</si>
  <si>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</si>
  <si>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</si>
  <si>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</si>
  <si>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</si>
  <si>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</si>
  <si>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</si>
  <si>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</si>
  <si>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</si>
  <si>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</si>
  <si>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</si>
  <si>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</si>
  <si>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</si>
  <si>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</si>
  <si>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</si>
  <si>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</si>
  <si>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</si>
  <si>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</si>
  <si>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</si>
  <si>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</si>
  <si>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</si>
  <si>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</si>
  <si>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</si>
  <si>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</si>
  <si>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</si>
  <si>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</si>
  <si>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</si>
  <si>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</si>
  <si>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</si>
  <si>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</si>
  <si>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</si>
  <si>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</si>
  <si>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</si>
  <si>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</si>
  <si>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</si>
  <si>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</si>
  <si>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</si>
  <si>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</si>
  <si>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</si>
  <si>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</si>
  <si>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</si>
  <si>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</si>
  <si>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</si>
  <si>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</si>
  <si>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</si>
  <si>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</si>
  <si>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</si>
  <si>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</si>
  <si>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</si>
  <si>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</si>
  <si>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</si>
  <si>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</si>
  <si>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</si>
  <si>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</si>
  <si>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</si>
  <si>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</si>
  <si>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</si>
  <si>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</si>
  <si>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</si>
  <si>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</si>
  <si>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</si>
  <si>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</si>
  <si>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</si>
  <si>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</si>
  <si>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</si>
  <si>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</si>
  <si>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</si>
  <si>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</si>
  <si>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</si>
  <si>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</si>
  <si>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</si>
  <si>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</si>
  <si>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</si>
  <si>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</si>
  <si>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</si>
  <si>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</si>
  <si>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</si>
  <si>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</si>
  <si>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</si>
  <si>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</si>
  <si>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</si>
  <si>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</si>
  <si>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</si>
  <si>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</si>
  <si>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</si>
  <si>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</si>
  <si>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</si>
  <si>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</si>
  <si>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</si>
  <si>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</si>
  <si>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</si>
  <si>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</si>
  <si>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</si>
  <si>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</si>
  <si>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</si>
  <si>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</si>
  <si>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</si>
  <si>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</si>
  <si>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</si>
  <si>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</si>
  <si>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</si>
  <si>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</si>
  <si>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</si>
  <si>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</si>
  <si>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</si>
  <si>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</si>
  <si>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</si>
  <si>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</si>
  <si>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</si>
  <si>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</si>
  <si>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</si>
  <si>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</si>
  <si>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</si>
  <si>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</si>
  <si>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</si>
  <si>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</si>
  <si>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</si>
  <si>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</si>
  <si>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</si>
  <si>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</si>
  <si>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</si>
  <si>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</si>
  <si>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</si>
  <si>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</si>
  <si>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</si>
  <si>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</si>
  <si>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</si>
  <si>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</si>
  <si>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</si>
  <si>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</si>
  <si>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</si>
  <si>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</si>
  <si>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</si>
  <si>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</si>
  <si>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</si>
  <si>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</si>
  <si>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</si>
  <si>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</si>
  <si>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</si>
  <si>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</si>
  <si>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</si>
  <si>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</si>
  <si>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</si>
  <si>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</si>
  <si>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</si>
  <si>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</si>
  <si>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</si>
  <si>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</si>
  <si>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</si>
  <si>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</si>
  <si>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</si>
  <si>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</si>
  <si>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</si>
  <si>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</si>
  <si>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</si>
  <si>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</si>
  <si>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</si>
  <si>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</si>
  <si>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</si>
  <si>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</si>
  <si>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</si>
  <si>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</si>
  <si>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</si>
  <si>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</si>
  <si>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</si>
  <si>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</si>
  <si>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</si>
  <si>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</si>
  <si>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</si>
  <si>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</si>
  <si>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</si>
  <si>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</si>
  <si>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</si>
  <si>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</si>
  <si>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</si>
  <si>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</si>
  <si>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</si>
  <si>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</si>
  <si>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</si>
  <si>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</si>
  <si>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</si>
  <si>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</si>
  <si>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</si>
  <si>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</si>
  <si>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</si>
  <si>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</si>
  <si>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</si>
  <si>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</si>
  <si>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</si>
  <si>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</si>
  <si>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</si>
  <si>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</si>
  <si>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</si>
  <si>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</si>
  <si>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</si>
  <si>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</si>
  <si>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</si>
  <si>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</si>
  <si>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</si>
  <si>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</si>
  <si>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</si>
  <si>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</si>
  <si>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</si>
  <si>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</si>
  <si>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</si>
  <si>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</si>
  <si>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</si>
  <si>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</si>
  <si>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</si>
  <si>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</si>
  <si>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</si>
  <si>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</si>
  <si>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</si>
  <si>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</si>
  <si>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</si>
  <si>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</si>
  <si>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</si>
  <si>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</si>
  <si>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</si>
  <si>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</si>
  <si>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</si>
  <si>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</si>
  <si>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</si>
  <si>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</si>
  <si>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</si>
  <si>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</si>
  <si>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</si>
  <si>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</si>
  <si>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</si>
  <si>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</si>
  <si>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</si>
  <si>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</si>
  <si>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</si>
  <si>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</si>
  <si>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</si>
  <si>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</si>
  <si>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</si>
  <si>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</si>
  <si>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</si>
  <si>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</si>
  <si>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</si>
  <si>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</si>
  <si>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</si>
  <si>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</si>
  <si>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</si>
  <si>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</si>
  <si>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</si>
  <si>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</si>
  <si>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</si>
  <si>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</si>
  <si>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</si>
  <si>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</si>
  <si>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</si>
  <si>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</si>
  <si>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</si>
  <si>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</si>
  <si>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</si>
  <si>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</si>
  <si>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</si>
  <si>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</si>
  <si>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</si>
  <si>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</si>
  <si>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</si>
  <si>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</si>
  <si>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</si>
  <si>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</si>
  <si>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</si>
  <si>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</si>
  <si>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</si>
  <si>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</si>
  <si>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</si>
  <si>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</si>
  <si>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</si>
  <si>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</si>
  <si>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</si>
  <si>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</si>
  <si>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</si>
  <si>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</si>
  <si>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</si>
  <si>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</si>
  <si>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</si>
  <si>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</si>
  <si>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</si>
  <si>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</si>
  <si>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</si>
  <si>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</si>
  <si>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</si>
  <si>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</si>
  <si>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</si>
  <si>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</si>
  <si>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</si>
  <si>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</si>
  <si>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</si>
  <si>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</si>
  <si>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</si>
  <si>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</si>
  <si>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</si>
  <si>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</si>
  <si>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</si>
  <si>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</si>
  <si>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</si>
  <si>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</si>
  <si>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</si>
  <si>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</si>
  <si>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</si>
  <si>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</si>
  <si>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</si>
  <si>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</si>
  <si>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</si>
  <si>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</si>
  <si>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</si>
  <si>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</si>
  <si>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</si>
  <si>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</si>
  <si>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</si>
  <si>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</si>
  <si>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</si>
  <si>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</si>
  <si>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</si>
  <si>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</si>
  <si>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</si>
  <si>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</si>
  <si>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</si>
  <si>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</si>
  <si>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</si>
  <si>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</si>
  <si>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</si>
  <si>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</si>
  <si>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</si>
  <si>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</si>
  <si>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</si>
  <si>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</si>
  <si>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</si>
  <si>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</si>
  <si>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</si>
  <si>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</si>
  <si>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</si>
  <si>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</si>
  <si>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</si>
  <si>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</si>
  <si>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</si>
  <si>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</si>
  <si>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</si>
  <si>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</si>
  <si>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</si>
  <si>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</si>
  <si>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</si>
  <si>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</si>
  <si>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</si>
  <si>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</si>
  <si>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</si>
  <si>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</si>
  <si>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</si>
  <si>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</si>
  <si>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</si>
  <si>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</si>
  <si>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</si>
  <si>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</si>
  <si>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</si>
  <si>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</si>
  <si>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</si>
  <si>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</si>
  <si>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</si>
  <si>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</si>
  <si>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</si>
  <si>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</si>
  <si>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</si>
  <si>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</si>
  <si>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</si>
  <si>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</si>
  <si>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</si>
  <si>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</si>
  <si>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</si>
  <si>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</si>
  <si>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</si>
  <si>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</si>
  <si>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</si>
  <si>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</si>
  <si>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</si>
  <si>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</si>
  <si>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</si>
  <si>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</si>
  <si>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</si>
  <si>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</si>
  <si>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</si>
  <si>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</si>
  <si>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</si>
  <si>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</si>
  <si>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</si>
  <si>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</si>
  <si>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</si>
  <si>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</si>
  <si>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</si>
  <si>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</si>
  <si>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</si>
  <si>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</si>
  <si>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</si>
  <si>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</si>
  <si>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</si>
  <si>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</si>
  <si>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</si>
  <si>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</si>
  <si>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</si>
  <si>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</si>
  <si>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</si>
  <si>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</si>
  <si>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</si>
  <si>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</si>
  <si>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</si>
  <si>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</si>
  <si>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</si>
  <si>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</si>
  <si>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</si>
  <si>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</si>
  <si>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</si>
  <si>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</si>
  <si>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</si>
  <si>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</si>
  <si>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</si>
  <si>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</si>
  <si>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</si>
  <si>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</si>
  <si>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</si>
  <si>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</si>
  <si>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</si>
  <si>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</si>
  <si>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</si>
  <si>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</si>
  <si>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</si>
  <si>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</si>
  <si>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</si>
  <si>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</si>
  <si>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</si>
  <si>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</si>
  <si>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</si>
  <si>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</si>
  <si>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</si>
  <si>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</si>
  <si>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</si>
  <si>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</si>
  <si>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</si>
  <si>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</si>
  <si>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</si>
  <si>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</si>
  <si>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</si>
  <si>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</si>
  <si>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</si>
  <si>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</si>
  <si>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</si>
  <si>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</si>
  <si>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</si>
  <si>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</si>
  <si>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</si>
  <si>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</si>
  <si>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</si>
  <si>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</si>
  <si>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</si>
  <si>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</si>
  <si>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</si>
  <si>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</si>
  <si>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</si>
  <si>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</si>
  <si>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</si>
  <si>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</si>
  <si>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</si>
  <si>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</si>
  <si>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</si>
  <si>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</si>
  <si>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</si>
  <si>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</si>
  <si>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</si>
  <si>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</si>
  <si>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</si>
  <si>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</si>
  <si>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</si>
  <si>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</si>
  <si>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</si>
  <si>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</si>
  <si>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</si>
  <si>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</si>
  <si>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</si>
  <si>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</si>
  <si>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</si>
  <si>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</si>
  <si>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</si>
  <si>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</si>
  <si>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</si>
  <si>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</si>
  <si>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</si>
  <si>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</si>
  <si>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</si>
  <si>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</si>
  <si>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</si>
  <si>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</si>
  <si>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</si>
  <si>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</si>
  <si>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</si>
  <si>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</si>
  <si>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</si>
  <si>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</si>
  <si>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</si>
  <si>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</si>
  <si>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</si>
  <si>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</si>
  <si>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</si>
  <si>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</si>
  <si>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</si>
  <si>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</si>
  <si>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</si>
  <si>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</si>
  <si>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</si>
  <si>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</si>
  <si>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</si>
  <si>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</si>
  <si>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</si>
  <si>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</si>
  <si>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</si>
  <si>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</si>
  <si>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</si>
  <si>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</si>
  <si>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</si>
  <si>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</si>
  <si>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</si>
  <si>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</si>
  <si>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</si>
  <si>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</si>
  <si>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</si>
  <si>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</si>
  <si>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</si>
  <si>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</si>
  <si>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</si>
  <si>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</si>
  <si>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</si>
  <si>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</si>
  <si>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</si>
  <si>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</si>
  <si>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</si>
  <si>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</si>
  <si>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</si>
  <si>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</si>
  <si>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</si>
  <si>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</si>
  <si>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</si>
  <si>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</si>
  <si>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</si>
  <si>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</si>
  <si>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</si>
  <si>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</si>
  <si>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</si>
  <si>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</si>
  <si>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</si>
  <si>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</si>
  <si>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</si>
  <si>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</si>
  <si>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</si>
  <si>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</si>
  <si>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</si>
  <si>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</si>
  <si>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</si>
  <si>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</si>
  <si>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</si>
  <si>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</si>
  <si>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</si>
  <si>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</si>
  <si>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</si>
  <si>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</si>
  <si>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</si>
  <si>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</si>
  <si>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</si>
  <si>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</si>
  <si>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</si>
  <si>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</si>
  <si>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</si>
  <si>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</si>
  <si>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</si>
  <si>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</si>
  <si>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</si>
  <si>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</si>
  <si>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</si>
  <si>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</si>
  <si>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</si>
  <si>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</si>
  <si>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</si>
  <si>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</si>
  <si>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</si>
  <si>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</si>
  <si>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</si>
  <si>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</si>
  <si>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</si>
  <si>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</si>
  <si>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</si>
  <si>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</si>
  <si>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</si>
  <si>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</si>
  <si>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</si>
  <si>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</si>
  <si>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</si>
  <si>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</si>
  <si>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</si>
  <si>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</si>
  <si>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</si>
  <si>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</si>
  <si>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</si>
  <si>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</si>
  <si>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</si>
  <si>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</si>
  <si>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</si>
  <si>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</si>
  <si>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</si>
  <si>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</si>
  <si>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</si>
  <si>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</si>
  <si>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</si>
  <si>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</si>
  <si>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</si>
  <si>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</si>
  <si>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</si>
  <si>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</si>
  <si>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</si>
  <si>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</si>
  <si>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</si>
  <si>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</si>
  <si>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</si>
  <si>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</si>
  <si>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</si>
  <si>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</si>
  <si>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</si>
  <si>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</si>
  <si>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</si>
  <si>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</si>
  <si>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</si>
  <si>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</si>
  <si>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</si>
  <si>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</si>
  <si>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</si>
  <si>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</si>
  <si>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</si>
  <si>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</si>
  <si>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</si>
  <si>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</si>
  <si>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</si>
  <si>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</si>
  <si>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</si>
  <si>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</si>
  <si>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</si>
  <si>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</si>
  <si>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</si>
  <si>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</si>
  <si>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</si>
  <si>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</si>
  <si>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</si>
  <si>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</si>
  <si>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</si>
  <si>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</si>
  <si>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</si>
  <si>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</si>
  <si>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</si>
  <si>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</si>
  <si>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</si>
  <si>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</si>
  <si>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</si>
  <si>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</si>
  <si>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</si>
  <si>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</si>
  <si>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</si>
  <si>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</si>
  <si>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</si>
  <si>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</si>
  <si>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</si>
  <si>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</si>
  <si>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</si>
  <si>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</si>
  <si>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</si>
  <si>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</si>
  <si>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</si>
  <si>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</si>
  <si>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</si>
  <si>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</si>
  <si>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</si>
  <si>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</si>
  <si>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</si>
  <si>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</si>
  <si>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</si>
  <si>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</si>
  <si>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</si>
  <si>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</si>
  <si>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</si>
  <si>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</si>
  <si>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</si>
  <si>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</si>
  <si>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</si>
  <si>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</si>
  <si>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</si>
  <si>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</si>
  <si>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</si>
  <si>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</si>
  <si>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</si>
  <si>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</si>
  <si>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</si>
  <si>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</si>
  <si>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</si>
  <si>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</si>
  <si>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</si>
  <si>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</si>
  <si>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</si>
  <si>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</si>
  <si>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</si>
  <si>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</si>
  <si>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</si>
  <si>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</si>
  <si>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</si>
  <si>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</si>
  <si>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</si>
  <si>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</si>
  <si>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</si>
  <si>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</si>
  <si>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</si>
  <si>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</si>
  <si>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</si>
  <si>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</si>
  <si>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</si>
  <si>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</si>
  <si>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</si>
  <si>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</si>
  <si>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</si>
  <si>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</si>
  <si>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</si>
  <si>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</si>
  <si>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</si>
  <si>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</si>
  <si>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</si>
  <si>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</si>
  <si>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</si>
  <si>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</si>
  <si>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</si>
  <si>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</si>
  <si>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</si>
  <si>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</si>
  <si>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</si>
  <si>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</si>
  <si>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</si>
  <si>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</si>
  <si>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</si>
  <si>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</si>
  <si>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</si>
  <si>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</si>
  <si>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</si>
  <si>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</si>
  <si>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</si>
  <si>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</si>
  <si>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</si>
  <si>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</si>
  <si>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</si>
  <si>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</si>
  <si>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</si>
  <si>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</si>
  <si>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</si>
  <si>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</si>
  <si>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</si>
  <si>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</si>
  <si>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</si>
  <si>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</si>
  <si>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</si>
  <si>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</si>
  <si>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</si>
  <si>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</si>
  <si>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</si>
  <si>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</si>
  <si>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</si>
  <si>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</si>
  <si>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</si>
  <si>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</si>
  <si>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</si>
  <si>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</si>
  <si>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</si>
  <si>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</si>
  <si>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</si>
  <si>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</si>
  <si>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</si>
  <si>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</si>
  <si>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</si>
  <si>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</si>
  <si>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</si>
  <si>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</si>
  <si>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</si>
  <si>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</si>
  <si>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</si>
  <si>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</si>
  <si>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</si>
  <si>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</si>
  <si>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</si>
  <si>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</si>
  <si>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</si>
  <si>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</si>
  <si>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</si>
  <si>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</si>
  <si>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</si>
  <si>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</si>
  <si>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</si>
  <si>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</si>
  <si>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</si>
  <si>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</si>
  <si>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</si>
  <si>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</si>
  <si>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</si>
  <si>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</si>
  <si>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</si>
  <si>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</si>
  <si>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</si>
  <si>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</si>
  <si>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</si>
  <si>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</si>
  <si>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</si>
  <si>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</si>
  <si>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</si>
  <si>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</si>
  <si>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</si>
  <si>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</si>
  <si>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</si>
  <si>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</si>
  <si>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</si>
  <si>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</si>
  <si>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</si>
  <si>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</si>
  <si>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</si>
  <si>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</si>
  <si>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</si>
  <si>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</si>
  <si>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</si>
  <si>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</si>
  <si>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</si>
  <si>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</si>
  <si>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</si>
  <si>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</si>
  <si>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</si>
  <si>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</si>
  <si>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</si>
  <si>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</si>
  <si>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</si>
  <si>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</si>
  <si>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</si>
  <si>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</si>
  <si>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</si>
  <si>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</si>
  <si>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</si>
  <si>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</si>
  <si>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</si>
  <si>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</si>
  <si>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</si>
  <si>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</si>
  <si>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</si>
  <si>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</si>
  <si>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</si>
  <si>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</si>
  <si>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</si>
  <si>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</si>
  <si>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</si>
  <si>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</si>
  <si>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</si>
  <si>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</si>
  <si>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</si>
  <si>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</si>
  <si>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</si>
  <si>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</si>
  <si>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</si>
  <si>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</si>
  <si>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</si>
  <si>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</si>
  <si>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</si>
  <si>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</si>
  <si>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</si>
  <si>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</si>
  <si>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</si>
  <si>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</si>
  <si>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</si>
  <si>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</si>
  <si>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</si>
  <si>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</si>
  <si>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</si>
  <si>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</si>
  <si>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</si>
  <si>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</si>
  <si>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</si>
  <si>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</si>
  <si>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</si>
  <si>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</si>
  <si>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</si>
  <si>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</si>
  <si>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</si>
  <si>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</si>
  <si>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</si>
  <si>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</si>
  <si>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</si>
  <si>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</si>
  <si>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</si>
  <si>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</si>
  <si>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</si>
  <si>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</si>
  <si>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</si>
  <si>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</si>
  <si>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</si>
  <si>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</si>
  <si>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</si>
  <si>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</si>
  <si>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</si>
  <si>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</si>
  <si>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</si>
  <si>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</si>
  <si>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</si>
  <si>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</si>
  <si>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</si>
  <si>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</si>
  <si>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</si>
  <si>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</si>
  <si>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</si>
  <si>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</si>
  <si>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</si>
  <si>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</si>
  <si>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</si>
  <si>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</si>
  <si>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</si>
  <si>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</si>
  <si>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</si>
  <si>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</si>
  <si>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</si>
  <si>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</si>
  <si>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</si>
  <si>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</si>
  <si>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</si>
  <si>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</si>
  <si>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</si>
  <si>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</si>
  <si>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</si>
  <si>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</si>
  <si>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</si>
  <si>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</si>
  <si>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</si>
  <si>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</si>
  <si>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</si>
  <si>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</si>
  <si>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</si>
  <si>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</si>
  <si>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</si>
  <si>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</si>
  <si>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</si>
  <si>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</si>
  <si>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</si>
  <si>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</si>
  <si>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</si>
  <si>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</si>
  <si>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</si>
  <si>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</si>
  <si>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</si>
  <si>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</si>
  <si>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</si>
  <si>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</si>
  <si>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</si>
  <si>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</si>
  <si>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</si>
  <si>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</si>
  <si>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</si>
  <si>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</si>
  <si>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</si>
  <si>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</si>
  <si>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</si>
  <si>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</si>
  <si>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</si>
  <si>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</si>
  <si>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</si>
  <si>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</si>
  <si>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</si>
  <si>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</si>
  <si>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</si>
  <si>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</si>
  <si>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</si>
  <si>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</si>
  <si>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</si>
  <si>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</si>
  <si>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</si>
  <si>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</si>
  <si>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</si>
  <si>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</si>
  <si>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</si>
  <si>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</si>
  <si>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</si>
  <si>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</si>
  <si>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</si>
  <si>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</si>
  <si>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</si>
  <si>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</si>
  <si>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</si>
  <si>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</si>
  <si>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</si>
  <si>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</si>
  <si>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</si>
  <si>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</si>
  <si>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</si>
  <si>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</si>
  <si>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</si>
  <si>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</si>
  <si>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</si>
  <si>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</si>
  <si>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</si>
  <si>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</si>
  <si>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</si>
  <si>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</si>
  <si>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</si>
  <si>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</si>
  <si>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</si>
  <si>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</si>
  <si>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</si>
  <si>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</si>
  <si>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</si>
  <si>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</si>
  <si>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</si>
  <si>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</si>
  <si>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</si>
  <si>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</si>
  <si>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</si>
  <si>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</si>
  <si>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</si>
  <si>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</si>
  <si>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</si>
  <si>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</si>
  <si>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</si>
  <si>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</si>
  <si>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</si>
  <si>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</si>
  <si>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</si>
  <si>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</si>
  <si>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</si>
  <si>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</si>
  <si>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</si>
  <si>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</si>
  <si>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</si>
  <si>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</si>
  <si>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</si>
  <si>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</si>
  <si>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</si>
  <si>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</si>
  <si>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</si>
  <si>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</si>
  <si>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</si>
  <si>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</si>
  <si>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</si>
  <si>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</si>
  <si>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</si>
  <si>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</si>
  <si>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</si>
  <si>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</si>
  <si>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</si>
  <si>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</si>
  <si>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</si>
  <si>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</si>
  <si>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</si>
  <si>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</si>
  <si>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</si>
  <si>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</si>
  <si>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</si>
  <si>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</si>
  <si>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</si>
  <si>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</si>
  <si>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</si>
  <si>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</si>
  <si>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</si>
  <si>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</si>
  <si>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</si>
  <si>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</si>
  <si>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</si>
  <si>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</si>
  <si>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</si>
  <si>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</si>
  <si>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</si>
  <si>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</si>
  <si>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</si>
  <si>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</si>
  <si>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</si>
  <si>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</si>
  <si>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</si>
  <si>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</si>
  <si>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</si>
  <si>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</si>
  <si>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</si>
  <si>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</si>
  <si>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</si>
  <si>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</si>
  <si>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</si>
  <si>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</si>
  <si>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</si>
  <si>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</si>
  <si>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</si>
  <si>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</si>
  <si>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</si>
  <si>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</si>
  <si>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</si>
  <si>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</si>
  <si>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</si>
  <si>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</si>
  <si>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</si>
  <si>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</si>
  <si>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</si>
  <si>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</si>
  <si>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</si>
  <si>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</si>
  <si>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</si>
  <si>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</si>
  <si>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</si>
  <si>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</si>
  <si>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</si>
  <si>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</si>
  <si>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</si>
  <si>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</si>
  <si>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</si>
  <si>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</si>
  <si>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</si>
  <si>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</si>
  <si>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</si>
  <si>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</si>
  <si>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</si>
  <si>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</si>
  <si>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</si>
  <si>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</si>
  <si>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</si>
  <si>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</si>
  <si>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</si>
  <si>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</si>
  <si>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</si>
  <si>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</si>
  <si>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</si>
  <si>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</si>
  <si>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</si>
  <si>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</si>
  <si>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</si>
  <si>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</si>
  <si>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</si>
  <si>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</si>
  <si>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</si>
  <si>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</si>
  <si>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</si>
  <si>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</si>
  <si>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</si>
  <si>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</si>
  <si>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</si>
  <si>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</si>
  <si>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</si>
  <si>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</si>
  <si>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</si>
  <si>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</si>
  <si>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</si>
  <si>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</si>
  <si>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</si>
  <si>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</si>
  <si>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</si>
  <si>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</si>
  <si>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</si>
  <si>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</si>
  <si>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</si>
  <si>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</si>
  <si>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</si>
  <si>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</si>
  <si>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</si>
  <si>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</si>
  <si>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</si>
  <si>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</si>
  <si>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</si>
  <si>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</si>
  <si>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</si>
  <si>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</si>
  <si>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</si>
  <si>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</si>
  <si>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</si>
  <si>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</si>
  <si>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</si>
  <si>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</si>
  <si>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</si>
  <si>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</si>
  <si>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</si>
  <si>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</si>
  <si>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</si>
  <si>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</si>
  <si>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</si>
  <si>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</si>
  <si>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</si>
  <si>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</si>
  <si>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</si>
  <si>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</si>
  <si>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</si>
  <si>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</si>
  <si>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</si>
  <si>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</si>
  <si>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</si>
  <si>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</si>
  <si>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</si>
  <si>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</si>
  <si>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</si>
  <si>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</si>
  <si>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</si>
  <si>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</si>
  <si>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</si>
  <si>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</si>
  <si>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</si>
  <si>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</si>
  <si>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</si>
  <si>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</si>
  <si>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</si>
  <si>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</si>
  <si>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</si>
  <si>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</si>
  <si>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</si>
  <si>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</si>
  <si>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</si>
  <si>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</si>
  <si>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</si>
  <si>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</si>
  <si>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</si>
  <si>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</si>
  <si>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</si>
  <si>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</si>
  <si>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</si>
  <si>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</si>
  <si>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</si>
  <si>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</si>
  <si>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</si>
  <si>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</si>
  <si>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</si>
  <si>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</si>
  <si>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</si>
  <si>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</si>
  <si>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</si>
  <si>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</si>
  <si>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</si>
  <si>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</si>
  <si>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</si>
  <si>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</si>
  <si>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</si>
  <si>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</si>
  <si>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</si>
  <si>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</si>
  <si>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</si>
  <si>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</si>
  <si>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</si>
  <si>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</si>
  <si>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</si>
  <si>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</si>
  <si>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</si>
  <si>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</si>
  <si>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</si>
  <si>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</si>
  <si>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</si>
  <si>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</si>
  <si>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</si>
  <si>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</si>
  <si>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</si>
  <si>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</si>
  <si>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</si>
  <si>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</si>
  <si>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</si>
  <si>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</si>
  <si>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</si>
  <si>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</si>
  <si>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</si>
  <si>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</si>
  <si>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</si>
  <si>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</si>
  <si>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</si>
  <si>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</si>
  <si>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</si>
  <si>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</si>
  <si>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</si>
  <si>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</si>
  <si>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</si>
  <si>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</si>
  <si>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</si>
  <si>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</si>
  <si>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</si>
  <si>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</si>
  <si>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</si>
  <si>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</si>
  <si>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</si>
  <si>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</si>
  <si>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</si>
  <si>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</si>
  <si>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</si>
  <si>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</si>
  <si>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</si>
  <si>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</si>
  <si>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</si>
  <si>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</si>
  <si>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</si>
  <si>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</si>
  <si>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</si>
  <si>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</si>
  <si>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</si>
  <si>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</si>
  <si>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</si>
  <si>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</si>
  <si>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</si>
  <si>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</si>
  <si>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</si>
  <si>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</si>
  <si>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</si>
  <si>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</si>
  <si>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</si>
  <si>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</si>
  <si>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</si>
  <si>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</si>
  <si>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</si>
  <si>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</si>
  <si>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</si>
  <si>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</si>
  <si>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</si>
  <si>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</si>
  <si>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</si>
  <si>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</si>
  <si>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</si>
  <si>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</si>
  <si>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</si>
  <si>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</si>
  <si>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</si>
  <si>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</si>
  <si>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</si>
  <si>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</si>
  <si>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</si>
  <si>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</si>
  <si>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</si>
  <si>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</si>
  <si>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</si>
  <si>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</si>
  <si>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</si>
  <si>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</si>
  <si>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</si>
  <si>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</si>
  <si>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</si>
  <si>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</si>
  <si>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</si>
  <si>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</si>
  <si>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</si>
  <si>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</si>
  <si>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</si>
  <si>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</si>
  <si>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</si>
  <si>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</si>
  <si>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</si>
  <si>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</si>
  <si>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</si>
  <si>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</si>
  <si>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</si>
  <si>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</si>
  <si>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</si>
  <si>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</si>
  <si>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</si>
  <si>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</si>
  <si>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</si>
  <si>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</si>
  <si>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</si>
  <si>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</si>
  <si>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</si>
  <si>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</si>
  <si>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</si>
  <si>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</si>
  <si>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</si>
  <si>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</si>
  <si>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</si>
  <si>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</si>
  <si>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</si>
  <si>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</si>
  <si>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</si>
  <si>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</si>
  <si>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</si>
  <si>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</si>
  <si>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</si>
  <si>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</si>
  <si>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</si>
  <si>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</si>
  <si>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</si>
  <si>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</si>
  <si>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</si>
  <si>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</si>
  <si>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</si>
  <si>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</si>
  <si>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</si>
  <si>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</si>
  <si>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</si>
  <si>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</si>
  <si>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</si>
  <si>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</si>
  <si>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</si>
  <si>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</si>
  <si>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</si>
  <si>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</si>
  <si>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</si>
  <si>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</si>
  <si>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</si>
  <si>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</si>
  <si>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</si>
  <si>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</si>
  <si>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</si>
  <si>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</si>
  <si>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</si>
  <si>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</si>
  <si>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</si>
  <si>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</si>
  <si>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</si>
  <si>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</si>
  <si>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</si>
  <si>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</si>
  <si>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</si>
  <si>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</si>
  <si>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</si>
  <si>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</si>
  <si>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</si>
  <si>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</si>
  <si>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</si>
  <si>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</si>
  <si>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</si>
  <si>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</si>
  <si>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</si>
  <si>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</si>
  <si>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</si>
  <si>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</si>
  <si>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</si>
  <si>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</si>
  <si>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</si>
  <si>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</si>
  <si>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</si>
  <si>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</si>
  <si>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</si>
  <si>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</si>
  <si>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</si>
  <si>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</si>
  <si>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</si>
  <si>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</si>
  <si>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</si>
  <si>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</si>
  <si>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</si>
  <si>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</si>
  <si>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</si>
  <si>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</si>
  <si>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</si>
  <si>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</si>
  <si>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</si>
  <si>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</si>
  <si>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</si>
  <si>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</si>
  <si>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</si>
  <si>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</si>
  <si>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</si>
  <si>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</si>
  <si>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</si>
  <si>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</si>
  <si>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</si>
  <si>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</si>
  <si>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</si>
  <si>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</si>
  <si>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</si>
  <si>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</si>
  <si>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</si>
  <si>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</si>
  <si>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</si>
  <si>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</si>
  <si>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</si>
  <si>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</si>
  <si>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</si>
  <si>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</si>
  <si>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</si>
  <si>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</si>
  <si>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</si>
  <si>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</si>
  <si>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</si>
  <si>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</si>
  <si>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</si>
  <si>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</si>
  <si>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</si>
  <si>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</si>
  <si>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</si>
  <si>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</si>
  <si>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</si>
  <si>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</si>
  <si>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</si>
  <si>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</si>
  <si>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</si>
  <si>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</si>
  <si>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</si>
  <si>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</si>
  <si>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</si>
  <si>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</si>
  <si>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</si>
  <si>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</si>
  <si>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</si>
  <si>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</si>
  <si>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</si>
  <si>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</si>
  <si>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</si>
  <si>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</si>
  <si>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</si>
  <si>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</si>
  <si>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</si>
  <si>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</si>
  <si>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</si>
  <si>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</si>
  <si>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</si>
  <si>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</si>
  <si>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</si>
  <si>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</si>
  <si>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</si>
  <si>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</si>
  <si>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</si>
  <si>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</si>
  <si>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</si>
  <si>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</si>
  <si>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</si>
  <si>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</si>
  <si>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</si>
  <si>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</si>
  <si>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</si>
  <si>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</si>
  <si>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</si>
  <si>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</si>
  <si>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</si>
  <si>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</si>
  <si>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</si>
  <si>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</si>
  <si>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</si>
  <si>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</si>
  <si>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</si>
  <si>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</si>
  <si>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</si>
  <si>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</si>
  <si>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</si>
  <si>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</si>
  <si>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</si>
  <si>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</si>
  <si>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</si>
  <si>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</si>
  <si>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</si>
  <si>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</si>
  <si>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</si>
  <si>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</si>
  <si>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</si>
  <si>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</si>
  <si>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</si>
  <si>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</si>
  <si>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</si>
  <si>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</si>
  <si>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</si>
  <si>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</si>
  <si>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</si>
  <si>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</si>
  <si>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</si>
  <si>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</si>
  <si>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</si>
  <si>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</si>
  <si>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</si>
  <si>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</si>
  <si>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</si>
  <si>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</si>
  <si>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</si>
  <si>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</si>
  <si>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</si>
  <si>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</si>
  <si>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</si>
  <si>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</si>
  <si>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</si>
  <si>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</si>
  <si>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</si>
  <si>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</si>
  <si>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</si>
  <si>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</si>
  <si>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</si>
  <si>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</si>
  <si>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</si>
  <si>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</si>
  <si>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</si>
  <si>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</si>
  <si>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</si>
  <si>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</si>
  <si>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</si>
  <si>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</si>
  <si>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</si>
  <si>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</si>
  <si>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</si>
  <si>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</si>
  <si>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</si>
  <si>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</si>
  <si>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</si>
  <si>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</si>
  <si>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</si>
  <si>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</si>
  <si>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</si>
  <si>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</si>
  <si>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</si>
  <si>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</si>
  <si>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</si>
  <si>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</si>
  <si>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</si>
  <si>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</si>
  <si>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</si>
  <si>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</si>
  <si>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</si>
  <si>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</si>
  <si>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</si>
  <si>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</si>
  <si>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</si>
  <si>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</si>
  <si>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</si>
  <si>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</si>
  <si>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</si>
  <si>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</si>
  <si>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</si>
  <si>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</si>
  <si>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</si>
  <si>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</si>
  <si>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</si>
  <si>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</si>
  <si>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</si>
  <si>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</si>
  <si>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</si>
  <si>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</si>
  <si>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</si>
  <si>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</si>
  <si>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</si>
  <si>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</si>
  <si>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</si>
  <si>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</si>
  <si>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</si>
  <si>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</si>
  <si>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</si>
  <si>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</si>
  <si>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</si>
  <si>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</si>
  <si>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</si>
  <si>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</si>
  <si>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</si>
  <si>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</si>
  <si>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</si>
  <si>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</si>
  <si>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</si>
  <si>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</si>
  <si>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</si>
  <si>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</si>
  <si>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</si>
  <si>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</si>
  <si>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</si>
  <si>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</si>
  <si>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</si>
  <si>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</si>
  <si>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</si>
  <si>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</si>
  <si>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</si>
  <si>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</si>
  <si>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</si>
  <si>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</si>
  <si>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</si>
  <si>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</si>
  <si>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</si>
  <si>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</si>
  <si>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</si>
  <si>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</si>
  <si>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</si>
  <si>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</si>
  <si>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</si>
  <si>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</si>
  <si>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</si>
  <si>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</si>
  <si>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</si>
  <si>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</si>
  <si>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</si>
  <si>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</si>
  <si>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</si>
  <si>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</si>
  <si>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</si>
  <si>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</si>
  <si>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</si>
  <si>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</si>
  <si>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</si>
  <si>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</si>
  <si>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</si>
  <si>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</si>
  <si>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</si>
  <si>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</si>
  <si>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</si>
  <si>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</si>
  <si>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</si>
  <si>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</si>
  <si>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</si>
  <si>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</si>
  <si>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</si>
  <si>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</si>
  <si>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</si>
  <si>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</si>
  <si>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</si>
  <si>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</si>
  <si>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</si>
  <si>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</si>
  <si>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</si>
  <si>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</si>
  <si>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</si>
  <si>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</si>
  <si>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</si>
  <si>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</si>
  <si>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</si>
  <si>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</si>
  <si>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</si>
  <si>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</si>
  <si>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</si>
  <si>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</si>
  <si>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</si>
  <si>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</si>
  <si>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</si>
  <si>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</si>
  <si>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</si>
  <si>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</si>
  <si>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</si>
  <si>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</si>
  <si>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</si>
  <si>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</si>
  <si>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</si>
  <si>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</si>
  <si>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</si>
  <si>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</si>
  <si>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</si>
  <si>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</si>
  <si>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</si>
  <si>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</si>
  <si>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</si>
  <si>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</si>
  <si>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</si>
  <si>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</si>
  <si>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</si>
  <si>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</si>
  <si>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</si>
  <si>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</si>
  <si>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</si>
  <si>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</si>
  <si>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</si>
  <si>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</si>
  <si>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</si>
  <si>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</si>
  <si>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</si>
  <si>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</si>
  <si>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</si>
  <si>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</si>
  <si>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</si>
  <si>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</si>
  <si>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</si>
  <si>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</si>
  <si>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</si>
  <si>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</si>
  <si>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</si>
  <si>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</si>
  <si>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</si>
  <si>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</si>
  <si>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</si>
  <si>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</si>
  <si>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</si>
  <si>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</si>
  <si>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</si>
  <si>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</si>
  <si>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</si>
  <si>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</si>
  <si>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</si>
  <si>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</si>
  <si>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</si>
  <si>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</si>
  <si>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</si>
  <si>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</si>
  <si>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</si>
  <si>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</si>
  <si>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</si>
  <si>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</si>
  <si>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</si>
  <si>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</si>
  <si>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</si>
  <si>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</si>
  <si>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</si>
  <si>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</si>
  <si>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</si>
  <si>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</si>
  <si>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</si>
  <si>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</si>
  <si>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</si>
  <si>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</si>
  <si>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</si>
  <si>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</si>
  <si>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</si>
  <si>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</si>
  <si>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</si>
  <si>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</si>
  <si>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</si>
  <si>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</si>
  <si>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</si>
  <si>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</si>
  <si>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</si>
  <si>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</si>
  <si>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</si>
  <si>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</si>
  <si>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</si>
  <si>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</si>
  <si>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</si>
  <si>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</si>
  <si>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</si>
  <si>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</si>
  <si>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</si>
  <si>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</si>
  <si>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</si>
  <si>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</si>
  <si>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</si>
  <si>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</si>
  <si>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</si>
  <si>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</si>
  <si>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</si>
  <si>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</si>
  <si>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</si>
  <si>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</si>
  <si>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</si>
  <si>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</si>
  <si>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</si>
  <si>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</si>
  <si>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</si>
  <si>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</si>
  <si>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</si>
  <si>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</si>
  <si>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</si>
  <si>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</si>
  <si>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</si>
  <si>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</si>
  <si>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</si>
  <si>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</si>
  <si>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</si>
  <si>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</si>
  <si>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</si>
  <si>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</si>
  <si>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</si>
  <si>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</si>
  <si>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</si>
  <si>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</si>
  <si>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</si>
  <si>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</si>
  <si>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</si>
  <si>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</si>
  <si>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</si>
  <si>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</si>
  <si>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</si>
  <si>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</si>
  <si>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</si>
  <si>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</si>
  <si>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</si>
  <si>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</si>
  <si>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</si>
  <si>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</si>
  <si>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</si>
  <si>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</si>
  <si>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</si>
  <si>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</si>
  <si>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</si>
  <si>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</si>
  <si>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</si>
  <si>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</si>
  <si>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</si>
  <si>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</si>
  <si>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</si>
  <si>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</si>
  <si>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</si>
  <si>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</si>
  <si>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</si>
  <si>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</si>
  <si>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</si>
  <si>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</si>
  <si>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</si>
  <si>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</si>
  <si>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</si>
  <si>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</si>
  <si>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</si>
  <si>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</si>
  <si>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</si>
  <si>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</si>
  <si>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</si>
  <si>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</si>
  <si>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</si>
  <si>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</si>
  <si>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</si>
  <si>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</si>
  <si>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</si>
  <si>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</si>
  <si>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</si>
  <si>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</si>
  <si>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</si>
  <si>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</si>
  <si>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</si>
  <si>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</si>
  <si>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</si>
  <si>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</si>
  <si>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</si>
  <si>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</si>
  <si>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</si>
  <si>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</si>
  <si>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</si>
  <si>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</si>
  <si>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</si>
  <si>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</si>
  <si>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</si>
  <si>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</si>
  <si>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</si>
  <si>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</si>
  <si>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</si>
  <si>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</si>
  <si>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</si>
  <si>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</si>
  <si>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</si>
  <si>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</si>
  <si>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</si>
  <si>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</si>
  <si>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</si>
  <si>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</si>
  <si>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</si>
  <si>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</si>
  <si>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</si>
  <si>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</si>
  <si>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</si>
  <si>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</si>
  <si>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</si>
  <si>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</si>
  <si>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</si>
  <si>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</si>
  <si>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</si>
  <si>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</si>
  <si>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</si>
  <si>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</si>
  <si>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</si>
  <si>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</si>
  <si>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</si>
  <si>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</si>
  <si>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</si>
  <si>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</si>
  <si>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</si>
  <si>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</si>
  <si>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</si>
  <si>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</si>
  <si>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</si>
  <si>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</si>
  <si>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</si>
  <si>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</si>
  <si>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</si>
  <si>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</si>
  <si>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</si>
  <si>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</si>
  <si>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</si>
  <si>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</si>
  <si>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</si>
  <si>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</si>
  <si>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</si>
  <si>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</si>
  <si>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</si>
  <si>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</si>
  <si>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</si>
  <si>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</si>
  <si>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</si>
  <si>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</si>
  <si>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</si>
  <si>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</si>
  <si>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</si>
  <si>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</si>
  <si>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</si>
  <si>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</si>
  <si>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</si>
  <si>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</si>
  <si>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</si>
  <si>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</si>
  <si>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</si>
  <si>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</si>
  <si>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</si>
  <si>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</si>
  <si>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</si>
  <si>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</si>
  <si>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</si>
  <si>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</si>
  <si>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</si>
  <si>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</si>
  <si>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</si>
  <si>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</si>
  <si>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</si>
  <si>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</si>
  <si>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</si>
  <si>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</si>
  <si>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</si>
  <si>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</si>
  <si>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</si>
  <si>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</si>
  <si>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</si>
  <si>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</si>
  <si>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</si>
  <si>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</si>
  <si>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</si>
  <si>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</si>
  <si>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</si>
  <si>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</si>
  <si>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</si>
  <si>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</si>
  <si>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</si>
  <si>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</si>
  <si>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</si>
  <si>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</si>
  <si>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</si>
  <si>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</si>
  <si>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</si>
  <si>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</si>
  <si>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</si>
  <si>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</si>
  <si>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</si>
  <si>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</si>
  <si>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</si>
  <si>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</si>
  <si>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</si>
  <si>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</si>
  <si>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</si>
  <si>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</si>
  <si>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</si>
  <si>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</si>
  <si>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</si>
  <si>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</si>
  <si>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</si>
  <si>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</si>
  <si>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</si>
  <si>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</si>
  <si>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</si>
  <si>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</si>
  <si>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</si>
  <si>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</si>
  <si>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</si>
  <si>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</si>
  <si>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</si>
  <si>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</si>
  <si>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</si>
  <si>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</si>
  <si>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</si>
  <si>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</si>
  <si>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</si>
  <si>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</si>
  <si>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</si>
  <si>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</si>
  <si>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</si>
  <si>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</si>
  <si>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</si>
  <si>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</si>
  <si>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</si>
  <si>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</si>
  <si>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</si>
  <si>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</si>
  <si>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</si>
  <si>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</si>
  <si>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</si>
  <si>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</si>
  <si>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</si>
  <si>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</si>
  <si>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</si>
  <si>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</si>
  <si>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</si>
  <si>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</si>
  <si>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</si>
  <si>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</si>
  <si>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</si>
  <si>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</si>
  <si>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</si>
  <si>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</si>
  <si>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</si>
  <si>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</si>
  <si>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</si>
  <si>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</si>
  <si>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</si>
  <si>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</si>
  <si>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</si>
  <si>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</si>
  <si>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</si>
  <si>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</si>
  <si>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</si>
  <si>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</si>
  <si>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</si>
  <si>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</si>
  <si>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</si>
  <si>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</si>
  <si>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</si>
  <si>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</si>
  <si>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</si>
  <si>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</si>
  <si>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</si>
  <si>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</si>
  <si>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</si>
  <si>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</si>
  <si>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</si>
  <si>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</si>
  <si>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</si>
  <si>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</si>
  <si>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</si>
  <si>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</si>
  <si>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</si>
  <si>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</si>
  <si>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</si>
  <si>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</si>
  <si>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</si>
  <si>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</si>
  <si>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</si>
  <si>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</si>
  <si>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</si>
  <si>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</si>
  <si>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</si>
  <si>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</si>
  <si>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</si>
  <si>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</si>
  <si>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</si>
  <si>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</si>
  <si>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</si>
  <si>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</si>
  <si>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</si>
  <si>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</si>
  <si>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</si>
  <si>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</si>
  <si>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</si>
  <si>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</si>
  <si>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</si>
  <si>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</si>
  <si>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</si>
  <si>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</si>
  <si>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</si>
  <si>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</si>
  <si>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</si>
  <si>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</si>
  <si>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</si>
  <si>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</si>
  <si>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</si>
  <si>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</si>
  <si>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</si>
  <si>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</si>
  <si>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</si>
  <si>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</si>
  <si>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</si>
  <si>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</si>
  <si>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</si>
  <si>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</si>
  <si>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</si>
  <si>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</si>
  <si>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</si>
  <si>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</si>
  <si>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</si>
  <si>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</si>
  <si>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</si>
  <si>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</si>
  <si>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</si>
  <si>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</si>
  <si>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</si>
  <si>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</si>
  <si>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</si>
  <si>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</si>
  <si>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</si>
  <si>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</si>
  <si>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</si>
  <si>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</si>
  <si>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</si>
  <si>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</si>
  <si>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</si>
  <si>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</si>
  <si>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</si>
  <si>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</si>
  <si>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</si>
  <si>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</si>
  <si>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</si>
  <si>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</si>
  <si>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</si>
  <si>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</si>
  <si>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</si>
  <si>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</si>
  <si>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</si>
  <si>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</si>
  <si>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</si>
  <si>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</si>
  <si>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</si>
  <si>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</si>
  <si>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</si>
  <si>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</si>
  <si>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</si>
  <si>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</si>
  <si>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</si>
  <si>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</si>
  <si>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</si>
  <si>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</si>
  <si>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</si>
  <si>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</si>
  <si>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</si>
  <si>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</si>
  <si>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</si>
  <si>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</si>
  <si>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</si>
  <si>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</si>
  <si>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</si>
  <si>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</si>
  <si>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</si>
  <si>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</si>
  <si>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</si>
  <si>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</si>
  <si>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</si>
  <si>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</si>
  <si>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</si>
  <si>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</si>
  <si>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</si>
  <si>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</si>
  <si>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</si>
  <si>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</si>
  <si>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</si>
  <si>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</si>
  <si>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</si>
  <si>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</si>
  <si>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</si>
  <si>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</si>
  <si>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</si>
  <si>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</si>
  <si>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</si>
  <si>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</si>
  <si>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</si>
  <si>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</si>
  <si>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</si>
  <si>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</si>
  <si>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</si>
  <si>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</si>
  <si>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</si>
  <si>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</si>
  <si>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</si>
  <si>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</si>
  <si>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</si>
  <si>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</si>
  <si>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</si>
  <si>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</si>
  <si>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</si>
  <si>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</si>
  <si>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</si>
  <si>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</si>
  <si>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</si>
  <si>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</si>
  <si>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</si>
  <si>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</si>
  <si>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</si>
  <si>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</si>
  <si>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</si>
  <si>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</si>
  <si>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</si>
  <si>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</si>
  <si>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</si>
  <si>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</si>
  <si>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</si>
  <si>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</si>
  <si>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</si>
  <si>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</si>
  <si>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</si>
  <si>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</si>
  <si>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</si>
  <si>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</si>
  <si>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</si>
  <si>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</si>
  <si>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</si>
  <si>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</si>
  <si>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</si>
  <si>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</si>
  <si>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</si>
  <si>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</si>
  <si>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</si>
  <si>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</si>
  <si>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</si>
  <si>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</si>
  <si>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</si>
  <si>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</si>
  <si>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</si>
  <si>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</si>
  <si>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</si>
  <si>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</si>
  <si>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</si>
  <si>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</si>
  <si>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</si>
  <si>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</si>
  <si>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</si>
  <si>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</si>
  <si>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</si>
  <si>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</si>
  <si>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</si>
  <si>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</si>
  <si>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</si>
  <si>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</si>
  <si>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</si>
  <si>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</si>
  <si>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</si>
  <si>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</si>
  <si>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</si>
  <si>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</si>
  <si>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</si>
  <si>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</si>
  <si>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</si>
  <si>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</si>
  <si>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</si>
  <si>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</si>
  <si>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</si>
  <si>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</si>
  <si>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</si>
  <si>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</si>
  <si>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</si>
  <si>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</si>
  <si>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</si>
  <si>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</si>
  <si>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</si>
  <si>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</si>
  <si>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</si>
  <si>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</si>
  <si>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</si>
  <si>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</si>
  <si>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</si>
  <si>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</si>
  <si>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</si>
  <si>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</si>
  <si>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</si>
  <si>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</si>
  <si>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</si>
  <si>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</si>
  <si>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</si>
  <si>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</si>
  <si>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</si>
  <si>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</si>
  <si>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</si>
  <si>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</si>
  <si>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</si>
  <si>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</si>
  <si>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</si>
  <si>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</si>
  <si>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</si>
  <si>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</si>
  <si>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</si>
  <si>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</si>
  <si>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</si>
  <si>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</si>
  <si>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</si>
  <si>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</si>
  <si>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</si>
  <si>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</si>
  <si>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</si>
  <si>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</si>
  <si>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</si>
  <si>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</si>
  <si>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</si>
  <si>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</si>
  <si>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</si>
  <si>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</si>
  <si>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</si>
  <si>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</si>
  <si>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</si>
  <si>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</si>
  <si>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</si>
  <si>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</si>
  <si>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</si>
  <si>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</si>
  <si>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</si>
  <si>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</si>
  <si>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</si>
  <si>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</si>
  <si>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</si>
  <si>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</si>
  <si>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</si>
  <si>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</si>
  <si>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</si>
  <si>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</si>
  <si>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</si>
  <si>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</si>
  <si>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</si>
  <si>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</si>
  <si>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</si>
  <si>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</si>
  <si>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</si>
  <si>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</si>
  <si>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</si>
  <si>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</si>
  <si>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</si>
  <si>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</si>
  <si>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</si>
  <si>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</si>
  <si>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</si>
  <si>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</si>
  <si>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</si>
  <si>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</si>
  <si>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</si>
  <si>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</si>
  <si>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</si>
  <si>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</si>
  <si>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</si>
  <si>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</si>
  <si>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</si>
  <si>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</si>
  <si>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</si>
  <si>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</si>
  <si>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</si>
  <si>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</si>
  <si>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</si>
  <si>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</si>
  <si>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</si>
  <si>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</si>
  <si>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</si>
  <si>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</si>
  <si>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</si>
  <si>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</si>
  <si>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</si>
  <si>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</si>
  <si>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</si>
  <si>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</si>
  <si>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</si>
  <si>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</si>
  <si>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</si>
  <si>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</si>
  <si>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</si>
  <si>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</si>
  <si>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</si>
  <si>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</si>
  <si>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</si>
  <si>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</si>
  <si>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</si>
  <si>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</si>
  <si>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</si>
  <si>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</si>
  <si>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</si>
  <si>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</si>
  <si>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</si>
  <si>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</si>
  <si>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</si>
  <si>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</si>
  <si>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</si>
  <si>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</si>
  <si>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</si>
  <si>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</si>
  <si>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</si>
  <si>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</si>
  <si>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</si>
  <si>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</si>
  <si>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</si>
  <si>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</si>
  <si>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</si>
  <si>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</si>
  <si>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</si>
  <si>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</si>
  <si>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</si>
  <si>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</si>
  <si>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</si>
  <si>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</si>
  <si>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</si>
  <si>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</si>
  <si>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</si>
  <si>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</si>
  <si>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</si>
  <si>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</si>
  <si>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</si>
  <si>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</si>
  <si>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</si>
  <si>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</si>
  <si>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</si>
  <si>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</si>
  <si>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</si>
  <si>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</si>
  <si>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</si>
  <si>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</si>
  <si>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</si>
  <si>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</si>
  <si>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</si>
  <si>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</si>
  <si>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</si>
  <si>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</si>
  <si>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</si>
  <si>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</si>
  <si>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</si>
  <si>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</si>
  <si>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</si>
  <si>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</si>
  <si>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</si>
  <si>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</si>
  <si>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</si>
  <si>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</si>
  <si>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</si>
  <si>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</si>
  <si>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</si>
  <si>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</si>
  <si>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</si>
  <si>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</si>
  <si>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</si>
  <si>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</si>
  <si>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</si>
  <si>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</si>
  <si>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</si>
  <si>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</si>
  <si>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</si>
  <si>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</si>
  <si>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</si>
  <si>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</si>
  <si>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</si>
  <si>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</si>
  <si>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</si>
  <si>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</si>
  <si>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</si>
  <si>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</si>
  <si>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</si>
  <si>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</si>
  <si>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</si>
  <si>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</si>
  <si>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</si>
  <si>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</si>
  <si>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</si>
  <si>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</si>
  <si>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</si>
  <si>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</si>
  <si>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</si>
  <si>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</si>
  <si>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</si>
  <si>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</si>
  <si>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</si>
  <si>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</si>
  <si>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</si>
  <si>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</si>
  <si>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</si>
  <si>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</si>
  <si>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</si>
  <si>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</si>
  <si>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</si>
  <si>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</si>
  <si>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</si>
  <si>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</si>
  <si>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</si>
  <si>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</si>
  <si>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</si>
  <si>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</si>
  <si>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</si>
  <si>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</si>
  <si>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</si>
  <si>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</si>
  <si>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</si>
  <si>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</si>
  <si>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</si>
  <si>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</si>
  <si>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</si>
  <si>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</si>
  <si>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</si>
  <si>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</si>
  <si>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</si>
  <si>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</si>
  <si>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</si>
  <si>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</si>
  <si>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</si>
  <si>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</si>
  <si>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</si>
  <si>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</si>
  <si>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</si>
  <si>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</si>
  <si>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</si>
  <si>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</si>
  <si>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</si>
  <si>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</si>
  <si>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</si>
  <si>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</si>
  <si>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</si>
  <si>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</si>
  <si>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</si>
  <si>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</si>
  <si>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</si>
  <si>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</si>
  <si>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</si>
  <si>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</si>
  <si>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</si>
  <si>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</si>
  <si>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</si>
  <si>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</si>
  <si>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</si>
  <si>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</si>
  <si>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</si>
  <si>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</si>
  <si>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</si>
  <si>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</si>
  <si>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</si>
  <si>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</si>
  <si>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</si>
  <si>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</si>
  <si>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</si>
  <si>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</si>
  <si>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</si>
  <si>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</si>
  <si>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</si>
  <si>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</si>
  <si>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</si>
  <si>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</si>
  <si>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</si>
  <si>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</si>
  <si>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</si>
  <si>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</si>
  <si>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</si>
  <si>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</si>
  <si>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</si>
  <si>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</si>
  <si>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</si>
  <si>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</si>
  <si>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</si>
  <si>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</si>
  <si>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</si>
  <si>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</si>
  <si>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</si>
  <si>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</si>
  <si>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</si>
  <si>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</si>
  <si>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</si>
  <si>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</si>
  <si>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</si>
  <si>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</si>
  <si>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</si>
  <si>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</si>
  <si>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</si>
  <si>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</si>
  <si>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</si>
  <si>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</si>
  <si>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</si>
  <si>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</si>
  <si>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</si>
  <si>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</si>
  <si>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</si>
  <si>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</si>
  <si>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</si>
  <si>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</si>
  <si>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</si>
  <si>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</si>
  <si>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</si>
  <si>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</si>
  <si>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</si>
  <si>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</si>
  <si>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</si>
  <si>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</si>
  <si>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</si>
  <si>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</si>
  <si>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</si>
  <si>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</si>
  <si>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</si>
  <si>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</si>
  <si>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</si>
  <si>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</si>
  <si>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</si>
  <si>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</si>
  <si>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</si>
  <si>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</si>
  <si>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</si>
  <si>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</si>
  <si>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</si>
  <si>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</si>
  <si>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</si>
  <si>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</si>
  <si>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</si>
  <si>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</si>
  <si>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</si>
  <si>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</si>
  <si>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</si>
  <si>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</si>
  <si>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</si>
  <si>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</si>
  <si>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</si>
  <si>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</si>
  <si>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</si>
  <si>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</si>
  <si>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</si>
  <si>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</si>
  <si>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</si>
  <si>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</si>
  <si>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</si>
  <si>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</si>
  <si>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</si>
  <si>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</si>
  <si>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</si>
  <si>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</si>
  <si>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</si>
  <si>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</si>
  <si>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</si>
  <si>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</si>
  <si>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</si>
  <si>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</si>
  <si>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</si>
  <si>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</si>
  <si>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</si>
  <si>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</si>
  <si>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</si>
  <si>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</si>
  <si>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</si>
  <si>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</si>
  <si>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</si>
  <si>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</si>
  <si>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</si>
  <si>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</si>
  <si>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</si>
  <si>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</si>
  <si>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</si>
  <si>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</si>
  <si>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</si>
  <si>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</si>
  <si>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</si>
  <si>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</si>
  <si>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</si>
  <si>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</si>
  <si>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</si>
  <si>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</si>
  <si>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</si>
  <si>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</si>
  <si>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</si>
  <si>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</si>
  <si>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</si>
  <si>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</si>
  <si>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</si>
  <si>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</si>
  <si>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</si>
  <si>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</si>
  <si>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</si>
  <si>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</si>
  <si>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</si>
  <si>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</si>
  <si>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</si>
  <si>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</si>
  <si>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</si>
  <si>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</si>
  <si>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</si>
  <si>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</si>
  <si>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</si>
  <si>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</si>
  <si>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</si>
  <si>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</si>
  <si>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</si>
  <si>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</si>
  <si>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</si>
  <si>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</si>
  <si>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</si>
  <si>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</si>
  <si>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</si>
  <si>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</si>
  <si>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</si>
  <si>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</si>
  <si>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</si>
  <si>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</si>
  <si>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</si>
  <si>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</si>
  <si>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</si>
  <si>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</si>
  <si>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</si>
  <si>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</si>
  <si>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</si>
  <si>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</si>
  <si>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</si>
  <si>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</si>
  <si>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</si>
  <si>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</si>
  <si>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</si>
  <si>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</si>
  <si>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</si>
  <si>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</si>
  <si>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</si>
  <si>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</si>
  <si>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</si>
  <si>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</si>
  <si>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</si>
  <si>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</si>
  <si>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</si>
  <si>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</si>
  <si>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</si>
  <si>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</si>
  <si>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</si>
  <si>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</si>
  <si>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</si>
  <si>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</si>
  <si>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</si>
  <si>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</si>
  <si>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</si>
  <si>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</si>
  <si>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</si>
  <si>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</si>
  <si>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</si>
  <si>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</si>
  <si>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</si>
  <si>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</si>
  <si>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</si>
  <si>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</si>
  <si>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</si>
  <si>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</si>
  <si>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</si>
  <si>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</si>
  <si>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</si>
  <si>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</si>
  <si>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</si>
  <si>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</si>
  <si>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</si>
  <si>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</si>
  <si>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</si>
  <si>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</si>
  <si>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</si>
  <si>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</si>
  <si>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</si>
  <si>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</si>
  <si>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</si>
  <si>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</si>
  <si>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</si>
  <si>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</si>
  <si>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</si>
  <si>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</si>
  <si>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</si>
  <si>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</si>
  <si>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</si>
  <si>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</si>
  <si>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</si>
  <si>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</si>
  <si>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</si>
  <si>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</si>
  <si>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</si>
  <si>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</si>
  <si>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</si>
  <si>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</si>
  <si>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</si>
  <si>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</si>
  <si>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</si>
  <si>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</si>
  <si>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</si>
  <si>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</si>
  <si>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</si>
  <si>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</si>
  <si>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</si>
  <si>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</si>
  <si>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</si>
  <si>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</si>
  <si>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</si>
  <si>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</si>
  <si>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</si>
  <si>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</si>
  <si>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</si>
  <si>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</si>
  <si>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</si>
  <si>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</si>
  <si>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</si>
  <si>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</si>
  <si>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</si>
  <si>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</si>
  <si>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</si>
  <si>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</si>
  <si>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</si>
  <si>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</si>
  <si>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</si>
  <si>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</si>
  <si>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</si>
  <si>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</si>
  <si>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</si>
  <si>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</si>
  <si>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</si>
  <si>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</si>
  <si>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</si>
  <si>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</si>
  <si>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</si>
  <si>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</si>
  <si>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</si>
  <si>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</si>
  <si>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</si>
  <si>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</si>
  <si>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</si>
  <si>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</si>
  <si>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</si>
  <si>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</si>
  <si>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</si>
  <si>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</si>
  <si>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</si>
  <si>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</si>
  <si>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</si>
  <si>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</si>
  <si>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</si>
  <si>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</si>
  <si>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</si>
  <si>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</si>
  <si>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</si>
  <si>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</si>
  <si>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</si>
  <si>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</si>
  <si>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</si>
  <si>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</si>
  <si>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</si>
  <si>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</si>
  <si>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</si>
  <si>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</si>
  <si>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</si>
  <si>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</si>
  <si>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</si>
  <si>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</si>
  <si>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</si>
  <si>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</si>
  <si>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</si>
  <si>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</si>
  <si>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</si>
  <si>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</si>
  <si>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</si>
  <si>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</si>
  <si>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</si>
  <si>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</si>
  <si>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</si>
  <si>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</si>
  <si>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</si>
  <si>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</si>
  <si>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</si>
  <si>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</si>
  <si>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</si>
  <si>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</si>
  <si>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</si>
  <si>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</si>
  <si>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</si>
  <si>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</si>
  <si>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</si>
  <si>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</si>
  <si>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</si>
  <si>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</si>
  <si>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</si>
  <si>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</si>
  <si>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</si>
  <si>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</si>
  <si>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</si>
  <si>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</si>
  <si>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</si>
  <si>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</si>
  <si>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</si>
  <si>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</si>
  <si>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</si>
  <si>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</si>
  <si>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</si>
  <si>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</si>
  <si>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</si>
  <si>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</si>
  <si>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</si>
  <si>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</si>
  <si>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</si>
  <si>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</si>
  <si>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</si>
  <si>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</si>
  <si>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</si>
  <si>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</si>
  <si>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</si>
  <si>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</si>
  <si>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</si>
  <si>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</si>
  <si>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</si>
  <si>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</si>
  <si>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</si>
  <si>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</si>
  <si>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</si>
  <si>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</si>
  <si>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</si>
  <si>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</si>
  <si>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</si>
  <si>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</si>
  <si>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</si>
  <si>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</si>
  <si>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</si>
  <si>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</si>
  <si>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</si>
  <si>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</si>
  <si>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</si>
  <si>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</si>
  <si>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</si>
  <si>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</si>
  <si>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</si>
  <si>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</si>
  <si>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</si>
  <si>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</si>
  <si>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</si>
  <si>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</si>
  <si>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</si>
  <si>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</si>
  <si>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</si>
  <si>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</si>
  <si>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</si>
  <si>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</si>
  <si>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</si>
  <si>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</si>
  <si>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</si>
  <si>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</si>
  <si>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</si>
  <si>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</si>
  <si>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</si>
  <si>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</si>
  <si>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</si>
  <si>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</si>
  <si>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</si>
  <si>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</si>
  <si>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</si>
  <si>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</si>
  <si>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</si>
  <si>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</si>
  <si>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</si>
  <si>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</si>
  <si>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</si>
  <si>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</si>
  <si>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</si>
  <si>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</si>
  <si>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</si>
  <si>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</si>
  <si>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</si>
  <si>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</si>
  <si>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</si>
  <si>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</si>
  <si>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</si>
  <si>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</si>
  <si>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</si>
  <si>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</si>
  <si>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</si>
  <si>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</si>
  <si>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</si>
  <si>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</si>
  <si>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</si>
  <si>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</si>
  <si>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</si>
  <si>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</si>
  <si>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</si>
  <si>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</si>
  <si>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</si>
  <si>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</si>
  <si>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</si>
  <si>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</si>
  <si>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</si>
  <si>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</si>
  <si>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</si>
  <si>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</si>
  <si>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</si>
  <si>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</si>
  <si>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</si>
  <si>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</si>
  <si>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</si>
  <si>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</si>
  <si>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</si>
  <si>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</si>
  <si>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</si>
  <si>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</si>
  <si>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</si>
  <si>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</si>
  <si>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</si>
  <si>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</si>
  <si>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</si>
  <si>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</si>
  <si>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</si>
  <si>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</si>
  <si>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</si>
  <si>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</si>
  <si>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</si>
  <si>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</si>
  <si>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</si>
  <si>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</si>
  <si>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</si>
  <si>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</si>
  <si>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</si>
  <si>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</si>
  <si>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</si>
  <si>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</si>
  <si>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</si>
  <si>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</si>
  <si>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</si>
  <si>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</si>
  <si>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</si>
  <si>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</si>
  <si>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</si>
  <si>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</si>
  <si>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</si>
  <si>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</si>
  <si>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</si>
  <si>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</si>
  <si>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</si>
  <si>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</si>
  <si>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</si>
  <si>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</si>
  <si>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</si>
  <si>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</si>
  <si>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</si>
  <si>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</si>
  <si>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</si>
  <si>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</si>
  <si>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</si>
  <si>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</si>
  <si>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</si>
  <si>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</si>
  <si>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</si>
  <si>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</si>
  <si>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</si>
  <si>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</si>
  <si>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</si>
  <si>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</si>
  <si>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</si>
  <si>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</si>
  <si>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</si>
  <si>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</si>
  <si>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</si>
  <si>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</si>
  <si>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</si>
  <si>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</si>
  <si>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</si>
  <si>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</si>
  <si>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</si>
  <si>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</si>
  <si>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</si>
  <si>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</si>
  <si>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</si>
  <si>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</si>
  <si>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</si>
  <si>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</si>
  <si>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</si>
  <si>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</si>
  <si>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</si>
  <si>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</si>
  <si>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</si>
  <si>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</si>
  <si>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</si>
  <si>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</si>
  <si>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</si>
  <si>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</si>
  <si>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</si>
  <si>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</si>
  <si>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</si>
  <si>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</si>
  <si>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</si>
  <si>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</si>
  <si>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</si>
  <si>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</si>
  <si>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</si>
  <si>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</si>
  <si>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</si>
  <si>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</si>
  <si>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</si>
  <si>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</si>
  <si>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</si>
  <si>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</si>
  <si>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</si>
  <si>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</si>
  <si>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</si>
  <si>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</si>
  <si>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</si>
  <si>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</si>
  <si>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</si>
  <si>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</si>
  <si>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</si>
  <si>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</si>
  <si>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</si>
  <si>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</si>
  <si>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</si>
  <si>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</si>
  <si>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</si>
  <si>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</si>
  <si>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</si>
  <si>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</si>
  <si>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</si>
  <si>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</si>
  <si>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</si>
  <si>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</si>
  <si>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</si>
  <si>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</si>
  <si>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</si>
  <si>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</si>
  <si>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</si>
  <si>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</si>
  <si>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</si>
  <si>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</si>
  <si>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</si>
  <si>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</si>
  <si>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</si>
  <si>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</si>
  <si>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</si>
  <si>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</si>
  <si>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</si>
  <si>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</si>
  <si>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</si>
  <si>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</si>
  <si>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</si>
  <si>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</si>
  <si>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</si>
  <si>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</si>
  <si>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</si>
  <si>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</si>
  <si>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</si>
  <si>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</si>
  <si>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</si>
  <si>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</si>
  <si>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</si>
  <si>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</si>
  <si>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</si>
  <si>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</si>
  <si>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</si>
  <si>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</si>
  <si>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</si>
  <si>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</si>
  <si>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</si>
  <si>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</si>
  <si>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</si>
  <si>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</si>
  <si>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</si>
  <si>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</si>
  <si>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</si>
  <si>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</si>
  <si>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</si>
  <si>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</si>
  <si>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</si>
  <si>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</si>
  <si>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</si>
  <si>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</si>
  <si>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</si>
  <si>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</si>
  <si>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</si>
  <si>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</si>
  <si>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</si>
  <si>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</si>
  <si>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</si>
  <si>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</si>
  <si>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</si>
  <si>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</si>
  <si>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</si>
  <si>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</si>
  <si>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</si>
  <si>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</si>
  <si>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</si>
  <si>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</si>
  <si>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</si>
  <si>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</si>
  <si>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</si>
  <si>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</si>
  <si>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</si>
  <si>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</si>
  <si>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</si>
  <si>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</si>
  <si>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</si>
  <si>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</si>
  <si>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</si>
  <si>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</si>
  <si>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</si>
  <si>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</si>
  <si>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</si>
  <si>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</si>
  <si>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</si>
  <si>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</si>
  <si>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</si>
  <si>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</si>
  <si>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</si>
  <si>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</si>
  <si>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</si>
  <si>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</si>
  <si>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</si>
  <si>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</si>
  <si>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</si>
  <si>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</si>
  <si>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</si>
  <si>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</si>
  <si>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</si>
  <si>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</si>
  <si>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</si>
  <si>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</si>
  <si>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</si>
  <si>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</si>
  <si>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</si>
  <si>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</si>
  <si>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</si>
  <si>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</si>
  <si>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</si>
  <si>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</si>
  <si>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</si>
  <si>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</si>
  <si>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</si>
  <si>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</si>
  <si>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</si>
  <si>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</si>
  <si>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</si>
  <si>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</si>
  <si>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</si>
  <si>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</si>
  <si>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</si>
  <si>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</si>
  <si>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</si>
  <si>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</si>
  <si>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</si>
  <si>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</si>
  <si>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</si>
  <si>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</si>
  <si>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</si>
  <si>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</si>
  <si>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</si>
  <si>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</si>
  <si>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</si>
  <si>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</si>
  <si>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</si>
  <si>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</si>
  <si>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</si>
  <si>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</si>
  <si>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</si>
  <si>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</si>
  <si>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</si>
  <si>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</si>
  <si>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</si>
  <si>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</si>
  <si>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</si>
  <si>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</si>
  <si>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</si>
  <si>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</si>
  <si>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</si>
  <si>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</si>
  <si>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</si>
  <si>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</si>
  <si>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</si>
  <si>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</si>
  <si>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</si>
  <si>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</si>
  <si>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</si>
  <si>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</si>
  <si>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</si>
  <si>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</si>
  <si>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</si>
  <si>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</si>
  <si>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</si>
  <si>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</si>
  <si>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</si>
  <si>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</si>
  <si>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</si>
  <si>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</si>
  <si>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</si>
  <si>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</si>
  <si>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</si>
  <si>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</si>
  <si>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</si>
  <si>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</si>
  <si>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</si>
  <si>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</si>
  <si>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</si>
  <si>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</si>
  <si>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</si>
  <si>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</si>
  <si>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</si>
  <si>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</si>
  <si>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</si>
  <si>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</si>
  <si>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</si>
  <si>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</si>
  <si>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</si>
  <si>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</si>
  <si>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</si>
  <si>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</si>
  <si>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</si>
  <si>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</si>
  <si>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</si>
  <si>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</si>
  <si>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</si>
  <si>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</si>
  <si>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</si>
  <si>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</si>
  <si>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</si>
  <si>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</si>
  <si>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</si>
  <si>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</si>
  <si>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</si>
  <si>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</si>
  <si>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</si>
  <si>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</si>
  <si>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</si>
  <si>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</si>
  <si>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</si>
  <si>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</si>
  <si>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</si>
  <si>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</si>
  <si>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</si>
  <si>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</si>
  <si>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</si>
  <si>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</si>
  <si>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</si>
  <si>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</si>
  <si>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</si>
  <si>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</si>
  <si>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</si>
  <si>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</si>
  <si>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</si>
  <si>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</si>
  <si>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</si>
  <si>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</si>
  <si>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</si>
  <si>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</si>
  <si>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</si>
  <si>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</si>
  <si>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</si>
  <si>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</si>
  <si>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</si>
  <si>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</si>
  <si>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</si>
  <si>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</si>
  <si>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</si>
  <si>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</si>
  <si>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</si>
  <si>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</si>
  <si>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</si>
  <si>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</si>
  <si>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</si>
  <si>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</si>
  <si>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</si>
  <si>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</si>
  <si>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</si>
  <si>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</si>
  <si>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</si>
  <si>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</si>
  <si>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</si>
  <si>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</si>
  <si>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</si>
  <si>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</si>
  <si>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</si>
  <si>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</si>
  <si>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</si>
  <si>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</si>
  <si>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</si>
  <si>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</si>
  <si>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</si>
  <si>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</si>
  <si>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</si>
  <si>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</si>
  <si>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</si>
  <si>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</si>
  <si>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</si>
  <si>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</si>
  <si>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</si>
  <si>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</si>
  <si>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</si>
  <si>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</si>
  <si>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</si>
  <si>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</si>
  <si>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</si>
  <si>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</si>
  <si>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</si>
  <si>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</si>
  <si>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</si>
  <si>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</si>
  <si>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</si>
  <si>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</si>
  <si>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</si>
  <si>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</si>
  <si>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</si>
  <si>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</si>
  <si>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</si>
  <si>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</si>
  <si>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</si>
  <si>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</si>
  <si>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</si>
  <si>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</si>
  <si>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</si>
  <si>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</si>
  <si>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</si>
  <si>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</si>
  <si>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</si>
  <si>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</si>
  <si>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</si>
  <si>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</si>
  <si>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</si>
  <si>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</si>
  <si>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</si>
  <si>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</si>
  <si>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</si>
  <si>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</si>
  <si>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</si>
  <si>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</si>
  <si>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</si>
  <si>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</si>
  <si>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</si>
  <si>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</si>
  <si>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</si>
  <si>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</si>
  <si>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</si>
  <si>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</si>
  <si>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</si>
  <si>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</si>
  <si>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</si>
  <si>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</si>
  <si>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</si>
  <si>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</si>
  <si>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</si>
  <si>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</si>
  <si>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</si>
  <si>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</si>
  <si>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</si>
  <si>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</si>
  <si>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</si>
  <si>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</si>
  <si>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</si>
  <si>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</si>
  <si>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</si>
  <si>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</si>
  <si>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</si>
  <si>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</si>
  <si>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</si>
  <si>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</si>
  <si>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</si>
  <si>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</si>
  <si>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</si>
  <si>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</si>
  <si>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</si>
  <si>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</si>
  <si>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</si>
  <si>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</si>
  <si>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</si>
  <si>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</si>
  <si>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</si>
  <si>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</si>
  <si>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</si>
  <si>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</si>
  <si>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</si>
  <si>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</si>
  <si>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</si>
  <si>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</si>
  <si>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</si>
  <si>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</si>
  <si>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</si>
  <si>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</si>
  <si>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</si>
  <si>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</si>
  <si>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</si>
  <si>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</si>
  <si>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</si>
  <si>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</si>
  <si>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</si>
  <si>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</si>
  <si>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</si>
  <si>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</si>
  <si>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</si>
  <si>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</si>
  <si>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</si>
  <si>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</si>
  <si>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</si>
  <si>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</si>
  <si>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</si>
  <si>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</si>
  <si>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</si>
  <si>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</si>
  <si>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</si>
  <si>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</si>
  <si>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</si>
  <si>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</si>
  <si>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</si>
  <si>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</si>
  <si>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</si>
  <si>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</si>
  <si>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</si>
  <si>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</si>
  <si>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</si>
  <si>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</si>
  <si>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</si>
  <si>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</si>
  <si>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</si>
  <si>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</si>
  <si>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</si>
  <si>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</si>
  <si>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</si>
  <si>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</si>
  <si>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</si>
  <si>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</si>
  <si>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</si>
  <si>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</si>
  <si>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</si>
  <si>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</si>
  <si>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</si>
  <si>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</si>
  <si>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</si>
  <si>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</si>
  <si>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</si>
  <si>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</si>
  <si>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</si>
  <si>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</si>
  <si>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</si>
  <si>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</si>
  <si>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</si>
  <si>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</si>
  <si>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</si>
  <si>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</si>
  <si>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</si>
  <si>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</si>
  <si>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</si>
  <si>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</si>
  <si>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</si>
  <si>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</si>
  <si>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</si>
  <si>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</si>
  <si>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</si>
  <si>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</si>
  <si>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</si>
  <si>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</si>
  <si>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</si>
  <si>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</si>
  <si>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</si>
  <si>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</si>
  <si>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</si>
  <si>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</si>
  <si>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</si>
  <si>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</si>
  <si>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</si>
  <si>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</si>
  <si>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</si>
  <si>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</si>
  <si>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</si>
  <si>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</si>
  <si>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</si>
  <si>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</si>
  <si>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</si>
  <si>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</si>
  <si>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</si>
  <si>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</si>
  <si>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</si>
  <si>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</si>
  <si>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</si>
  <si>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</si>
  <si>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</si>
  <si>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</si>
  <si>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</si>
  <si>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</si>
  <si>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</si>
  <si>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</si>
  <si>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</si>
  <si>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</si>
  <si>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</si>
  <si>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</si>
  <si>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</si>
  <si>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</si>
  <si>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</si>
  <si>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</si>
  <si>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</si>
  <si>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</si>
  <si>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</si>
  <si>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</si>
  <si>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</si>
  <si>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</si>
  <si>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</si>
  <si>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</si>
  <si>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</si>
  <si>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</si>
  <si>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</si>
  <si>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</si>
  <si>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</si>
  <si>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</si>
  <si>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</si>
  <si>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</si>
  <si>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</si>
  <si>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</si>
  <si>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</si>
  <si>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</si>
  <si>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</si>
  <si>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</si>
  <si>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</si>
  <si>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</si>
  <si>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</si>
  <si>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</si>
  <si>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</si>
  <si>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</si>
  <si>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</si>
  <si>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</si>
  <si>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</si>
  <si>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</si>
  <si>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</si>
  <si>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</si>
  <si>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</si>
  <si>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</si>
  <si>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</si>
  <si>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</si>
  <si>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</si>
  <si>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</si>
  <si>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</si>
  <si>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</si>
  <si>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</si>
  <si>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</si>
  <si>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</si>
  <si>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</si>
  <si>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</si>
  <si>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</si>
  <si>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</si>
  <si>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</si>
  <si>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</si>
  <si>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</si>
  <si>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</si>
  <si>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</si>
  <si>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</si>
  <si>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</si>
  <si>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</si>
  <si>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</si>
  <si>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</si>
  <si>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</si>
  <si>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</si>
  <si>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</si>
  <si>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</si>
  <si>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</si>
  <si>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</si>
  <si>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</si>
  <si>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</si>
  <si>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</si>
  <si>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</si>
  <si>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</si>
  <si>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</si>
  <si>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</si>
  <si>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</si>
  <si>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</si>
  <si>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</si>
  <si>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</si>
  <si>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</si>
  <si>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</si>
  <si>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</si>
  <si>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</si>
  <si>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</si>
  <si>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</si>
  <si>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</si>
  <si>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</si>
  <si>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</si>
  <si>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</si>
  <si>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</si>
  <si>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</si>
  <si>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</si>
  <si>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</si>
  <si>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</si>
  <si>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</si>
  <si>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</si>
  <si>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</si>
  <si>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</si>
  <si>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</si>
  <si>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</si>
  <si>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</si>
  <si>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</si>
  <si>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</si>
  <si>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</si>
  <si>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</si>
  <si>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</si>
  <si>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</si>
  <si>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</si>
  <si>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</si>
  <si>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</si>
  <si>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</si>
  <si>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</si>
  <si>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</si>
  <si>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</si>
  <si>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</si>
  <si>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</si>
  <si>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</si>
  <si>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</si>
  <si>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</si>
  <si>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</si>
  <si>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</si>
  <si>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</si>
  <si>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</si>
  <si>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</si>
  <si>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</si>
  <si>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</si>
  <si>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</si>
  <si>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</si>
  <si>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</si>
  <si>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</si>
  <si>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</si>
  <si>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</si>
  <si>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</si>
  <si>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</si>
  <si>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</si>
  <si>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</si>
  <si>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</si>
  <si>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</si>
  <si>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</si>
  <si>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</si>
  <si>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</si>
  <si>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</si>
  <si>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</si>
  <si>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</si>
  <si>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</si>
  <si>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</si>
  <si>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</si>
  <si>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</si>
  <si>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</si>
  <si>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</si>
  <si>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</si>
  <si>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</si>
  <si>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</si>
  <si>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</si>
  <si>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</si>
  <si>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</si>
  <si>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</si>
  <si>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</si>
  <si>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</si>
  <si>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</si>
  <si>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</si>
  <si>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</si>
  <si>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</si>
  <si>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</si>
  <si>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</si>
  <si>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</si>
  <si>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</si>
  <si>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</si>
  <si>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</si>
  <si>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</si>
  <si>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</si>
  <si>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</si>
  <si>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</si>
  <si>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</si>
  <si>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</si>
  <si>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</si>
  <si>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</si>
  <si>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</si>
  <si>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</si>
  <si>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</si>
  <si>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</si>
  <si>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</si>
  <si>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</si>
  <si>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</si>
  <si>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</si>
  <si>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</si>
  <si>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</si>
  <si>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</si>
  <si>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</si>
  <si>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</si>
  <si>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</si>
  <si>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</si>
  <si>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</si>
  <si>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</si>
  <si>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</si>
  <si>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</si>
  <si>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</si>
  <si>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</si>
  <si>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</si>
  <si>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</si>
  <si>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</si>
  <si>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</si>
  <si>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</si>
  <si>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</si>
  <si>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</si>
  <si>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</si>
  <si>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</si>
  <si>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</si>
  <si>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</si>
  <si>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</si>
  <si>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</si>
  <si>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</si>
  <si>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</si>
  <si>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</si>
  <si>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</si>
  <si>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</si>
  <si>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</si>
  <si>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</si>
  <si>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</si>
  <si>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</si>
  <si>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</si>
  <si>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</si>
  <si>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</si>
  <si>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</si>
  <si>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</si>
  <si>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</si>
  <si>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</si>
  <si>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</si>
  <si>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</si>
  <si>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</si>
  <si>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</si>
  <si>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</si>
  <si>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</si>
  <si>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</si>
  <si>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</si>
  <si>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</si>
  <si>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</si>
  <si>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</si>
  <si>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</si>
  <si>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</si>
  <si>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</si>
  <si>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</si>
  <si>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</si>
  <si>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</si>
  <si>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</si>
  <si>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</si>
  <si>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</si>
  <si>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</si>
  <si>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</si>
  <si>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</si>
  <si>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</si>
  <si>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</si>
  <si>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</si>
  <si>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</si>
  <si>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</si>
  <si>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</si>
  <si>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</si>
  <si>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</si>
  <si>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</si>
  <si>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</si>
  <si>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</si>
  <si>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</si>
  <si>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</si>
  <si>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</si>
  <si>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</si>
  <si>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</si>
  <si>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</si>
  <si>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</si>
  <si>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</si>
  <si>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</si>
  <si>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</si>
  <si>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</si>
  <si>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</si>
  <si>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</si>
  <si>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</si>
  <si>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</si>
  <si>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</si>
  <si>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</si>
  <si>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</si>
  <si>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</si>
  <si>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</si>
  <si>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</si>
  <si>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</si>
  <si>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</si>
  <si>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</si>
  <si>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</si>
  <si>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</si>
  <si>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</si>
  <si>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</si>
  <si>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</si>
  <si>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</si>
  <si>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</si>
  <si>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</si>
  <si>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</si>
  <si>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</si>
  <si>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</si>
  <si>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</si>
  <si>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</si>
  <si>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</si>
  <si>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</si>
  <si>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</si>
  <si>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</si>
  <si>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</si>
  <si>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</si>
  <si>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</si>
  <si>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</si>
  <si>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</si>
  <si>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</si>
  <si>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</si>
  <si>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</si>
  <si>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</si>
  <si>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</si>
  <si>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</si>
  <si>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</si>
  <si>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</si>
  <si>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</si>
  <si>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</si>
  <si>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</si>
  <si>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</si>
  <si>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</si>
  <si>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</si>
  <si>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</si>
  <si>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</si>
  <si>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</si>
  <si>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</si>
  <si>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</si>
  <si>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</si>
  <si>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</si>
  <si>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</si>
  <si>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</si>
  <si>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</si>
  <si>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</si>
  <si>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</si>
  <si>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</si>
  <si>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</si>
  <si>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</si>
  <si>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</si>
  <si>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</si>
  <si>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</si>
  <si>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</si>
  <si>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</si>
  <si>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</si>
  <si>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</si>
  <si>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</si>
  <si>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</si>
  <si>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</si>
  <si>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</si>
  <si>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</si>
  <si>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</si>
  <si>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</si>
  <si>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</si>
  <si>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</si>
  <si>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</si>
  <si>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</si>
  <si>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</si>
  <si>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</si>
  <si>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</si>
  <si>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</si>
  <si>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</si>
  <si>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</si>
  <si>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</si>
  <si>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</si>
  <si>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</si>
  <si>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</si>
  <si>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</si>
  <si>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</si>
  <si>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</si>
  <si>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</si>
  <si>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</si>
  <si>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</si>
  <si>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</si>
  <si>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</si>
  <si>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</si>
  <si>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</si>
  <si>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</si>
  <si>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</si>
  <si>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</si>
  <si>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</si>
  <si>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</si>
  <si>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</si>
  <si>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</si>
  <si>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</si>
  <si>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</si>
  <si>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</si>
  <si>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</si>
  <si>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</si>
  <si>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</si>
  <si>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</si>
  <si>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</si>
  <si>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</si>
  <si>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</si>
  <si>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</si>
  <si>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</si>
  <si>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</si>
  <si>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</si>
  <si>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</si>
  <si>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</si>
  <si>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</si>
  <si>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</si>
  <si>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</si>
  <si>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</si>
  <si>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</si>
  <si>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</si>
  <si>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</si>
  <si>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</si>
  <si>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</si>
  <si>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</si>
  <si>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</si>
  <si>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</si>
  <si>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</si>
  <si>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</si>
  <si>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</si>
  <si>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</si>
  <si>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</si>
  <si>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</si>
  <si>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</si>
  <si>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</si>
  <si>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</si>
  <si>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</si>
  <si>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</si>
  <si>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</si>
  <si>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</si>
  <si>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</si>
  <si>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</si>
  <si>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</si>
  <si>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</si>
  <si>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</si>
  <si>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</si>
  <si>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</si>
  <si>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</si>
  <si>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</si>
  <si>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</si>
  <si>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</si>
  <si>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</si>
  <si>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</si>
  <si>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</si>
  <si>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</si>
  <si>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</si>
  <si>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</si>
  <si>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</si>
  <si>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</si>
  <si>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</si>
  <si>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</si>
  <si>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</si>
  <si>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</si>
  <si>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</si>
  <si>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</si>
  <si>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</si>
  <si>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</si>
  <si>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</si>
  <si>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</si>
  <si>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</si>
  <si>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</si>
  <si>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</si>
  <si>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</si>
  <si>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</si>
  <si>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</si>
  <si>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</si>
  <si>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</si>
  <si>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</si>
  <si>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</si>
  <si>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</si>
  <si>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</si>
  <si>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</si>
  <si>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</si>
  <si>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</si>
  <si>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</si>
  <si>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</si>
  <si>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</si>
  <si>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</si>
  <si>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</si>
  <si>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</si>
  <si>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</si>
  <si>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</si>
  <si>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</si>
  <si>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</si>
  <si>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</si>
  <si>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</si>
  <si>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</si>
  <si>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</si>
  <si>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</si>
  <si>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</si>
  <si>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</si>
  <si>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</si>
  <si>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</si>
  <si>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</si>
  <si>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</si>
  <si>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</si>
  <si>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</si>
  <si>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</si>
  <si>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</si>
  <si>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</si>
  <si>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</si>
  <si>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</si>
  <si>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</si>
  <si>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</si>
  <si>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</si>
  <si>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</si>
  <si>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</si>
  <si>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</si>
  <si>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</si>
  <si>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</si>
  <si>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</si>
  <si>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</si>
  <si>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</si>
  <si>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</si>
  <si>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</si>
  <si>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</si>
  <si>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</si>
  <si>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</si>
  <si>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</si>
  <si>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</si>
  <si>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</si>
  <si>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</si>
  <si>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</si>
  <si>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</si>
  <si>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</si>
  <si>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</si>
  <si>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</si>
  <si>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</si>
  <si>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</si>
  <si>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</si>
  <si>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</si>
  <si>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</si>
  <si>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</si>
  <si>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</si>
  <si>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</si>
  <si>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</si>
  <si>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</si>
  <si>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</si>
  <si>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</si>
  <si>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</si>
  <si>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</si>
  <si>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</si>
  <si>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</si>
  <si>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</si>
  <si>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</si>
  <si>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</si>
  <si>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</si>
  <si>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</si>
  <si>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</si>
  <si>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</si>
  <si>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</si>
  <si>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</si>
  <si>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</si>
  <si>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</si>
  <si>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</si>
  <si>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</si>
  <si>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</si>
  <si>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</si>
  <si>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</si>
  <si>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</si>
  <si>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</si>
  <si>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</si>
  <si>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</si>
  <si>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</si>
  <si>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</si>
  <si>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</si>
  <si>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</si>
  <si>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</si>
  <si>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</si>
  <si>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</si>
  <si>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</si>
  <si>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</si>
  <si>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</si>
  <si>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</si>
  <si>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</si>
  <si>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</si>
  <si>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</si>
  <si>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</si>
  <si>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</si>
  <si>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</si>
  <si>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</si>
  <si>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</si>
  <si>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</si>
  <si>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</si>
  <si>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</si>
  <si>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</si>
  <si>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</si>
  <si>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</si>
  <si>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</si>
  <si>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</si>
  <si>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</si>
  <si>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</si>
  <si>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</si>
  <si>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</si>
  <si>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</si>
  <si>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</si>
  <si>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</si>
  <si>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</si>
  <si>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</si>
  <si>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</si>
  <si>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</si>
  <si>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</si>
  <si>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</si>
  <si>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</si>
  <si>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</si>
  <si>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</si>
  <si>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</si>
  <si>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</si>
  <si>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</si>
  <si>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</si>
  <si>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</si>
  <si>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</si>
  <si>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</si>
  <si>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</si>
  <si>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</si>
  <si>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</si>
  <si>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</si>
  <si>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</si>
  <si>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</si>
  <si>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</si>
  <si>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</si>
  <si>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</si>
  <si>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</si>
  <si>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</si>
  <si>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</si>
  <si>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</si>
  <si>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</si>
  <si>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</si>
  <si>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</si>
  <si>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</si>
  <si>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</si>
  <si>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</si>
  <si>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</si>
  <si>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</si>
  <si>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</si>
  <si>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</si>
  <si>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</si>
  <si>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</si>
  <si>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</si>
  <si>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</si>
  <si>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</si>
  <si>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</si>
  <si>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</si>
  <si>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</si>
  <si>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</si>
  <si>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</si>
  <si>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</si>
  <si>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</si>
  <si>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</si>
  <si>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</si>
  <si>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</si>
  <si>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</si>
  <si>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</si>
  <si>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</si>
  <si>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</si>
  <si>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</si>
  <si>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</si>
  <si>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</si>
  <si>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</si>
  <si>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</si>
  <si>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</si>
  <si>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</si>
  <si>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</si>
  <si>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</si>
  <si>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</si>
  <si>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</si>
  <si>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</si>
  <si>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</si>
  <si>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</si>
  <si>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</si>
  <si>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</si>
  <si>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</si>
  <si>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</si>
  <si>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</si>
  <si>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</si>
  <si>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</si>
  <si>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</si>
  <si>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</si>
  <si>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</si>
  <si>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</si>
  <si>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</si>
  <si>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</si>
  <si>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</si>
  <si>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</si>
  <si>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</si>
  <si>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</si>
  <si>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</si>
  <si>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</si>
  <si>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</si>
  <si>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</si>
  <si>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</si>
  <si>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</si>
  <si>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</si>
  <si>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</si>
  <si>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</si>
  <si>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</si>
  <si>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</si>
  <si>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</si>
  <si>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</si>
  <si>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</si>
  <si>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</si>
  <si>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</si>
  <si>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</si>
  <si>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</si>
  <si>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</si>
  <si>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</si>
  <si>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</si>
  <si>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</si>
  <si>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</si>
  <si>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</si>
  <si>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</si>
  <si>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</si>
  <si>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</si>
  <si>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</si>
  <si>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</si>
  <si>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</si>
  <si>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</si>
  <si>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</si>
  <si>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</si>
  <si>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</si>
  <si>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</si>
  <si>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</si>
  <si>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</si>
  <si>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</si>
  <si>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</si>
  <si>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</si>
  <si>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</si>
  <si>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</si>
  <si>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</si>
  <si>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</si>
  <si>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</si>
  <si>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</si>
  <si>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</si>
  <si>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</si>
  <si>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</si>
  <si>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</si>
  <si>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</si>
  <si>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</si>
  <si>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</si>
  <si>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</si>
  <si>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</si>
  <si>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</si>
  <si>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</si>
  <si>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</si>
  <si>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</si>
  <si>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</si>
  <si>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</si>
  <si>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</si>
  <si>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</si>
  <si>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</si>
  <si>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</si>
  <si>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</si>
  <si>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</si>
  <si>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</si>
  <si>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</si>
  <si>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</si>
  <si>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</si>
  <si>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</si>
  <si>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</si>
  <si>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</si>
  <si>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</si>
  <si>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</si>
  <si>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</si>
  <si>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</si>
  <si>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</si>
  <si>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</si>
  <si>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</si>
  <si>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</si>
  <si>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</si>
  <si>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</si>
  <si>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</si>
  <si>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</si>
  <si>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</si>
  <si>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</si>
  <si>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</si>
  <si>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</si>
  <si>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</si>
  <si>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</si>
  <si>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</si>
  <si>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</si>
  <si>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</si>
  <si>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</si>
  <si>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</si>
  <si>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</si>
  <si>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</si>
  <si>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</si>
  <si>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</si>
  <si>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</si>
  <si>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</si>
  <si>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</si>
  <si>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</si>
  <si>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</si>
  <si>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</si>
  <si>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</si>
  <si>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</si>
  <si>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</si>
  <si>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</si>
  <si>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</si>
  <si>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</si>
  <si>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</si>
  <si>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</si>
  <si>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</si>
  <si>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</si>
  <si>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</si>
  <si>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</si>
  <si>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</si>
  <si>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</si>
  <si>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</si>
  <si>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</si>
  <si>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</si>
  <si>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</si>
  <si>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</si>
  <si>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</si>
  <si>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</si>
  <si>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</si>
  <si>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</si>
  <si>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</si>
  <si>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</si>
  <si>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</si>
  <si>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</si>
  <si>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</si>
  <si>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</si>
  <si>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</si>
  <si>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</si>
  <si>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</si>
  <si>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</si>
  <si>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</si>
  <si>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</si>
  <si>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</si>
  <si>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</si>
  <si>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</si>
  <si>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</si>
  <si>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</si>
  <si>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</si>
  <si>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</si>
  <si>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</si>
  <si>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</si>
  <si>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</si>
  <si>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</si>
  <si>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</si>
  <si>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</si>
  <si>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</si>
  <si>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</si>
  <si>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</si>
  <si>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</si>
  <si>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</si>
  <si>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</si>
  <si>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</si>
  <si>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</si>
  <si>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</si>
  <si>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</si>
  <si>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</si>
  <si>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</si>
  <si>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</si>
  <si>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</si>
  <si>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</si>
  <si>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</si>
  <si>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</si>
  <si>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</si>
  <si>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</si>
  <si>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</si>
  <si>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</si>
  <si>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</si>
  <si>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</si>
  <si>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</si>
  <si>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</si>
  <si>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</si>
  <si>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</si>
  <si>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</si>
  <si>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</si>
  <si>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</si>
  <si>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</si>
  <si>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</si>
  <si>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</si>
  <si>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</si>
  <si>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</si>
  <si>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</si>
  <si>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</si>
  <si>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</si>
  <si>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</si>
  <si>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</si>
  <si>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</si>
  <si>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</si>
  <si>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</si>
  <si>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</si>
  <si>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</si>
  <si>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</si>
  <si>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</si>
  <si>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</si>
  <si>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</si>
  <si>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</si>
  <si>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</si>
  <si>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</si>
  <si>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</si>
  <si>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</si>
  <si>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</si>
  <si>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</si>
  <si>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</si>
  <si>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</si>
  <si>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</si>
  <si>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</si>
  <si>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</si>
  <si>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</si>
  <si>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</si>
  <si>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</si>
  <si>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</si>
  <si>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</si>
  <si>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</si>
  <si>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</si>
  <si>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</si>
  <si>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</si>
  <si>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</si>
  <si>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</si>
  <si>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</si>
  <si>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</si>
  <si>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</si>
  <si>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</si>
  <si>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</si>
  <si>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</si>
  <si>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</si>
  <si>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</si>
  <si>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</si>
  <si>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</si>
  <si>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</si>
  <si>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</si>
  <si>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</si>
  <si>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</si>
  <si>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</si>
  <si>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</si>
  <si>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</si>
  <si>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</si>
  <si>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</si>
  <si>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</si>
  <si>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</si>
  <si>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</si>
  <si>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</si>
  <si>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</si>
  <si>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</si>
  <si>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</si>
  <si>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</si>
  <si>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</si>
  <si>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</si>
  <si>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</si>
  <si>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</si>
  <si>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</si>
  <si>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</si>
  <si>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</si>
  <si>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</si>
  <si>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</si>
  <si>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</si>
  <si>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</si>
  <si>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</si>
  <si>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</si>
  <si>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</si>
  <si>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</si>
  <si>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</si>
  <si>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</si>
  <si>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</si>
  <si>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</si>
  <si>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</si>
  <si>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</si>
  <si>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</si>
  <si>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</si>
  <si>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</si>
  <si>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</si>
  <si>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</si>
  <si>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</si>
  <si>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</si>
  <si>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</si>
  <si>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</si>
  <si>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</si>
  <si>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</si>
  <si>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</si>
  <si>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</si>
  <si>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</si>
  <si>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</si>
  <si>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</si>
  <si>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</si>
  <si>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</si>
  <si>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</si>
  <si>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</si>
  <si>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</si>
  <si>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</si>
  <si>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</si>
  <si>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</si>
  <si>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</si>
  <si>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</si>
  <si>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</si>
  <si>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</si>
  <si>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</si>
  <si>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</si>
  <si>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</si>
  <si>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</si>
  <si>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</si>
  <si>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</si>
  <si>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</si>
  <si>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</si>
  <si>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</si>
  <si>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</si>
  <si>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</si>
  <si>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</si>
  <si>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</si>
  <si>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</si>
  <si>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</si>
  <si>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</si>
  <si>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</si>
  <si>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</si>
  <si>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</si>
  <si>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</si>
  <si>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</si>
  <si>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</si>
  <si>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</si>
  <si>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</si>
  <si>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</si>
  <si>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</si>
  <si>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</si>
  <si>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</si>
  <si>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</si>
  <si>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</si>
  <si>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</si>
  <si>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</si>
  <si>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</si>
  <si>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</si>
  <si>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</si>
  <si>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</si>
  <si>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</si>
  <si>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</si>
  <si>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</si>
  <si>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</si>
  <si>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</si>
  <si>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</si>
  <si>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</si>
  <si>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</si>
  <si>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</si>
  <si>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</si>
  <si>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</si>
  <si>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</si>
  <si>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</si>
  <si>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</si>
  <si>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</si>
  <si>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</si>
  <si>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</si>
  <si>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</si>
  <si>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</si>
  <si>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</si>
  <si>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</si>
  <si>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</si>
  <si>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</si>
  <si>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</si>
  <si>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</si>
  <si>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</si>
  <si>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</si>
  <si>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</si>
  <si>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</si>
  <si>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</si>
  <si>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</si>
  <si>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</si>
  <si>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</si>
  <si>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</si>
  <si>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</si>
  <si>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</si>
  <si>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</si>
  <si>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</si>
  <si>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</si>
  <si>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</si>
  <si>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</si>
  <si>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</si>
  <si>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</si>
  <si>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</si>
  <si>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</si>
  <si>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</si>
  <si>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</si>
  <si>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</si>
  <si>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</si>
  <si>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</si>
  <si>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</si>
  <si>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</si>
  <si>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</si>
  <si>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</si>
  <si>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</si>
  <si>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</si>
  <si>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</si>
  <si>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</si>
  <si>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</si>
  <si>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</si>
  <si>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</si>
  <si>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</si>
  <si>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</si>
  <si>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</si>
  <si>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</si>
  <si>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</si>
  <si>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</si>
  <si>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</si>
  <si>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</si>
  <si>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</si>
  <si>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</si>
  <si>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</si>
  <si>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</si>
  <si>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</si>
  <si>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</si>
  <si>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</si>
  <si>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</si>
  <si>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</si>
  <si>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</si>
  <si>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</si>
  <si>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</si>
  <si>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</si>
  <si>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</si>
  <si>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</si>
  <si>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</si>
  <si>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</si>
  <si>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</si>
  <si>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</si>
  <si>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</si>
  <si>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</si>
  <si>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</si>
  <si>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</si>
  <si>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</si>
  <si>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</si>
  <si>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</si>
  <si>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</si>
  <si>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</si>
  <si>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</si>
  <si>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</si>
  <si>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</si>
  <si>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</si>
  <si>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</si>
  <si>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</si>
  <si>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</si>
  <si>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</si>
  <si>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</si>
  <si>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</si>
  <si>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</si>
  <si>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</si>
  <si>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</si>
  <si>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</si>
  <si>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</si>
  <si>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</si>
  <si>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</si>
  <si>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</si>
  <si>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</si>
  <si>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</si>
  <si>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</si>
  <si>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</si>
  <si>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</si>
  <si>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</si>
  <si>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</si>
  <si>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</si>
  <si>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</si>
  <si>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</si>
  <si>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</si>
  <si>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</si>
  <si>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</si>
  <si>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</si>
  <si>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</si>
  <si>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</si>
  <si>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</si>
  <si>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</si>
  <si>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</si>
  <si>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</si>
  <si>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</si>
  <si>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</si>
  <si>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</si>
  <si>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</si>
  <si>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</si>
  <si>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</si>
  <si>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</si>
  <si>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</si>
  <si>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</si>
  <si>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</si>
  <si>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</si>
  <si>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</si>
  <si>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</si>
  <si>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</si>
  <si>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</si>
  <si>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</si>
  <si>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</si>
  <si>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</si>
  <si>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</si>
  <si>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</si>
  <si>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</si>
  <si>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</si>
  <si>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</si>
  <si>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</si>
  <si>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</si>
  <si>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</si>
  <si>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</si>
  <si>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</si>
  <si>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</si>
  <si>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</si>
  <si>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</si>
  <si>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</si>
  <si>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</si>
  <si>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</si>
  <si>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</si>
  <si>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</si>
  <si>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</si>
  <si>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</si>
  <si>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</si>
  <si>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</si>
  <si>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</si>
  <si>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</si>
  <si>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</si>
  <si>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</si>
  <si>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</si>
  <si>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</si>
  <si>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</si>
  <si>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</si>
  <si>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</si>
  <si>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</si>
  <si>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</si>
  <si>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</si>
  <si>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</si>
  <si>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</si>
  <si>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</si>
  <si>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</si>
  <si>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</si>
  <si>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</si>
  <si>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</si>
  <si>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</si>
  <si>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</si>
  <si>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</si>
  <si>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</si>
  <si>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</si>
  <si>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</si>
  <si>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</si>
  <si>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</si>
  <si>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</si>
  <si>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</si>
  <si>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</si>
  <si>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</si>
  <si>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</si>
  <si>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</si>
  <si>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</si>
  <si>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</si>
  <si>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</si>
  <si>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</si>
  <si>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</si>
  <si>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</si>
  <si>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</si>
  <si>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</si>
  <si>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</si>
  <si>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</si>
  <si>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</si>
  <si>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</si>
  <si>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</si>
  <si>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</si>
  <si>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</si>
  <si>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</si>
  <si>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</si>
  <si>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</si>
  <si>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</si>
  <si>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</si>
  <si>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</si>
  <si>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</si>
  <si>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</si>
  <si>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</si>
  <si>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</si>
  <si>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</si>
  <si>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</si>
  <si>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</si>
  <si>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</si>
  <si>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</si>
  <si>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</si>
  <si>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</si>
  <si>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</si>
  <si>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</si>
  <si>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</si>
  <si>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</si>
  <si>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</si>
  <si>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</si>
  <si>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</si>
  <si>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</si>
  <si>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</si>
  <si>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</si>
  <si>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</si>
  <si>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</si>
  <si>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</si>
  <si>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</si>
  <si>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</si>
  <si>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</si>
  <si>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</si>
  <si>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</si>
  <si>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</si>
  <si>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</si>
  <si>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</si>
  <si>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</si>
  <si>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</si>
  <si>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</si>
  <si>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</si>
  <si>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</si>
  <si>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</si>
  <si>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</si>
  <si>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</si>
  <si>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</si>
  <si>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</si>
  <si>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</si>
  <si>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</si>
  <si>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</si>
  <si>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</si>
  <si>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</si>
  <si>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</si>
  <si>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</si>
  <si>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</si>
  <si>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</si>
  <si>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</si>
  <si>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</si>
  <si>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</si>
  <si>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</si>
  <si>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</si>
  <si>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</si>
  <si>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</si>
  <si>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</si>
  <si>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</si>
  <si>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</si>
  <si>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</si>
  <si>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</si>
  <si>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</si>
  <si>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</si>
  <si>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</si>
  <si>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</si>
  <si>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</si>
  <si>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</si>
  <si>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</si>
  <si>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</si>
  <si>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</si>
  <si>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</si>
  <si>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</si>
  <si>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</si>
  <si>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</si>
  <si>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</si>
  <si>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</si>
  <si>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</si>
  <si>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</si>
  <si>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</si>
  <si>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</si>
  <si>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</si>
  <si>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</si>
  <si>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</si>
  <si>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</si>
  <si>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</si>
  <si>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</si>
  <si>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</si>
  <si>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</si>
  <si>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</si>
  <si>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</si>
  <si>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</si>
  <si>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</si>
  <si>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</si>
  <si>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</si>
  <si>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</si>
  <si>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</si>
  <si>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</si>
  <si>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</si>
  <si>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</si>
  <si>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</si>
  <si>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</si>
  <si>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</si>
  <si>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</si>
  <si>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</si>
  <si>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</si>
  <si>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</si>
  <si>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</si>
  <si>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</si>
  <si>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</si>
  <si>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</si>
  <si>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</si>
  <si>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</si>
  <si>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</si>
  <si>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</si>
  <si>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</si>
  <si>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</si>
  <si>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</si>
  <si>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</si>
  <si>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</si>
  <si>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</si>
  <si>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</si>
  <si>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</si>
  <si>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</si>
  <si>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</si>
  <si>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</si>
  <si>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</si>
  <si>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</si>
  <si>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</si>
  <si>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</si>
  <si>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</si>
  <si>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</si>
  <si>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</si>
  <si>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</si>
  <si>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</si>
  <si>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</si>
  <si>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</si>
  <si>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</si>
  <si>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</si>
  <si>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</si>
  <si>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</si>
  <si>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</si>
  <si>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</si>
  <si>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</si>
  <si>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</si>
  <si>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</si>
  <si>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</si>
  <si>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</si>
  <si>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</si>
  <si>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</si>
  <si>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</si>
  <si>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</si>
  <si>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</si>
  <si>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</si>
  <si>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</si>
  <si>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</si>
  <si>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</si>
  <si>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</si>
  <si>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</si>
  <si>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</si>
  <si>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</si>
  <si>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</si>
  <si>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</si>
  <si>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</si>
  <si>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</si>
  <si>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</si>
  <si>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</si>
  <si>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</si>
  <si>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</si>
  <si>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</si>
  <si>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</si>
  <si>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</si>
  <si>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</si>
  <si>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</si>
  <si>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</si>
  <si>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</si>
  <si>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</si>
  <si>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</si>
  <si>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</si>
  <si>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</si>
  <si>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</si>
  <si>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</si>
  <si>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</si>
  <si>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</si>
  <si>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</si>
  <si>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</si>
  <si>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</si>
  <si>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</si>
  <si>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</si>
  <si>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</si>
  <si>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</si>
  <si>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</si>
  <si>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</si>
  <si>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</si>
  <si>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</si>
  <si>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</si>
  <si>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</si>
  <si>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</si>
  <si>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</si>
  <si>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</si>
  <si>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</si>
  <si>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</si>
  <si>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</si>
  <si>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</si>
  <si>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</si>
  <si>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</si>
  <si>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</si>
  <si>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</si>
  <si>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</si>
  <si>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</si>
  <si>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</si>
  <si>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</si>
  <si>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</si>
  <si>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</si>
  <si>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</si>
  <si>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</si>
  <si>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</si>
  <si>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</si>
  <si>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</si>
  <si>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</si>
  <si>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</si>
  <si>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</si>
  <si>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</si>
  <si>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</si>
  <si>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</si>
  <si>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</si>
  <si>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</si>
  <si>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</si>
  <si>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</si>
  <si>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</si>
  <si>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</si>
  <si>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</si>
  <si>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</si>
  <si>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</si>
  <si>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</si>
  <si>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</si>
  <si>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</si>
  <si>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</si>
  <si>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</si>
  <si>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</si>
  <si>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</si>
  <si>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</si>
  <si>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</si>
  <si>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</si>
  <si>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</si>
  <si>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</si>
  <si>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</si>
  <si>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</si>
  <si>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</si>
  <si>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</si>
  <si>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</si>
  <si>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</si>
  <si>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</si>
  <si>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</si>
  <si>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</si>
  <si>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</si>
  <si>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</si>
  <si>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</si>
  <si>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</si>
  <si>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</si>
  <si>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</si>
  <si>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</si>
  <si>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</si>
  <si>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</si>
  <si>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</si>
  <si>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</si>
  <si>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</si>
  <si>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</si>
  <si>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</si>
  <si>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</si>
  <si>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</si>
  <si>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</si>
  <si>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</si>
  <si>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</si>
  <si>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</si>
  <si>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</si>
  <si>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</si>
  <si>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</si>
  <si>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</si>
  <si>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</si>
  <si>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</si>
  <si>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</si>
  <si>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</si>
  <si>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</si>
  <si>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</si>
  <si>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</si>
  <si>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</si>
  <si>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</si>
  <si>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</si>
  <si>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</si>
  <si>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</si>
  <si>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</si>
  <si>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</si>
  <si>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</si>
  <si>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</si>
  <si>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</si>
  <si>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</si>
  <si>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</si>
  <si>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</si>
  <si>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</si>
  <si>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</si>
  <si>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</si>
  <si>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</si>
  <si>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</si>
  <si>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</si>
  <si>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</si>
  <si>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</si>
  <si>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</si>
  <si>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</si>
  <si>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</si>
  <si>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</si>
  <si>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</si>
  <si>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</si>
  <si>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</si>
  <si>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</si>
  <si>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</si>
  <si>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</si>
  <si>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</si>
  <si>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</si>
  <si>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</si>
  <si>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</si>
  <si>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</si>
  <si>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</si>
  <si>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</si>
  <si>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</si>
  <si>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</si>
  <si>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</si>
  <si>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</si>
  <si>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</si>
  <si>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</si>
  <si>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</si>
  <si>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</si>
  <si>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</si>
  <si>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</si>
  <si>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</si>
  <si>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</si>
  <si>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</si>
  <si>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</si>
  <si>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</si>
  <si>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</si>
  <si>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</si>
  <si>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</si>
  <si>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</si>
  <si>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</si>
  <si>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</si>
  <si>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</si>
  <si>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</si>
  <si>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</si>
  <si>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</si>
  <si>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</si>
  <si>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</si>
  <si>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</si>
  <si>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</si>
  <si>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</si>
  <si>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</si>
  <si>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</si>
  <si>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</si>
  <si>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</si>
  <si>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</si>
  <si>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</si>
  <si>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</si>
  <si>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</si>
  <si>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</si>
  <si>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</si>
  <si>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</si>
  <si>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</si>
  <si>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</si>
  <si>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</si>
  <si>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</si>
  <si>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</si>
  <si>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</si>
  <si>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</si>
  <si>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</si>
  <si>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</si>
  <si>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</si>
  <si>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</si>
  <si>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</si>
  <si>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</si>
  <si>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</si>
  <si>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</si>
  <si>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</si>
  <si>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</si>
  <si>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</si>
  <si>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</si>
  <si>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</si>
  <si>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</si>
  <si>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</si>
  <si>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</si>
  <si>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</si>
  <si>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</si>
  <si>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</si>
  <si>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</si>
  <si>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</si>
  <si>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</si>
  <si>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</si>
  <si>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</si>
  <si>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</si>
  <si>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</si>
  <si>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</si>
  <si>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</si>
  <si>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</si>
  <si>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</si>
  <si>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</si>
  <si>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</si>
  <si>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</si>
  <si>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</si>
  <si>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</si>
  <si>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</si>
  <si>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</si>
  <si>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</si>
  <si>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</si>
  <si>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</si>
  <si>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</si>
  <si>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</si>
  <si>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</si>
  <si>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</si>
  <si>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</si>
  <si>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</si>
  <si>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</si>
  <si>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</si>
  <si>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</si>
  <si>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</si>
  <si>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</si>
  <si>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</si>
  <si>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</si>
  <si>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</si>
  <si>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</si>
  <si>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</si>
  <si>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</si>
  <si>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</si>
  <si>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</si>
  <si>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</si>
  <si>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</si>
  <si>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</si>
  <si>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</si>
  <si>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</si>
  <si>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</si>
  <si>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</si>
  <si>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</si>
  <si>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</si>
  <si>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</si>
  <si>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</si>
  <si>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</si>
  <si>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</si>
  <si>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</si>
  <si>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</si>
  <si>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</si>
  <si>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</si>
  <si>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</si>
  <si>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</si>
  <si>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</si>
  <si>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</si>
  <si>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</si>
  <si>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</si>
  <si>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</si>
  <si>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</si>
  <si>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</si>
  <si>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</si>
  <si>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</si>
  <si>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</si>
  <si>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</si>
  <si>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</si>
  <si>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</si>
  <si>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</si>
  <si>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</si>
  <si>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</si>
  <si>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</si>
  <si>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</si>
  <si>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</si>
  <si>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</si>
  <si>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</si>
  <si>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</si>
  <si>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</si>
  <si>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</si>
  <si>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</si>
  <si>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</si>
  <si>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</si>
  <si>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</si>
  <si>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</si>
  <si>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</si>
  <si>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</si>
  <si>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</si>
  <si>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</si>
  <si>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</si>
  <si>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</si>
  <si>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</si>
  <si>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</si>
  <si>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</si>
  <si>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</si>
  <si>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</si>
  <si>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</si>
  <si>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</si>
  <si>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</si>
  <si>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</si>
  <si>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</si>
  <si>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</si>
  <si>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</si>
  <si>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</si>
  <si>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</si>
  <si>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</si>
  <si>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</si>
  <si>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</si>
  <si>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</si>
  <si>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</si>
  <si>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</si>
  <si>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</si>
  <si>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</si>
  <si>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</si>
  <si>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</si>
  <si>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</si>
  <si>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</si>
  <si>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</si>
  <si>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</si>
  <si>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</si>
  <si>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</si>
  <si>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</si>
  <si>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</si>
  <si>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</si>
  <si>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</si>
  <si>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</si>
  <si>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</si>
  <si>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</si>
  <si>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</si>
  <si>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</si>
  <si>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</si>
  <si>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</si>
  <si>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</si>
  <si>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</si>
  <si>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</si>
  <si>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</si>
  <si>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</si>
  <si>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</si>
  <si>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</si>
  <si>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</si>
  <si>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</si>
  <si>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</si>
  <si>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</si>
  <si>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</si>
  <si>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</si>
  <si>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</si>
  <si>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</si>
  <si>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</si>
  <si>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</si>
  <si>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</si>
  <si>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</si>
  <si>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</si>
  <si>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</si>
  <si>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</si>
  <si>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</si>
  <si>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</si>
  <si>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</si>
  <si>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</si>
  <si>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</si>
  <si>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</si>
  <si>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</si>
  <si>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</si>
  <si>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</si>
  <si>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</si>
  <si>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</si>
  <si>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</si>
  <si>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</si>
  <si>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</si>
  <si>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</si>
  <si>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</si>
  <si>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</si>
  <si>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</si>
  <si>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</si>
  <si>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</si>
  <si>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</si>
  <si>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</si>
  <si>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</si>
  <si>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</si>
  <si>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</si>
  <si>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</si>
  <si>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</si>
  <si>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</si>
  <si>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</si>
  <si>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</si>
  <si>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</si>
  <si>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</si>
  <si>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</si>
  <si>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</si>
  <si>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</si>
  <si>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</si>
  <si>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</si>
  <si>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</si>
  <si>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</si>
  <si>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</si>
  <si>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</si>
  <si>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</si>
  <si>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</si>
  <si>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</si>
  <si>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</si>
  <si>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</si>
  <si>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</si>
  <si>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</si>
  <si>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</si>
  <si>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</si>
  <si>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</si>
  <si>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</si>
  <si>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</si>
  <si>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</si>
  <si>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</si>
  <si>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</si>
  <si>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</si>
  <si>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</si>
  <si>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</si>
  <si>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</si>
  <si>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</si>
  <si>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</si>
  <si>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</si>
  <si>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</si>
  <si>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</si>
  <si>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</si>
  <si>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</si>
  <si>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</si>
  <si>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</si>
  <si>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</si>
  <si>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</si>
  <si>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</si>
  <si>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</si>
  <si>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</si>
  <si>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</si>
  <si>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</si>
  <si>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</si>
  <si>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</si>
  <si>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</si>
  <si>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</si>
  <si>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</si>
  <si>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</si>
  <si>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</si>
  <si>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</si>
  <si>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</si>
  <si>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</si>
  <si>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</si>
  <si>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</si>
  <si>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</si>
  <si>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</si>
  <si>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</si>
  <si>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</si>
  <si>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</si>
  <si>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</si>
  <si>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</si>
  <si>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</si>
  <si>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</si>
  <si>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</si>
  <si>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</si>
  <si>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</si>
  <si>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</si>
  <si>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</si>
  <si>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</si>
  <si>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</si>
  <si>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</si>
  <si>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</si>
  <si>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</si>
  <si>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</si>
  <si>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</si>
  <si>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</si>
  <si>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</si>
  <si>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</si>
  <si>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</si>
  <si>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</si>
  <si>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</si>
  <si>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</si>
  <si>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</si>
  <si>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</si>
  <si>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</si>
  <si>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</si>
  <si>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</si>
  <si>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</si>
  <si>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</si>
  <si>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</si>
  <si>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</si>
  <si>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</si>
  <si>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</si>
  <si>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</si>
  <si>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</si>
  <si>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</si>
  <si>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</si>
  <si>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</si>
  <si>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</si>
  <si>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</si>
  <si>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</si>
  <si>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</si>
  <si>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</si>
  <si>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</si>
  <si>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</si>
  <si>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</si>
  <si>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</si>
  <si>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</si>
  <si>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</si>
  <si>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</si>
  <si>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</si>
  <si>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</si>
  <si>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</si>
  <si>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</si>
  <si>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</si>
  <si>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</si>
  <si>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</si>
  <si>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</si>
  <si>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</si>
  <si>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</si>
  <si>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</si>
  <si>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</si>
  <si>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</si>
  <si>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</si>
  <si>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</si>
  <si>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</si>
  <si>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</si>
  <si>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</si>
  <si>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</si>
  <si>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</si>
  <si>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</si>
  <si>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</si>
  <si>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</si>
  <si>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</si>
  <si>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</si>
  <si>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</si>
  <si>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</si>
  <si>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</si>
  <si>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</si>
  <si>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</si>
  <si>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</si>
  <si>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</si>
  <si>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</si>
  <si>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</si>
  <si>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</si>
  <si>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</si>
  <si>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</si>
  <si>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</si>
  <si>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</si>
  <si>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</si>
  <si>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</si>
  <si>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</si>
  <si>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</si>
  <si>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</si>
  <si>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</si>
  <si>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</si>
  <si>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</si>
  <si>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</si>
  <si>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</si>
  <si>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</si>
  <si>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</si>
  <si>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</si>
  <si>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</si>
  <si>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</si>
  <si>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</si>
  <si>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</si>
  <si>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</si>
  <si>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</si>
  <si>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</si>
  <si>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</si>
  <si>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</si>
  <si>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</si>
  <si>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</si>
  <si>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</si>
  <si>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</si>
  <si>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</si>
  <si>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</si>
  <si>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</si>
  <si>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</si>
  <si>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</si>
  <si>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</si>
  <si>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</si>
  <si>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</si>
  <si>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</si>
  <si>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</si>
  <si>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</si>
  <si>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</si>
  <si>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</si>
  <si>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</si>
  <si>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</si>
  <si>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</si>
  <si>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</si>
  <si>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</si>
  <si>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</si>
  <si>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</si>
  <si>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</si>
  <si>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</si>
  <si>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</si>
  <si>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</si>
  <si>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</si>
  <si>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</si>
  <si>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</si>
  <si>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</si>
  <si>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</si>
  <si>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</si>
  <si>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</si>
  <si>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</si>
  <si>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</si>
  <si>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</si>
  <si>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</si>
  <si>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</si>
  <si>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</si>
  <si>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</si>
  <si>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</si>
  <si>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</si>
  <si>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</si>
  <si>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</si>
  <si>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</si>
  <si>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</si>
  <si>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</si>
  <si>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</si>
  <si>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</si>
  <si>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</si>
  <si>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</si>
  <si>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</si>
  <si>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</si>
  <si>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</si>
  <si>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</si>
  <si>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</si>
  <si>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</si>
  <si>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</si>
  <si>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</si>
  <si>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</si>
  <si>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</si>
  <si>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</si>
  <si>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</si>
  <si>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</si>
  <si>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</si>
  <si>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</si>
  <si>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</si>
  <si>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</si>
  <si>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</si>
  <si>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</si>
  <si>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</si>
  <si>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</si>
  <si>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</si>
  <si>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</si>
  <si>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</si>
  <si>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</si>
  <si>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</si>
  <si>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</si>
  <si>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</si>
  <si>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</si>
  <si>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</si>
  <si>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</si>
  <si>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</si>
  <si>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</si>
  <si>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</si>
  <si>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</si>
  <si>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</si>
  <si>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</si>
  <si>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</si>
  <si>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</si>
  <si>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</si>
  <si>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</si>
  <si>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</si>
  <si>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</si>
  <si>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</si>
  <si>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</si>
  <si>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</si>
  <si>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</si>
  <si>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</si>
  <si>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</si>
  <si>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</si>
  <si>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</si>
  <si>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</si>
  <si>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</si>
  <si>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</si>
  <si>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</si>
  <si>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</si>
  <si>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</si>
  <si>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</si>
  <si>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</si>
  <si>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</si>
  <si>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</si>
  <si>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</si>
  <si>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</si>
  <si>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</si>
  <si>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</si>
  <si>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</si>
  <si>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</si>
  <si>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</si>
  <si>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</si>
  <si>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</si>
  <si>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</si>
  <si>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</si>
  <si>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</si>
  <si>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</si>
  <si>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</si>
  <si>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</si>
  <si>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</si>
  <si>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</si>
  <si>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</si>
  <si>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</si>
  <si>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</si>
  <si>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</si>
  <si>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</si>
  <si>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</si>
  <si>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</si>
  <si>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</si>
  <si>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</si>
  <si>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</si>
  <si>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</si>
  <si>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</si>
  <si>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</si>
  <si>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</si>
  <si>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</si>
  <si>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</si>
  <si>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</si>
  <si>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</si>
  <si>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</si>
  <si>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</si>
  <si>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</si>
  <si>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</si>
  <si>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</si>
  <si>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</si>
  <si>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</si>
  <si>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</si>
  <si>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</si>
  <si>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</si>
  <si>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</si>
  <si>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</si>
  <si>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</si>
  <si>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</si>
  <si>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</si>
  <si>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</si>
  <si>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</si>
  <si>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</si>
  <si>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</si>
  <si>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</si>
  <si>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</si>
  <si>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</si>
  <si>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</si>
  <si>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</si>
  <si>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</si>
  <si>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</si>
  <si>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</si>
  <si>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</si>
  <si>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</si>
  <si>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</si>
  <si>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</si>
  <si>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</si>
  <si>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</si>
  <si>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</si>
  <si>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</si>
  <si>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</si>
  <si>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</si>
  <si>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</si>
  <si>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</si>
  <si>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</si>
  <si>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</si>
  <si>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</si>
  <si>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</si>
  <si>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</si>
  <si>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</si>
  <si>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</si>
  <si>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</si>
  <si>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</si>
  <si>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</si>
  <si>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</si>
  <si>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</si>
  <si>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</si>
  <si>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</si>
  <si>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</si>
  <si>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</si>
  <si>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</si>
  <si>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</si>
  <si>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</si>
  <si>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</si>
  <si>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</si>
  <si>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</si>
  <si>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</si>
  <si>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</si>
  <si>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</si>
  <si>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</si>
  <si>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</si>
  <si>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</si>
  <si>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</si>
  <si>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</si>
  <si>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</si>
  <si>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</si>
  <si>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</si>
  <si>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</si>
  <si>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</si>
  <si>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</si>
  <si>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</si>
  <si>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</si>
  <si>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</si>
  <si>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</si>
  <si>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</si>
  <si>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</si>
  <si>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</si>
  <si>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</si>
  <si>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</si>
  <si>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</si>
  <si>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</si>
  <si>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</si>
  <si>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</si>
  <si>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</si>
  <si>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</si>
  <si>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</si>
  <si>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</si>
  <si>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</si>
  <si>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</si>
  <si>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</si>
  <si>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</si>
  <si>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</si>
  <si>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</si>
  <si>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</si>
  <si>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</si>
  <si>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</si>
  <si>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</si>
  <si>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</si>
  <si>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</si>
  <si>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</si>
  <si>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</si>
  <si>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</si>
  <si>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</si>
  <si>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</si>
  <si>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</si>
  <si>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</si>
  <si>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</si>
  <si>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</si>
  <si>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</si>
  <si>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</si>
  <si>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</si>
  <si>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</si>
  <si>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</si>
  <si>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</si>
  <si>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</si>
  <si>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</si>
  <si>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</si>
  <si>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</si>
  <si>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</si>
  <si>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</si>
  <si>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</si>
  <si>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</si>
  <si>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</si>
  <si>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</si>
  <si>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</si>
  <si>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</si>
  <si>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</si>
  <si>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</si>
  <si>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</si>
  <si>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</si>
  <si>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</si>
  <si>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</si>
  <si>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</si>
  <si>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</si>
  <si>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</si>
  <si>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</si>
  <si>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</si>
  <si>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</si>
  <si>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</si>
  <si>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</si>
  <si>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</si>
  <si>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</si>
  <si>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</si>
  <si>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</si>
  <si>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</si>
  <si>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</si>
  <si>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</si>
  <si>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</si>
  <si>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</si>
  <si>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</si>
  <si>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</si>
  <si>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</si>
  <si>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</si>
  <si>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</si>
  <si>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</si>
  <si>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</si>
  <si>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</si>
  <si>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</si>
  <si>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</si>
  <si>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</si>
  <si>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</si>
  <si>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</si>
  <si>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</si>
  <si>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</si>
  <si>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</si>
  <si>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</si>
  <si>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</si>
  <si>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</si>
  <si>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</si>
  <si>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</si>
  <si>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</si>
  <si>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</si>
  <si>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</si>
  <si>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</si>
  <si>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</si>
  <si>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</si>
  <si>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</si>
  <si>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</si>
  <si>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</si>
  <si>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</si>
  <si>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</si>
  <si>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</si>
  <si>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</si>
  <si>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</si>
  <si>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</si>
  <si>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</si>
  <si>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</si>
  <si>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</si>
  <si>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</si>
  <si>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</si>
  <si>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</si>
  <si>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</si>
  <si>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</si>
  <si>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</si>
  <si>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</si>
  <si>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</si>
  <si>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</si>
  <si>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</si>
  <si>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</si>
  <si>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</si>
  <si>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</si>
  <si>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</si>
  <si>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</si>
  <si>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</si>
  <si>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</si>
  <si>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</si>
  <si>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</si>
  <si>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</si>
  <si>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</si>
  <si>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</si>
  <si>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</si>
  <si>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</si>
  <si>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</si>
  <si>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</si>
  <si>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</si>
  <si>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</si>
  <si>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</si>
  <si>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</si>
  <si>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</si>
  <si>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</si>
  <si>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</si>
  <si>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</si>
  <si>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</si>
  <si>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</si>
  <si>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</si>
  <si>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</si>
  <si>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</si>
  <si>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</si>
  <si>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</si>
  <si>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</si>
  <si>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</si>
  <si>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2020</t>
  </si>
  <si>
    <t>Jan</t>
  </si>
  <si>
    <t>Feb</t>
  </si>
  <si>
    <t>Mar</t>
  </si>
  <si>
    <t>Apr</t>
  </si>
  <si>
    <t>May</t>
  </si>
  <si>
    <t>Jun</t>
  </si>
  <si>
    <t>Jul</t>
  </si>
  <si>
    <t>Aug</t>
  </si>
  <si>
    <t>Sep</t>
  </si>
  <si>
    <t>Oct</t>
  </si>
  <si>
    <t>Nov</t>
  </si>
  <si>
    <t>Dec</t>
  </si>
  <si>
    <t>2021</t>
  </si>
  <si>
    <t>2022</t>
  </si>
  <si>
    <t>2023</t>
  </si>
  <si>
    <t>Sum of Sales</t>
  </si>
  <si>
    <t>Sum of Profit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</si>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</sst>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409]#,##0.00"/>
    <numFmt numFmtId="167" formatCode="&quot;#&quot;\ 0"/>
  </numFmts>
  <fonts count="10"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val="double"/>
      <sz val="11"/>
      <color theme="1"/>
      <name val="Calibri"/>
      <family val="2"/>
      <scheme val="minor"/>
    </font>
    <font>
      <u/>
      <sz val="11"/>
      <color theme="1"/>
      <name val="Calibri"/>
      <family val="2"/>
      <scheme val="minor"/>
    </font>
    <font>
      <b/>
      <sz val="12"/>
      <color theme="1"/>
      <name val="Calibri"/>
      <family val="2"/>
      <scheme val="minor"/>
    </font>
    <font>
      <b/>
      <u/>
      <sz val="18"/>
      <color theme="1"/>
      <name val="Aptos Display"/>
      <family val="2"/>
    </font>
  </fonts>
  <fills count="3">
    <fill>
      <patternFill patternType="none"/>
    </fill>
    <fill>
      <patternFill patternType="gray125"/>
    </fill>
    <fill>
      <patternFill patternType="solid">
        <fgColor theme="4" tint="0.39997558519241921"/>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applyAlignment="1">
      <alignment horizontal="left"/>
    </xf>
    <xf numFmtId="0" fontId="0" fillId="0" borderId="2" xfId="0" applyBorder="1" applyAlignment="1">
      <alignment horizontal="left"/>
    </xf>
    <xf numFmtId="0" fontId="5" fillId="2" borderId="1" xfId="0" applyFont="1" applyFill="1" applyBorder="1"/>
    <xf numFmtId="0" fontId="5" fillId="2" borderId="9" xfId="0" applyFont="1" applyFill="1" applyBorder="1"/>
    <xf numFmtId="0" fontId="5" fillId="2" borderId="8" xfId="0" applyFont="1" applyFill="1" applyBorder="1" applyAlignment="1">
      <alignment horizontal="left"/>
    </xf>
    <xf numFmtId="165" fontId="0" fillId="0" borderId="1" xfId="0" applyNumberFormat="1" applyBorder="1"/>
    <xf numFmtId="165" fontId="0" fillId="0" borderId="9" xfId="0" applyNumberFormat="1" applyBorder="1"/>
    <xf numFmtId="165" fontId="0" fillId="0" borderId="2" xfId="0" applyNumberFormat="1" applyBorder="1"/>
    <xf numFmtId="165" fontId="0" fillId="0" borderId="10" xfId="0" applyNumberFormat="1" applyBorder="1"/>
    <xf numFmtId="165" fontId="5" fillId="2" borderId="8" xfId="0" applyNumberFormat="1" applyFont="1" applyFill="1" applyBorder="1"/>
    <xf numFmtId="165" fontId="5" fillId="2" borderId="11" xfId="0" applyNumberFormat="1" applyFont="1" applyFill="1" applyBorder="1"/>
    <xf numFmtId="0" fontId="5" fillId="2" borderId="4" xfId="0" applyFont="1" applyFill="1" applyBorder="1"/>
    <xf numFmtId="0" fontId="5" fillId="0" borderId="0" xfId="0" applyFont="1"/>
    <xf numFmtId="165" fontId="0" fillId="0" borderId="0" xfId="0" applyNumberFormat="1"/>
    <xf numFmtId="10" fontId="0" fillId="0" borderId="4" xfId="0" applyNumberFormat="1" applyBorder="1"/>
    <xf numFmtId="10" fontId="0" fillId="0" borderId="5" xfId="0" applyNumberFormat="1" applyBorder="1"/>
    <xf numFmtId="10" fontId="5" fillId="2" borderId="6" xfId="0" applyNumberFormat="1" applyFont="1" applyFill="1" applyBorder="1"/>
    <xf numFmtId="166" fontId="0" fillId="0" borderId="0" xfId="0" applyNumberFormat="1"/>
    <xf numFmtId="167" fontId="0" fillId="0" borderId="0" xfId="0" applyNumberFormat="1"/>
    <xf numFmtId="10" fontId="0" fillId="0" borderId="0" xfId="0" applyNumberFormat="1"/>
    <xf numFmtId="0" fontId="5" fillId="2" borderId="7" xfId="0" applyFont="1" applyFill="1" applyBorder="1"/>
    <xf numFmtId="0" fontId="0" fillId="0" borderId="3" xfId="0" applyBorder="1" applyAlignment="1">
      <alignment horizontal="left"/>
    </xf>
    <xf numFmtId="164" fontId="5" fillId="0" borderId="0" xfId="0" applyNumberFormat="1" applyFont="1"/>
    <xf numFmtId="0" fontId="6" fillId="0" borderId="0" xfId="0" applyFont="1"/>
    <xf numFmtId="0" fontId="7" fillId="0" borderId="0" xfId="0" applyFont="1"/>
    <xf numFmtId="164" fontId="8" fillId="0" borderId="0" xfId="0" applyNumberFormat="1" applyFont="1"/>
    <xf numFmtId="0" fontId="9" fillId="0" borderId="0" xfId="0" applyFont="1" applyAlignment="1">
      <alignment horizontal="left" indent="2"/>
    </xf>
    <xf numFmtId="0" fontId="7" fillId="0" borderId="0" xfId="0" applyFont="1" applyAlignment="1">
      <alignment horizontal="left" indent="2"/>
    </xf>
    <xf numFmtId="0" fontId="1" fillId="0" borderId="0" xfId="0" applyFont="1"/>
    <xf numFmtId="0" fontId="0" fillId="0" borderId="4" xfId="0" applyNumberFormat="1" applyBorder="1"/>
    <xf numFmtId="0" fontId="0" fillId="0" borderId="5" xfId="0" applyNumberFormat="1" applyBorder="1"/>
    <xf numFmtId="0" fontId="5" fillId="2" borderId="6" xfId="0" applyNumberFormat="1" applyFont="1" applyFill="1" applyBorder="1"/>
    <xf numFmtId="0" fontId="0" fillId="0" borderId="1" xfId="0" applyNumberFormat="1" applyBorder="1"/>
    <xf numFmtId="0" fontId="0" fillId="0" borderId="9" xfId="0" applyNumberFormat="1" applyBorder="1"/>
    <xf numFmtId="0" fontId="0" fillId="0" borderId="2" xfId="0" applyNumberFormat="1" applyBorder="1"/>
    <xf numFmtId="0" fontId="0" fillId="0" borderId="10" xfId="0" applyNumberFormat="1" applyBorder="1"/>
    <xf numFmtId="0" fontId="0" fillId="0" borderId="7"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1">
    <cellStyle name="Normal" xfId="0" builtinId="0"/>
  </cellStyles>
  <dxfs count="621">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4" formatCode="0.00%"/>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5" formatCode="\$\ 0.00,\ &quot;K&quot;"/>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4" formatCode="0.00%"/>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5" formatCode="\$\ 0.00,\ &quot;K&quot;"/>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4" formatCode="0.00%"/>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5" formatCode="\$\ 0.00,\ &quot;K&quot;"/>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4" formatCode="0.00%"/>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5" formatCode="\$\ 0.00,\ &quot;K&quot;"/>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4" formatCode="0.00%"/>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5" formatCode="\$\ 0.00,\ &quot;K&quot;"/>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4" formatCode="0.00%"/>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5" formatCode="\$\ 0.00,\ &quot;K&quot;"/>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numFmt numFmtId="14" formatCode="0.00%"/>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font>
        <b/>
        <family val="2"/>
      </font>
    </dxf>
    <dxf>
      <font>
        <b/>
        <family val="2"/>
      </font>
    </dxf>
    <dxf>
      <numFmt numFmtId="165" formatCode="\$\ 0.00,\ &quot;K&quot;"/>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bgColor theme="4" tint="0.39997558519241921"/>
        </patternFill>
      </fill>
    </dxf>
    <dxf>
      <fill>
        <patternFill>
          <bgColor theme="4" tint="0.39997558519241921"/>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i val="0"/>
        <color theme="0"/>
        <name val="Aptos Display"/>
        <family val="2"/>
        <scheme val="none"/>
      </font>
      <border>
        <bottom style="thin">
          <color theme="4"/>
        </bottom>
        <vertical/>
        <horizontal/>
      </border>
    </dxf>
    <dxf>
      <font>
        <color theme="0"/>
        <name val="Aptos Display"/>
        <family val="2"/>
        <scheme val="none"/>
      </font>
      <fill>
        <patternFill>
          <bgColor theme="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20"/>
      <tableStyleElement type="firstRowStripe" dxfId="619"/>
      <tableStyleElement type="secondRowStripe" dxfId="618"/>
    </tableStyle>
    <tableStyle name="SlicerStyleDark1 2" pivot="0" table="0" count="10" xr9:uid="{3553657D-9EB4-41C7-BCAA-5DFEEDF66A44}">
      <tableStyleElement type="wholeTable" dxfId="617"/>
      <tableStyleElement type="headerRow" dxfId="6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Project.xlsx]KPIs!PivotTable8</c:name>
    <c:fmtId val="3"/>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tx2"/>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D02-421F-A229-25714B2AD439}"/>
            </c:ext>
          </c:extLst>
        </c:ser>
        <c:dLbls>
          <c:showLegendKey val="0"/>
          <c:showVal val="0"/>
          <c:showCatName val="0"/>
          <c:showSerName val="0"/>
          <c:showPercent val="0"/>
          <c:showBubbleSize val="0"/>
        </c:dLbls>
        <c:smooth val="0"/>
        <c:axId val="1284522128"/>
        <c:axId val="1284700864"/>
      </c:lineChart>
      <c:catAx>
        <c:axId val="1284522128"/>
        <c:scaling>
          <c:orientation val="minMax"/>
        </c:scaling>
        <c:delete val="1"/>
        <c:axPos val="b"/>
        <c:numFmt formatCode="General" sourceLinked="1"/>
        <c:majorTickMark val="none"/>
        <c:minorTickMark val="none"/>
        <c:tickLblPos val="nextTo"/>
        <c:crossAx val="1284700864"/>
        <c:crosses val="autoZero"/>
        <c:auto val="1"/>
        <c:lblAlgn val="ctr"/>
        <c:lblOffset val="100"/>
        <c:noMultiLvlLbl val="0"/>
      </c:catAx>
      <c:valAx>
        <c:axId val="1284700864"/>
        <c:scaling>
          <c:orientation val="minMax"/>
        </c:scaling>
        <c:delete val="1"/>
        <c:axPos val="l"/>
        <c:numFmt formatCode="General" sourceLinked="1"/>
        <c:majorTickMark val="none"/>
        <c:minorTickMark val="none"/>
        <c:tickLblPos val="nextTo"/>
        <c:crossAx val="128452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Project.xlsx]KPIs!PivotTable9</c:name>
    <c:fmtId val="14"/>
  </c:pivotSource>
  <c:chart>
    <c:autoTitleDeleted val="1"/>
    <c:pivotFmts>
      <c:pivotFmt>
        <c:idx val="0"/>
        <c:spPr>
          <a:solidFill>
            <a:schemeClr val="dk1">
              <a:tint val="88500"/>
            </a:schemeClr>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tx2">
                  <a:lumMod val="95000"/>
                  <a:lumOff val="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BDF-49DC-8E5C-8488D35FD3DD}"/>
            </c:ext>
          </c:extLst>
        </c:ser>
        <c:dLbls>
          <c:showLegendKey val="0"/>
          <c:showVal val="0"/>
          <c:showCatName val="0"/>
          <c:showSerName val="0"/>
          <c:showPercent val="0"/>
          <c:showBubbleSize val="0"/>
        </c:dLbls>
        <c:smooth val="0"/>
        <c:axId val="1284512048"/>
        <c:axId val="1238500336"/>
      </c:lineChart>
      <c:catAx>
        <c:axId val="1284512048"/>
        <c:scaling>
          <c:orientation val="minMax"/>
        </c:scaling>
        <c:delete val="1"/>
        <c:axPos val="b"/>
        <c:numFmt formatCode="General" sourceLinked="1"/>
        <c:majorTickMark val="none"/>
        <c:minorTickMark val="none"/>
        <c:tickLblPos val="nextTo"/>
        <c:crossAx val="1238500336"/>
        <c:crosses val="autoZero"/>
        <c:auto val="1"/>
        <c:lblAlgn val="ctr"/>
        <c:lblOffset val="100"/>
        <c:noMultiLvlLbl val="0"/>
      </c:catAx>
      <c:valAx>
        <c:axId val="1238500336"/>
        <c:scaling>
          <c:orientation val="minMax"/>
        </c:scaling>
        <c:delete val="1"/>
        <c:axPos val="l"/>
        <c:numFmt formatCode="General" sourceLinked="1"/>
        <c:majorTickMark val="none"/>
        <c:minorTickMark val="none"/>
        <c:tickLblPos val="nextTo"/>
        <c:crossAx val="128451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Project.xlsx]KPIs!PivotTable10</c:name>
    <c:fmtId val="8"/>
  </c:pivotSource>
  <c:chart>
    <c:autoTitleDeleted val="1"/>
    <c:pivotFmts>
      <c:pivotFmt>
        <c:idx val="0"/>
        <c:spPr>
          <a:solidFill>
            <a:schemeClr val="dk1">
              <a:tint val="88500"/>
            </a:schemeClr>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tx2">
                  <a:lumMod val="95000"/>
                  <a:lumOff val="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A18-45B6-A2C4-0BF0C4C881ED}"/>
            </c:ext>
          </c:extLst>
        </c:ser>
        <c:dLbls>
          <c:showLegendKey val="0"/>
          <c:showVal val="0"/>
          <c:showCatName val="0"/>
          <c:showSerName val="0"/>
          <c:showPercent val="0"/>
          <c:showBubbleSize val="0"/>
        </c:dLbls>
        <c:smooth val="0"/>
        <c:axId val="1284539888"/>
        <c:axId val="1284689456"/>
      </c:lineChart>
      <c:catAx>
        <c:axId val="1284539888"/>
        <c:scaling>
          <c:orientation val="minMax"/>
        </c:scaling>
        <c:delete val="1"/>
        <c:axPos val="b"/>
        <c:numFmt formatCode="General" sourceLinked="1"/>
        <c:majorTickMark val="none"/>
        <c:minorTickMark val="none"/>
        <c:tickLblPos val="nextTo"/>
        <c:crossAx val="1284689456"/>
        <c:crosses val="autoZero"/>
        <c:auto val="1"/>
        <c:lblAlgn val="ctr"/>
        <c:lblOffset val="100"/>
        <c:noMultiLvlLbl val="0"/>
      </c:catAx>
      <c:valAx>
        <c:axId val="1284689456"/>
        <c:scaling>
          <c:orientation val="minMax"/>
        </c:scaling>
        <c:delete val="1"/>
        <c:axPos val="l"/>
        <c:numFmt formatCode="General" sourceLinked="1"/>
        <c:majorTickMark val="none"/>
        <c:minorTickMark val="none"/>
        <c:tickLblPos val="nextTo"/>
        <c:crossAx val="128453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Project.xlsx]KPIs!PivotTable11</c:name>
    <c:fmtId val="9"/>
  </c:pivotSource>
  <c:chart>
    <c:autoTitleDeleted val="1"/>
    <c:pivotFmts>
      <c:pivotFmt>
        <c:idx val="0"/>
        <c:spPr>
          <a:solidFill>
            <a:schemeClr val="dk1">
              <a:tint val="88500"/>
            </a:schemeClr>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989478168522355E-2"/>
          <c:y val="0.26190574392854865"/>
          <c:w val="0.8460192900243757"/>
          <c:h val="0.4761885121429027"/>
        </c:manualLayout>
      </c:layout>
      <c:lineChart>
        <c:grouping val="standard"/>
        <c:varyColors val="0"/>
        <c:ser>
          <c:idx val="0"/>
          <c:order val="0"/>
          <c:tx>
            <c:strRef>
              <c:f>KPIs!$K$3</c:f>
              <c:strCache>
                <c:ptCount val="1"/>
                <c:pt idx="0">
                  <c:v>Total</c:v>
                </c:pt>
              </c:strCache>
            </c:strRef>
          </c:tx>
          <c:spPr>
            <a:ln w="28575" cap="rnd">
              <a:solidFill>
                <a:schemeClr val="tx2">
                  <a:lumMod val="95000"/>
                  <a:lumOff val="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882-4426-81FB-ACED3B5A3F5E}"/>
            </c:ext>
          </c:extLst>
        </c:ser>
        <c:dLbls>
          <c:showLegendKey val="0"/>
          <c:showVal val="0"/>
          <c:showCatName val="0"/>
          <c:showSerName val="0"/>
          <c:showPercent val="0"/>
          <c:showBubbleSize val="0"/>
        </c:dLbls>
        <c:smooth val="0"/>
        <c:axId val="1284538928"/>
        <c:axId val="1284697888"/>
      </c:lineChart>
      <c:catAx>
        <c:axId val="1284538928"/>
        <c:scaling>
          <c:orientation val="minMax"/>
        </c:scaling>
        <c:delete val="1"/>
        <c:axPos val="b"/>
        <c:numFmt formatCode="General" sourceLinked="1"/>
        <c:majorTickMark val="none"/>
        <c:minorTickMark val="none"/>
        <c:tickLblPos val="nextTo"/>
        <c:crossAx val="1284697888"/>
        <c:crosses val="autoZero"/>
        <c:auto val="1"/>
        <c:lblAlgn val="ctr"/>
        <c:lblOffset val="100"/>
        <c:noMultiLvlLbl val="0"/>
      </c:catAx>
      <c:valAx>
        <c:axId val="1284697888"/>
        <c:scaling>
          <c:orientation val="minMax"/>
        </c:scaling>
        <c:delete val="1"/>
        <c:axPos val="l"/>
        <c:numFmt formatCode="General" sourceLinked="1"/>
        <c:majorTickMark val="none"/>
        <c:minorTickMark val="none"/>
        <c:tickLblPos val="nextTo"/>
        <c:crossAx val="128453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Project.xlsx]KPIs!PivotTable12</c:name>
    <c:fmtId val="12"/>
  </c:pivotSource>
  <c:chart>
    <c:autoTitleDeleted val="1"/>
    <c:pivotFmts>
      <c:pivotFmt>
        <c:idx val="0"/>
        <c:spPr>
          <a:solidFill>
            <a:schemeClr val="dk1">
              <a:tint val="88500"/>
            </a:schemeClr>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tx2">
                  <a:lumMod val="95000"/>
                  <a:lumOff val="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DF8-444A-AE42-317C82070A8A}"/>
            </c:ext>
          </c:extLst>
        </c:ser>
        <c:dLbls>
          <c:showLegendKey val="0"/>
          <c:showVal val="0"/>
          <c:showCatName val="0"/>
          <c:showSerName val="0"/>
          <c:showPercent val="0"/>
          <c:showBubbleSize val="0"/>
        </c:dLbls>
        <c:smooth val="0"/>
        <c:axId val="1284532688"/>
        <c:axId val="1284712768"/>
      </c:lineChart>
      <c:catAx>
        <c:axId val="1284532688"/>
        <c:scaling>
          <c:orientation val="minMax"/>
        </c:scaling>
        <c:delete val="1"/>
        <c:axPos val="b"/>
        <c:numFmt formatCode="General" sourceLinked="1"/>
        <c:majorTickMark val="none"/>
        <c:minorTickMark val="none"/>
        <c:tickLblPos val="nextTo"/>
        <c:crossAx val="1284712768"/>
        <c:crosses val="autoZero"/>
        <c:auto val="1"/>
        <c:lblAlgn val="ctr"/>
        <c:lblOffset val="100"/>
        <c:noMultiLvlLbl val="0"/>
      </c:catAx>
      <c:valAx>
        <c:axId val="1284712768"/>
        <c:scaling>
          <c:orientation val="minMax"/>
        </c:scaling>
        <c:delete val="1"/>
        <c:axPos val="l"/>
        <c:numFmt formatCode="General" sourceLinked="1"/>
        <c:majorTickMark val="none"/>
        <c:minorTickMark val="none"/>
        <c:tickLblPos val="nextTo"/>
        <c:crossAx val="128453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tx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4CF-47B8-81F7-7474CB929315}"/>
            </c:ext>
          </c:extLst>
        </c:ser>
        <c:dLbls>
          <c:showLegendKey val="0"/>
          <c:showVal val="0"/>
          <c:showCatName val="0"/>
          <c:showSerName val="0"/>
          <c:showPercent val="0"/>
          <c:showBubbleSize val="0"/>
        </c:dLbls>
        <c:axId val="467759648"/>
        <c:axId val="457078016"/>
      </c:areaChart>
      <c:barChart>
        <c:barDir val="col"/>
        <c:grouping val="clustered"/>
        <c:varyColors val="0"/>
        <c:ser>
          <c:idx val="0"/>
          <c:order val="0"/>
          <c:tx>
            <c:strRef>
              <c:f>'Combo Chart'!$B$3</c:f>
              <c:strCache>
                <c:ptCount val="1"/>
                <c:pt idx="0">
                  <c:v>Sum of Sales</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4CF-47B8-81F7-7474CB929315}"/>
            </c:ext>
          </c:extLst>
        </c:ser>
        <c:dLbls>
          <c:showLegendKey val="0"/>
          <c:showVal val="0"/>
          <c:showCatName val="0"/>
          <c:showSerName val="0"/>
          <c:showPercent val="0"/>
          <c:showBubbleSize val="0"/>
        </c:dLbls>
        <c:gapWidth val="219"/>
        <c:overlap val="-27"/>
        <c:axId val="467758688"/>
        <c:axId val="457070080"/>
      </c:barChart>
      <c:catAx>
        <c:axId val="4677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57070080"/>
        <c:crosses val="autoZero"/>
        <c:auto val="1"/>
        <c:lblAlgn val="ctr"/>
        <c:lblOffset val="100"/>
        <c:noMultiLvlLbl val="0"/>
      </c:catAx>
      <c:valAx>
        <c:axId val="457070080"/>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ptos Display" panose="020B0004020202020204" pitchFamily="34" charset="0"/>
                <a:ea typeface="+mn-ea"/>
                <a:cs typeface="+mn-cs"/>
              </a:defRPr>
            </a:pPr>
            <a:endParaRPr lang="en-US"/>
          </a:p>
        </c:txPr>
        <c:crossAx val="467758688"/>
        <c:crosses val="autoZero"/>
        <c:crossBetween val="between"/>
      </c:valAx>
      <c:valAx>
        <c:axId val="457078016"/>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ptos Display" panose="020B0004020202020204" pitchFamily="34" charset="0"/>
                <a:ea typeface="+mn-ea"/>
                <a:cs typeface="+mn-cs"/>
              </a:defRPr>
            </a:pPr>
            <a:endParaRPr lang="en-US"/>
          </a:p>
        </c:txPr>
        <c:crossAx val="467759648"/>
        <c:crosses val="max"/>
        <c:crossBetween val="between"/>
      </c:valAx>
      <c:catAx>
        <c:axId val="467759648"/>
        <c:scaling>
          <c:orientation val="minMax"/>
        </c:scaling>
        <c:delete val="1"/>
        <c:axPos val="b"/>
        <c:numFmt formatCode="General" sourceLinked="1"/>
        <c:majorTickMark val="out"/>
        <c:minorTickMark val="none"/>
        <c:tickLblPos val="nextTo"/>
        <c:crossAx val="4570780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ln>
                <a:noFill/>
              </a:ln>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Chart!PivotTable5</c:name>
    <c:fmtId val="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0603834079219825"/>
              <c:y val="-4.643449419568822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3.9273459552666016E-3"/>
              <c:y val="0.106135986733001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dLbl>
          <c:idx val="0"/>
          <c:layout>
            <c:manualLayout>
              <c:x val="-9.4256302926398486E-2"/>
              <c:y val="-7.29684908789386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208-4334-B690-5EF803A55D5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208-4334-B690-5EF803A55D55}"/>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208-4334-B690-5EF803A55D55}"/>
              </c:ext>
            </c:extLst>
          </c:dPt>
          <c:dLbls>
            <c:dLbl>
              <c:idx val="0"/>
              <c:layout>
                <c:manualLayout>
                  <c:x val="0.10603834079219825"/>
                  <c:y val="-4.64344941956882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208-4334-B690-5EF803A55D55}"/>
                </c:ext>
              </c:extLst>
            </c:dLbl>
            <c:dLbl>
              <c:idx val="1"/>
              <c:layout>
                <c:manualLayout>
                  <c:x val="-3.9273459552666016E-3"/>
                  <c:y val="0.10613598673300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208-4334-B690-5EF803A55D55}"/>
                </c:ext>
              </c:extLst>
            </c:dLbl>
            <c:dLbl>
              <c:idx val="2"/>
              <c:layout>
                <c:manualLayout>
                  <c:x val="-9.4256302926398486E-2"/>
                  <c:y val="-7.29684908789386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208-4334-B690-5EF803A55D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208-4334-B690-5EF803A55D5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Categories!PivotTable7</c:name>
    <c:fmtId val="6"/>
  </c:pivotSource>
  <c:chart>
    <c:autoTitleDeleted val="1"/>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Display" panose="020B0004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Categories'!$B$3</c:f>
              <c:strCache>
                <c:ptCount val="1"/>
                <c:pt idx="0">
                  <c:v>Total</c:v>
                </c:pt>
              </c:strCache>
            </c:strRef>
          </c:tx>
          <c:spPr>
            <a:solidFill>
              <a:schemeClr val="tx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Display" panose="020B0004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Categories'!$A$4:$A$9</c:f>
              <c:strCache>
                <c:ptCount val="5"/>
                <c:pt idx="0">
                  <c:v>Phones</c:v>
                </c:pt>
                <c:pt idx="1">
                  <c:v>Chairs</c:v>
                </c:pt>
                <c:pt idx="2">
                  <c:v>Storage</c:v>
                </c:pt>
                <c:pt idx="3">
                  <c:v>Tables</c:v>
                </c:pt>
                <c:pt idx="4">
                  <c:v>Binders</c:v>
                </c:pt>
              </c:strCache>
            </c:strRef>
          </c:cat>
          <c:val>
            <c:numRef>
              <c:f>'Top Categories'!$B$4:$B$9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BF87-49D1-BA0B-E012D0A7E8C0}"/>
            </c:ext>
          </c:extLst>
        </c:ser>
        <c:dLbls>
          <c:showLegendKey val="0"/>
          <c:showVal val="0"/>
          <c:showCatName val="0"/>
          <c:showSerName val="0"/>
          <c:showPercent val="0"/>
          <c:showBubbleSize val="0"/>
        </c:dLbls>
        <c:gapWidth val="75"/>
        <c:axId val="1284496208"/>
        <c:axId val="1080838544"/>
      </c:barChart>
      <c:catAx>
        <c:axId val="12844962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80838544"/>
        <c:crosses val="autoZero"/>
        <c:auto val="1"/>
        <c:lblAlgn val="ctr"/>
        <c:lblOffset val="100"/>
        <c:noMultiLvlLbl val="0"/>
      </c:catAx>
      <c:valAx>
        <c:axId val="1080838544"/>
        <c:scaling>
          <c:orientation val="minMax"/>
        </c:scaling>
        <c:delete val="1"/>
        <c:axPos val="t"/>
        <c:numFmt formatCode="General" sourceLinked="1"/>
        <c:majorTickMark val="none"/>
        <c:minorTickMark val="none"/>
        <c:tickLblPos val="nextTo"/>
        <c:crossAx val="128449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785-45DD-BE17-48B6568AAEAE}"/>
            </c:ext>
          </c:extLst>
        </c:ser>
        <c:dLbls>
          <c:showLegendKey val="0"/>
          <c:showVal val="0"/>
          <c:showCatName val="0"/>
          <c:showSerName val="0"/>
          <c:showPercent val="0"/>
          <c:showBubbleSize val="0"/>
        </c:dLbls>
        <c:axId val="467759648"/>
        <c:axId val="45707801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785-45DD-BE17-48B6568AAEAE}"/>
            </c:ext>
          </c:extLst>
        </c:ser>
        <c:dLbls>
          <c:showLegendKey val="0"/>
          <c:showVal val="0"/>
          <c:showCatName val="0"/>
          <c:showSerName val="0"/>
          <c:showPercent val="0"/>
          <c:showBubbleSize val="0"/>
        </c:dLbls>
        <c:gapWidth val="219"/>
        <c:overlap val="-27"/>
        <c:axId val="467758688"/>
        <c:axId val="457070080"/>
      </c:barChart>
      <c:catAx>
        <c:axId val="4677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070080"/>
        <c:crosses val="autoZero"/>
        <c:auto val="1"/>
        <c:lblAlgn val="ctr"/>
        <c:lblOffset val="100"/>
        <c:noMultiLvlLbl val="0"/>
      </c:catAx>
      <c:valAx>
        <c:axId val="45707008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58688"/>
        <c:crosses val="autoZero"/>
        <c:crossBetween val="between"/>
      </c:valAx>
      <c:valAx>
        <c:axId val="45707801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59648"/>
        <c:crosses val="max"/>
        <c:crossBetween val="between"/>
      </c:valAx>
      <c:catAx>
        <c:axId val="467759648"/>
        <c:scaling>
          <c:orientation val="minMax"/>
        </c:scaling>
        <c:delete val="1"/>
        <c:axPos val="b"/>
        <c:numFmt formatCode="General" sourceLinked="1"/>
        <c:majorTickMark val="out"/>
        <c:minorTickMark val="none"/>
        <c:tickLblPos val="nextTo"/>
        <c:crossAx val="4570780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F0-4972-B8AB-A44897A081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F0-4972-B8AB-A44897A081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F0-4972-B8AB-A44897A081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04F-4878-BB7B-6678441934F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Categories!PivotTable7</c:name>
    <c:fmtId val="3"/>
  </c:pivotSource>
  <c:chart>
    <c:autoTitleDeleted val="1"/>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Categories'!$B$3</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Categories'!$A$4:$A$9</c:f>
              <c:strCache>
                <c:ptCount val="5"/>
                <c:pt idx="0">
                  <c:v>Phones</c:v>
                </c:pt>
                <c:pt idx="1">
                  <c:v>Chairs</c:v>
                </c:pt>
                <c:pt idx="2">
                  <c:v>Storage</c:v>
                </c:pt>
                <c:pt idx="3">
                  <c:v>Tables</c:v>
                </c:pt>
                <c:pt idx="4">
                  <c:v>Binders</c:v>
                </c:pt>
              </c:strCache>
            </c:strRef>
          </c:cat>
          <c:val>
            <c:numRef>
              <c:f>'Top Categories'!$B$4:$B$9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0CF6-4055-A022-85B98B43175F}"/>
            </c:ext>
          </c:extLst>
        </c:ser>
        <c:dLbls>
          <c:showLegendKey val="0"/>
          <c:showVal val="0"/>
          <c:showCatName val="0"/>
          <c:showSerName val="0"/>
          <c:showPercent val="0"/>
          <c:showBubbleSize val="0"/>
        </c:dLbls>
        <c:gapWidth val="182"/>
        <c:axId val="1284496208"/>
        <c:axId val="1080838544"/>
      </c:barChart>
      <c:catAx>
        <c:axId val="12844962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838544"/>
        <c:crosses val="autoZero"/>
        <c:auto val="1"/>
        <c:lblAlgn val="ctr"/>
        <c:lblOffset val="100"/>
        <c:noMultiLvlLbl val="0"/>
      </c:catAx>
      <c:valAx>
        <c:axId val="1080838544"/>
        <c:scaling>
          <c:orientation val="minMax"/>
        </c:scaling>
        <c:delete val="1"/>
        <c:axPos val="t"/>
        <c:numFmt formatCode="General" sourceLinked="1"/>
        <c:majorTickMark val="none"/>
        <c:minorTickMark val="none"/>
        <c:tickLblPos val="nextTo"/>
        <c:crossAx val="128449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Project.xlsx]KPIs!PivotTable8</c:name>
    <c:fmtId val="0"/>
  </c:pivotSource>
  <c:chart>
    <c:autoTitleDeleted val="1"/>
    <c:pivotFmts>
      <c:pivotFmt>
        <c:idx val="0"/>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tx2">
                  <a:lumMod val="95000"/>
                  <a:lumOff val="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559-460D-8E1F-98DBCEB36746}"/>
            </c:ext>
          </c:extLst>
        </c:ser>
        <c:dLbls>
          <c:showLegendKey val="0"/>
          <c:showVal val="0"/>
          <c:showCatName val="0"/>
          <c:showSerName val="0"/>
          <c:showPercent val="0"/>
          <c:showBubbleSize val="0"/>
        </c:dLbls>
        <c:smooth val="0"/>
        <c:axId val="1284522128"/>
        <c:axId val="1284700864"/>
      </c:lineChart>
      <c:catAx>
        <c:axId val="1284522128"/>
        <c:scaling>
          <c:orientation val="minMax"/>
        </c:scaling>
        <c:delete val="1"/>
        <c:axPos val="b"/>
        <c:numFmt formatCode="General" sourceLinked="1"/>
        <c:majorTickMark val="none"/>
        <c:minorTickMark val="none"/>
        <c:tickLblPos val="nextTo"/>
        <c:crossAx val="1284700864"/>
        <c:crosses val="autoZero"/>
        <c:auto val="1"/>
        <c:lblAlgn val="ctr"/>
        <c:lblOffset val="100"/>
        <c:noMultiLvlLbl val="0"/>
      </c:catAx>
      <c:valAx>
        <c:axId val="1284700864"/>
        <c:scaling>
          <c:orientation val="minMax"/>
        </c:scaling>
        <c:delete val="1"/>
        <c:axPos val="l"/>
        <c:numFmt formatCode="General" sourceLinked="1"/>
        <c:majorTickMark val="none"/>
        <c:minorTickMark val="none"/>
        <c:tickLblPos val="nextTo"/>
        <c:crossAx val="128452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Project.xlsx]KPIs!PivotTable9</c:name>
    <c:fmtId val="2"/>
  </c:pivotSource>
  <c:chart>
    <c:autoTitleDeleted val="1"/>
    <c:pivotFmts>
      <c:pivotFmt>
        <c:idx val="0"/>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tx2">
                  <a:lumMod val="95000"/>
                  <a:lumOff val="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078-4705-BB82-E58AB8039C27}"/>
            </c:ext>
          </c:extLst>
        </c:ser>
        <c:dLbls>
          <c:showLegendKey val="0"/>
          <c:showVal val="0"/>
          <c:showCatName val="0"/>
          <c:showSerName val="0"/>
          <c:showPercent val="0"/>
          <c:showBubbleSize val="0"/>
        </c:dLbls>
        <c:smooth val="0"/>
        <c:axId val="1284512048"/>
        <c:axId val="1238500336"/>
      </c:lineChart>
      <c:catAx>
        <c:axId val="1284512048"/>
        <c:scaling>
          <c:orientation val="minMax"/>
        </c:scaling>
        <c:delete val="1"/>
        <c:axPos val="b"/>
        <c:numFmt formatCode="General" sourceLinked="1"/>
        <c:majorTickMark val="none"/>
        <c:minorTickMark val="none"/>
        <c:tickLblPos val="nextTo"/>
        <c:crossAx val="1238500336"/>
        <c:crosses val="autoZero"/>
        <c:auto val="1"/>
        <c:lblAlgn val="ctr"/>
        <c:lblOffset val="100"/>
        <c:noMultiLvlLbl val="0"/>
      </c:catAx>
      <c:valAx>
        <c:axId val="1238500336"/>
        <c:scaling>
          <c:orientation val="minMax"/>
        </c:scaling>
        <c:delete val="1"/>
        <c:axPos val="l"/>
        <c:numFmt formatCode="General" sourceLinked="1"/>
        <c:majorTickMark val="none"/>
        <c:minorTickMark val="none"/>
        <c:tickLblPos val="nextTo"/>
        <c:crossAx val="128451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Project.xlsx]KPIs!PivotTable10</c:name>
    <c:fmtId val="2"/>
  </c:pivotSource>
  <c:chart>
    <c:autoTitleDeleted val="1"/>
    <c:pivotFmts>
      <c:pivotFmt>
        <c:idx val="0"/>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tx2">
                  <a:lumMod val="95000"/>
                  <a:lumOff val="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B33-4B08-9453-0AB97B4149BD}"/>
            </c:ext>
          </c:extLst>
        </c:ser>
        <c:dLbls>
          <c:showLegendKey val="0"/>
          <c:showVal val="0"/>
          <c:showCatName val="0"/>
          <c:showSerName val="0"/>
          <c:showPercent val="0"/>
          <c:showBubbleSize val="0"/>
        </c:dLbls>
        <c:smooth val="0"/>
        <c:axId val="1284539888"/>
        <c:axId val="1284689456"/>
      </c:lineChart>
      <c:catAx>
        <c:axId val="1284539888"/>
        <c:scaling>
          <c:orientation val="minMax"/>
        </c:scaling>
        <c:delete val="1"/>
        <c:axPos val="b"/>
        <c:numFmt formatCode="General" sourceLinked="1"/>
        <c:majorTickMark val="none"/>
        <c:minorTickMark val="none"/>
        <c:tickLblPos val="nextTo"/>
        <c:crossAx val="1284689456"/>
        <c:crosses val="autoZero"/>
        <c:auto val="1"/>
        <c:lblAlgn val="ctr"/>
        <c:lblOffset val="100"/>
        <c:noMultiLvlLbl val="0"/>
      </c:catAx>
      <c:valAx>
        <c:axId val="1284689456"/>
        <c:scaling>
          <c:orientation val="minMax"/>
        </c:scaling>
        <c:delete val="1"/>
        <c:axPos val="l"/>
        <c:numFmt formatCode="General" sourceLinked="1"/>
        <c:majorTickMark val="none"/>
        <c:minorTickMark val="none"/>
        <c:tickLblPos val="nextTo"/>
        <c:crossAx val="128453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Project.xlsx]KPIs!PivotTable11</c:name>
    <c:fmtId val="4"/>
  </c:pivotSource>
  <c:chart>
    <c:autoTitleDeleted val="1"/>
    <c:pivotFmts>
      <c:pivotFmt>
        <c:idx val="0"/>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989478168522355E-2"/>
          <c:y val="0.26190574392854865"/>
          <c:w val="0.8460192900243757"/>
          <c:h val="0.4761885121429027"/>
        </c:manualLayout>
      </c:layout>
      <c:lineChart>
        <c:grouping val="standard"/>
        <c:varyColors val="0"/>
        <c:ser>
          <c:idx val="0"/>
          <c:order val="0"/>
          <c:tx>
            <c:strRef>
              <c:f>KPIs!$K$3</c:f>
              <c:strCache>
                <c:ptCount val="1"/>
                <c:pt idx="0">
                  <c:v>Total</c:v>
                </c:pt>
              </c:strCache>
            </c:strRef>
          </c:tx>
          <c:spPr>
            <a:ln w="28575" cap="rnd">
              <a:solidFill>
                <a:schemeClr val="tx2">
                  <a:lumMod val="95000"/>
                  <a:lumOff val="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5F-430E-8B3E-EADCA52CFF4A}"/>
            </c:ext>
          </c:extLst>
        </c:ser>
        <c:dLbls>
          <c:showLegendKey val="0"/>
          <c:showVal val="0"/>
          <c:showCatName val="0"/>
          <c:showSerName val="0"/>
          <c:showPercent val="0"/>
          <c:showBubbleSize val="0"/>
        </c:dLbls>
        <c:smooth val="0"/>
        <c:axId val="1284538928"/>
        <c:axId val="1284697888"/>
      </c:lineChart>
      <c:catAx>
        <c:axId val="1284538928"/>
        <c:scaling>
          <c:orientation val="minMax"/>
        </c:scaling>
        <c:delete val="1"/>
        <c:axPos val="b"/>
        <c:numFmt formatCode="General" sourceLinked="1"/>
        <c:majorTickMark val="none"/>
        <c:minorTickMark val="none"/>
        <c:tickLblPos val="nextTo"/>
        <c:crossAx val="1284697888"/>
        <c:crosses val="autoZero"/>
        <c:auto val="1"/>
        <c:lblAlgn val="ctr"/>
        <c:lblOffset val="100"/>
        <c:noMultiLvlLbl val="0"/>
      </c:catAx>
      <c:valAx>
        <c:axId val="1284697888"/>
        <c:scaling>
          <c:orientation val="minMax"/>
        </c:scaling>
        <c:delete val="1"/>
        <c:axPos val="l"/>
        <c:numFmt formatCode="General" sourceLinked="1"/>
        <c:majorTickMark val="none"/>
        <c:minorTickMark val="none"/>
        <c:tickLblPos val="nextTo"/>
        <c:crossAx val="128453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Project.xlsx]KPIs!PivotTable12</c:name>
    <c:fmtId val="6"/>
  </c:pivotSource>
  <c:chart>
    <c:autoTitleDeleted val="1"/>
    <c:pivotFmts>
      <c:pivotFmt>
        <c:idx val="0"/>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tx2">
                  <a:lumMod val="95000"/>
                  <a:lumOff val="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794-4784-8FF3-36DADAED581D}"/>
            </c:ext>
          </c:extLst>
        </c:ser>
        <c:dLbls>
          <c:showLegendKey val="0"/>
          <c:showVal val="0"/>
          <c:showCatName val="0"/>
          <c:showSerName val="0"/>
          <c:showPercent val="0"/>
          <c:showBubbleSize val="0"/>
        </c:dLbls>
        <c:smooth val="0"/>
        <c:axId val="1284532688"/>
        <c:axId val="1284712768"/>
      </c:lineChart>
      <c:catAx>
        <c:axId val="1284532688"/>
        <c:scaling>
          <c:orientation val="minMax"/>
        </c:scaling>
        <c:delete val="1"/>
        <c:axPos val="b"/>
        <c:numFmt formatCode="General" sourceLinked="1"/>
        <c:majorTickMark val="none"/>
        <c:minorTickMark val="none"/>
        <c:tickLblPos val="nextTo"/>
        <c:crossAx val="1284712768"/>
        <c:crosses val="autoZero"/>
        <c:auto val="1"/>
        <c:lblAlgn val="ctr"/>
        <c:lblOffset val="100"/>
        <c:noMultiLvlLbl val="0"/>
      </c:catAx>
      <c:valAx>
        <c:axId val="1284712768"/>
        <c:scaling>
          <c:orientation val="minMax"/>
        </c:scaling>
        <c:delete val="1"/>
        <c:axPos val="l"/>
        <c:numFmt formatCode="General" sourceLinked="1"/>
        <c:majorTickMark val="none"/>
        <c:minorTickMark val="none"/>
        <c:tickLblPos val="nextTo"/>
        <c:crossAx val="128453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E422ACAC-9320-4822-A372-599F57B2411B}">
          <cx:tx>
            <cx:txData>
              <cx:f>_xlchart.v5.4</cx:f>
              <cx:v>Sales</cx:v>
            </cx:txData>
          </cx:tx>
          <cx:dataId val="0"/>
          <cx:layoutPr>
            <cx:geography cultureLanguage="en-US" cultureRegion="IN" attribution="Powered by Bing">
              <cx:geoCache provider="{E9337A44-BEBE-4D9F-B70C-5C5E7DAFC167}">
                <cx:binary>1H3rc5y40ve/ksrnFy8CCcGps6dqYe722I6dxNl8oWZtL4ibuN/++qclxsOYnWx8av3U8443pZVa
3SD4SepWq8X8+7H912P0vMs/tHGUFP96bH/96Jdl+q9ffike/ed4V1zE7DHnBf+zvHjk8S/8zz/Z
4/MvT/muYYn3i6Yi/Mujv8vL5/bjf/4NV/Oe+RV/3JWMJ5+q57y7ey6qqCz+pu5k1YdHXiWlEPfg
Sr9+/JKw8vnpw325K5+Ljx+ek5KV3ecuff714yvOjx9+mV7vL/f+EEHzyuoJZHXrgqg6oSoxPn6I
eOLt6YplXajI1DFSiSX/6MtNr3cxCL65PbI1u6en/LkoPuz//xfxV4/wl1pWcGd4Gw4Xjf5yL5/y
l9dv+z//nhDguSeUI0CmL+lnVdD0mCUzVpQ5eyzRrx9/i3Z/7OLdy1sZoHjF9N9CoV1Qw8CaoVqq
/NNfI2IaFyZWdV1TtQER6+XeAyJvaNBpLA6Cr1oPT3j18Se98P9LYK6f693Te+JiXejEwNhC+oAL
eo0LQsaFQYhuEYIkA9QPw3PA5eftOQ3Li9wEleuvZ4nKbznrefKesOALzdI1zUT4MEEdT2AIoQsY
TsQyiHEKljc06DQuB8EJML99P0tgLqGvVo9h99Jp32EioxdEo7qGDfP1SDHJhWZSqmJsDJDhl5sO
I+UtTTmNySg5AeXy97MExeERz3dP/OX9vAMo5oVlmYSoWDs9i6nkgmBq6gaonePp6y1NOQ3KKDkB
xbk5S1C2PCl37zmFYXoB+pwgi+IBk4nGR6p1ATMY0gx9MlLe0JTTmBwEJ5BsP58lJL/l4S4pdsVL
l32HcYIvTBgoqo72du9kDrO0C6xbiBBiDpiRl3vvrbA3tOg0NOOzTLD57e4ssXmxlT/wPz/AVFDF
f7D3VP8wn6mYUkr21jCsT47VP4WxhQzNNOkexwlO/23rTmN2+ioT/GbOWeLn8CR5fizZY1W+dPF/
PrwwuiCUIALT3kk1RGERpJtg1GkTvN7YmtMwvRKeoOOc58x3z6vS/zDbhbx8x1GFMcxuBsKE0tNG
tapeaLoKayFjopHe2p7TAL2WniB0PzvP8bOL2J88T9511qMXGsGGYaG9jwDWmsezHkJgMSCqUYTR
AODL0B20k/OmNp3G6Fh2gpDz21kiNHuOds0uf355R/98egN3mqqa1ND0vdYBH80xPpRcwKrIwDoC
I0P8TWa5t7ToNDqj5ASb2fwssVnAAoi9pxtHMy+IcNFo+gQTEyw6k+pYM/f+nckC6A0tOQ3JQXCC
yOI8/Wpr3rynptEuVIoNQvHptY+lg2NaVQ2k7uvBP328LP1Za05DMkhN8Fif5+y1fOa5967KRYPV
JtheJj1tUpv6BcZYh8XqfukzGShvaNBpVA6CE2CW5wnMNc/BNHN2OY/Ye7oLdPDQ6JZOia4OymO6
5LEukEkwomiPj/Z6yLy9XadhmspP0Lo+z2XO+mnnv6OfDSxo3bRUqr0YYBP/AUIYdgsARXDEvYbn
pw05jcpebALG+jxt5gdWPPKkYMnLq/nnJhkAYuhgaOmwrzb8vTbJTAtWnBpYBtZp9f+mJp2G5kh0
As/D+iyNsnUEMxpnxTuio14gGCoYHNMDOJPhAuggbBo6MUeD+pUZ8IYWnQZnfJYJNuszNc+SJ/au
3mlYy8Ay06LWy7iZ2s0G7OaAqjGsvStn4hFY/7xBP0DmRXAKzPVZDprL9/ZQm7BewWCjwU6a/EOv
JzTLBA0EsRsQ1nEwE46HzM/bcxqWF7kJKpf3Z4nKFa9Y8c4DRr2wTAgBMAkYxserfgvBngIyYa96
P5QmI+VNbTkNypHoBJerMzWen5sP2+eWPb6jTaaDV1NDOjjFhkgAdYIPUo0LpJq6pZowlo7HyvWb
WnMammPZCTbX27McM9sdS97RWYbJhQ6+TEyOJqrjYWNYFxoCZzT4CYaJbDJsftqc07jsxSaQbM/T
TfbQcQhL81567TuYyxrECViGZvxg/xOpEN1BEMag9AdUXu49eJjf0KDTsBwEJ8A8/H6mYyXvol3y
9PJ2/jkyOux4irgaMrHDqHFBVQSxUNZ+mMDsdjyHbXc/b8lpSEbJCSbb2ZliUhS7R78qnsuyeHlJ
/xwYrF3Algv4xejpAEEKgWgqRNnq5iSGdrt7Y3t+BM8r8SlG56n/H56L8sNXBp7N9904M8G3qREK
G8sHo/hY15gq7JvpFEyAIYZTmAjHg+jNzToN1UR8AtXDeYZ0btmjz7zd+/pqTBhGFsA0oDT1BhDw
1aiwJBULU/E32RR4S4tOAzRKTrDZnqenZssgeKN439gAA8w1C0H00969PF134gtkwR4axOS+Hjtv
asuPYDk8xhSX83QG3IQRuJvf9dgA7ArAOQ3YShu8AeoUFrDXYG2jqi8hHWA+HM9sb2nRaXBGyQk2
N5fnaR6wohD/0pS9vKJ/bhzoENCkQUjAwX85sd7AwQkB6hrsBuzjcv8ypb2pUacR2h4/0QSk7f1Z
gnT7nCRFF9W7dzUPsAoeGgir2c9s6nQQQTShqZumcLkNigcU0/EgemurTsP0WnqC0+152nGi6/Eq
f8+RBH5Ng0LYLZxJk3+gZo5NOBGZSynEr5N9bM2JkfSzFp3GZ3yWCTbb8wxkv37+I98V4e6lD//z
WU6EdULQmU7p3sM2xca6AM+oiCvYj7BJ3NNbWnQam1Fygs31eTp0hNdwtYvTwmfvGZiG9QvDJAay
XuJuYX1zPHhgjQoxn4YGmz2HwXU8wb25WT9C6dVTTaFanaUq+vzcvuvJAwSxgbqJTbSf36aGHJxD
hNOfoIP2S9iJDvppc05DsxebQPL521lCIrrp5jkvnrt3nNtgixr8AhBBcFrvUAgwAPMOToIPpoE1
cVO/rU2nwTmWnSB0vTlbhH7nefiO+IDHWrc0LE5Gy7/p1EYuwL6GA+4vB0UndoF4xz9r0Y/RGSSn
2Px+ntjIwLV3P1NAIWzQ0GFvDcJw5N9r1QOjCiY+cZT3ZQC99I1hR2EIO/t5q36A0atnmuJ0nn7s
r895DGcRX17TO5hvGIJxiQb/TccOhITCXpBlwOao/JvYbW9oyWlYDoITRL5+PsuRc+Ozd9yvhtUo
hhOG4G3bR3hMUIGIdViHwjrnByPmZ605DckgNcHj5jxNs5v82ePv6ZjWQceYcHJD359cn3hxkKbC
rihYbjoYbcd2888b8gMw9g8whePuLIfHnQ/fbfmwLt53QxQWnXDAE0I39+t9Cwzi6ZoGmRCgBh+B
kH8wjI6xeWurTiP0WnqC0936LHEajuH9L0Suw/BRYX9ae1naTCc04X6DYwXwzY4BqYmJ9vZ2ncZq
Kj9B6945S7Q+gysUPqr0/PzSrf+5IQBHDEwMy0sVho38m/hx4BtEOtbhCOIP3ARvatJpjI5EJ/B8
Ps+tni/lzn9HZGD1DzEGAMsY1Xk82cnP3VCIMdSMyeD5WTtOwzFITZD4cp7W2f9COAFsqkEkgSpm
rZNrTgg3AEeNiV++tjK1m98Q4HAal/FZJth8Pc99gocdeDoTr3xXaw1WnGCKQbTHD06xS2sNzrq9
bCVMjLa3tek0PseyE4Qe/o8Q+vFH8A5fBpztyt1cflLw6Dt4f18rHx8+djgR3VtYJ1XRYHytn379
SMGQPvo8nrjGK9Ns/HTQVOZ5V5S/flSQCudHMZy0Egd7kA4HET5+aCB0SFbBIWzYhoDvSIgFraXC
nRLhBfj1I1iMKtINAyRBgZmaiPKBXSpRpRsQ9whD2oQtJgKhwqp1+JzjLY86WE0cXse+/CGp4lvO
krL49aM8yJ0OfOL5YMedwjlKMGZgStYJtjDYpunj7g66OrCj/6fGfqq6Sq9cRrkfO9Srsk1TRNmG
HHIDLW15ZAcdSyO7kXnJ9Ze61i37Wd51mX1UL64nizLhSMs2muk1C6+xbsuwwv28aKJPfk3LRRKZ
ySYsfDe0i6JondgzmSOJrOuTjUzSroPqgSlPgrB3JFlyRUJ+ZD263MgzVstcq8Tczqvm97ryA3us
nNy1wYESHlWfut7QskKhqh1bLZuNPAkqHtSgtuZKVK5TmtfLwk3yTdI3+UbFRqg6TeiWkS2pMqFG
8aoccpJvZE3vqzZSiLeW0pIU1SjeoM8yPzLKokxGzoFd3PboBqeqJzQv4eaiCI2tr3p2ZajperyS
zOkW3VI1MxY+S/mm1cOsd2RWJoEgjkWtdaEaV96eWOmqYfdWQQcoRxQnoMpiIvE3Pa2fdQZN7dJI
jd7JsZluOtHVAmz6Nm8pmwe+B71WdlIep76To1QdGCVNigxysktrRNEXqETXsp92kiarY4QuM90P
l7IUNYbpVKw07CNZmdUafGtUtFnI0jA4RItkcbioKOq+3SLlusF5tcFMM2BIiaxMWIPqdQULVBZU
m87LtciOC6OEMQFJorXlRhbhC2ml0yk6dxjSiw3lkZ+vZLbsSpt7mbdGfpzMSjNp7dDUYVCJpCra
ylYB/RlyK7aiZjeXdHbgUEN3qSW5usy1lm/c1OCbwAqDyB7Les71eWQkv2ttnm5kYhB4+TKnR2q6
QSKRxajvHvouNeem4DC9wEmtBK9aIgaTq6iQmsyvl1ZOVyoh8aaGQ5cbj5ZmaB9ldfapJR0Mj67N
ZiGPoNYP3HgTy6yJ4mTTZG29JvGt4VlkkRF1Kx8s6S24hcyapPIiO4rjxuGWGziJRrX4RqGeQ4PA
WAW4s9T52HyKAjrTMjWyDdF3U/E6yho6rCzKBIsKmQvjbGsWvrkgFks3JU2jyNZ6HEa2Kt5RHONy
0XfFJ/kWggr6gMzJu6mV0q1aTJ0A5e2ms1i7CfrEs/2ky+ZtQ1ls46ptNh7LIEtIGc7SMCF2FGp0
Y/YZdVKWKnYXFGXvDO1CPYvgBUEP5bBP58hGSUywkjuVW2grSZIIjVi5iz6tk03k9jDJh1H8NS0S
bzEUI9HmLuCKk7sc24Wq2TFzvbUnep9LyVerzbxFg/t1kPF62StVsZF1MoeRNtdwFK0A8XyjqFa+
kTmrTevIVrIi32S+UsyRXj2ZZZNHdulTGCehkkHHE1lZTvrgHplhuiA1TjdKrSeRLbNu4IPGEkSz
iBl0Ju8q8jS+QUmSbsLSa+HF9C6HtwWJl5fcNhro0sTyvqmKX2w6kcjcWDR7K53j3v9TkqrK+92s
W2Pu8wq6BFVosTGj2F3oXr+tUFhuJMn3Sm3JDL5qQ/MhxRHM94eHNRNcwcMeyq3KWltrlXQ2PuHw
mLpfQK8rumyTlkhbq/GVF8IDjk8pi/J5U5xmG1zXi9bM3SWLUOeouGaOfHL5uFSpoRsSmUoCz1LH
oI22CsQrqloK87kWhPOj/ip7Bw8La6YbXWjrhVD+wwgWw9iqlGXs62g5kjCOrzMfRp6WKzAD66Di
x8TrI+ZQwnpHosLNrFlkan0bkJCDYVDyDRZqWxYDlfuRLctwusOzeV8Hc0saBJWSwQwmEtWMU+g2
Wb2I4PCcY9S6NUu1Mp1R0eeN1m02MQ25E8R14+Rp0m4kzU2675SXwUKrSHApEyMKe7vkKpo1foxn
ek9Ku0KgHVuP5xuZo6YHnTQJ83ad03vUdKZNE9NweNYXmzSOW+gOalZsLJHUbevZltrGc09FoL9D
LYAOLzr4UMZZ6TqJ5cPw9tDMSHMYahL+XAApk74zgZh1jWlrmUUcr6eodzRapxtd9OdSUePI5oFt
lZyBxoPXJzu3zI3FMjfQnKtNNTcRs2nXo41MPA89kJrVTs9hsKti6pQJZTCfjjRZ5H1ihbbMSh5Z
PRYlTQ88f6l1xqUsYdDQoS35hqykHl1nyJqocYwS5j2jq5VFXmRXWhIXm7aDmUErWrJWi09cM+pZ
VVE8wyjUZ7XieQ4nlmo3SRzOtBT6WSRMyVIYUgVKYNbAgjhkZT1MKjdu3Ae2GuWGLc7zbxqhZHJP
gVbKrCTKJBXVMqeA1QxKQ/S0UUYW6096RdhwEVklqfJCnSF0Vqj1tZ0WRgqmiSgzcZHxSr4bZLbG
SNIIA8Ubqrm0ZySnL41cIROInCyGcQMgjGXJOBaH6ljazZJTCkVyxIzXlPxjcaie3C0YZYgV8GVZ
pUMLpNxRKwfG4Ro0y13bc03NyUNQ+rwVSq9oQOnJsqvheua5ZTHQZEUlamVOJr0JKlMyy9woK4tV
n/mbiNiygD0KilVmYR+97x3JrGChbmV2oI7XGW8FGlF1vCjyHVkr7zfeXuZG5qMrjteaNHEiMvK1
DGYKk600MViRGLYy6Q+5SVHvYssBBU9sWaEJNZYJa2NMMInzuUu6J0lSKwbq3RKm2cgyKcqKH9I4
98MZq0LVlny6tBcm1xrucrK+qonrZEaG9y0+PKhsu3yKQk5SMjs8leCR1bkewPQ1PurIQ5BH1nW2
stJGXzUsc+QblIl8eY1SAuQUNfFCCY37NE0Ku46qesalkRfX9db3YroohJVGhG1Gpckny2MyEPME
ubaVZRooJmEXjvW6kBwuKS8iy7J6IMqy2kXtHCW93ZhUsX1TaZy0URVYyObWpow6bqsKKedZzrht
5oE3xyTX+3mWUupgXSFg3Aq11+K+uUdtMaNdVqxqrAazCuUqzFcwlrCwJStpS/bS0vZ9eH4zz5nd
IZXP3crCG6tX8Ubm/CwmQw6zmi5hqb/yhfYphP1kSasqSIzUgQiH3Okij6mOcok0mP9jafG1DNb+
fhKBycWE/vZEIomGUihOrRXY5hTdab6VLyLVa1WH+eZGbctuWVcm2bQiqTBP16x07dxLy00gVi0y
F9fFOgjAZsjVRN2UImmo22+KXEdzj5M/cKVWm1qsg8ZE0gywEGY60jt41wWzlT5r5rzQFVAUve9E
ikEclAXf+tw057FUx6bQxDIpelKvOX9QYQoGjMWbIMKuki9G5mQiK6LUq52ydhOHxUazGRIt8ldF
by5cOTeWcmbuhfuhEfNzILOSqibsusOBtegav95YEOEIaw0Gz+vl3WrKjMRsLcVkjcwR3051AAM8
ROVREr8uylpJYxnitmK1ZJYkWb1xra7eGAFOAF+/cSRtrJC5Vrwqq7UsOxTWvMRX5sakFn1AYi5p
slgi4fQZy0Ourz75fVctwmG1IC4oK6SwlGMevS4NjBa9ULmV0K5gGyabsahIFenLxR6cLkg2GRKK
d2QFjyy2XbWznCOmSGdLxsq5X8NS1eq5W6zarqo3Jo3gxWvUBOMIpbDqNVgxgwWG7zSU8lmtp9WV
TKqscWhZmSuqtgUoBQRGh0yqGPxQNsbmrFardJjAs7oD5TLOYTFS23laV8yuErPbRHo2a3TebHSx
REMiGYtVj/3YHssyJ3kktyymrhpBbAP8WMrePfrKy/fI0y5nnr//3ZZD8T+feQz/pMxIFD/7Mpbg
KNnwezF/ywXfPBPhTcWUSbTmcK3xF0yEh/TQ1InLdfiFmR/4Y/+28pWz9vH4B2deNq6EM1PD+O98
tSd/CeYgt/fXGuBepbAFTOGQsga9DfZDBnctnJy9APcotcDvqlmaZUBkxd5bCzHJ4DoVEf377wHv
XbUIDkLDHiRsFSOIObfga6f/jatWR/A0R65a+B6nCeEbMHPoGoUwNPgA3mtXbYQCUFpNSJ4znW9J
oupf2izSZqnfW0tUG9qXBmfaLO5zaylrVVNBQ62WJ/pQG0XhvvaUrLyUZD4li6wd87g/8+o0u5SJ
GUVZao9lq+2ySyqSCS3w+vSFUSmujKRsVx7u86sxiVLruMhwrFzycGVllv7gpVF8BSEvnqOIYtYl
6rxpfLrUwAh50Gj5FCZlcwPrfBv5/pzTPFiEfdN9J2nmJCWyHmqvBd9MUIJiUmmPZ+DVcC/BTe1e
ypyRWu5l4npGbo/l0EX6pq4DO+xUUODU7ewSrBdvZjY9umwjRLMFfBQKXcqyb1Q3CnfVP9KQBasO
ZuKroPf5VSQS322pAzodO5MKWZSJwXJ+FaahUoDDCbLpyvKa8ErWRW2rzD2/Deae18FaX+/N66DI
64WXuua1L3J927Z2bhE+S9ES1GPxFdajym0Z8XAZKj63YSbk17VIXCWEhGadTVJYiJRl41WpjWMj
nqWZZy31srxGXtlfe6mC7xF8Z2uu1a63yNuc3Pte2my9tPiSxbE7U32V1HdhGMDazXeoQYo7cI+U
d/Ac9SphDJb9giYTMVZsiwXeWhaNXvPu/k5IXigi9Qr8jXzdtDrPbMKq7rIxw+NE0lKNtkcVkgaG
9Jc95qZ+3QX1CqMmusl15t+7rkKWBTYQuIMN/74tOmTXTdHOAq0pl1lY6pcIadUmpU29MlHGrkkb
GPPE7Pmd1pq6Q5TQfwgjmthNa9WXaZKpM661kRM0RfBV5qJDrmgUNtDGHHzsDVwwkW/MUZSDw4Ym
ZGn5buU7stwkNVl6seWtatRVs7r3M1spGv+etmGy6nOwk8ECM+/Sos7tWomDJ79t5mXmx99Lt0Mz
HytsS0rNvfL0EM/csnMXvMLEjlPXQzacwyQ2dHq+SCONX/udz69VmvPrTiQZhdVIa+XpQlbkZucj
GDdQo/glsc0sfaRVu83c6LsWxI0PTt1M2YhiktSgcDntFdCI/DsMT3igQzFPcP6p6NdI7+NLcLXo
mY1DjC6DJAq9WQnfEJ/rTZ8PxKE+KNAfRhr7KxoTNue+YjhVrQTmkiiPShm325C6+nXcWo4Z0Kj/
WkegwtWMeWZimx54YBBJO9sjYXdr9aQdkgTPQIIdU7zWtHmW90sXA2sbtU6LtW4ZUY994i7XbK3L
40fWeKs2qNoHUuTXNMmWYP64lzKBWc+9JGIekcVYTiZjGQC8cfsEPDE5Cq5K2K/Z+jmmM1A3/TfP
Va+MQjOefNbf456wh9i0mrlK3OCK93m8ZbCBN7DWSX8V4Jg/HKnCExuBsO080S5wckDDFvyAlDhf
CIpGaJ+jjUCKYlb5hm8+g90UrZn0+WtiBaKIhWYJjixwXorstDxlPSr/JTuVLbo+dJSyxXOs9+qX
KvPuMtK1NzFjwRfeOG5cxI7LO3ceCZhlgowewxwWh1dJVA70WOO+bstaU0i0Su7OJd8odpAY6UTr
Pd2WEj+/R5bk2yxpkvvOzGFzsubNJ6bl+ZVr+MGMGGW688J647W69zW2FLbGphsvvNxMd/Vlybxw
V8S8WMDP8ZkrcDoWXxUlXscBLCT68r71+uQWrGFyF/vV1uto9a0jxF/18FWiOQJb9VtSZ7Ed54V/
E5PCW+UeRQ7KUWxbeed/r92ic2JVba9qMErv4zC7pYJemK0/V+PeXWfgc3roK9WR9MoK6KIrA23p
xqH/HZU3TdfSb26XKKu6yvFckr0ar8sgZV88yywvS9yHM7fx2HddC2Y/6X0mxGu9sm0gCAW+agGH
IyCAG76lbIn6o97XB7pZGKrBngLw9YXMAdUVqGH/Hau94TSdBjZD6up3VW+CKufddzWyDEfxyuKq
Lzr9zveUhw4G7AI1PJh1kRte5boaXsVpvs9JmmLGt2HSe6sJXfK2ldEWtuQbqwMju831HN74ictJ
mloEy9SvPlGC+bytquZKLWNyFeZmMI95730rjeCGisFNXHKbGVh9kKyaj/esda8dsXIa0Seu6LdB
GqMHw+34HKXIh02C0sO+rWClT5Nbs2rWMCQXTYADT3iZF2qEQ8/2Kn+fe1075VNatmhDDhKv+bhZ
oI2WV9gxE0u9Urr+OLFStA50I19P6CNv6KbqlSwahF+VbeyuWNh1lT2yjLKSRnhyozVRu5KislLS
p2Kxpd4podbMWh4u3D7qPoPyDBxkovyb0ZXMZqXZ/AFOh20feuBfD8LSZkyBhVrMYI+YWPkdYnHu
KCT5goI2uNF8VftyKPWWp39hLPui1XFwg0RJ1MmSBppq5HyTXC/ucLjKeD/YxBvufqgb7yfqxtKh
ZSSJ6DpMWWUHiPlbM/Ww0xKNz2KKva2kydyYhLLCi7BjoHbPd4rZb113WHsOv2B5Qo+In+M8Hsiw
doLjAPDVR43Azz+aOp0M5LTqOIXeaz4pXoSIYhOUwd6fWH9wtIwqTfksC2G4akiqfE5hs+yedbs6
ppduEXhbw8jBnjgUYXkM9kTQuEOtxWj+yfK6mQozFekz7UrHkbcqUlW7IiKnC5rMSdpYy1NXWY58
Mtew5g58eOyqoRZYr1hrF2WWFzdh7+0TWcErq4XlxAtNsoATA+waUZGSqCV2LuTgrMT+MpJbMlph
Z9l/P1tS+BzT9B3r8LFZS/wCCnxhZvqOW58pmp/ryhML1PsSHF+fTNjC3hahWzty1gSz67FKdPMT
mJdsmx3oJtCLA73uGWyFZ1onzLRHiJewjvglXffoY+TuWG7dWWXUVzZMoOjKPcwMQ07Q1L7I5gEz
sG35hQqMYuKQ1TKRI1rmJCNYINiGHxODK0ricHETge8tg+iWmcJh4ZFFYWontZVcZmLhEXNdXfqq
zmayqCZm9KlEwVDigkN3vdRmbcwvGfnel5Fjuh25jLKyuGm0JnVKFsaPGUAUuEb7PYalyHzkMMiT
SzZFbRprquuhXSIDOt5YTvWfWFzGX1GksDiED9lbGE7IwJr+tcrzYBNOUVtffyJJ6TkFY+gKHPv7
xCgYvEVZLksM1mHqzfWSFZuRlCUwvCJW6/OeEXytsBBfh7BxHMD28RZ3Fb7WRCLpLMDR3OoQdiYV
srYFX2WZa2xeVpZSrnnPaHSt8jqYMS3+lrUMrQknxQ0EjxQ3usgJOsdGtxp4wwCHN7gKL2tca196
jVu3lLLLvEn1L3rYmbeiLoNAt7GuECWMm8+cR92ca0q2Lpo0uJS5oOn2ueiQG2vHnNfQ4DLUinz5
9yPM/MssRjQIu4STMuKbJxCcN5nFSoOpQRcmLvweZTJDiBrcho0oWLOosHAxkBlfymJGXGSTPOhh
CwJMY1tWTxgD0wef/8AumVpxDck5sstLyqK8pJmSm0jT4wULyu6aYT3V7NKNquv0UlL6Ru+uQ0mm
aeBCIJ3a2hEMQc0e68GPVdmURuGyR6y7Hqr3V0GwrrbzPCZz7s3T3KxKWENW+RUKeBbDVitkZVIo
kXsZe3NZUCFA6eqIeWTrRI0PUciXSjSH79bA5SRpyEKkEUysVHfBix7xbZEk3SIFK8am4I3YSppM
CKy1WltmzYZepWqXrw2/9Pe0kdG3yv0VJM1KiQWHkA+/N31CjUGw5V/mWIiMNOBrRfAtXHEkRH09
On3qu1HQqflTWCZ9gec0tRa53ynbyMxuUwVijWRpIFHk9naeVN3Mg1BQJxrKglvWByHrYLcjX3eJ
qWz12Cf1srP40WVkheRlhoZnJW9K203zwAl4r/xOtOSOpznybPCQdSXsG+eefttqSfa9cVPPicpE
vVf9vp0nXHG3WaoGa40l2do0fH0bgtU0R02Q38P2QuB0he99F1f0QwqhfPkVdr3wztT9fImVVLfL
JosfIZp8mbVN943VsTvvFQq+7chwbyUH7KU311EQBHYp5ysxP7WwVXNF5aTVZF1qE92LFtWhZmTk
WhXNdK9OnKTRi09Wy+0oa/17nFn+vdZU2oxZZrGQtANH2WbhDLXuXSYcCKT3k4XmumxWiKKksYjG
i8wC459Kl4N3KCewVP8kGSVNsYJg1qOg+CQrxmvF0nORaLCpWSjlBmf+PIPouevKa8EhInIQLsav
U5KQS5R58wldcshKISlZRyEiJHMhebis5JB0yaaxdrisJE3EX1+2sPhPjDb4Ntq0t0PcBJyXEet/
6KDwWe7Xvd2z+oBYaan8ERbhvATfhW4ruZnNEK/amdQRoy4xa6u9Nr9LAktSYJU6pYthKyTs+z2/
pEnJnvXtdf0IHUlcVWip4Vqvrz/clAX0TwpTXtjGxadYJDW981Wc3Q6WnzD/YAk+UjwzDm/T4ApX
mtPCLPQpLCNybym1Nyswx0vPtch90hvBpZFpmS1rW9SSeyGAXegGkgQeVxBoejsqimQpLVTFCqsZ
aAi+kkUvzqqZFiG+UoUxCwHK+1rpeR9rpedd1qqCeSKLQjX5wuMmXvdp+6fbafGtr/rJkChe/dSn
IVpLkqyszKheB1r+Z4yK5DZSIeS1tTTYmLXh4HW1CHRvVgurJqiL0Om0jtxknVpd0oKkc1K43veC
iog9X//W9+7M8zK+dNvKn8Hc4t/XENJ6j8J2bnklxMkIUstaDkZW6s8aEsAUVzX/Q9mVLcmpK9sv
IkIMYnilBqq6pu5q92C/KGxvGzFJjELw9Xeh6uPy9tlxdtwXghwk6GqGVOZaibOJ+kFsuQXEELVl
dGm8KLwEy15N0zRGNqXc3w26iLxTY80r43bXm0mGXqjfDMgVzrFLLAQbGfPmg2obZDcKxOR5LR+J
5X/vp0C/T0qKbWDTKfHrenpng7z4QzheC87/5T4IUMP5W2CNrBg++kzwKVt8+xHh9R85sGFkYUua
WX/TLTL9JBbaErHvaXpCnPYkacVqVA69n67i0WHOiXpG2rbbFQEwpUY0G1V/8sXcXI3gZLhu0A8K
4MrFn9uCntKcPhlpYEI9q4z9LMpmODjKqs/IrXq3PNc0WRs5jkDmL6mvW66qDCO+5aosVnc/12Sx
ooFtgBZbWyXq5wjCqgjrnaIuydrEXUC8/i5GU1StAVPdouxFT24pn01y32zqonpMVVufjcTwL9iU
buBvbtWAvPXv/tKe3JVCgPrg5RoQrWWv8nX4qZna47jkaYzemwoAFXoWfurD+k+9OxK8DfOsXY02
Sdm/RHI2XapiCBlBhFhqe16Az97j+13Aj0eh53rIb/790RY2TtdPnS+/dUDUrQVj7b6vhnOup2KK
teD6BKSfPpk9WYhu77fdGWuNjj4Y50WsRpZPceReS1IGp0hm1a6OIo4S/lidgnz2N4Go9DPiqChu
s6z6GlT6UAx1h/drCbigKpy/gmnKY0Ho2UFO8IQkvkCGC/hrD0u3dTOD6Rj75SQeBSrgUTAnQ8Wc
mCunyH44IuvXYgI/Y14CrfvG51l3DJfNXadEHRMbKES057E3Ed7u/VUqfy9Yu6sc7b65OZfrqfbo
npaW+9b74ZE5UX0dymm85j074BFYvNbBJQjm4ohTKY5mz2zCuZ26OFf9QXalvTO6NlKoEDkpSW5L
OhSePpV1x5L7ItCsG++iWfSZNeEvX6MyHr5VA+uk+n1Xp9PhvplVPR2qstpVVe/sXDetm/huvckB
R8HKZ/Oe5qN3mf1xPQhAs91FMqoeb50D6fXJSHjGfOiVJNl2ysm4uuuMC2o4X+xh6pIROd72W+4S
sRl77e9d4WP5VU/p58oV7gq5y+kgp0q82W1+00vG5H7ieb5BZo5/diXQKxWAIRevEv6T7fUv/qKn
WLxvi0izRFiBQBFp4vMYs0bb00Hp0X8Wrsxeerk1iSevs41g8kceD/liMUK5uKXqN7c02zZ5xDf/
OzZ2CYrgf9xSeDYGDroJOQEQdf5yy/2WrNXuKIDin91vFcf9snyH7Wg2Vjjn22Yq+/iu83g/qdhB
IvzmI8qSHHHn0V+jjO8fovGnZBLA6+NPCpr+mVvz9AAGDRKjy2aiZOV5iETuKuA9SDw1jtg1jvRu
btz1i61PunBldO5Y2GvaRM2WRKFe1bqr9rZuok+Nb5GN79ao6C5iPXvtruhDjqgTYj4J1ANl3cdG
BM7JvijinYxU8Fl+SultoNFUvtqxPA8e0yj7npNKHCofSefB04BFLSHrtMSff+jIoiv+7nfXWRSV
61ut7Y9xgxtOBzo6QN1a6eehqIrXTilrYzscr5QpZSd/Jmpd0oJ8JnO6J/bg//V31yLA28dbXGmj
1DrTekxCoJJReVH8HC6bhiCdSwgHpafkZ582FYmN1chjqM+I9b29Bb4KiY0uUpSfW6voVy6fxOa3
cY3lBEkZAgfQcF5e3Ln/MuPrPq+5jzDNq5C4MWJbj14SFFxsjNg5ZbZxw5ElN+eS8ZVTqvZgxNRq
3gPKh4uftvYrL7pV6NIfAxtQTMR3HZ4n2mSn2rffzVvMqFCbO2B5k10CGQVA2HtXb5Koc5p43K5m
Etc2MoL3QP0elRsrwNnAFCyR/d1gMSL32s5C4PIYnj79MOUPTebtuSZVnDshSu5Td3CXTYrmeigY
Ym+WhcTTLlrfVWbPuBkPI5oN6YPuwJjdJai6Z3GeDmHisMDdSJll776UU5zN03wqxpS9RtOFByp7
J4yyw8yEAI4KohMB6o4OidXeiLIXBwU45DVv88+s878W9hSsU5/phwg9gl96Xh7aUk1fjD5b9I5H
/lEfIKf+kFnuHJtyqPajYmNEUxM11VBjuJdN77ph7nf1TPZWR9wTI1xu8fIjKHpDvG+iXyIjFHSY
xssSY02x9J1u3m3j5Kc527O6cU95lDebVHti485ueNJYhcXpODafsW4Ec5D77KCQX36pB4abPWs+
e4XlJblT9ttuJvXnxvFOGd7sz6HHo9vweXH7Y3g1WGujR6jkbWiWH7MmtH6DP7iyzuO8ClwQ7wCJ
QCRgX7rZxv8B0iSCfkVnRInhkBaXYHjJNAvCGDkoLA5QbFzrzGo3KkcBy+jQRQwVjOAlGuTf3AR9
L0asfGJeW9GTN11nJPfkyo6EtS4cN9tSd+DPJGrYYmwW7ANTPtqH/s/sCV3yY78HXfgsB/rURj5Y
rBRfETRVgt/eEEFlAZMoVP2lZp5aVYi/DkRloo3dDED9+LbvM0oPKgAlz+G+t6LGdHMwptumpXWS
jwA8o/jZJKoS5a2cgM6UTRLi2tyYJReTfp1Iqys3ZkHmK/lhzVUlnyLcqga/YPAMZm/ohpc2GLL9
XX+HQoz/MRp/g4m4u0VkfMnn7iodEc+iyF6KXG8CVc3vjl3insoqCxmOdnqPxlkvZBB+LqLx5mYB
yXyqtOWsTMCD6IJsGQVB454hv0dCf2Tb785/hFN/iPeZ8Z7Kbhn2+6SOVsfezcNLpPuzqUtW2fhk
W8X45rW02Xh52R9BmouOVjrxjWXl1XvntmcQbaavg0kQgyafXhnepbFd980F6HT9PDrkAW/t6d3t
aLXrphZVn0U0bg6gTMfaViKWDNRg5AOrx/u1nE7Vi6o1Aa9ouZhdv9Y7t8Ia17iYTb9c+NyXL8Mo
ycNdf/c1c95uGovK23y5nLIVQMIt2F9lcUUm2l7rjkabOqL51WycKvsyV950MBIb7fCRFe9GMGN4
wJy920cdwDIY80/zaFGQfwmxwP/+rxsIHTTRQgMgI/Rz+q9VS6GLrmJc1l967lQPyELzU+lF6Ul3
U7UqsPhY046Kbm2U/2Q2hr6mn7vOqw9modlHl8FP1dUIRdt2a4eFPDGipQf7RJi+3ha5RUF+NDJI
j6oN6W6yabZiWtNxnUdDunabWq7HdvJ3TT68ZVj6bGTGAeCZ5+hCvdEOkC1330B4yx+Mzl/SBflk
oU7EmsRI8+QNC9YO2KZR1XgCSgl8uWCR9xTyeWNOqnKQeSCFzzdmtczkwJ9QyF75Mh2fjUfrgdAh
RSn3RmwCP3wYl0SPEW239OKmyMak9GZxrD297hEtnX3wtM9z0yOrbnMybtLB6lc8HIS/NiaQF75E
dejtpiidV2ma8p2cBHgsWttXHnRqPSO5c02LSa31spcvOgkSzMkyYXtQ2BHekRlK6SV/pNxB2WTZ
dEuV0Oix6Hs00pyRDerY0SH0i+BxttRn8+joZDpvVW1Vid2O6WHoc3/PBXvqS92dDGStd0SxBxSf
oZCGR7rZWBV7KoqgOxnp7mEgb2bUrzmMR5bqKXZxx8f356J52Dl2x089++sPtRED5fATUlVGuD8y
zfPR2Njw1/1hafYa76S6sPXPy/1dh3lxdFFxfcC6EWCYnI4nYkuAZcJSI9/HM/yoNH8duKfiqm/k
16bqH6PSYz/9/psSkw8UhF1vJBCEf3W9/UX4kficFn66Esh3P9QOFtSO5QanycmDUx70wSmjndwL
u3gKC+HOa6DJPwwifPY5YkBFrGUBrkFQFspJk3tqTotyKyN1wlXwFKbc+/5rp0zzmyb/z85i6u3g
YgGbfvBJGZ5ALB1AEmmRWhyo1WIpAmVkA8G5BhOw3grwe5+ynNKHmugs5kNPylXn0XRtkSLamuAA
T5/2KZ8upRUmDUBsx/vzL8CvsUW8V61ujz7VXXuQUTYgL6f7MSvKT/B/t5k3fBsyv4qVjVw/2kB0
DwGp3U3TooQQVF1sPORgZ+u+bYtTBdrd2WdevSqawNlbocRLN4zoocbK9dAuGyPeN21DktEt+f6u
GvxiTFzA1+dXu+2GBOWdDZJv/OygGvmoUWV9DK3cx5JqDhIVeBaLZZirLW98sjJmb3HMNM+x8khR
yGzyJMzKKHbB90zysp0fwF4Ux7Lo7S1oM7h48F3wVUdZ8NYE9LueqfhRF24cRIDxxXM67aym1d8K
C1gKZ+jYekJSPA6VbJ+lxeMIPYueyi5snmU+ZBsyFMXWGN2sDy7MirbGaFSpLayl8UC9N6JFyvFA
U4oF/lj0NfI05UuZu+VpbmqxrinwuNumI9Umq1D84yVKiej6gIqh2TVKsykW822POFTGtUCp8e5j
RDxu/ST0tPVQMO4EsfbaDK0V8nctdXRhTRVd1LLXOJm1IkU9bYxhLKTeMTAfY6xeglXBMjxWQj29
Ow4KJzp4q5XDDqmuu5VAiqepvHx+nQUhuHCd/Go2qfUysIY9Wkg6X3sq9MGe2i93u4tGBxu0B3HW
RueQ7msodY5AIRgnnZQTmEtjWn/taeWv8XE3ecxGEpxtexpXuFKq7//gUYM4ux1r793F8uyaIv/p
YpHxYqScpr9Jiw2RBkrOi6e0rc1dWmyT7xc/KiRxD6Uc8scBmLnb/daUSPprZEJv4boBHotOHZgH
wB6rq/PU29YrDbtV287qE7M6dSW2wJd7pfXqCaqPjVva8bh45fUYJHnD642xljnv1ryrgS6uAQQx
UzuyLB/tfvhtcaBGJZOW5R9nkKdulfRpkccdWhcc9exchyqYS/xnsnKjfFT6bJChrmaDctlZ15Ju
etZdqAFVtB3qwTzrkbxfsBo3ZTlRmSgHlTSW5niF+RbWZk4hHmtXCUBhrfGS873R3NV3V27T6tEY
ysrWiysJrChRNbgRu0wSZ4MceRcDXVr+6AAusyX7EVRhhgpB37/QEs0VRnuYj7pGMw1w5vSwQpBo
rW9AkzIDZ2pWLyQN2geVhr/pPe3mJznLb1VauVe8fFakdKNPJtMiQ7aKsrG+GilnwbutGLvlZRwk
QVdqaNAGYMnhqLQHSdyay8SImev3SZ4FztrM5k/t9BA4VhDTkHVbZcscKc0IpULW0iPxUFlpA9uP
R9bzb7j3npRdpC+eixdY7VTulmSyOU1LhQur6aRrreyvoHSrGI/g4ZnNqZUMfJp2QMioazmHQ2xc
8gLZFqBAvpSjhf+I4gCvOZX6lxy49w/BZECCwMbnd/DCcO0/kCYucJ2pHdXllywrYl81w6PtWt21
6J3ioe6KJgaipr8aXR10Nh765ZAY0RhmN/hzlLbs3SSj3nqmvooFWIk6qgr0qbjvoLRePbkkdTbI
RqEiHLh9dzAbVtFmKyn5OltWdxBpoOsYvTi6Az7M8OFiRE/0GGd274N/G2Pm0VP7+V9Wr6a2L38r
GTgB3kNg/wAHvTR8/vP36lrS8bFyx8+OEtW2Su08dpd4wl42Zq/mJV7rGemvbRbke6PLlqBibCgM
qAN0SWC5aCe0KIciC08VuuYdCxVgCSRTLEZ9+/LHnnJK56bTv/b+/36j0257ms6JqVNSAIJj7iGx
ZpbFRky9vDg4SxXTiIWn0Qzhl2isd+f72F6qMP7D+S6mXYsDlRZbEW0Hx1BKeQmnYlctxX2zQb7e
XVWR6yZIwPLnco7ExQ/cFVrTNd/aYrJiYJT7J/A0nF1dYBHJQ6/AusB141wr/6+CxR3+23/5xWDF
Vanzh9rGI9mvuzoOdSne0wmPfItr9KVYRKGDT5YMxJNwUIwDcuzsRm71npWy23FrANXAiPk8x/7I
ptOYq+nVFT/yahbvYynEwfXC5crGXGAaZGsZku7BWCfPWkVctACMEo3lBM7ATEaqLN2aM7iJXvRJ
hko8DZForp2i5yrldENpnu3BObbXrQ4oSho1e8zyBSNbNNk33Byfs1C6zy7J3b2f2Xzb0bz9Egbf
rD7g3/4YyAb77V+uf3TK/PsTAx+5d8IA7TXRqR6fiwzRUPjvGX5CGiGDjHdAbKJ0N+jKWVVjZj2Q
kabvGfjqICmLlzBoAfvyELcafZoPwRapHXtrZYK/RwRNQ4Ar8M+AjkwvVVuujJuQVBxSHumbiAfB
sO7ykez9MMtXve7rh5mM32Q15D+r+hxRr01jAcBLMLDwc1V19cpBMf7qMaToKtI0x75UwYPdNWPS
t978KBs7XTuT7bwt86ieZT/n+WMex0JE6cdWWtfgOHEf72WZqzNz51OYohuJ4+FLv3ETegOyuulw
mq2XdhyGs/EyaiNOQzPvPEW+Gr1RGaPZTKpBKrGn/up2BKPslik7W6t4ECJNjO63g4VBnyBX3B1+
01V4+hx70qzp2AQfJ2UORcVAEqdsq9uJ3nTGx6ItmK60VGuj/OOs21EhYwzAUyK6tNmnpHt0Sx2I
be7Z2WoMS1SfCsSdx7x21KEpbFbHzWCpg5FlKNNVn9rZJnSnTYlEsQRas5hWY4RuB4HfV8/BwIPT
7LGLD+Lrs1ENJSByXU/oPoto9Ux06h0sr/p59xgp+dmIPNiAnoTX0zLS8atg34MpE5s5omXuEjmj
wR/oyXh4ZVPsGgSVCKJgNDrwnDadsPjj7UhVNG2raZqRYYVHlDV7ls+A4rdJ1hUanDRonS4UGzuy
g81tBsmaJxdYrvuk6L2COz/z6sTM6s01O2dliv5NqIis+qDPV1HNph0K7WZQnzLvqPvqzbgblZ7x
O/ahWjK/OCbDc+3BsvHSM6LZNClIjqXvHM2oNEytXVvjf2LOyuhcB81IAhKejX/mZW0C8CFHFI0p
J82+LOXFYwgCwqVFXxywC1DPWDburJGZxjcPNr1PuQA3ZunoElRPxqWbAxdvqiUT7jhy4+Ren0Rq
O1H0yAaTqtzq2QOXxXLq13JmOxvshK9ey7q130vn4I5KXy2lvtkNK76mYgQWDXTLc5hGxcVhMxZ3
i0H4+qdqAuspY7IAYaMv1+YAilYHoIneJ6mmc1Bawz7Au2NjDlKyT7KO3M+612VS1mOUdACfvQMF
twIqj22dssu3yIN5V6s/jHkzN+ihkSNCljTf24C2PVsTfrJ6FKjj6Iw04BIh6Wqn4slYbT9Taz+z
0sSI3Iq8YyfLL7epWlzDDSBk5zAayLNDpmzLnFlujAgmELnkGd3dfHuNhkWNPUvAG93vZragDiw0
YBjpCi9h+9mxtHetUEFcTuumQZV/VTW8uJ1qaPXiAZl5EruLi1uiicwQYX3rIhrTWfefc669YZ2z
mSfmPAZJPODfxcc5oyvdpR9KcTvn5XIAe4+CPbJMWdJmvsxBsDOSOYo5b88Zx9t5/a9zNoN0Z/3X
OacFmlX0VPJLL/R2tAqaDG20rwuAyTfWUPsPlgX4Tmx2pxLUotXQg7KcBXQHkBYsoSUlLprSXt1k
q0fxIqchAHZziuHLHCPpxZZl4Vvh8vpjMiK6nh+N+abF8pXEqIIyYRVr5JCcyS2e865BaqBt9Lol
efkMYGT53FRvIa6nJ+MwBI67IaFsN0asSeFcMdg4miFVOYXoDTWKrdF1gFQif70CI2TaS1WuPoZh
3o6jM5s/NFWSOap8JintL5PtJ3ePqpkG/JmD3Jm5UPCKkMtDwmnV1DVqtThhM7RNdYBGYbrbG53Q
ZDyit8TnuZmHfeg25domYZ54vaYPpBDVKdVtt0r1mgnkIwrZvsxEVHHJ6+kHn7elCLqfUzl/H0nl
vIZyDNZ5y8QZdLBwD2xrkNhOnz5pxqcl+VV9QWh8EMsgpEESPBGcrzl1gUXt5+pqjqwnSR/yHCgI
0LGTOvTbBI2PgkOf8x/u6DQbTi2yU/jS1wmhTLr16tTeWILR9VQ00YqwMHxBu7fG8zog2Ef7a5iS
Mzo09mmsySMPNX7kXDdoJenIv6wh/Y5uYf67r0mx8saJPXdpaiHbXJBL6M4fx06Fg3ZFfz9uNqTh
E6NztAo4H1+HDIkNx2Z/HG9ssgANI7t6G021vfWxcNu2PZLdrGRo/KXsYE0nZX+1BjtmaIPyOepE
sOXtpHekkPI18vyHplpmbSN7BYbwcHK1si8iK2h8G7ng1ngzPbPIrh8Cr1AbM6ASCbhf4RfP4eXW
7sduv0DQPs2R/2jswC0KNK1sxjNHevAcWEj03QZG6dNse8En3Hb9XhNebBunZV9Yu70NdEO1cYYZ
a18yzM8jb99vJ1LNNLZQsLgU06hOTtDYK7mcejZaDzIbxOsc8mnnhEgrVv0wfEb6KDYOltuG4GXY
1UJvba5RCNqZOVRHu37pB0gf03Qcjr4i5doYLNptIzw13wasS5OwbqeEF9p6kx7+88sx60Y265mH
5TFN5/zJtxQI3ssPjZAfiSKEfVffCocDs1v3NmWbV7jhOv65n/000XPd7vwxnF5n6ezNyKJyKSLV
qgLowYouosideMYr6YVW4gUt1USchU21k2nR39gMhtJA+17EjPvV7k5zsNPg2dKhs1/epq2V02u9
bMISsV3j5sgtLS/XDCiHax1+56AO3l6odZXNCUq97soMMl6q5M8TwsmTkXw9RA86XJJiUjoJwlx0
ZitVHJQ1fyk9y3oq0vpgM5W+afT1BDKh8uPMydK3trV1MhCUW4zVr9JybXmTQtIGVjV6P8s6JGcj
LTM6Y5i+iGVGNaMlw+JEGxx3rlqKGgmQHMXGC1V4RCUqPA5UITpVjXZ2YzBcnMXQstBq1r+ZLV3v
8ND3gV/NgeuxiwroMer8Z3fiyN32s/4rtb+MXprv2KCqFZWRWwB6wHtQcjo3aYDCBO03LRNHgZnf
UVld55ZwQOPJ5cNZWABX6KFa32RHuGiW2DT9HmgNTNaJ59Qn+VOZReUV/dfSA+XRj8EvYXOGsNo4
fYfLzBwI5fDvQ93bSAcC5JMNGTCL0s/fytTyN5UVISu2iM3IKK6Coj4aUbvOLgN/5+pJtkCIUXCY
RPGWcuTH3ZqoJZAu3tABMURLI/ZhzUtdgJvGpr2xKhJ89SRvL2aolW5ml+jXFk0zHgEceTHHqYTX
PJiTqpb5QeX555My1qq1bydlWYVGsFA0qFQsTKuFg2VyfUYUYzbFDCuZW/7P6EK+8LJCQ+MynqnF
wKxYnIIbE+vXRDcnM2e2ONGqWsoV6Waa9Wqoovw5pdX8AhjYBsnu4WokMkqEaBl9MhI+srUHo7u4
SYDJHd1Ujo/GxlCIRIes8GIk4AafAReVN4m57htaUtpnYxNp9c3mNDsH8zy/EAa8cVd66D+xHD4k
6PiHe4MdjdWu0jYW0dQfbwcZpI4zNFo6GKvAex6Jb6893Kw+ZbinyuABeAvy4qNCAP70qffbYg9O
mPw0+0GOvhnoC2nEtCT9CR023wPg/HAVN0WcToxcjZH0OJR0uwjdAi35SRdKbkWuu4VdJj+NzK2O
4CiD+W/G9uugCMtPxhXViyJGkhqB++LKh1FtXPA9t8YadchdAhdbtmN3Ll2Pr8uistegEndn2kh0
rBiW3ZyHCt1fM7a9KdGGE6amsx/R/tLbO6mY0O9kmYM0aVwhBQKG5R5FlzkRBRPPdjSid2fGz8Sy
LblqyxkLNnxCdW+sNOv6A5uQx2VVI5+NDgnsLxTF2aNRZdHIdmYhhAIvJpjsbtc5ssPTF7Nru/a3
jM/D2ohmhIO+EoUiV6OxOWK9iZYg9S4H4FMxPg5qurkbj1EHuOxqWuyMGPJenXKprnOgvwim+qNR
90jpxLhA1YMR065BXzS8YdC5E6dhNmPrfHL7sjyZI0Vz2e1QGOxXdw9C13qs1rhQysfR0+gHTAa1
wZOm2YpeBmszUKG0cB1/3P7aDhW59QTE09bMAiK7g++R54kD0NuzcadiFiuHzM7H6YephzUQfQO/
IEWlaPa3YImvTK3LVL0KYOEAwAjRGvo/dTKzV2hw9h10vDDSTTUqC40AtU54M3zU1Loic4FcmtRK
pygQ1zrYlF463KBE98oh68IryQT7AF1UHYgOWosPPzcaxu0QBMMm4nW2HovUPtm07E+04NW60CX/
zvaGKXS3o+/s/7Sb8Xg1V1j8lXJbKYDMmkx6KG57c2zArXfR0LHvogG4ysW59wmcF0L23WrGdkMo
1y3QNvtQ19Glc+2fDXendz/kfGu1rZ/QGmEYorbT1JbRtUcUarxYHrxMow1UGNpnbgFlxBjHfkGL
r/4JXaKap9ItX3lZTO91nobboAYTbMCr853jx0LmMOYBkQCMoZLSLJWU0mqrI8eypSgylIHuLtlS
QSk0b9aaK72ZRgkcbBCJR2Y5+Z6irne66RoRjidf9wBoRC0f9rVuycYBQiZRPgnxo+UgoMweSUKh
wnXPlPtirEWANih16KA19JhuNbrHrGprlCy2HUlOvIg2dttPj+6ymapsegSi8NvktMWDkYw+HJyP
oUZnNsS3NBDjWYDyUqFAsQUndwLk4RMthm7pOdNtx0X0LDvY+3marYxVejmqkK0H6huMRlUDXhq5
xH4yEqu5iqMJhN28S3+fDRW/LG39J1N+sIrT4AhAlJaaxYj2VvuI9ehc+atm4aeWWIHLjITQL11U
nPp2cFAqr873gf6k0Tp/mcds7gNdQVF3x6BxOVLG5o8jmQF5JdhOOmFYngXiBDGigGWhFenOsoSD
rlGj/197iPBBrWCvM+mRPUImDVkKj1x9sJTHRtGjkQZt0QO33a9GMpvAQwPnnAg3cavRvioVpleF
fOoy2EzDst5a7u5sDcbPXK2WGXtO6RFEEX71+ZZapTiigvzqmD8pnxx/7XE/3JDlzzabvG0Ppeta
JyOBFVEd9Wi/GqlFv6NjK8M5KUGAOaL1nH3bAKn+sUezaEj6ovlsPEq7+dAbEc3yVtSr8xNYz31s
enDNANnHUWkF57EpowtZDNXSnEt6zIvxIaHgzOWIorW2P0bkefRzrp2dYrTcqz7rr+hQ6j15RcJm
p7tWYuivAR7t4P0jjWIcjG7UDRhmXv0xqAOL/CmItiI4+VSv/MLJjrQX3tlsxkiDHD3n6Va1E056
MfCwQB+ZabF4yt5oFyk142es1th9UoLhv00LfRKRj7ZCfngYfbRCimx0GIqNwciL1WLp95Cm6olz
UK5ENDrP973Umvi6XnRWCqtXRL9b735a0iMKbd/4AllFclbHI/7958jOnGtTR09G34Iwj7RZV+8A
Imk+cyyTKl37r2pAwIM6HZbci/4+XNQqBT07KB57B3WbGdy8NywkQoRI2GsXndkzOmM1fqP6P8rO
azlSZGvbV0QE3pwC5Uslr5b6hOie7sG7xHP1/0Nq9tZ8E/O7E4I0ZFnIzLVeI5J/tiJU9Ne1tYhE
4E2JflBWI74DmwloLdk07cEgyKqvenlW2318N7hmd/CsfH0xi+hOadr513aSA5+WJ0n7V40jDNf3
snhUniN+iSEbkrMitIciYg+Ryl9Onnbe2gIyWiYCJPym9naQDcaqgzn6zxUun/RmlyWEd+T2xNF1
wOTo9dwfJrfVXvgplcNUxFUoi0Vn9VeLsI0vi92cs01jpRCLVB8CQ9H305Rlj7LRU2rht9x5F6U3
tBc5sMhaAqtbMbEZ2KuItUdEeF905L4fLOh6TaLPN8lylORHFQjQaPpK0aDdZRqYh2TrpcvLBixv
YX5T7IpoLSjbYx+1xjfRdB+LZRQP2HRYL/9ykaItalghqX1XDaECqDNnrQQhcOREMcNUnkxryIxl
HzHFsfaloleHpYxK4uNgKmTR6Ex2VtvkK4t977XBWibt47IUJlg3Twkk6FNVh5rUu1WiaLCM3zTt
rjLN5V32ShqSZ6Lx5nfPXYigb72MUZG95MX/1stQWi2sNHuz8MjHbybE6m2Eph/+ellZ/MfL0qsr
pnrfKpMWLroOjuO/h8w41MRUgIj9p7rUmMd9OG+APKzmKhugSVS3bqiHq4rk53tVci8zz7ymfWEf
y6W19rmpWu8jUMqiE+nPzAFBhQSNe80cR7+fR9Px0elLf25XRiLLX1Gj+OtKjfS1vFJ2gDL+15Wt
XhqfV9aam/xsC1KidX9MUQ7/scFUrCj5Eygf0ZdmtF+tzut29Tild6JV8otQZn0PHLt+JtJCbssZ
EQJBZUNeldfLx5Cs6beeYHxYWVNyS8wIeWqL+F3kgAzLOkgVcVm0P1O4csTu0z9xpXnSlKZ7X1Ov
DTMLBap6cMaTK+oPFv1l2M4msSiIjEHcL+53FpzHdBnSPzVLu+aZ0D+qUtuYJFYK5iXSj66b28fa
0EgSpcQCLX2aP0y7vvM85lZNiT4GJoRBs7xbhMLty4jcfNAseXHUvLp+UUlVHZkt1qAxk+ZlWib1
vgdsxy1bv8ge1uwe43UpHmSVLbwuyFw3Ocn+a4yqXltqRShbCeIjdTg7j/KlZJWbzCGyecOjLPWJ
gVpuqsZnOXaaCmVv15kVyqIdI8Q5xs132XeuS3ErU0v1XSgPYKvS8oXQ1W0sqvq7kQI3MyHxnpEp
bt+0tdp3nVZ/XyK0zfgX86doKvW9UX/K7ormpofZZWEvi662x7dg+qiNoT0iKAlAZRt0GYuwN7Py
WyVK/VTrSbuTg46Kda65GaGh9t4uM8xTI+r8Ka8xGUnNigWEM455UI8RU2HLXE00+anp6+I+WcYd
UfkpD+DRDEd3nBQSpFv5//Hiz6G2V/vXAbR47P2sr08EPAiJ9lOQ6aP3mmlVdzdojeXL+gpIYNjE
k/HZTVTz37r1LmrwX91sFksnpIjE3ZIarDd8koi/0rz3/M7RhuvQr+Y3EPhEBrr0TVW95N622wSv
IR6irA9wnskqFA62ot1alp8TKLjKYmS8jrHdvyWg2m5zGSP6tg022pbvQP7Om2z07XIZ/ug6Eap6
RXCC5f8lQw/2u2k42aZTqD41toNgZ94rl8iDZSWIye1REFcAdGoC/FmefbfG4abL69fc9YcpFb+a
CvDf7PTT62yIdNdEHvIDzTKclDQFRRR1/X25KANGMEn0RoLod5mNyZ+xerR0g/fRavqrW7jzu7Pd
e0pTGw9Z1moHw7QHrFTW5K4bK2uXImb6om4PCtKY80/F7vZKS0zMjL3xmBtqdFwUePF9pxubuK57
bFqCELK4GDwBUZbIPouKHhlH3evyz+IUc5eWlVKEap2Zr4U6ky3HvIL5lWJvZTNFu/7s7JCuPrZ2
1n622iLuj4iT8p1unZPaYZ1XJP1na2OTPUGsc/i81ojm8hiZgKfkyCXmOMfBVcF5b+/Z85r0GGvK
8tlabBzoeNTUz9a1yKIDKXYQYNsLCYdESNoaxmcr/HDrgMqW9VlMUtU4qL1tfxaZ27TDOnTu57XV
PK0H3Yq8z1Zt1Ge0O9HHL5bu1LlNfwSC9ar1Mxqt7Vh2d/LAz/vXWWagELfO13/2kN2SBHEzEnnF
QRa7Bs3qKrGKsJ4j7740dQDFax8UYxPdw7gArJWQ3Ny3cYLfylYp+8lDXGc/ndTSTrIkG20lIvRb
Tvvsf3bNCmJRoBfZvmwv83XodfVFr4rp/DV2t6bKxU2QT4LHD8BpuyDKKi/EGwJF1W1greThA8Cn
vpVW3F2+Xiyq+/TSKvVD3qt/f6tTzqQKaj/byb5fL+bo+QkoZnP9qh9ipTzbkfImX/lr7LTS3YDA
mPY5hvMcOVpDTDsfPg9Kag7XxEtQ2W1QSfhPdVEkVu/Lst6oX6cWqbSaiRcBDaUMcVYZrp+nsmvf
FBgB9J332fJ/GK4vUih7MamF7SWXbRw7HtgVybK5KG4QVx6aLZnL2ixf4RFp3qmN+ZfLom3lDvum
pL6DQBK/CciOsl5Dl/bUCpVlLLLy71rXI7LVucNd0gzma0k0QNbnWNOd1gS+/ufgaFeTI0knnxgI
C1oY9ld5aPrMu4rtIIt9D2pPRe3dl3VT25KkJscP2xwxUSJT/8Ha50UXDp6xXpiETWJjW4MdOeOO
wBfzigTgS1C+bNGgtsveX5j8r6G8SPvrMnnB57Uits5Ie8wFa6PusCy6cgXSULhmiTYPh8VMq7tp
O8gzWZeSMApjR0Vk4H82JEzJf7ssU9AiUPF/+Ee9HEReSpo82guWy5+v+G8vJq/VhAdOVN0ic4R+
CwBme3Uj70tdpC/lpE85pcJ2vZMdqzshpZi++kxGrAaqp0wHvXMy34KI86zoIj45TVkcpiQu3tIo
fzSgUP2xdlHG36L/ew8v6f8vPSKl7cNl7dH89PTy6g09was+rq666iDKmpmnryqnyGwQvv/t8nWF
0PPhiEDznbsNIus/OzuL6oRj2aqBNQz9w9IwQwO+JNZI7MQj3SecY40MFH5HVv/wWYmvx2HSoXDK
unpr6ATkX/bYaiiH+WzQHHCpcJd3Xzpas7KoQVFEQ/BV9ynAJcv/VOn6p7LX39pl/65DMfUfw/1z
IFn+P2t6SfEvKfHFXcfELi9xq3YOxj3SUIB4yLjMPnIHCEMsWklmp27VS5shVm4kFGXL5ts2hHEv
IM/zK+9lpS1sg7DIYmRhji9IY0zdUwsuFbu+1Dm5Xk64ZBL5o+6+yzZZ02J/h3SDVwVfdbaVmn5a
FRt4xhJPCViBp/pJdpcHINcs2zFG+nwNWWcmahbkTtId9dqdjlqpgoEpS1gP6VTcdcQ+jsmwfGuj
Wpv472L65MsW2QeWeR902miE2tZbNjhQUPb1aCwkpQv9XFv52L1EZVburFaFMeDGz6hAzx9ambNN
s8qePHQr9nMBvXCpuuW8tLl9YOEYPyCYKRAyM7W3nK2zP8Hx+2VkyLd41hT7BfKpzmx4YJZMDa+7
dHhRIpJ4oyGK2+SoxUkt8uykbOsutW7rnTEv80vToQmT2oAwcaE7fY6EhiTBlaj/NQ7cfkVZ3aK1
DGujby6GpZPHdZaiITv0n7I8k4cu7eqj2Rk3s43jO/u/B0Jr8R0cCuVapq5+UN3uQzZ+1f+j7zq3
yYZt+9cxvi5Ncnc896W+k2N/1cuzr7q1cdNr6j5/1Xx1/aqTbyZf73TFhVi3vVnZC8pfemjtyiH5
YHV3buLhUeLExn52y26HUF4druWj5/TWs1L37ktT6Q+Ns+T3KonUl27QVn91+uIyTqX3skZDFxJ3
cfgOaDW7yd4bLP+hIlH0lsU7wZcrAjlSNgrtzkuSH7LRgkX2FHG7sOa+itxqTuUSQ7fJ5TFKS1g1
+QiWQZblacmfCA8R0V+sefZey8j5zk05oftOSR+057JSp/vPUmIS2HLnh8+S7RzLtVYfZcnLiZDY
hflUGc43Va/XXTn16708QA9GQj4yVCAK1FWt+VeDAFGJ5LHr7nrVGmy/kC2aSPwY7cHj1whtngE9
w3CtQvjx+lU/TI23qwzQl97UViH4Q3PXo4nz0AO6eTBrB0cC09GRrW6AlmwHg6jIXVmSqIo290hZ
NxjxwRArwu5bD9k3S03dF3aaH+0hGx+GIbQzZb6q6TKFJZGtn1nI3tn+KYZ+CNW8RJBVaZzbMpJW
kw2txZPJ6NSPcbIMEsj9b6+ExyZ96spoxMjhb6fZZghIWrdbA2lOiAhns2ODEp02yYgeLsWDbYnm
BQWkmoxZhZRPZTYveBgPB4HVUChbS2e27sRUvhGMLvpggHvnDmmHVD7Z2SlNVt9yJtSKYq881COK
u341YEfUIeL3ecir6e/Fn8pql0GlKfGFqFB8kWfRWid/K8qGf9QV2xWNW2W1Ly/R1n7Hs8U6CvJQ
c5KQ8VhKtOISVVzGOM0eNUuMftJ27c9utF+8WTVe8mE20Zcyo33RjNE3VM8JCzTiZ7uWA2Ctpb+h
L2LczWQ7A7ht1f2cJmp3gLO67CpQXg/2NEUnrUPo2ez06EHfDuya2ttkmGGbEe7fgYFlkd5NN9ko
uzFF/yZ8nZ3lGPKAkiwg8HhPmgpcWmKub2Jt97FpLN+Nppl2A4n00+wM2SEdQYRHm/xHZmTprW6T
OECMzCYSQfGrIdmKOKMCfTIWoBf/vUJBX+ROAbjptBVCHlXnvBtxhKlRIpwLnLvm2zT8tLdqFF/t
E5aQWkiWoPVBMMdHTS2VKy6iyrVBoufagbzeTTF6JbJB1slW7MY8vPq2PsBh28BDuUSBGnfv9SDE
XcdMf6pL8dS1LTLFQLvwgUJgvGgr5R3l1UB2QG0mD4c2N6/yyqgCqhMPTBCKWj2Vmkp+9xNr4/UW
vE60ze8z29LviUhif10q5d/qZKvAyTTYwhn7BUOnfJezMxqX2eWPybXyYIlCv3n1iywYNQ8IvwT0
d5pr55cjliHfse4udmbvluHXVe12fWw0o98tkXOQDfKtRGAfcNmMU1/KQSGiAlqzS96Wps/vxwbR
SRL6BJzFuhyctnN2spsbkSLAS4B5d2v9/74K8dv2dRg6XzH08QEnmPEBNsL4gATPySOTdP2qH9KK
RPG6umwH6SYb8kJFbhJqqrxI1vN5l+PST1uIyzHuEc4gwj659jfVUt/Lojb/zLwDkmTObyXuEqAh
bvPmdIodjh74OiNO+lNXueMRZJZxb2F9+3k13+g76OE/jXj4zXDxHUp22eS726nTlsldYgk3SKMi
xxaGuq+Gfpzv8bVQN9VAwMCdeydlf6SmDxyXQ6zCCpIlWb9VyV7emmDBLBO/elUD+NtEOppFjx6V
8gmQcPIsD9BnlDBDnHcvi8BFiQhE7XJoMziKsNmvndYv99Zaji8DWffABQl4ko0pFj37NUFZR7aq
TjFfysrYkhZcKsoheVrAcclGWQXTAqitudzLkhURY4i6a8T2psJwaCrPUm1gBFAaostPLGKTKvhS
JUCtj69MluetT9fCt18js/JVx8VVFaWrZ9dFOVJXdHfPknd9VtTNUdmbX5etJKtUXX+r2rq4k/07
/rIHRHqYdbYeLjCixzExCeAzmAeZQughSDE9SGY9vdlI5UzlzNOnKR4X1Wb1aKZ35KXUkDc0Pa4W
Dh+In/LcfJzF2ACu1BFULBfkEpXxHbj1e4yE/EN+tnnYPDooChXLQra1KJ0D+oDotuActTfrApBA
owDSt5UgIT15JB17UhyRPnoRD3fsCabvLoFus1cXJJpMI6zZyt7kmWIBN2obXdvrNj9rhrhcIAz4
wwVpfeJPzNKEYomcMSVPalQHUxeZoVvrRHHzDUl+dObHxdtWRB4icDGv71dAdc8Y/q3Bq55GFzfL
ijP3P+xQkf+xCZQ9NaqBjbNbfnhj/CPJYu8QpZqHGr9CbIvtMLNkyr9ofbXSpTjYG+DB7eZThnPt
e+PZoZvegLdb/oLB+kPTGt4+GR506MUQubWXwdC+4zbi+iqIsNAcIqKdkCwF5jCBugD8wXsoGCfu
HqIEVRKufZdhMzKoD56Hz7JKnhAjbeT8Qdf0O0DPjnJukO0KyXRgATUwL6tFdpmBLfpJ3d8NhOPx
NEh/5ValARg0eswFtXaPtilObCYAUzSjAr1JATqlH5o9rD/6djhEVnrCK/DeaIR68dCh95mcxp2X
ispHPPnPaPghqjIN2Pv+zmaN76L7wFPvkHnVt7EETKI3w96AdayDVvMn0dS+rnyLqzywYMb77LHv
RJ2YP6CS2U2+N/hmKk+Ql3G63yrLhNAy32AD4PFcROxORKr6JnS0vapgLKmvVQHAyvqup/oK4Js1
pZfWyJiPywfaVrumYoJdNoPFtslvKW6NuzUmb2fl3V7MNVTOaPyhTFX1MkR/tl5OIFF0rwrRUdYJ
661BaySAuIaG3VwweaxOqGr6DTwmn2RtsyNavjg81tPvIovFTVuMKRyLl2EctVfDOY8gKAMlSl40
eCFhjbQWEqX2FvE0T7WobuY6n2sUTZ/WvLxN6E/vNCgyuzXnxyDROx7wRhHnND55bb9z9MY8RbUw
YL5Mj+gRCBaffYuldtL44zg8AP0ITbFMoJDNs1a7iq+itwjSbnh21pqE5VKvIeIf4pxk00kMYHNV
rAYQKw4yZVCP0wTHrDYrgK/guqLaI9ufOq9xDe09wxPwXI7WwOPcvrnO2j455i4ZWvvQD/CTKxwz
oV4HCe7Px3WFx2Ciy4J2QqWd2Za7wQQxEXwwqtUw1swWX0wArecMRfwzq4hU37W4fJ6H3J4FOq2c
tvDesKX8alt1lYqqtscDaM1T3RDoAh1JVzmKJps/B4grgZA9NuzzOh0ge2BtLEyBmxcqJzOS1efE
S/W9Naj3qt60Z4DkK3dY6or7gv1x2CFpdxj05TeTmA1NZvUeOwzGAoWVgb8Zv59tfZ8rVRxEjbNz
k8L99VTNw0fmsoFbnDb1K/0nEoHPWFb5Ojm9U2wgmuBk4x9Nx8+TeOtDY9rpWW0Q+ScDj0pLAGzW
uxcF/i69uwf9mrxU6druigEgshh+49lNCAMBDTTDmma3Kql7P4roVK7ulvP3k2hJL5oxvFYWoodZ
03z0VYHYRdTx45UamIdovFPtZCSFT6Ja6+rnLh2/x8Ls94WV2ofcJqHSTMM+GkUV8H7zC4ahBy/l
Cymb0vP10hrv2povSyuSl3Iir6+3bF2i5JBn5X4loHy0k+5alrXAhLZ+nVCvSrLNOdsluVbEXkNG
M9/3dXQVjXhesHPbqdr40ETae6o7hGo6cVHZbwTDOo47mIvWWdERn0i03DwViTqFom//TLS69k2k
81Txp45RDyIP2Ry0XRF6UfzYV4Z2zDYb68EKRevXTvesFslba6opKqUzW1+3vKWOjWebMSFoHYNN
FV55ghJfhLmbv/fCQ5Akd5fA6a4NLlmuvdh+4lW675SNu69J99wGIIsi7vpbBaf5spbNPppZQ8G7
UX1PQSGLmH6GRKn1btQxjCxCTveJ6h2nIuiJ0J9rZfmN2aKOCduHNZVPuWVMJ3QVAOEnpIuZnOdg
sYDz1TiJYHCu4QFT8fd3NkZ6UbaXbOp5BruzubcjW/cHZZ5ChBbeiqKZwa4iXb64Xpg12LNPOeTU
ZMou8jAm+LuTHb0UpbDPQKBKYLzjs5t3p4HIEiqcij/04s/MsN6saflD6D05sNS8Asa+NLAQEWtF
XtJGAduIxLcOqWEUXosXNx2sGzpIEXYJhTg2cVc+lAs4PBRFHhOI3+ZQFruSRV2oQ8wKkYzCtkub
wNKW+JZpXblr9U2ipnbzoyjd+JolZNm6yUgvq1dap4iVGloeuXbOJgOGZlqtlzrLp2M1Zwu+JrZx
wOBwuRvTMmYxC60VeEy7H6dJB1LdabsmQ0Wo7ON0F2NXNUDrMRObZOoyWE9ew5K4ao3qmKIKgfpC
4QV9rpI3N4HEW0livdiGNwUTXnOvHXbEip1iJJu5rz1J+0A41vAmslTxUVVMvhnLaPkZiPpva8vO
SWvH+l1pyYl6eT+fGsu0Qiivnd/zuHyfLZg+KbyWd2jFPeBksA/gVNHTHNCmZgIb/B6q1vtsDwOa
CYn6XqfWgBYDAM7YKsE31+v0TjydDVveju+aF6ENBErq3bM6YourK97jmkfEHBXtOxSy2ddGUzzE
inFOF1ZI2BR6BCScKJTFLFn1W6XAIprT97XPN6EbLEniJe73rTkzyZrmObXZE0exOd76Pp1uHZ/1
MrtiD+CMvTITUNh4JVTLwrHuWGsTUfIelFUoL33OVzaZwWjzLpsoy4Mhnye/UbQc2Xhji4IOgDQT
Aew37viHzKYW2EDG96qqdHtcrX64GFuHeYewbqsizqyuy37M4h5B8sYOWkKkSPkYxX1rTY6/JLmx
ywkB+wbGAnqde49o5kz7tbmNebschy6LbiufBbWdK5jF1yKNkgcCqQhwsYlguaGo91o8CG779cE2
FybsWiCOoiIqPibbojpiJ6uO2RBAZuj3hmsF8YCXgKka+b09DfXJWzX3rKWrEU7N+r0e6n0v6vXQ
dhMrisZ7AxwcDmLKIL5w/0criN+ldRM+ig02xJ0gjYDWRmU6ytPYjwoCrbhaLjzyIWNlGZShJIKy
gn/jA7olN317dMcFgSu7HMQm8hsqjbCYuBOIDwQEgmqIrGDwSsdXy5pEJNNDj+/L09R4BNWtct8N
RuNPNUGN2ovdMK9j2+/ILO+6tLFDTN7GM9qG9l2WIP/Q5Cu4hY5wmWbyQK1YQiMbml0rowWka1wX
pbd2o4VrCdyOFp8hx+Kd3Svj3B61Jb8lShddem5V34mbP0xnHQKLLONxVI1rmmaEkBdH2+FOWh/q
OCkCM3vtbK19iJdZ94mofefpTYZ5SpYz8pXjMmJ008XKPdIDw222Z8WvSNffIVuBKCqum4Oneue0
h89XE+bJe/FAtBtwwwDwpxaeeaysJjo4moYOA8IYfgP9XdXyG/TGPX+J+dZ3ZBtzUInnOHKroCzd
u0JlFRgrhT+6Kpp/XbQz7GXxtV459179miS2c6165beY+aFmSzPuzKatdt2S/+oM8DsC14UwHx7q
QWTXYpxmX8kW5Iu86b5n3negniOWaJfnUjWj3YIPY5iMMKWHKDpXU1Oi2qX8xjF9uqDbbxzmJg3S
YbaCLuF/MjTI5CG7BQXUIDC6zPXJXcYJkk7dXlGku6mCLZUBVMRAIkpXMrT8YBfuktK+iNmbz3gQ
Cl8TY3eAZLtLZzRA3TZZj6VVdEArm5e+qx8VhDMDdyDt6HTdh5YUemAIzeQOK7j5PBSnhxmWHCq7
btze7C0mOiCVtJs2/BLU+QWxmTFovDQ5w1FSyV6t37vOACvHsiDkpsCeY+GpvM5zEtqD91FEGGD3
zkiso99PcyEuc2ej6drPtxmQYcUDdl+48ZuDTPJu9vQmyBDEXOfYZjM88gXhxrm3sZfcJU7xVpfz
HLaEzHaFAFFepKAJayW+raXeXKs5XXddxBRV2qhiOZFX7JVsdIK+zFDHi9IDMbjinK/VyVZ1+8Ia
H3Naqz+aSNkZmqYcGm4kP1oeCgAcU5kljx372dgi0YzhBHM+vJK+7dixqohDOjo7u8aI50PZ2FqY
AbDxEzdwrOweo1uL5U2HcCgIydBy8sfUSy5YtYhd7/VIo5mluscE1DqujurB+G2xTMFy1tfHvNwj
PbVbB7vep2Se/Vjhm4sWddc5rvChKxd7LCF4kkRJvOuz/kPb9AXboZuetZKwEPqiUCn1xFc9Lwp6
wyb2FGVzWOjimZ/K3WT+fhD+LLBEaMJ4MUKnACMTE5QDre+I3VSILJx1zB8NpMveUuIz8FwDBWwg
oPZeBCNLin1roWjaogQBOrzun9oCCpdBItAj5y9mEPTFbC6+ykraHLRie/78RGZhuiRZ8ahE7RqM
qhbdJZ3xYZvk4dexOWdDnpxQiTd9UwHOhSe52zgXh10m1NPLaKihthIOb1tN5bkXQZ2LwCnl3blH
xxTFsMIHut/6kW2pBxXduvPYWuLzYK2gIMy6HEM0BB4jL1/3cDTnACPekoWswk59LjOAAF570rJp
OM9TMp7l2dchts3hjOMlEZuBO3N2CLeDbz8sVeEe+HGbs1Gozdkm3rXvV5xo53w9Jy0TQ1ayafPg
JQVyNLcnGTAU86ElwWi63oXohesT6r8lGlbueVu9CbckgFKZkziuKS5HTNTfdbdYzoiNLOfJGKrd
iFuNX9taiYiwVfl8CeZpVLCQb5rDvKzVmVmkYhM0RztrqN/sFFRAj/ck4xNq6Sz0m806UNIaG5rF
jc7ywPKVdWia3yzC7vtIUcV5HTDWKSbrIHgcngWqfmgtsCz1W1G/YFL4R9dXw+d3Jc/k15SulsZK
JVqRQwUefogQumNHyz5DnrlbcWbHwe8diqaaedMc7Dmaznb8Cqmp4UG304baYHdBVtZzMqRt4koL
OrXNT32/knBfQ9zEHzXFy3bVzAcj+WZpzaYEwQq+66Io4CG1vYEWQbnulis8LpKM9nyJULZSI6S4
i/Y4de2mZhu5PrI2Uw8vUWGxBgx2Ns7yHSDmQV7YWV9J2zVnJoZNVWc7Rcq+YfsbGXg3AqJEKgT6
90tdeWytJpN4TedqZ4AO+jmBYx40Djy29qe7Fj+Ju7h8s9HMP1e3XHbHlCt99PHGSxDN4bdq9Lk+
i+0gi/JgIubB3/x/1xw12Nt+9cb8r9svWC67IKG1Zgra0f5gczIg0Fjo9s5WTARGqvyIN6tHUocO
cdOfV1QMfVxsfeEJ8JmJ0wK54zCC+Nsvv5IIvSgEDjWlv2LplZ4KpUx9+35oUKUf0vGxipprznPg
XJVGERRN+WMpsXNQ0BrzEWZUzqt+35UeriKr4u6cXKDoZyekE+JsfUL+r+LZvZY4ocaPDlmxqHxO
nfFVqK5xGLcwgWpZ5XmOPX8WQr8s2hpC4fcm53kQ3MPe6IKXLOsXT9IgHUKIMUTKcToptZ1z66Cf
miwpojSO0rFqIs7oId7QjsUZzW71iJUMyyrIWBe+mhNaMIrlr2SdfWUGpOUaup97sfk8W37VNPnZ
q9df/NhOsABaPZkTalWunvVhSopMn3rvNiWrcSCo3MAaCzK2EKEluvpeLSE1jmyjgqRAV3so4vre
ysg41zV+gUN1gGi/oqEJCG2s08g35kQL1I7U8Zq/g/oXl6hCSTZCWyPslLW95ghnGBp6fg2P2b0z
C/dU9HA3PIWd8mqt/R9znhyctT+MgGWeHSepD9wC1TEijv5WV9jHV5nyY9hEM01XG0GMJsVNUdn3
dN64a4o0+RHjpUskKaid2fwY0Qq1o9T5XSbE05gX9Eqx74uI5UsVZ60v1OXYmp39k8i8SyyAZ5Sj
9sORYMkTqUE4LkML0YpoSVjHXX7SFXKaTmmuxyHy1sNK6iAEpWmEq9J3O5aPYd1M2UFtt3gHAqBd
RaS1Twb7BtAfYcxkfMLV4dHI6vQjwqcZJjjJBP05b9R6I68giGnY61M3qR99p71XU99eohHCJNl+
8jB1CeU589ABmqowzmH+JlleQm7NFx5Su34pi0tbNqhkbtG7BajvZIj26I1CeVWXbJd4BiFVGHth
NBQ7dFjjV5CCP5PeXe9MgW2ooWJ3uIzI9bpDCbLRqtN9IWb3QxC/Fp4Ltr6LlguBzxhVZOSUxliv
j8ZChLpiQ9V5kxE4uaPdswMwTqJJu0MH9+w5NXtY72TCfwv1aFpe9kss/GEIsRiPXl00KKaU5tHD
8ufRwOE86JWk+qNofiMrkJIjTRt/Fbb3DNoYH77UgTDcrhUL6ny9J8Twa9H707ok/fPU9e7jgLBF
WoFnXkamhSIVPI5k/rvgzZ5lzjsnl1b4X+XPZtlTVsqyPMjuX1d/1f3rELLZXiP5nI/0UjnhTuHA
/kiZVT5P60ljEb2V5Zmcb8ZUpZMs/+30q/2ru6yTh3/UyXFk3fK/+DqvJUlxrW1fERF4c5o+s7zr
nukTos0M3nuu/ntYzGw66t/7P1EgIagsjJDWeo3W5gdDLccda7s03QEJLvmoLpuqwxSGcOq/rUZv
MiFY9qcKkN2jvuyX+nroWoYTaUDFUk5BElY3KcrlMzuY2ErupG420791JfSYRfZ4qk968GppKq+D
mxl7QETBq7SVmc3oHpvDWdqkUOGmq9Hg369NmZ08Bwxj20Ht4HlXUwfmsx2UN3NNfocF/29tsYLS
rtar162NFSe2WrbxVJipdozcMjhbZYCmtVJZj2ppqo8+RqV8+sb2e+1qXzKAyG+6qoy32Q+zo52H
9ksxzSyfgmmHRH/xZwTi4hwbZXIhMQJrGXbigNScpnv9oa9TYil+/mAXfXOP7vPZ5Rt7V9sjU6Q5
Sa8wx84JS/67vHaaM+IuH3mdOou3h3pUWHYxrAT2w9COMTN89SEZ2xtiKNmdNzD3rFjcXEBRzSjr
IZU5KRn6ccX8PXSMYM+F9t4I6D/kba3+id5afggHOz+qs4YSa9ixxOzKvV0kI1aoVX4264JMj4og
k6ZDlGPqfUj6Xv2onAHAaJssbAoiSWlmgYc3A+OPuPxlNF3DShlAYxdYX+bBLA8Z3LnXNEKkoByL
H8TysRBamupA7x491PqlJgVE4eDUQP0+SH9pazv9w7P6+l5qfVTMZJjGh7adPHBqbXgosmR4zUM/
hwYbDUcFZ4lXaYsKJruAox6l5nVVdRdV2V/I0PzTYR4tBzmMHgzKcg4pMv3vaLDCFzmNV87RVcXC
drd16Ltymd7X6VXaKt7b+1bxHz18X4sJlwjYu8/anGGVjaLiyXGDJTzBsC1t6BO/ZDkZVGmyin5G
W7j4KeO6NEXDPO3VUtPPUo2npnhFtfafM+TJSdEBKgnmVUCuwEGf4zJ2LnHD+Ipky7+g27VLg+mN
qflft/bP/Qjx46GgGvpJzrd17LXobSQbx8oGbzUUnIoHJAPNqzEu+jkVPqHSJkVfqMVDuxRBrGDU
qk/z6dOOrbOWzA6Srerz1iRb+L4XD1ubG2d/qV7N7KeOvJ1bN0jQ6qSMwzH6Z2trs5UWEEHt3aSH
QoZp7ZYHVXpRdMAwre4jnV+a/qLe0n4EBIKOPnOGk1S1EPFz1iTwrh2rwVrQX0A+S6xw6RwNYXaJ
Q2SEpTqEXXkdI3AmSDWx9grtD8NLwbdhx7tWTZLqF70Bud8Onf0x5vVwwb6vOkhn9OOTS1uX0yEw
4cr3re3c/JpJiZ0QnVMVLUQkLbXfnT5nCeaFX6RmZVrytuQJpBa5vv2O1xoqSW32Ik1FFzCbyMr5
Xqogpsx9Mlp/Vug8HPQR/V0rwpRI6SLlaHme+64xNbqoOZM6qRZIvaC/xiRHOhsMF88wGO5kpw+i
4/2rzmPd74fJ4L0qy2d1OWnSMt1tPS+/l44Vgq57f+o8Xiw73UnbwJfnGKKnf/JY33tR2UOi4RM3
yodNvk2u7viEO5flVdtDF9kbtj5fnLQ54Y+Tgv0MonOOWsh7MLyUZZ2dPKVKTumw6F4O9htBAovk
r9YdC1BZH0rSE51K1a84ufB1n/Lsw9LGiXk+o5zn2ClzccO5myPozs5S7RWcODrP/4LsbvoBRBi/
ks48S60qh/rdMa6MjtHRnquzAyoIoWLdg76VaJcx98OPZiSSlVakpKDR6BcNSd19SE5gifI5+x6k
yzFKze5EGGuJjblM59EM7Iwc7dUsuHj6wV5YqLba1y9S6OnFMJUnI6+/droSocxfTU/8aGQ4ipF4
dcraRTGgRcYkj/eBXUI11NEQRDWr+N7m/bPvV+p7HKA0CeJmV5ue/5YR10oq5uqqUnF9Jg100VLI
VrjMMezCfAjyIF2btNGPborRv8ZN+rO0XePSGAZUcQt9uIkp7l1WZX8w925+umb42I+Z9leNfkPi
NRaLpadmmndMyHNy2G0LXMLCVU9HfSpY8NdIt+4CV7M+zLi5RgB5f2oZwnDKc+pZ1qtuF3e1puan
QiNOmytxfgTAUpL0jr4y6cOEBmHafdh64c6H2fVsIiBPIMCOftbhdzWY7bPXaAs6P3dRmCdGmOO4
h2GtS9BWBRmLbwH2j0P+PnTxwi5Mw5tU8YB8IPWi3cO8t5/9biIP1Q0VXA1jfI5qc+GXxc0JVHB8
aSo0Qiwlvxh9ku/j1K4vBP3qo7nQylmZG69M/fnzMzlIEhQHQFDHWCHRT1ILi3C9jQje2DtTfxmU
9jWYGYEMhtpT4OsFSrg5qC88Fj50p22e0Pt/sVitffSzq720jX6SfYiLencddrq70f7VMTh/mKHj
veFqtbNt3froLWN6m1H1l30jQnDEmtW91FT0Fl+rnsj9chxumvNrrudHqaEDX742XnIK/dLC3a5S
Xojvn2Vf51nqi4OT4VorzeqlHearqSYqshb6JanS+TFbilYdcOhsdcI11Mqu6U+9q9hoGen246hr
DmveKdsR0UEzQBqxnLEfY4tvzDRld5mOXYU6aOz1p3Y+mhEGqGtddklBAtNsiv5RKuupsqpBxL0p
CKNmQ3gZemSxGYwLfAasOoQwhHKYVIvlD5AEsDl6gT2TtQBORHVsdXrPrjpf0Qx/X6uyR6vL/hZZ
yWOW9n+YRVxcMyJej31f/VOggOkcy8Su9p92DKo3Puj8lK1vaziagaKyVu0AkCMtspwlagkGjXqM
YADGkU9G4o6nsIdMqaVq8MSbBEnA7ufpPgJeJW3Sz53K4EmqbmU+w7gjyrAcv7XPVYN8UW0r6DIG
NVM5XzuEkx/COKXI4zYHYAzFckhLkshLW2QyeiIEFADnsNv3zMo/Sr8KH6XmeZO/QCtzFrvsHNpY
OSuDHbOQzrt31c71B7t0voIYaQG90APrCECeJq4xVMKaHFNWJ/O9VLUWKAdkvBQrHPaWUx5f/cED
ObxUkfHMnuYhWv+wNNnWtI/qNMBJhw5WNhBiHdBEkWo04AZlm0sgWv6WbZU3uBg2ljR0TnXHeq6h
4EpNfl8b6JfUzupn+e3ZgvMarVjB0Yb+1QIsmnTsTqRahurMo5kvBjfLb7MzZJBihKCWmpwt8vvn
tCTES2KZ1Jql5epeqZr6ZpMsIJA8VYzVJhLYqk1mKLC19MMZGaPjIHC+AyC+q9kKYZg8Y+Q0/03c
4stEJPTPEg3rPUn58C1H122HpWqx61mvPILgSC9lYfu31phDrOmU6EIeMr8UiHg+6Vn8JUWe7RdW
vvjrheMXxy1/5Vlh7wozGW9aGdlPbgz6hthP9OtKIr4hgs/CQAvc+DEd8xgkThDckSI9x+P8bs+5
sUOOE/hGmdoP7dwV8y6rNB5v3tQ+zZ6kULAheCIaagCo+u6g8LjvExjo7lCRTwuqHsAV0HM4dCoa
mx0sFq8d7wDLz9e6qX6UTapgapxN71ZX8diNz5pf61/sOfyZzy4eiMlDP5X+KbTDv6ouS54inASO
WuooJ2j66pfSijUmre1Jc3X7I7TPpMTSr8Y8DydDieKjq6R3geL9ZLqu3rDv+MuMih/dGJqkdyrn
ooEYJcvmHuMSobGxjlMUmCA/eKGRfBtIEmHl4AJFqkhWOrzYSTV6Bz0kvVQBBHgtijMR+ZiUH54X
bR6/pS3qxGQJtK/VHHgXyyPzCfA9PVYh8pimA1hpAAvfNL1/b31zYX0/Drn2aiB3DhG9wqYpR7G+
ICJmIXdJ4GUk3qsyN68d42kcv+ktk6SXorXdy5R1yB+OAJTrPXFG5aIp5NXgNFUnuPM68iC+cfsJ
1EN9TImAHdBXsg+5ne8M1CqvfB6R2LSDP6vMrd9mnY82TfqTQ+IecLcTEjGlUMwxvB+9+OeUK9HD
OKCdO8/l3zM0mLLVvW9BFzR7CzeFF5K3GnLzVngLrJyofFS6hyBXjS8gP39gcV3+baKCSS7or6jr
sAd3QoL1RYk4xNB2OxWROnxzg+FVLbTouQKlIjUpKgvXGYjzBMeWHlL4pQ7SZfQW55DhFRkVDdhf
fAEbcYztgQmPZqpvE6nVo6eT65aqhZDiYxZ7D1LrQRe+DQZk7NHu76XJgH1wdiK7OjRuor15vdGC
8gRAtNSkCRM+BN/aNLnJAcvX52rwZWbuEl0KzV/UPsvubfKBtJpR+SK1ItOCY+r6+UmqIysb8tUt
XmN09XSte4uUFISA009rmz552rX3chskL12kYFJy4tXInuWAwFWmY1JhhyY7mVXjsqKTfVjOpizF
OBD4UyANXKUHoe7h5heoQG2nxAXqhvhqsv5mvOmKfeRNb1NMuGOyNP2t8R205erwlmYhX7qijf+2
WxtdaeZOr05ov6bDr9KbjXdimvvJsMZXvhPGezmWP8MEoQnZR4hW3SNO6V1AjJrvttaC5+q94Sh9
c0MPbhWOmnvZO6hketQmss6++cz3vgQMU0/ZzQuZQUBFi16lQBylOFaJXxyT/7TpU5TtgspDvNvW
o9cpGEF5+R7a3+Y5DSPjzS064y2ZFQZ9MC1XqcaK1121GXiIdNEG23jjAzY5WbT2zxvSyCMqrRd7
ObwK6hNwdx9BdLhtldI5r1IkccNo1wzj1Qli57VFG/1xjBVo5hirgYIMYEdnM3Ge5QgiguELWnKs
afw234P6bY5coPEIsPmf89Xd30Wm+EeY/QCj9El5hUunnxSt6daqtLVmfag1vmdSU4OmOM8VALu1
qvscNWdnH+DGkzThhUU6r4vVPb72wZu0TbN/03JeDKnVrdJfWqsu6MEflaK3p6cScMjD2gQL8jow
/98ZTh49Oy6veYt2lj3p5o7cLpliYwhepfDU8KwWxvwotdHHPieq3XOhp1Gyn5slClxXzk72FhFf
+dTSCZ01SXza2gwv+ctTVT56fdm8aBHcsr+c7mSNjfoqBc8RCh492eqtzTeHjxrHiHsUfdTXPvDj
+1qz/9g6JKxTUN5omvPW5h4I+4/rSZt+QLACGaG9NdrTPUZazy3GK498AzMczbNbDwniJjUbeyms
m5YdXhq+aq3ZXn9rk8OspvhRt35w0MoqA+STOy9SuDVRQgdCAAx12kpVAaRLLqYeDgkc1bc69ss3
PykJr3lxdJa2LMqJVcZAzMO8KPdT5ePFHGX+VTqbhvstKFApNkzgP6Vqt8eUYRbnvah+q+fytSVQ
+IDeK05cCSK3ZrgYiUAHxethuHM6s+cCsDMEPnUgkQpSSrPrN3Wq46cmdq+yU5owwdEI3jfeVZuG
8nEyxzu7DrFdmQfjozGH8uaNdQcqaAqyhzooj3l5VNShPDSNUx80jFMAHuEAZC5eL/1i3BL3fnKf
merRsquvjeEX8OH7e7/sH6w+QLE9JCcFL+GH38UnK0TwILFY6RTMALxSqy5jhN2ym4Ngq69qH8Cc
UEIw3WqvH1rmIPuG2UfufWtiPdvNIIH3OL1CJPX5mku2D3wM7HoTDLqqDDcQEx9a7UTngA8CAW4V
SDog5b7X79QZrTksqAySC7CTXOWcjvoX1l0MNqAXDqWhPmZdep0UR7mvuhJ6bD+416yHAGcYH3Ez
xCz/XNbJoD2zPnTf5szSbhMZbeIdLcFEo9hl+dTCmdqpo9GhSUO0HjpRc/DKPtm1M99IFsMPav+i
hY33vIjwTZAY7Kky4T0Gxr3Z4HeqDMgFF9EXNF3fyQgdolYrT4Xdund9hgsYgQA2t2IaUIC3jeoO
0bKvICzGq6+2/al0Qn8HUsN/7PNfnCa8Ibdi7NB9HvYOxkynqVC0+4y5amaN6ouRcuahymZs2tQ3
bFj0Y6bMxyLR4eThU9NoQ32rO78+qqY7HBoH88vUreeD2upfgxH/ABBT3THAsbdS5/LFAv7xUunm
hxJH1SVDrfEemURwJXxTjmnjtPdlURAl0Qf4W7O/D6qpvwdIcOlqBBnbOtnndXn2stG75sZU4c8N
IMruzRCLXLgRdd9drGpBBAaddjQHXMwBCP9Aquk7o1x2McmS77la/R44XLdHnY0IHs+N3SjA9ZK2
vdMo0UkAroWWBCv2zuBrb9iwbdQfVaJP8OrM+m4AaHBVloCH0bzIjFpbptVMUXiMOvIgeFNWaLEi
GRENrfqhZ997W3lMU3i+iKPs0/gF9PLfs2tUN/JvKl/CpEZzTb1NRaW9mjA8TB570r12PSTgb5xq
b+RhdN/lVXALRmYYmcb7O4XFHnpnidzesDy9JVZ5TD3QpHCijwl/gKOREEO1q7o+h/b0w13s40cX
d3FCgW1IKHQFOzQQ3Oredq5BH+IIEUCm0dDl1Ip6iZR8hQiQ74c4+tVk5Y0wsnnhW94nIFaQt6pP
XNC/6xSLmJEwPNkHTDnaynomMKLvYtBlBz9u3vBbg2PmNgYvsVFcw5pxMFZMPP/6Zl92xATq/BlN
U/W+jyLtvl0Kx5wsUvVQO/JdqAf+0exA6oWazgpFcTrGXqs5Bkni7gFlnaIi+KWQeUCJIUJRiFDG
z94ayi8tsuZ8tC9d7uN74sJp0gNyIOoIPdVjevwQNAB55hdWJO2evGdVmo/1mGY7lRhkGqshf96x
Fgj1YYJc/DR6BNhrvZvICgevCKvw+WwrEEo+StElylL3I8hLrKTBZhGMBTCuwuExW4LXcxqcbG9R
n636X4HrZwiUGcAbXT0FxGDmAA/9czg76O1DmN91GlSm9q8B0mAE7PfYeMD5atsh6uzs8PlS9whN
F0e16EAodwoGLJqqIB+JXkwQ+CQWSvdtqqbXMbSbe0KN2X7uJkTRsvYJ9vIrkeZmZ6Enf/UmXPwi
3beuixWs4vfeTUl892YtOB3car83rndfRgyzZqMwjKVVdZlRWGq18NsAEPVcdd03vA8MOMF2cFTK
ZHoY8Cq6dwgeFwuBOEj1t9Rx78A/TMyyR58rOHwbWbUT3QiAL8U4xxkdZlUFJIosrghUtIFJ1q20
LpVbFTsrwXoO6HoBKM6zAN3wMThBZr45OUkpvUBzC+nYt9LqXKI8hXZI4vhcTq157uvK+yP13uEy
dWrr/5zt+gDnnW+pt0BklJ+R0e9zKwtu+hiMe71SmwMrde/SAzw7W+BAwZ2QklJ8Fm8dhHsHS8DO
V80DM8AHD4Pf53RAo8ihhphMcmzN4D3PFPtuK6qhcNaqzcz/atdQxOrZerR85o7eYIFjdDOAnpXn
nfzA9/ahh/qaxtC3Z8m809WAV9E3jbu5jkmbMvv4leb6McdN96bOyDchFPWCfelf1uIQBVXnHgt0
eRhZnfEhXopFPMfMR+yEzbp9Gfp2emzjZeSm5pVB+1JHTHWrOj2XgaOG+9ThNoIJuyot64+uT5l5
WNGXJNXROTSLZ8sY7dOYR6y/l8J3H2avg4fWavGx6V5Sp0luIcuDW+o70cEoIADAxo7uLNt80QMD
9oY38kRh4T6AuCK+Fx8HpX6ZdZ/gGjEYnn8EzrTsIhgwe8lIQxUGlmhai9cVCMz/FEpHvgjz8kvh
YZdhhEhq+SVIjTHzWsIs+DU4yJ4viQBlxmLbvykVhltwJLpj4sGxDnrQWFMwTKw4fY4lNHKPoPSV
B7W4a8zpWQ3nEWqHbx9GVGn201JFpmDa9yY3y0xdgGZOmMIr6ZCenDXQRZ5Z3IHIuAwTjBTgSo+d
2b0oLf5PODwnB72rcAAUzFy4EPgt8GdHZ5hyOAWz+zimmsZUsMuePFJzt7ipvszAjT7w2gBtWHwP
MXf/UHO8YLz2l1v4PNwSJXCWUEE966x0Uh4ox3O1BykmPmEArDzl4EtvNMADJpVSKoA9fZACU52b
NzlNMWvvUR3k1ywuGbLHzjnUVgw8hJQCILhi3hcopkVOgTuxYu8xwzMfBg1Kbw1QQOkAViUNfw/J
Ef8hJsB6SebwS4gUHOKjpynwy4PjYDS5IOcOALQPicbdRf83VVDfqv9mXdPetUN2rseazySowMRJ
/LOKtyxhR6iC9dUJ/yzy0viKhDyKnOOrngTWJR2U15kgwEJvVc+VuRgPxN/UzrjE3hiSrT948exh
Nm89xqTS9qmOfGmr5gj/GSDG7TvX1Kd7LY3fR5VValgFyCiGUIYXk6bKR9cmafh7QIG+rAoQQVZ3
J5uEN1iu0l6FI9Lp725wtDdguy7S2MrEQsBknNYWXH2e9s2hSG3vGRaA86RO7zMIvmcDMIKdB/jd
xsnXkokB8pUR0MqSZKpU51TPmPOVGQBNRTknnRsyfzJS4C/WIQ86Y4+9eH+BHVG8d2bdXEbYInup
6nhbgzeurV3YKA3muhX/T9vZB70Mfk22Mp2LOJ3vEP547mfA3iam2k8BUi5PQaPVZIaRwnR6Jz1a
tV2dS2jgRgA7Q0mQmMv4eQtTwx2QCnZCkoxFsHPmMTuyin4yiHMwih+y7KkLAYvhafWOaVl7zRbM
TLng6kIQFlfTeYoW3GhtTOoVYES4IEmlmPToi6IY/jH+T5O0S/dsee3qWxlwXb0WOt0uK1JKAXo2
Oshpra6Cg3+aVIOJYfgeNyAF/LexCdJTAJ3Xbg24RcP4hlA56oZ43q26GoIREtxQZrJgcGMHJe+m
/Qdr1PkpJMnxx+Q2wQ1cljUfmazyS2RT3mirgkt2kc1kJoIEC4t/b6gL0L5uq6MgVCrnaYEUMpcF
ONQDtw4avB78XaJoSxyB1gAs1pGsyp+Okh8SPF5fpl9mP4BiXi5cs5xRtjZ8oq0l6nwUqKI0jnM2
ZRfpiaUmVwZZRLzZZV+7nES2cHOfdraTpQf5lQla0yRgET5bXP3OQaOeRWHE8faQ3IcrGM6f3XL/
RjNyLjlq1JIDliKR6y+bMUtkUloY30k1y6pzWCo6/jPLb8rBfQY4bFzkT8rP8IKnMKoGxEn66uiV
5S85Lh0DOObLbVzvsDQKXgrX+5jVJaTRrW0s9e6M1AqeTIA+VuyvPA3QbslQj1M6HlW9/i54YCkG
YNRdDb+OeCqSI1k12JgRVU7KGO82R0l6rzivUA2+9TAXj14TckdtJERPbdK8yb23E/dpIO5zmmuD
Yd3CRfxKOG7JlBW31GH51+IsDGjy35sGdlgHQt0EB7ldcjdkC3tO0rqyKU+BFeo+eeVu5xV9fsPX
0QN9JptLARGBZ0M5VxqrKPQFkxkgAjDnlBXNfPxtU452cKQAiewa+W3dnNMeNJQdXeTvjU1DjLo5
xG3ydR71m1y59SpBLd0VVjod5FrLVUnagvV/qyG+smAA5J7IEbIlbevjIHUpjBTHkKYLgWgi+jh0
r3Lj10dTLs32NMiemsjnrgLDfpBLIT9S72uuTxsU+p4IOrNcq/rRLrYhyF2u19fMnX4GeGWcMmYD
PHVvWpW3MG3DUz5DdG716VVfhg75bGex7ZznYAYJjOveToXOiRJug56QleTF//OHf/sNsontFWR3
PdTXnuvdQ00mB2li6AcZAuT73iE3frEBZI2vKVze9eKucIrf3prfQBWfr6BBGq+IYE3ODfbduTYf
Yzf8pnSZetyuMIPgTXdcKN3b4KL2zxkmlif5Lb1fPaX2rJ7QaOznfZOF9+2gK8A8lnFoea3lSNn6
n21eV84IB4TJQZ6EPk5PTGFYuiwPgj4i7WTCsd4en6WDXc10MPX9gATbRZ7gsbOGy5RbLEuqY+4M
GB+5C7jyf/5du0ivfghW2MsN4AoLIGV79ub4wdUXAKNR2PUib8PwtgzL8iRJdWsriP4sI5Klz87R
d6oBzEr67AQKY6T0l2J7W397RNdN2T9X3nDxGnMvT8J6CLYCZ+VL25AgkLGQBXtzRqH7ur3h27Ms
bVINlqdQ7ftTA0jvHDrRSfaZ8rBLj+34z4+g1OWuydZ6jNTXzU/7pfqpbX1sywqv93XowVaOBH9q
XgO4crsUeEyRAnLrbRDOy4dD9yCaBjoL1Uk/4UNBnp55gdzxwdYxBnWe8rl9cZgbsD6814lYzGqx
a6FO5IBShrq7sxas6jyWL/ngdifTnJlKNLp6UIOC2E2PwMyOBO9JmAVTvthFmvNQH4KofHKy6rcb
L39VnoP1ddrq0rg9JtuzIl2KIW0vPfaD8jBKUS/DtWzpCfQlM4bzJFdfTlKAZ5zArPDY9T60+r28
JbDaaZXN31oH1/gjtxBRknXLhGvwEVLdn7ZwKUIuWBcr6ZU4ONSQeME3jIn+EfXA3ZExOco1lkJu
e7xMTxDKZY08pT/ySb95sZGd1Hm8S8wSgTKvu8ggozFqt3B2S9RzD2ERrF8Ao/0FKT+7ygnlzssW
I327sGHsaPg1D94z9nLuiln2E/vNx/PslMsTsQ0GqqY6V47bfp/ejtqhnyDeb1exzBxG0mT5zGRu
Zh18C7qQkErgBfwBLtlgJu4hPypdyK1BOTHQRRk167jqmMlkC7xudZ5c5zoBzCGfe4YeiUZxZO8z
HMPW2dW6ioq0oCDnpmvrIAyX+rE2EuMk55ff5dvReG31p9nI25NqGi9yV7dbK1t51/2MjSnajUWB
0j8U8n8WaNvAoci3X+rrxI7laYkjDcsHMP5HLbNz2PltPjwgyG5egKZVN2HtDFFX3XgW/i7DLFvv
r9yJbYzZbgwf6L9S6Jnm5NUHC4I0shhYfsdqwUvgMoIfUAg8llwyuTPyWAcqsUcLeLBf4Bvyn8Fc
Omwj+nYn1wd6Ge+3i7DtlS3p8v8/FXO1EfbSg7xPMlOQHyPVdS6+1WVrbZwjbD+Y0CLMIBNdpbMv
Kh6L0kX+7Drlkk0cNnnV1k3y2v/A6tcPpfzO32YZ67Fl7u6BBdyTEMQegw+9zF9JjhC6ltdkLpCD
2QeT+Q2tFeLJYZ9ciiYM1aN0Xzf95QsaAQbBO3ydx8mTKjO6rdjapjkj5aChFKkBE1smYfLvbMWK
kpT6b3PZ9deX8wgT52Es0HXr2W6Ap59sslTzHr3egiTUD1d+iFnfdFdXr3KxZVInW9u139pIBKF5
HUAA2TrLX9+q27Gytd3Gbcd2vk/HRvlHh1AHYxhjpgycSLiBLZK6vHlc8YRl/LJ//fFzqRW7SBnU
36aRcgvXJ2/+HkC0v8rjGumqA2h6uQdh1yG5IU/Kf9+Uo9ehClBOc3HL9PCZChLAFNmWcJ84IULw
kL3bjm0NKDuk2PpJdfB/DlqdX9dfvzzJK9lje2fW+cz6MEurp+cd+ZP/vHeytfaSzc91OWg962+9
Pv+Bz0cpGomN1n7XZqRmZVzZZg9y7H9r27rI3nWeLZtbIfdjq8qWHPc/z/rbckZ6S8dPf+q/tX06
66e/FCwDPkZzdRfC6FtecTycyVVU87pWlRdeCkIpkDOhEbF4X8JsW7G1zRmeoNDv6FO1BptrJxlu
5eRb19/2yKZvBiCESMGvT7S8LNsb/+ml2l6g7UWTtu0wOeJ/tn067L+dfn1d53wh9xcxaL/x4OLQ
xrR2mQvLh2sr1pXsVv8tVvHfun9qW9cTy2nXvyDn+dRn/QtD4t1ryvC32nnhXoYGWYPK1vaNljFk
q8rWNiHbOn9q+1SVfn6PYED/U6uRREgKGyIfLye5d6a38givm9Iq9ZlQNsvqrMpOule8bcM7YCpo
41tdmRcaudRl5GcuFBBRsjLLXUNHfmC1816GB6L/SLI2KAP/Q1dbBw1bJYYgo0tRzpAwEX87yJ2U
YhtupSqPgiOL/q3P9hhsbZ8eoe00Y9CkhCxcmF6DOpuHztHTeS/r3wSAAeGiZHwP2iE6rW+8XJSt
WIfVrS6X639WZcf26ko1IJDyz/At9U9nkLY5S8BOaAmv0TbYrxPrdb/cn+3IBq8SFm/Z1SIwYiwR
kt9Wjls3OVYKmRhsVdn61E8G0a3tt39c9nw6ZPAq5TgbD6ACn2uoFLgGSA8i5YYGkmP5cJU44rVv
MnT5WZJlF7kyZdLn2WVWnV2TOdZF7vB2R9d3/7dg5m9Tha2rbMnNj4qeiN7aaQ1y5Q6iJ0YcIZOi
o5U9zF5JOgY1F216lFd0jVPKEzDOetz8IS/yP1GtWg2OWGeTOmlIDuZ5dk2QCIYlDmlNirohW7nb
6r4VKOifhdauXHSHndnCgIwBeYt8WLoWnE3dvxPOtkUCIFLRrpGrKvelzqAy6VXxXsbwTIRPri83
eG4R3WnXeOanyy8X9bdbtC5d16suaxbZXF/ziOTk7JnTUa6y/NmtkB+wVeXCfmpbV3Wy5zOZc+sp
u7d/SQ9DfW9jrbfDxhCruCD3v3RFPJ4NhACPOoxZqlDPECAtrvhMstfSyZ0ZDjI9y17PA+apJwne
TXXwFmnZWVvOoSZ19lAGdbuTXnOXjRdlLs2D2meA9Iah2DURr7oUXuaae9sD4KmBKbpPE/ekRqGV
H5EMwnCZlf2RqCSo4cm5NnrQPMHJIteMaCzE88zBvShW71N/fF8Q7a8BpJRX+Df1AdW4EVUOqtKW
IXiUJaQn6hEViNiu0tfYc1AWNLuHKUYLwQG2cNLJ7Z89y5+f06r5Cd/x0pta+WXMTVy1Uv9bXjIl
r/GBv/mBClI8a957b7a+e0Tryez6AQkHrUUdZxh2QVPXX+sZTC9L8vJDV1N7j6IO8KoI2S61WGwB
TELJc25V6DepKlJGMUmmpgTHjRFj9TguewglYSYw4CgQJtq5KezycZ6S6lG2pMiKwkH3LM8RFiYI
bxVxcCgr5If8afjTJHl2btVFyi9TKwM7EpQ4DksAeOf6rNziIkb1WoXwafgYiaooGB7arAAT5LUD
6+GmcG8gNUiveQTbW1S/pn6KnoelgOgSPftq8g1ZTeUqTWWGSTe6i6hyFQifGRbZGid4blDDflbJ
hD6niqbtp3EMWEGwI7Y9oFWpzbXMsRTFQ3Y3DUP3qCWd9zQvRZ0B27N5tmBX02PbEepZutdKB1e0
geyMOWE2N446ujD+X1MSzY9rDTQHyr8Oz9x2fBVZ3hMqM9G+CtsduqfG0dEs8zBNTY7GG2D6wtDM
m+0AdQbWqh10W0/aHVbwyGDgAF56YXlfQbW7b5Ziq/J8npOCGOqAtJENN63Ub/lspsZeMw3tJkUx
Bf82Fn2l7CcPlrsXpgSbETV4730Ao6499n8mQ/6HQSodXDh0f94tEz4zyETQCkWFSkw//0W682uY
J/qfU5OAVvg/xs6rOVJm27a/iAi8ea2ivJFKXnohutXdeO8Sfv0dpL691eeLcyLuCwFJQpUQBZlr
rTkmQJynUOSUXcPBups1csnWlFqn2i2Goz4k3T7LkvLKv0BD8t+pD61QuLnyzLyoxvDUQA26uHF6
N9p1i/RVaR6SgcSRA+xxIzflDlKhz+DXi00jVgPGHatp6Z5oGaZ8CbVcy3FksGlyFGS3PDP8vw62
ig8nm82TPFXTmtrV8aI94jCcOnOwaFteOLX//Q26MP0TRXP6dd7GmLu7tu82hQrWZh1gsTyE+SNG
hTNB+7JlrmybJ4QW7QPa8+FK6PggtzDa7R4wrUMMlQtgTUsP2eYY1b8PSt0n1YXHhWsghdrIfohY
LKsKCroz/LTh3IyElasM2onc4UCyOIDBTKlm41LoptLtgG1qa7kpL0+eqcuryqEmbLk+thAUutTL
QC/Z2eLP15+TpUWws8sGzdly/QBOU5GXTx7+9NwzYjQhp8hVuajDGYX797a820QHQvKvRrlb7ukR
d/jjHYUzVOCFcK6J1f+AH8pDSW/emiaM9oM9hjDeo/qjqrZyfzJGzTbToTbVs+IQsFZc3MKJBx7a
MA7P/bIYU7gnrhHs/toxDBl2Mi9hYCcbJAzJqRI5HobLQq7JNpNZdokoAKJaosUtfoP/R0d5yFfv
76N7gTng/88hmTtSX6Fqu3+fputLILc3ca1UooHrf3072Vt+yFRWenvOukVHQdrRtDoUsBApL/Gy
KABMXOTmFAQQC+NgRLyuJgTXl92VCrl89d1JruGgd+LF15NH5uDEJaoSVbWHJ8akKEfnxaIUH7KU
3PuvQ+Wm/OAO6ujeAQT+daj8tL+OyHVz01cUaPx7x/KtpipB7HibS/stw56UyqXZzU7dVGcnV8QU
nGiQN/ucPKNKtmKTlpH2qFbReHb15mcRaerjaJfqox41154H7JXcNEoXoIO8/QYD/pfTdPrJprTk
xc05Fcmc6pJBM3iJa+UVPXJ4J3eaVXgJysS+l/uoFN5kCOoeiqWnaF7SUTOftCAun7X0ILvwzskf
1bZFfnmNmmw6D6GWXcSyAO6njyszbVi123nFM5tqvGVT9kFoSiIncH+r6Yh7qUvsEuVS9pJ7DRxt
zejWctMY2nFv4JrqV6YFEX9lW/3wgOkV6CJL6JsYQeVLO2CLoKLX2y36yhdKwSrfzgNzL7DMvK9s
8UQJTf9uVT9mt3VfLcXtjnkVg06y9f69nSmkUB2ruAeiA0s3Gv6Ejt29U7Kl+3OCi7jdBk8axWcw
bLuRek/WkqjbzFjDohf+TxOyyH92/qtNtxyqYvP5XI1es8GvrYIw55RPuWLZxzbrJ5jbQ/mko5h+
wPp9JXcqlLE9UYHxipJXvcgmO2jJL7hjtZObAprEQfOmdC03m8Q172eydHJLnrEf1YsK601HEX0K
p5m6hNKKjFMDKwZZdBNAYbOLC0H3pPepxQPrCVp2Uwejc5R7hi7wNqY2Wtx3uJ3MAU8egDHxy6DW
wxqNT3yUm06s2pQpxMNJbtoYEeEDqQdnuTkr0w+Xd/5Vbk1Dfs/zurg3Eup7AhHuo3hUblneqZc4
QEYcBdhVjUV9T6HPBuzEcKu87jlNOvVEscJ40/WOn0oCVb5O3bPsINvhIm4rpcmvskkuTChHsY2A
oel1DFdL3GNzO7zJ7glytPvCvLVtuXV7t8awsNmAMa9O9uSUp7hHLLfAgquTorJo+9oFM6tOfuLh
oqXbcXsXaQ5W4JP1BCEse1et2tvAzaz2chONDiX1evlSmQIkpTFQS7B004YpWMH0o6qmELgrqx2F
4nX2ThV1vkOO72x1ch/vtmWcClexHs0ody5ValFgsXTrJvX3RLXkgVebdmFYp+FGxJq7LGYtC9ZE
8Frqd//T9t1FrllK97sedG33vx2vdxTA9HZy14i5vQqlply6dEHfUdVl8ib6XajBsylG+6V1BHyg
Qi/PeWTYkI3rjIq4cX4davcmuwojOzex4b01baH6bpNYl6zyMGBpGmgpcGGfkSN9KsCvNkm5dikb
OqsVPypXJD96jQIxy3DbO8/sw6NiO+kuziL1EapKs5Knd+Y3tfLaz568EWVEZgKHcTL2xGwrqLuV
dfNsmOP83B3AllqxSvOmhIwLo+pc8Uw921XkD4GeHBvg5P/s+Oojd1ffrehIKH4G4++rc6gmvtwf
Ufd4lmdLHJdGu0ZOWDvm4WtT7tY9LRVbftrxV89Q02+WmVo71R7Rbn+fwnLMk015+dGJLGWTaaWO
LdXo7C3qfQ943bRnzTCdrZ3m0/2Ej4s/dGr7zK9RpfTHdT4YO99g8yh/Wu/JHVOGpKK0trdHuyvN
TzSJwCJNnvPcffxo89RBpBLOm6aum2uid83eNOrxGLudhbtvUGFL0DvwsShW5cGHMlOvwGIFQ/Ce
hOI5jU3lt0Kl5dcH5YUGKq60fk3Z+CNSFOdNs9sc2rE2P0Y2bHCGKOEdEmp3ly9QcVUJstOQJdaO
cEB25yIFosa5tYif8SCzgzl65wH8gfhQ+aWH+CBTncQIm0F4Grrm7xwyst4PTyHWHG33MPTULMMp
bp+8jjlhP9TaHXUbPeU5OCyhu3J8gmtBsNd1Aw8q4SxIAzXLT7PW5ye55jgNKUAQCJc+BeuCf82D
5ozeU5F5b9qUKBdz8DyuAfjeJsqao9zsDchzhZP0Bz0ZAFNpjMsOfUWpW9m63nOIIH1Vj5F6Geoq
eI6b+V23Qv0qt+alAtzRrTvZ1dOcU6xZwb3cioZw12VV9mCWevAczOQSS6t9rAzHeQ52Isid94RX
5a4TardzujH8KPVdMzb2R0VFFpY5dbMfw7F8w+ZuPVix+8A88ozJQ3ltAgV4foh4ox8ibfXVtuyI
SzLOOOsuShaxA3Y08SMCvGbExm9pd2gBU4ucsH/+7tAajeHXdm9tRywFr/2y4MaY/BZvZF9uyh0k
bMtrO+O2hWX1iWInPjnsa6obMBxdEbsrr8aysEHxnlzFuBROPT8QBXjrq3j6mOKl0KNDzwEHCuRe
pr8l8zh9iCa21mJpj5f2/9nfBbn03T9wA85Dedq6DV2Ab/85/3f7/3X+/9lffq5ejyi3PXNjFlay
Hpmw36pxam66Y+o7e2kDl9Hc5I6Cye9Xm+wCKLK9VUvbv47lzQnOSvF2ic47US6sRW3p1a265c7I
/2lTsY/2CnP73U3uFInnrZoGvUFY3Sl5ZyGYRPMltGYMNw6/dX+AY+PnQivv5EKY/L/K4UVfaW29
0aNUPYc1QjweUnIDQrt67paF3LQNBdH913Ze+wPTNViP/9kr27835RGyDbbdqYgpaPtu+jrT93bG
Q28W7l3F5foxYP8Bkcx7T9EzcVNVxcEL0JLqwnmY7MH7YQCgI1rojXeW62I4msJbKTM1JvuKmhjh
8aGtlK2he/MrRIZx13NWCTx9QZZ1kJ8R5ZTzDXVnXXDC9q5Br5HoWs6NecWdzlV7pm7EwnXAMLZ6
24mj3kQwu//rsPNlrmNFJeJcJl9yh1wMsLo3LkVWKNEH52BmZgVcpwtuuZMqNwDRva/vPWzE0nmG
6WLAjgFC7pgrhiDoYhLR7JQ6H3ZM/sDiG39qs/sAMTK+xglO8GnfDXdxO2h7NenyQyAy8xqFOp4Y
SjW/ZFH2h6LD/A8HR9jBHxXThI6F9e8NP5mdIfrwWpdteyuXhaEyPIxKcIlLB0NfpEgtJRtWV121
DF08yGR1M3plf5X9ZTcMnjaYRk4YoAGnSRdPdkrm8ZId0lsIrGODL2V2D3QIgwgLYzSjV8UWH7Tm
aoV9uquR1lzSHFGFIcz57LhUFqOOt09OPsaHEpTxyTNj60DYozx60zwe81qIg6LG1Sk3Sox9giE+
p20A4ml03HNaTXi9NgRJ4j4NtknXqTgwqM3W9UqB0BXoMgCo4Z78RLXJEqe/BdCe4AZTO8gTh2qg
ehge5x6rH8ydxVNsgUfuzdXQRwSlwlJ9bslBryOhGi/CdWF5wz19xXtmWNXxJC4BPlQgqIvMr6co
hoQFP453E4KPIJt/pq27CfAjeyN73cK1iRet/Rw/Ukv6J7bV+aeSGj8J/CIvt0IC5aGrb/OOl3Mw
mrthOYOb4N9BHViFxYNgQmVPQDopMflZUpeo9+YPj1oDpoD5eIKNKu6b1NEXGv8MdK25eNbUg0Lm
F8DMqNrnrQZIBnifuCbQWhiUi31hKvFToHjO1dFQ00qH98gckNxZwbgfsnF6M23mTpoWPrklvxRt
KkqwAap4iykA3ITVOOzlUXqSHhpj1I6Fo40+scTyiCIoYaq6VAZbHoYcQbf6ajIngIiyi1z7q9Fe
9sjGf+/57i5yySfkA77PI9vq2kWHRgJvneMYeLWqDivHTulfegwsjyJQc/AVXJIc3jZxyxGlx7IJ
0c7bTF2Jz+WyqZsToiXTKg9yM8gabYU6MVlh8oBIznaYFCwLvYjwe6rMqToJL61xsGBNLr77yDXZ
htM4vVudEqWxoBrr/+O4GWBUhUD9f5xbbv710Q4+AgdGQqu/2r4PkZ8v4mo+5tlbO0XRE8/cYFUm
jnXQA7QVQ2E8qp4T7IwxUtZzwb/Z8crk3q7LvdySB5mG99j1uXexLGUPumi+en2LpLArutdBOPXK
GJ3wRxcqTwiKvF+mpm0Ll8cBHPB1qBV6TAegvH2e/CGYcQcdJPlZx03Ca6ft3ha7+3Vq9dWFOPdJ
BeJ+QShQXwqtjrbgTOdVaqr15XuH3MsA659+JpY8Zees1f6FEhmcm5czyENkx+/NwRbOyhkbcpb/
/ZB/nVoRKXohPXjJqFEFmLl8yPcJ5GY2qnuSX8nRd0fFOfcixIAI61AcX5QhQkKiO/cmJMf7zF6e
vlpJhYEZuV9tKH2xVMrcvUOo4OKoGJckKqj/r82lDafu8RIvC9lGCaa2wReNLMiy93uH7Cfb6kbN
t+aIK4Dc7Gyj2MRgYfw+mQjv183PGOGCV6rNuxZOyN+GanpxKibtzdQGj8VcDD6lYsNN7xNomI7I
71wDqEoCxO0yWcO4L6mqheAYU7OPbdXByjyYIMtTfHTU+Fpkar3Nmeveq7B2iRgQvc6sRiGwXubP
fLtoTczbfU1tCCjWbJofeIq+BW1mf1ZWcFQJZIaQcNA1pU3KUPq5rDobfB9BBhIa/R8xeeegKMpP
o01+KCZRap6WFNBTNWRZA25YJqgFC6RnPufjc9CMLUxzJhByr3Ci6hTlSAHl3gILz3MwzO1K7k2y
KMfzEqac3Dt1dnZtFPMjXc5ExqO4y5r6Ue5LTJeYE6AlxuTxXdWpyjXBSYj10JrjO7kmF2oevs+6
Wh++m+QabqiRn+Dj83XU917VyZ1dQiJqJducNgI36bboToGDrr/7fX+OOuaX1iztYzDr9J0TXKlQ
Ij2K1KtIEQUkT7RMO3lur51UdFRo1mNtl82gYuQOuRAu1KC1svRpFGWqt9/HaIHyWc0VZLv/nuav
LpaToCGTJ/8+24BNx3pwpsr/Oq/cHWQJH/FXz9lWlDV2WKZv2B5CsOX0ytggEUTB+teBcsfXR8ov
GOVqsPVM8+WrzZDf4PvDJy/lFgycXj20Uef/r3/Td+9/zqv9ykO4DV/fYbkKcu2vL7t8ua/vJPd8
fWhf5XcJYFek4jurc9VTuXSTHQKzIcwjV+UeuZjk5ZerptuDbhh/emSELko/bhltYKcm2kubxvW6
wcAijJGahW3xwyrbCYYeNY2DerCjYN45Xv+bstzJzwArqvHnoKdYR5o2fhQefDBv7A9R1v1q8sDb
MmY6uSBM41qPfc2eFpSt92krWGQn/UppeJADmjXB4bseMcYWdyu3SV+YZ+4R4T2b7eCtBn52cD2m
pyaoKS7un7VQcDJkfhCx0+ugtmcnQX9ZU/VEQGeTEd0qTf1HVI5nhaznVGKJOIFgqJaEX6mQdEjR
++7RETNN9dJTrGi3pkuVezVhylvhZ3RfByeTsQj2ckvTKAZkUll6+WrTMHFZzeWYH76PConk+XkD
cgnfVOVe7kCD9qObUVzV3YCUc35s68c2M8f7kYFQ5zSw0Aum5ONMyQjwsoQvEj4rFSYrOORge1D3
DmSHTqwEUlPTo97Qyq6DJnAAWxZTFtyaER1/Xp6ccLSo+mdREi1eozETW72ENSbbCggMuxmXNQKm
/2nrZwYSIE31XY2LXulawV2+LMBReJVT33c2uKasg4sjGMPcz8sizoxq707OtJKbPEGM+wQaBYKh
9qvpu721zdfY6oyjbHKVWodLJmbsQttyI9vkwtADnTQRzEbZ5a8dEPOMqf36YNls6SX53aksDvKD
ZVsQjSvb6wy/mxoy1suXlDvjVC1Olg2AcGmyCKtfHUfxxzBKbmW1KREE33eaFt/Imf8RcR0cRs24
ACLPzgKzqnu5cGdY/2CtrO13WzYNBSZukPlTVUkUJI2Bged1f0yt1Lon2G99HdvH9mYuA9yPoq5d
F4XLpC3I8BiarcrdfW3jkFRvmzIz19T5sj+qLP20DJ6T1r2bPUYHw1yTK6p7897zUuXOik/hsmHE
yT8LYTXvPVHL42Rmy7QQvQ/ufxRmfPcTKZSjbObRK0/kqKWNd0V8j+Fdf63Kyf+6o+YqDqk17lZQ
kdu7ssnDm0mQ7KYn5WMVhOIku8kFQzJ9hS1QtZebsq8GZd23airH5VGyDUVFhiQhvTCHE2tPDb37
rDC8e7jc89Ew+o8waKCELO26kw84SSWrIHFR/stuEDAPZO6ji+zByO9ejTXjFM/cf+UUd3sl9Ox7
xKLOPQ5i9UaLXLwMxOzcyx1aB9xTrUjOyE25A2CKea0zBow4byiQY6OOVLJhrIeY5286WOfvvhGx
U8zMWmeX6XWydScqJsBZRrcKNYSPPUu6MRzIaGunq4Ot4RmQw+G33EA9xzeza9GGGinxA0E81DUy
TIUWLxO5YOwy45aFm6c+C0YbVYgdnoJZSLCQ+gLAw/+sLZvw9V6LDi8/vDU86u8Wa5UAc+ijXMOu
OSd/fewWlVC/lDDKNbkYZaHksmBSS+GkbARd2+88nYy3SAC+lNNT9FV4tdR5qwy7mzdVnwmzdMxi
F+HD94IxMlIHuZ1L1cNg5q/mIjzqFyVNs3wFvIlQHtlSf2TVgN2gQRIUgLt7lAu97sSMwVGz8Df+
u6pn3mec6jAw2gLso9w9DDMKUbmagJ0B+Z8mpDkA55O0g7L3dcXcCQuSFM5I4tqkEOVV/NoN7OW0
RGV2sE+wO0BhhnzB3CiToSCx639PvfkrgBaRlfVOYP/lW9pjiK/jseyHN4fLeoqxA9t2mvkRTaa3
EUtVbcppSu/EEyffyL/3+2rLNfkfIIcVbcyQa6XgknZSe91v0tDcdxi1HW2jrA42k4S0TpqVova7
0bSfM/5qyxIo9BF1qPyHuQW0hjG5C5B+Viw/aRAxL6K0Yqm4dpZ/llzLgTZsarAgvHcH7dhCtghr
m0SXUUHiSzNx/uvCIFHmutleC0LR0daKkgfE+wm41ZH1aeaRsjGsczk24thG9vi1MMxYHAN9uXL5
9JFren1E8lsfvaIGOi5XC9cbtI1cldarck0uUieoqXbyoGEstfPlYsdSGTUCHQYd/+uNVXlOcYhz
QACLRnT5M+VC/sHfm31uQJbR8M0MFg3TvNQoystRSs2pXO1mAl5F7kz+939G3qffm3LN00bsrRDw
8vAu4QSyMJayv++F1ZvRrjetU7rU3sv7QC7iZXMkxbGd4/Ysm6rAwtwhdBmNSFuDQToa2MrA/3co
y4dMaxvcR40CDdiiGvtadXp9PKRAvhDJc00XPkRtYmMgF3IziaEQa7Hyp2FIOZ4whuxWc+sMuKIo
iTg5bukb2HR1pZhWYY61boQ/ta+6NbMYXQ12xH5+eZl40qoFrMt4BN/YEsM5pPQTqfONng/oRtNL
XtbRCkYZidK5is42tTCXMOjX5Nvb1Tjl11zjFVF4teV7UFZPat2teWRUpNCJLFZ1fwA3sExtZ/WG
+l7fzyMOQraLJ63z2jVdsTVJwlDF3g94sbThNu4wosQJXBly8iOUCfq8cHloJHemrtnrSZuUTaB0
2MIM+hb2P3i6+dkws0NRVcTvsCSKW/O9Hms8C6dsC34p3lgI/cquP0dho654OaJMjsrSbxFkRP0Z
8Cv1JAkpXUUl9RomBFXQUq2BssXbsV48ojuDKlxCFCSn13Olj/gbu61fgahoXWKNg/jTOlwYd/Cw
SuH4efDO4ZQm6xiDraBIVLimWJTGGuHqQQV8a+B/PmGaWQ9/kgBFtkol1VrMlrsLYN0oVbfv9IiL
AIcuNm2utBmhFW9Hk7qY8cVzl9AlRpCMx9pfDq/u5dmiabBjHPtQpDtDmRACK9T796OyY0Qxr8k/
fjB4jjbuhH6/UuwUNhFlOu7M2NNEm+OCR6N8kz88LLxpn7o3AQJpT8ZTPVNMi3uGiwODWvCPrlDp
opnvQ4DBbuiqeG31JswpVE+R8qcL8JZpxGW5g/TE7i5ZNP+22LkuWl6UNZNsxQmupd5/1jl0JJ2f
6FobB8yappF8Y+TgmKMmpk9A9FymLQ64NjoxFNx+RjjBMBGFz6mare1uQYrAWl4JvXsNeF/4UF5X
+DLjD5qTwnH5LLv2YpgQ87CmKmeC6GVd+lrZ5mEb3CaI63Pt/qwyXPVCNfwxDcq2c5kIjtrgLwPA
wTaiE7VyW8uLfilwWFelwJtYE/ObVxOwIACpKb8dLBLhGhnxwdCI5HmJeoO44K6NKfODaHiaNHeL
ES7lIxGlWIqpkm1lhqSkn2mt9du5Fr0/RVm1VdyXSCmKlZXkwabJCuIzQ7G1bKU8zxEnHDsig7Gm
3YUi6UBTTode/cHMP1p7kzNs+uaxTbFqbfDrIp6/sb3qXesG8CwAklwD0+NueKEi1wB2lERrXDzz
FaNBbT3DX115GKauuknkq8SJ9papqKsBZJedmC+AxGqTIkkwXxnjo1r1iwT3FRdiqKr1e80ILfZN
r6E3/AjCugHqVP5K5rdZT4GvZdEnxbm53+rPWCg+D9RLknWBljqePJCpS26jE73rE2sTU+8QMqMI
2A70P4RvQJjY78loXUtB0j7zzqZOt1wbL4bK6J9nerIZcB3uqvYczD0GssW0w57Xxl22iPbTT5yz
iVc/pUX/ofUYyqvddG8mjPz7ecH1lgQCsUYn0WfyhC6ATPbUDAM2DLkn1k3ZAwRLfgxcpFVTYQqs
GMqhEgyyIlOr192Oa6/6mUPAH0uBk1Ftm9wKbngbdhtSO8la1M6zLXLfKHoeBAoY2ix7w+M+8zWP
hHfbdPGqbfNX6kUROXbMoUUa45dE9abdYCS8+MRSGS02rZK9APO/gU5zV+3rYEOgq+MU3f14cGP9
V6mkv/JY/2xrA7PABjK/yhyKCPeuGPtp6+YkC2KNWnY3o44omsI3jSioyIH9jVP5qCb1tV4CVcW0
JGJ/G62D9cLIF44olW0HcwX3rtkIxV7kztXdECWruLSJliyFunUoDqXGSyGnRsgG3gfrhaemHa4T
7dDk8Z1DIcaqysprnpZ/csM51LX9o42ZeAnzPnKz3DfVbE+hCvGgoMOvZQzQ1bvjscPNLARV7ddU
oG96I4HIMw6pbyu40etKN60UqxB+YCifLmSjKBgoRI+NjYmplN459m4SzRM2b6Shc3NHFGBnzUQy
o+K5EOrWxNV760Y29cPUrMQWt5lSvnlqmRyHdRi5C0PsYTAiaOPZyzR3mQ9/Blz4/FkK+1Uvp9tg
r/Xcrrd2KC4zaM7UhjzX4j+p2falBGPtli2cwVIno2a2hzQIKNO2d2Os+G6M1/37FFcfXpg92VV/
FjY1jer4EnXZvqUGJxXcE0nXbkGygaYZzhHgQAraAKM1meWnFTNwpfGNht8nVHkr29dtORLEnWDG
wYcGGoB3RWh9TJ34wJs6XzmZ8ty6gGy6WH9v8/RzBKdn1OIdfdlvynapizV28xAfejN/mpCRrzO1
fKh64OUxHKYhpaKa6/FoYiK2K0kDUPNnEDtq5x0JSGBq7SHs+xueRngIusTHx8753ZotaAresHhs
Y/VemCB/ASivFHPE8lItwDZlZ70rbilonpU2j9bG9LydsL3De94C6IM2dCiF1cHbTymWnyiPiPDR
xI39hClGeUU3TAmfAzZd5xdZBUR2iAp31qead+dUHd96vhRTv9eYIgxIn9mL1ygnnnyPFJdVq753
uPThVcOZvrT0XZeMe1EG23bfjsW25bLwkGDmT+5QrMjtxYz/R1DATnWNiVLtO/zU1BZjMeGd0xLW
Z2+k5FOK7Rjz6x3d4HeWYaGcUp9WiObV7ruz7nX3vZut8XO4VV34YeXMG5GQYd0wZu8Omnr4pOWw
JjWDy4OJ9efMvUFGAGx8wbCh0UZGNGLjGioFxv3OZJ5x8Jgtl/kV69GGcUCsEqvi59K/2h1B5Tlz
xQoOz12WiHZVOxABVZOCIyMPn0o7+111olnlXTb6tdfjGInosInUw6B6D47BIHKKIGcX4XAyWkbZ
VR989B2/u7nXtzYwb6cdLgbRO8gpqQ/izlYysqF1AEqU2imQu68wCCl0CgmhGcQOm8HgIjtcRixP
Zh7oWu73uuMh+Hfd1ZCMuZ8/tjmMqCFV1K1uwGxom/gBA/gugG3PC46R5M37pYq+P2uAyJiNWXs3
6J4UcwK76fUfZgdpfFJi6l76j6b1tuEAUrSN8Sj2Us/PCBE0JDgyCuP9QlX48TAIq81kXYdEBHpV
zYlYp/t8HtwDJpOvTgy8hzd4P1S/tI6x8TTy8yzh6yTx2VRKHOZGGIoJt0sdP2g8fnzUSVQ14d8z
x/U5jMs/mIxGK1PrSSsZz0HrYlRS/NQg17lzg0pCwxEsiF38OYtLH9Ynm8Fi2BXXwSNpiL8IqKsL
AqIXxtovLkmLtRUuXhG6+JwsZgCpO4ir6/GqsSc/dfvFYZC3uY2BVNLCUa1fU73m1zGu7WZW76wh
FwzGs3RluozB7Iy6jTD+MxDP7k5WuRCyLAHvTYzPVjluNN0SDKwwzYgd2A52f6+MojrESnpvhAzI
8aQtdKvYGUSm6noeGdBGww6RttHauU9A6NmOwp/wrWCnptTsRVrNL4CbRvlD0O9HXKaHwDYEzsAd
2cprXoExA3FvrjKqbfezFTZ+CxHTG5N1MluXpveoTe1/W8oRq+VzjDFrQRAa4CO1d2m1Qcp4nwym
uVWL+h3IwrEvZojP5YJo/qhNjKuFpyHWL6PnynQYCVED5RIkWNVqyLizjMFMUoJeuDuKliysIZ1x
ndiIe+wJVYj1I+lBQA7jhGe7rW9NY3rSVftcJ/wCI65wamIqQVbyt+UEg591EIfzTaTZu9gWH7M4
UjnznFGRusIXpN7kGtcJK/ErSgzKRmbm6zZapW5aQvDWqwKZb6ltW0MPedPbk6JtbQyPVp6lPJql
uR0A3C4PqXIFBxUp1EQB9W6hy+H+kfJgU4wT6MD3ITJ+6rYybQN9AJaMhBSiIdPTLANvx4jQ8rj7
SwXtAAMTbBMj9CuM8bs4gpGUGn8MuytWtiDcb0FN4rlJCNECL6irt9hVdahyjp/icrpSPO4Sx9J/
EHD5jYdydRpSstY6ifsJq6JU1x4A9uU+pTIIKA3NV9PSWg7YxMSIfV0nse+mO9OCS6sJsXe0wWUc
kFRrUHMt9JTuLdFqcNTdSYm528rGXLVZ9ZxkBXIk+wgY059Lxs9j5+HqS5BiZWfRbsRxHGrnfLUp
Ya/MX5PmfVb5nPgUslXcpv3NKcZ3px0/IYnu52la27r2UYrYgpY8guhFfBGIxoJPMhZr8iBqZT4O
qXPrWxdZRpJfBrcngVKrJLK998TqcLTPjaege+hNFVQ3DFEcxHDcUZ3AF1FxySzzbGo2P92ww8+J
PEajOncVs46hLEY/itV7DEee9QFXTK8vtmE0PUSBNVAL6NxIqGDgkgQwm+c313twbYUiEX1h8eWd
WHddwgCbASb4utBP9NKfoNhic74amp58Q7RTquJSZM9g8zySncGee3LdVJGxEYnGTGzQ6KrHxUbR
bWPtHtsQYCdBP2oX8Ab3empOCmcz1uqbkmWkWnp9FwiYeyLADC8Dg1Y7/Tocus+opvTeMg6ML9oi
Y4AxOiuLUSWzr/FOTQ+MpC2owxkuVbG31srB5mPwQ8g8ZR1Qm1vUhrZ23eTX5ERvEXnKaerztTLA
Bkw8fTo402tpxtkm0HeZSUK6QIeKBjXc2PjAlGb/lhbhEqFm5h8k/Nc8u1nzQiBX0mhEWvGrU3YJ
ItLJTp+F4O1t4eq9rUaGHIPdkSZsSQ9HmER7jgdD+VcV4JGRRtW1C6OtgZHI1pvEqUr1n5mCYDdK
IL8vvKG6+6Qi6ZmEeLlVqFFZ1fziN/+PrvNajpNZ2/YRUQV0k3YnjyYpWZK9Q0mWTG5yPPr/Anu9
Xuv96t+hBmiYBE33cydPc5gbetxKfV9f1bjzcAEeR8rt8LnKjZ8EuLPlyAJLlAgpqFZco/1LfWoh
UfSZ++lZdzRMzeOCZCHfAnqK6kOIwcYK0pKzqnLzsxfYTqXfDNtRJG4ZPxxDOzjTQP3Eg80jis88
x+oUv+5P/GbeGVH3u9IMrxOWwzj7JsmaNFhcCKZbFRLhej/wNOVWRHCo3qHEQP3ufpFvefU9IpYj
+iiDoPOsc148YziNFWYk+MyRJS+qW1fJd8WfhSXKQ5R45l6bI5fDYjynlo7re6TaXRQxT9MZ+xdF
/8I9Cg0EUv3cHdrbKhj3HAcK3gYY34ZHYoW+JYapbUjA2r8gJPVXfenDHvr0htfSFa/Utp+drGW0
CTHVmmCcEV2NdOKUJh7TVLooXzDg5d6EZEutt6yg13zXbfNHacClyuBMULB9zPnxVqoXD1qaUDKU
4q0DtzSCvtuQ/jP7qXjBObTkczDZByNlgC4DQvnonRgB4LTHHNY18W4tWwHRGCdhClb3Xhg8FF90
vD7IT4+ycgi7h1QyU7Mr9DRxTyyK1N/CiqCG0czJg+qfMSBNd3C47mOnOwMrIPTT0qtMg2bDJPDc
z86to3gy3gPlvjtt/VLrXJiJ9UL2xZNpq40MyCkkAhgXcIJkx7u64m5B1gVD/FAL/a1trA/N6agr
w3SrBdl1sU4xJub570yRQDHRHcv2mpT4gNMBQIObzZuN7/48eXW14DzhVIil9jkx7YnCXf2zKIdd
6WgvKZHEKycU/brPGXjrFmwGn6uFUUyrcg+puNRXlkzvcr/5UBIJRdhOmFJCf6raJyeVJ5HZ9drU
WsZUCvq9jkH1EGvaRs75vK1nbJGCE0Uf5z/DLDxgXHFXReFOT6zP0K2oU1WggCSpEqUY7c2xuCY2
gaJVmR6LjsjUVi+2sMLfE6OGLmqS0G1F2zgBeI4b+G++wjjY2vIRTm14cyIFSbg/K83A38k2whWi
R78Xj36DhML3f01KezaJEhrsPHzWkh94JiprMtdaoMPG6s3riPfYRjTGT6dtjqYXPeU9yDoKwM/G
n3/sMP0xGt1rotBVk7aA+1XOd47665j0lzyGnucH7wwh3glWDVdO3u2sYvzRFrMuT+dBrmUejMAp
x3vchG3H2HyuVA57ULxwI0ZKs3pkEgBvUk0If3gWiRRJrc5ZSpxSbj1mbi9B0LXvU9Cf9RILaU9d
TLpw6bj7Js/dddZjcqeabdRHb1FayfWv0ip+WiL98IsCrqWZP2S4NTZORudiV6QtWQ32eKdJ9Vuf
/HhYTmi1jeKEzujJ1DrI6Sh/UVkcxh5bwpBs0DjWKeq1quNqhHM+SbHRwVTx4ArQgqh+ra+baYhJ
SoyS3RQ4JxSU77Ysf6TTdOvw+QJWsy/cIa92glub1m48lcPBdIO9WcVrp28hHGukRcXTFfHSHa61
0760xNbC3oDnj0EeZbp2Te6ubtK7A5kOuOhDAx/cFpN1vlQhvMfBoXjjUE9ZCUZ0XMXqItKXViYb
AlTvq7B5Czsg8PkSnEYipiCW6LvA5kJBP3GdUn9PRfzNd5orldubj1E+swR0aGlpbEkhOqUye2pC
83s22JKJXsiwFj2V6+HyJBsejCp6WqgCgU5RhuJxcWA29kSo9lvRxD+Z/T6jAm2O2OaTqTz5G3Qv
b1Zxrgr/O8MD+BghQxSfQv1ZA8ipDMJW2tFKtm5mHmAZUdaLR8GQoQzIh9TOuVNoV+aar0NGbXdq
nR152WqTW3bPnH7wdtmEFc0k0+SgqovKNQACTrB1E+0n897ViBZCRr57GCYN3WSGZSUhWcHgBndd
1DNpxDkBbF9bF7FFbPFo7cc6M+60FASrRIkAEuEwUXNDHXmGsR9Hrzwij4tW1UgG02CI7FEba0zj
naTeL6u/t2FDH3Nf1qm/cZBwYMRfmDyrGsLGnSwny2BOfxreXBlhxk2Ahe0M47r0xmPuIElH5PTD
po5sSPinjmi1A99nNxkMVFvpU+nDxJ6pzcuUVvW+Y4Re9TzDuooCZNQ8kS/83jbprOzi6TNp/VEa
nbd3/F8OmZ3rMTXe4ZHxrKmhu8W6DMg5Tr9rLYaquWBob/fGl69cbhpG2Jnvf4hYtmtKRO4G2wDp
CUycdcV3sumW3PIu6uchW6idQgcOn+/8DD3zZ1dD3x7phP3WP+LEjEE6FavGM1+9BNNva1eM2qWc
3y6aERhhQ5/qcb733Bf887A9VCRLTGrdjfF50u3HrLgVsexWcdo/qQD0OXXdY1VISprOLTFRkzvu
ZzVYmPgH5f1opQ/xDB14WkbZcKhOUg/6dV0J7giPFHhUZXfkY6hNGZQDGH6zYXDdc1uLo+okgToW
s7eDCEKJ2QTMDt3GkcBwCjxRE+Hg0BhU29gqblXcvQ3ZHLQ4xN3eF9mvPprqS4PTRkB5W7eYKYvA
4wE7CvABIbZeqL9Fo3Pxgl9mLcBkK/LQXCacReQqusf4KetffBHhLuQyRwsDEayQWK+GBi+HIR/W
rhczd3asfgWmuo8j3XhNPHprvGOZ3VJiGTLyoYzoJFuqL3Ynr8yxn209e60zN91qlYwgWgRveIwg
YXfNPWomfQ3Rg25wJh06xA5ROaRI1a7nsue2MxGrm/zH5oy2ThrBkFaS7Aky5SjzJMDCdrprv08o
+bOeUqXfAa5goYLEHcS9bwbmcBq5S65K3XVi2waKpu7ZSDEE1AWWL11eQKuiYGUVn0lc4v2i+kM6
Umc2Uss7mvLYZE27GgOAqXqi+OQ4yXtLkY+nTa6tFKSHOs3DYxB38wDa/G4hcVlRrQywOxmqez3L
AFZM6yOfoSf/R0mFZW0kGmPX5lxTs4QmW90FSANbBiMPvs1VqXKKna2O7qS7dujr1nBUiq2nLFzS
R2APe06saUsqftHU9uBlXDA4IyT7KsSlguHdaqiS9qEkM31TE280G/KfqMtfAqtcpy11mwFHDaOn
rMlYqjjGXYnjB0+EsJT+umwj/dL0+i5jTLkaHZTT0URiudRvXiHFXuptucMh8jiVsbOyE7UNTQJb
poCHQxDI+tRTb09cCO5xMrzYCpKp3nwDNeP/VxPUHyqyflTHd2lOWZ15Kz61sU30SrfDiwEXiVJF
58YBPy0rivaFGDREsfhBpl62nRrBw7iv37Do2SprHn/mSOOm7mgl9KRplL8oexIHx8xhM8t8vJP1
jAlV0GmI34DD5yQV49qUPHG0G1sZcllovUSAXVMI5EZjmmVbL1laZWvHUP4ayxUFlxPVaxGviWxT
GEDNt+QtHXiLZOQWFmllraWUc55CebZk/NrY/La+0diHOEogMHHbI/N5qWy+cWnxluiJqMQENt0a
kIztdq+WZ0EsTrIzVp/DKcgfdEooXFFq5fOvbMOkxu67rpju8d5GMe4IGulAnRllOWA9W9st8nUc
dAfJxJ144YyI1VaqPWCxwCNm53WXPCS8Ba3su27L5jEz/W0Xj6+iR3XZOd232kfrCQ2o2iuCaOii
m9sQTTTSfklSgijrBB+FsNuN47Z3ARgqhUPPxBglGCmb28Un/s38RGN83+mtRvi0iwKmc4ndUAgT
ygI+rUmFziRspCVhU3ElWz52a9xIqP6LixwbuptBmUeMSvKJYYXFNScL43MIrHfd/NUN0yfWM4Rb
YBRulfdTbes44/jUof13zLc4Wpr2Tk9RUAAZ4l5TIzKh7qH13bUHY7ZJ8YnDbluH2nevku62NSoC
16Ikv4D8Odt0cknHk2A6wF5r3WCkwzwHcS8jVua1e4x95BpPjGTDY/sYC3+8s30dbIOpj1RQcpwg
H3YaXvDwkJ8aLdV3lXuPxwUDQ3186QbjMNU6VeGh+tZ0ICJ236zNQNXrofcMBorpxKcPLmHdfE9t
IDLxy+yie5fZPpNgnopdN0A1YjrQDgDQoacxZj9U6MZvAXkkWk6YNeFOm77WPqu8+y4Ccr1S/5K0
cCtl+9m7FPSLmBI87MrnhqIAeW8evr/KpvghvnU+08MY94YtAp13bVavhc54GhyiC7I4ftBkgXu+
NXLJTUW+yqGibIyOOZ8ze+LXhfrSRf/RdDojFrs/GPQ9+9l0u8/TD7gbpFfifgrey8zYdKpHvlHM
VRXGlF+sdB9igQvZcJNo8SHTCXSufHFf1l58l9dc26LcBPzIq7HwoAcCghulZ23Dpu+vhbsVsGc3
7iBJ22jfxzG/8YSNGQWLlSyQz1W5ggdS7MZ4Fuw2zDsIbYMgPxWfMSIrpgrxk6l7/josKb2GuRXx
isJJGuTtTdkoc7Wf1Nr7H1pwAH3VsXaS164GZpsG9dNxZm8WydSoqiHWdfwrhj7tA2+qb9G8sKi+
ZTBp75ZNdloSZUTloUhsvm09R9D4wyGD/ggn16QvJVjd1Txc/Ktu3BQl/bBfGM9xG8VcB/prjb3E
xjBNZx2Ig2vb1kZO3msQhRKVGzXtvM76beUzkcl6dBDxqhry8lgO9XPnFNPejEW07ar0OkAZAzsG
nRNVWu65eQg2dtsEH+EBrBYkjiEcfSwqfWwqqA5vRVW3165wH1PFD6qmdJUVRnVtvKYgw3vn8tB3
CzxZGuANXMdulT9S5KfM2ITDR98auIg7wPJxa7wIG2ZhUf8oSpxcUHQxFMq2XuXcMhCxTTHJes2g
desjHeyAWPHMmYM2+q+4Gje+3TXEF94lVTvsMP6GuehfvSm4BDZzFaZlu8QswnWvJdRjjP7OIH+A
Qc7wRZeLeZTj3huieijbhDKMHbykI/in5LkU4CBdaeOvgfzg2BfGNbJEt2lUFuy0lGSE0nB/ORYc
zax5GZrOX0lskNfOqK+deqR/FtOnHNxDJYjJjn85NhfolKU/ywFtre40jP00QozUGJx6UXyrEsgU
DReXWT+j4zh5FQyfwA+3flTh4tGaK8eTP2fFCQNx3ElqzxRr33TOJszrFPxl2wX20YPyc4dQ8Zsx
x4wHhQbanvMDOPKzThFboiPKKb7uBt/F1CZOyUsGpzYdMorwArmz8/HWCdADS/rfw3sYKPQqa7+f
tq0Jdb+rLmObpHtoGcex82/EhSB9oRaRGANUHYdzBuP4minrq5qGi5TtjVEqtsXhKfFpwdWpQQiq
d4lsubrn0Rk4ys2OQ8lwts6onIhDaTVHYyAHPRuetHEyLi1cIBMe8C6PDlnFELfxxJeZiHal7PpV
y5uJOlfCw4DfzUSZWUJ6qtzw1IClUXN7N2XTnA3CYuPQHXda03ibesrXngy5WqKHFGeGdUBfn1d7
bJWOcCZ5lCe6ib6/+JHaxIn5gyBxWvsKrPY9kclHU4UTV7+570v+FxkRXkje+s6e6h+BoAgZx7Oc
PgZBE2Q8mbkbrCUWZVQYQGwtfuau6nYQn+hh7+Im/sb//+h8VEXlbQLqBZRpKfrXnr7SeqZVVvA1
1MNjbTpfRdq8umP9BArhr81YwyffITjLw1Gq9JkOSGNm74CjaqQG2xJKNpEH7qrNppIpvw7q7Pji
hFHah+H37rpU8MRmNEs1yPOZqaUbYneO3WBj/nA3inHvcAepIN9ndNy+rb2JNvqFuZmi8lwO+1yH
1ob8Pay+lFO/kjNFNVrlt1LuDJ8nJ3067sreIZMd7sfqw0xcuOnDtnUjKHW6LMhlQHdazPEz2gjB
zjc+HfMLQNPdhpN3GaCkbZSBNQLU66jU4fR64d1gTcYqjsJLkWukVorsbKNWS1SZ7ZvR0rfQ5ixG
F/26Vfbe6IcAt7GiJIKlfDQ5MQ5r3P6JvKuYlAYoOkl3DBFee2VDD78fi/grzMvZdKo5CqXxvUnl
lDZVHIa3TMLmDLSxfzGm0DtR2VgPNdnjrhUZ28FRz2FR3YuWIAhsqvkY0abP4Lq6VMvRe1sXO2Eq
VAKXr6NRJ7hKJGc89R6gf2P6NxQgVgMgxkC4E8ypfdloxbYvbs2kGyeVdbteacGmTBiUFfUhVwbj
VmrCkYr49wa1dcPpEmV0QH5Yqq1eNHeBS3B7oBO7AOPI8LR666UacuXuLR2qbdXVDAGa4F4zGPT3
Kv8MAPTKmDBKL9CijTaa73ZT3qTeHDIvHbeNwXg3bRKbepBALJTiyOL3900gPgp5CgS9JjmBDnDY
Lw+OQy4tZO6d90VGyjvFL1m6LyAo+4EYODQtJ8GkNAwYRgyBeUOwcgt7/Rb1LWwP41gEabYzKA/Y
mX0/mN5M5WE4WpQEKY5wXYvKfK2H6BmGJcNRfKispkOooeyrmsSTL+JHSZ+yc512n1TT3iuMO58n
OWLRdZsDkBFNuY1jqpEkdsZRtTLLQWygUbLmBgx2CngxdUbVHC13lIf7sTN2TtMwKqHY6JFZsCq0
9CyH6tOPu8+kBquIp5VRPqZl23LTIPnz8zcztD+jwfpquxy/fnMj9LTYY34PXjZirFAya7fDD0qy
APaFqiieaTeRT8+h5bzEznDQTXEsQ4aqWmOesd9B7iHh6LQ8EK3abVfnX4bUtqVe8MDAGqLz5M4q
ecLq/UelsA1MPqSQ5LAlR4q6D7ZDJS5t8tfJ9zbVOMl92BjfPHJYy9L7HrYzIz4Kz1oPkQKiHSkQ
2XC2MnJPc5MCd+Z+03Fxa/38huFRB/Oqeyo7ajFNgBg2d+wLwjEC7fziMUPIsPKm8axabxNNFilK
NAExOQt8UoBZ3Z3lVo/Cyt6rmqwyTXfw2oeQpnfPnqS8LDxkBZb71DcGAzZrQ5cLAo1HAjRc+S0h
oBO5CfZilqjeld5uNFiqJamhQ2TebMMhMxTfwJiae1v4h/mRBy7wOqnEWslQoU1H6uOX1kMp6qtV
De4arJFpN6F1K60U92lr11sFp6d3YT4OzclsQYMD4JRK+4mTA1GP1FZXfYWDJLxU0+Gv7cHL09Rg
XuocKcHTN0ZGwXNt2rdG+5LplMBwRZoV6XsNYXft2QxKGCj2qFVmGBA/qQjbCT0YKQ4w+vXrH6Vr
7NpKnlvHwQ+lIBkyoc/G0MLJKWi2zaUvZHMx8qi9UICYgPV67QB9pF/VWjEcs1oWj7HUkkem1fPr
ZUNeo3/Ep4jHpu3jBemHgbGuLL3e/9lNQ23otsQalrdlE3QAcAhLfv97krgPYvpxd9haU108Uocp
H6GLPRU65h3LJkG867X09MPvBnOrlADTHZ823Pw9EYV0VPq9qR2XdpCth4ehJL5+PuuyQFtyCBFU
AlvzyZZttV03axh2FjYu/9mWRu7awNTntrTAu2uE7RJT0LaS/iaH7s+Cud2DK1V/96/tkrEBVjo9
gNZ/2huljYuFPIOTmte/m1Oi1a4BDKPlpMv2NB+Jngqte+Yiu8Is/fuYTM/n0oc4lRd9c7es2l6e
zBlw0zYa4vbZq4L0ZJbUElXQtzw5GveBDIR1ivymWStnuPQ6ne9y6Fh59TqArHdcVuPUi/cIG+Tm
94kDvz+TVUjRbH7bKsV1LjF+N13eyvWKV1AXeVneqY+IbJx8N6AgQfO+LbMD02ltvaxGKE8vvWd+
y0qNz6HrN1Ea9dNyHoMjKWVU5Xk5kaUg9ZXK83fL3ia21iOcXlQ1af6wLKy0rHZJxa2FVVYYrls7
x+uiz+r1shtGc/7AG0aHigxmevG5TRZNIawrQK2/50nqcWA+oPYUKcxd04joRok93OX9kN4Dwc/M
gaJ4wKLO2eRB1D0mWGpualwVnsaqtNc+6ptnxl7VOujt9KWh+sZ9Z/Wv4YSfnZNazpsaLLVKtTb/
Iavii1BZ5JKVenW7OPs5FArZYCw+1QSRPXXzX83AiCIDUwHhyNedXtBxTPq9PzCiWVVnqlVQcjNc
aKQdQz8gmpjhTkfrKd+HYCFfABEn0UzlZ1o5Dw4M/4+oj7+7KqzedeYEjN5q77sJdrtK4nTcRUVA
NIpnlA+EyeOrmTp0QXPg8rItSAoklZPG4Kcry4dlhxEYDp2EX2yX1WVHFVEcioNUY7jDqX63K4Jh
a0Mx2yyrzXyC3DHdbTe4OOr98x5kPefQp8HRrL7Mw/VUOfpOEwYuxHOb5fwemOB+KK3u90dddqja
b/eqBtNamiznHzQdnn8XgvfnJXw2FOmHqUuIiwQCvZEWlB3a0oqJBC3CC7eZtm20IX7CxCBaV4bV
/MhS7WpaRR+AET9Mrh/+KjPrHYK399rbpksEcoNstndSqipeedJULk6O2bs7Jq8d939mgouL7q33
uzcrx8oltLaoB/iDpmR6UE5hfx9sM18HQT89ekaU7zw7w24nq7s72P3untRm/0asab0RZaK/wCiM
MUwK70s9eVSTaV5FkWG0IOweaAIssE3C8sqFA1AU5Mk1Yeq0F3gtXJJEpvu2xCUlVQBcWdKPl8QS
zV4oWAVKAv630sguRjuae5xtgovhmfaeG8U5JwlCgJwOl7vsTkE62RdI+w/CisMHRiMM6QzH/hmk
d/hK2J8N8/BV3QTj49I0siaNqsx/mg5d/a+mApnzo07G975rLHrfNnmCPRWfyT7b9z7eprgtU85Y
tlHw3Hdl0YfbnrjQTVHpoH5+/5CZNcnKsT9tzWjqH5YF8bLOWmAnsVtWjbmd0aHEDURh7Qu6NoK7
Y2rZuPoERzMqh9/HhTFFZdf0qztA8M+JND+Mqqj0w/W/bwoP2xt0SswG3UNOigocyx4xMLqEB4Gr
8AbSzrBdtvW56z8wuoejj+MmmBDtlm1OLzb9iD3TstaHfnbFouywrC0nQp/mHWLS86Azc45lYUnL
J7iZe+jvNvicFVCubR7bf9qBf2xMrO1uy6bCcxWWbtUhr4hQH9K02ehmD7uCAkqz02LJf0ccZLhF
jYgeU5sSallmfXN4LEAEmDdSm0zWv9frssKAjzru75bLKsb5lJrmxd9TLDtyK2huNpA6ntMuNjB9
fTP8UT8shXulpXwILsz/z8bAsvWDZlDiXw5cGi6LZQc6VODg+eBpKqCPJ559DOYJaBlW4tpR/7kF
WQmtBdfAH1QNa0AeK783C4wqrAk9Tt4COApHfSkz9x6iAOGNV1JPX7ZnjveE3Yf+5M3D3bJEFqOF
Le1VfsoLXKGskbRpf1TldtnehsyI+rZ4BcVxMCcaiFeNgS4zi8hZI+y1U+1wNa2Wl81IcqkaOqzM
Le20bKrihL3L+u+Xy9a/+zsP4Vqaab/+tX1Z/dc2y3SNY1Ym296lhkru1XgKzfHPQtfrh6jlu04S
vngWOtabESM+0Iuk+AFo92nJwn7XHPXSGEZzlLaQe9eIw62XCVw/8IB/kbkBfIbCQ5ku/Wlg4MtU
pdEriZeEGtNhwsrQtrUYTy4uW/4Yiw2scPo/NVzHssy+xgJTz7Y23wKr1mGQ5i4z9l67618PptFh
K6oD3a/0XgQHP1NMrRukXa6ZvRee8Z18cu0Rw+z8pExsBiNngpAwtLsyK9LXTgdEG7XU2GlIuH7Y
/poTZNv2tauC4s4oq3SnIxA75m2QvbjjeKQYqd6NXuSonnz/lIVd/OjL4NfydpPp8g+WQ35z8qy7
+gEowzAfMH8OGJRgWjHcQGUHco+d5EeMJellWQg1tJdSttBrLReLA41ZeglB8iLMSA6rpQ1azvkl
NG00cPL0Z/WfUyzNs6J4zbI0P/w9dSqgBUuta7ZtiTRgGKYjvi3edVlTCQI0p8P2flmNK1gs0FOP
vVtfHQDB5lhTAYEdpkfrvNSq17EDV42VLL87E7h1NKT1e55mr9A8+p9ENF9axqNfdWcjyVIBCfb5
tMpdZAIrjYn8XI72AvQt2QBDxg3kLLfP0Ik36JRnc7ncKXGYM41iFREtvV9W/+5IUi0jBxmeZUe5
+xa9aB0x4gJD6rNrh6W3qwsovv1g18dQtHfL2rJYmlhzu2W1nNVFsg+olzXOQzTo2lG56LoyVOrM
0jtMFEzEV5to3r20qTRfX6cpNdHKsmjDY/UnU3rt7vchppGuKzOwbr8b8z9dDZIlrMpyHhAMcZJ/
3uP38b2fVVxZvEcNpeA0FE2/WzfwsB+DJFOP/jzliPQKrs4/29y6bTYJJTCoO1jCoVwx7yvddc+l
GVdntCyvzImtZx1ZFX5j9n1RO1jKxvDJHS7E87LTwtV+Aw+kOOgFPMGmE8VeOfBd00YE3yI/d7ZF
hzmCGQ/oqJB3Ep7TIXUbMvt5SmHZeHmgfe3A1/wv1TEkFVVjPWecawtBNjkPlgg3RZwiIIIp8EQ1
cztwrnthCetpqnwKp47JDBORHXNzTN2FbOLVstcRIJ1j4/hn4HkMRqMovRa1XV0dGGtA6FX0UTrZ
XaVi66UShYOmIsAOZMqi10KjgDA3cP73SLDUmqK6G37AF/l9pE2PtS7G2rwHW6Li7pTpc5+iUMLA
M3qIfR/fKKPJgUhSZ9+PtnmKeUZAh8laEO04P9O/Nfsx052r5PfZOkkiHvKU+LtI15znYbYswo93
VZbS3detP42rbM5gaJ3RuAB1phQucd2aNykY/JdiXvxu11QyJ9tC+3PEsqcZRxKSe+kTQYi4HYx7
CyOxfbRFGz4VNp4VEUZv22V1WdBAOnb7yMh+VgFhPPS3wbKNBoakHEgFpD/6XitJpu2Ck63S6tKH
fbZNsrR5MaP45/JXG+JXZPXhZ8y1SjF9JOhiPsbFqugk52NSh5pCFcv6ZRIzfND7X1L9PkZ5qbEy
3ezPMaUNLyVJ1QlJlXcymtE7AXmCb/UmgEQZq2CX8GyoSMNml1p2/fslg2Cx0dpolw5l1hJSINHx
kaq7qvn2uDyToz4GmDCsLN1lqeYNfxdNGhEADOv1eUJIu20HEtfraBDnXJnJNrJi7RWR/K3nKvy0
ou5e1r14RbeggMXr/9PUz9rbMnSV4XBfeNGfpv86q5x0MtbzMqGM+G5WSnzT/ap4Drr/Wom6d6Oz
zd97DO+/9vz7mMIr+n1d+ZBQprIjWbzWB56xKP4BRHW5XV4mBoYA0bwovBiHSfem49t1qpJ5vra8
VHjQamSq/u/WZR1n+OpuEpSsvVG7U1ZwQjIi9ylQ8R2ovHa3bEf4TvF02Whkg4sv8twa0M9Tq6VV
axutdVga1MvW5eWyKF0LrMxp41WBc8af9sue0Qh+tF4Vnkb6+fuAW+OQDhTmjKxU974y1P3yilHo
SwOYevd3++AHxsEVAPfLof/bFrbpn7YN3r0rPA5abIfd4LIsLIw+uY4yuXXKDO+SpkX7vbz826Ye
gTv+3WbZbesWZi0dwTIRNMPgWcP8/aRUo1Ofnl+aGoyv5dWyqAOeXdCTwtXfbZ3pjuXl73piT8ku
zvAxWw5G4ohT07/OQ7kSkKaubborF4zsv87BwMlZq3HQ4dcUaLWw6+u86B4jA3Uf6KG6L9PRQSPu
i403mtl/7zg0HQZ+f7cWQjgbkFaxWQ5cFlgrq/v6UM0tlw11Dz/MZsixR6eRkTTzOgE3XghDKFfL
KlKmfF8LnJaWVVMiGdXQap6X1ciONjwgzefCM837JJPPy+Y+wru1kWTIxaMaX2sDqJcphHNc9mqW
fiNJc3ogKFs+1Wr6fWovle2pj9sCPyUOAvEYt/gKMR+dP5aR4iaYW5q49uQqvZo+yST/99PK+dMy
DAt3IEnD699Pu5wy4dNmNQbNJSr9/eKEnvG42DV5AC96Nkv/7Y4++6n/XS3rECWaB4Vm2bvsmIaU
nn1ZT3X1PTVSdVjWxqw80VUi8UmNrRcz1kUWGEX3eLsNm5p69naonREqU5itfYwKrjlDIaKTfAv4
ocI+a2n9+0BHhHCnS3fO9YjuLa2O7uGbBUwt+oeE/IszBvKnVhvcV93k7UdvQHXkefdll3yr583K
Q2dTJcDpTZu4r0Mj4jWF+Oi87G3smEyMMXkJDNjTjSRiZ+g197VCNLZTVTzslqNMs6cc2cbx1dNS
72WKz8tbulqnn3F6BQGc38qPY4DcSmn7ZXVMxu8TubN4WNXFcx342+UtvQZszJhIvm671HyRqMaS
yL00qQDx0HXExQRZXUjKdi59aYG9xIbtwwuVT+OYSuyG/tk9aHAY/h4yTdNIJ4rFvsWjVVioTsLu
KQjb7omgJUqHKeRQP2AVyxsCZPrx/W8Lo/W/9bFIL0t7Uk/qvegQWi6r1XzCGcWdz7Uc01eZtcZT
xNt7wto37VjdBoXengEAVPtK427VMclshR18hg9t2OWfZDhl8ASDOWtAoradGhehfx9/s+z6wxOa
+kx8E/qLXb4J0yq3Dc6EZ6qR9qWYjJIMJM/5Ef8/ws6rOW4m27J/5UY/D2LgzY2588DylsWi1wtC
lCh4bxO/fhaSalGfvp7uByGQBkWxWAVknnP22kq1lFMrlzyfPqjudUrxhhNqxJPEqofrVHr9jfx5
NiLFtLerr35JqaJSjSzGlMQ6NIgqV0Vku88UDpzk1DbWX3tXRYOo2xr/KSI68nco/KFaOOyj/vk7
JOyhPn6HImNNJX+HGtXQY5RXb5Tv9mu/Ssx1qibTluKAbKkD9niUzb5O8qUeqvqj2TY/RycvMH5r
qolebUkaZWvUzuRJDCV+UvFJX6pCrc8Uww+7SkuaLdhkOKJKlC4duHkvQvTPlECbP9zm0KTK9N5W
3CaAkMcIyrl68vz63BDPLDqAC4ORfx2yKtzAy8rA36VDeSQyh2XUfPZHswPyjM2w2S7YBzC7qgaB
OgIbaL/N7HOqGSt/VKIjaSN3kRJ3Xcn+ytWpBULonB8Nq1gV7YBlRNBxheFFGL94o/vxAsPOcExc
tbTZXs9x1KNpUgs6t6o4oIqnqMXHYF+H2qque4gE84CcIke9Xi8OJBCg6MckqCCBrdM6sE4m8c2T
PR9kM0wH+zBhLilbsl/O0DLyRyR9HMjUeYz0fb52KPA4Cq1sHeJ6s5AAdpSujyWg//sooGCy0aiz
kCB0Z2oebc9N7kmnhx/9ZeosOk1vvkDbQG3ef4c2zjOM8pe7oDT9bQA6aOOGaX6fDCQ5WkXtvxuD
ugAA3X1VoTYtwThqZ9CpOKB1abQeK6V5qlXtMaiTAaQORlki956tGA+VWHOSY1dWAx4ghoDaL4IL
ewzE2Hlwh6x8OBp6a99Z88HUqVu0ijsRR/ZMFOtOlGAe0P9Ra1mbSb3TJ5YVn/O7ponWasuWTfbJ
y/qQKnwRddlGNuWAGtXvYOut/ec0h0oqpymyW8Sb9l1a+c2t2yuLzwmQZViaxeLb58s0hlNt2glR
n7xIDnRdNC6TNPSRXPBCsk9r8xGz6yjbyWZf+PY6j0qqIVS8cbzAenbZ0h0GjyIA2WyECFeQatSt
bDpJ8diS7rogpvLvUaivm7aznksRIGDzrtoYmydSFyD4A/UHZVjqJq5LtjSyTx6iKG+OaK6QLTNX
nQpj7U91uWv7/JVaYKTnnq8vNdWNr4PIrYupv3XEFhDOYFexA2OG5HUeLOoiuapmpC5VskMr2fcx
4JevhtC1g2yBUrQuXv4mp8ueyNLUHYvW318nTguVqohWWdVO3yMkbZvXAA3Vx2uwuaBcu5peEb+4
i9ojMx2T+tfmG1AE7/X+s+X7Hy15rxqhXHyO9X9p/bpO3uR+zZTXkXMa7vWBXPV8A/w18+PnzWMz
cOdfXOeNAdWPwbALBpGcUDYmJyvxr10m+i04luT02S/PPvqqkYTZQGUD0z+785o7/Y1sN1P/LQ0o
zMef4eRnVnGSZ/LQVAKmip52GIj9c8DX1Gj8rW060bZQg2wfD/hQfrzM5yv0jSJWWjyz++bXlwf5
WiwK+pt//Nf//r//59v438F7cSlSERT5f6FWvBTwtJr/+Yet/eO/yo/u3ff/+YdDdaNne6arG6qK
iNTSbMa/fb1GecBs7X/lahv68Vh639RYt+wvoz+iV5i3Xv2yrlr10aKu+1EgQONcbtaIi3njrW4n
KMUpvXj15yVzOC+js3lBjczswSP0t0/kWjvX+54HDOW1coo8uFnlLvKaet/qRokGj4UKJgHpOogT
81xPlvFxyCbtbHJr3ZMb5r2GlmSeqcovN4oWdDef8+QAOTcMNIsIZHIZERS18m2Vu8PJyrPxJM+M
X2fzDMgpOcs46k5DtiYnX9d2bdQVd2VEKa1vit9aXq7urNAT63//zlven++8Yxq2bbqeZbiObrju
X9/5yBLU8QWR873GxvVk61lxHjo1PeNuMZ+j3m7Ib8w91coSOJNRtjGCDpkPP7vj2gMbWDX+SSG5
ucxM1QJ4MzZ3XuTUIBToG33bopxU7UNUff9sl139rUrrDveZ8KmiXP82Ihv+pOpPadJ2jwaiqWtC
Lbfsdbs2Pmk+EkPZTDWSKqOhAM+fr7HQHqyCtKkR73fWE7UW6WJy8vQgR/Mi+e31x/K311cMdTd0
NUJLX8P11PdbYB1NfyL6/O/faM/42xttayqfc8d0NSRfpvnXN7pzc5cFa5C/ExEZ4MXw/sl3OMg8
3lQLlAXCPmh58j3+HB4KsKhNnu8/5oVNh1IYjug+NKf6SFgHPWzCBy6zRYdp5tzZu3P9sDz1fXM+
dfSfs0rLfu8r1l1VUHo7mFXGqnfb6Wvb3oiGePiEQcxazfRu12Wm+2D52kWOZ+xyiJjrJUpO3z7X
4I0XTe9OX/0meRiJMT9wD/jjBVPKD66qZ1BouBhTuKWTNV56xwmP3VCeZAtIoLj87O8v+DxD4OvL
3L/pDciPlLkYS9/8nMKlrZl/XKorZr2cWJ9si5gqjxB0CAj7aLyqfvUgRk3D4K0nluS28+8SKC+O
sxKdpb6q0P+3FAvZH01bROccDeu94WISFBVWhmEqV/+rV50vrw1YCP/+o6Hb6l8+G6ZjOLbN18zW
LV3VTdf44/ZHThm2GrniJzxPs+nJ1Fxz3YQxZSFBuuz6zj8otuEfwr66CxHIbGRL9rdZ50C/nEdl
OyZdTdl0aWyHwWQxAYXsJqcOBikK5XFEnKdmZ/TWeK0qu7wgn1mAvRFX2UWCt1/3CvxZ2ZQDpu7d
23WnH2WX4wz9scHbS7bkYfS1Eo19rK7J93qrWPeDNetHZ1MQZEUSUBrPhTtD01QiCxZ3z+cRabTi
ZuIx6vFirWKHrWuPrHxj4nhCTazjkgtin1iGKftEuY2M2mJjmvUh6IBlWFmQbeI5iUy8/OeBykxK
alMkAJ8DSLdJY85XOPMVcnJe2m+a4dusoUqCUn3QVQd1tmNof53VckS2cR9yXfgJDqUcOOfKicqo
nmGrXaQ1TCLy8CTPPg+yD1bOxGb4KLsLn7Lyz6ktxlcHBOGIBCjcgCvhKk8QSb+YhOZvZatrb3FL
cR/R12R3qhPeYjagYIwVjgeVlRVlV53ypIku2iBHWTWDZvfXijX8daJ++K7hD4Lvj3WPzbF1X4W4
fiJ3qQ6yLyu9TdFmYuNjrH1QfKVD8yH6g5fqbnnz2ZZnn3PcebZsBol9Dr1kpYMsxk9cIZIVUve8
D/3y8fP5K8/MsKNIs8CT5OMpHHjNb/Osgrg5gsFpA8bHvNV4FkLXafWVMTflQW3J3ORmeVeQtNiL
2oqcm7bH46Kmbv6PaXEF00wFONNf1ck3D0lTh7fyADsqObviIhsTEjl/6ZrhU9Hp0y6fhsy8kSNO
5IZLjSQzptBc6vFhOrg8c1BLxFdCO2TMKBmQrRKrtmOQRI+yJQ9Z6lVrpGXVrK6Ir/JglpTzdSXy
76QPT3ktvjd+bzwCenNlSz7lY2X6rRX+s9WA237E4/q3sd7HsJKFULYMSnvaI3pR9/KsHcbp40z2
JdMAe2BI2S13abV3LBfkYKH56sp2OjRjH+co25JNBvcF+Xyv79yKHCoMB4BisKA2lSL8czdkE24X
XnBFfx8tzTxsH3OLBaE/1PHr2EfvsavE36xc4+M8orxCoAONNRKg+ZB8OkmQUWmTQgqtFPfNDpsf
EKjcl9wrwFKWWvZYcP9f+khuVv/+hkq50F9vqK5hgM3R55sqN1OG5xvub+vJxPbDfKga5xH6snoj
V4xD2ZHmRb2wl4vJUQFwQZgp3ct1phzNoubnqKpBspKjn9fKUVBOO+T65d2/uv7zglBvA6ILtS4O
eQUjMm8Rf2aOGZxijRp0eWZ32C6BY+2xVq9GjSR77FGQp0fNQom64bEkLbeAzD08mjH4sk4sFUW/
Nc2ofJ7caNrjMaqiGaTpg8ZeuQGV97JpBw7L/qqtTlOrFc+WVSyocaVeyCLtF7ShvTXcBrPqXrcf
0TJfDVFn30SLEZ/bRs091Ehr2wSI1YI2dh5RV1wjxW63gRWaWyTPe7Up8ldLAeDI+l07mQb8WkTT
1sor7P6JMOyT0+j2919Ts9khUk5FZqh9THWBjhRDqSytVndOJhnnaQlUEP180R2o15/v/OB/T7oe
ZyejHdw3PZuuNl/KN0S370442q8US3U3XuZPzz7rk0Vp2/0jgAH0dZ7e3acxismqq8c7VUGmCUHT
vM1zglmDU4dncj3qZuzM9mgPprPVldHbey7ZSEMp8B4ZBhWzRBxzhA2f1ouKaNONpXNGZ68QbxDT
BUpZsCoKXKfyuEipqHTbh4bQ9IJihuGJG5eBgGLUXiIHYFZTDgqlK9MLv0n9jQXAiSS9824NuLx0
RbgPWKZtq4Ffpyd5dysKUd3lZfWGok7D4cVUka5r1Z4M+xwuHwhW0Z+NrQOjNhvWI2UAr2FgbZGi
hg9Dd4sLXMKWXMRbwjvTHVYqiNGaPvlmVshTAZe/i4oixM7uSpLLabDWCb8fkNWTewmsbIX9S4Bv
sP00eFP3riTxuutQCNtFrG8Fvm8QapLumhW+sTY6tT84sUi4IQYldcdhCX8OWW+KGO/Nqqa1VhK4
AAsGs4wCamLoivNxkE2kZ9So1laI4SADmqMRlJanahZzKid9nHrz5VQ/5ock+u1l5GQ3aiGmqkW6
0xWcnceBNa4/Uzs66MoIRtzsARcVBNiKmb8b4eswhdO3nAczq9pcvdOrKd9SQOVuTSXQLwoQlJnC
VL01QU1olGty1/3R6WrxWGZmsu746B0soxxOipY7S2Se47Lwa5XHYpxR3zDeyyo3qdUz5lWK7K+7
6f6z67O/mbR72fookEuj5uM1/r998kXkTxj79CUzSG7bkWstHdUIHrq+as5thmpUicMH2WVb7b5J
NHGL1UL44Hp1trQAHW7kYGy52d6MIR7IJkrR6r6wN6ajxs2ioaQbLcPZSCfqv1qlBa+BeQJonxcq
fABnaiBAencUL+xPYvJdXnNbYUlwr3fBb9M60VN75z0biSO2JQF5XFPYruiVyx7GEj8Pspklgr8f
G+OlsG3j4msFOLpor1o+2jTZhTL3i6F67c8+fJqR80EkQnbNBawyysO/f57o+l93yaZrWi7BCUIP
Fl9OjXDUX58nFdv2qYhzQLxtaFSEQA1R7ofJ3didpd9V83Z9Ar3pue3P1jz22ZrH5Mx2fqyPf5n5
9+vkTLKzxuOvn/DruihR6s1Q59MNVLsSNleHc5/tHdWmt06jawuMD+mRB5GWYqMQQrv5Y6CxU3YB
oo6mJ9fN1CUl0hR7Wv4JOWx85QsOQKn2t7IlD2YDk4EbRb3QrJCQX9+6HaoRV1CVDAXZdlyMjTrv
1hGRv4+M+C7KY+9WdskzBYPDZRdMwKd+DWgWlTbIIqnA9JoVNWw6fhYsWMmzYe+dKBitOLl1H1Kb
dGD9kEBQ1N/qaUgfIs19nxC5PtYa/C2B/muv+Yl1Rj4fLvU0aHZlMXjApoOdY7TWFZpLeZ+U+SbJ
7OLZzof4aHVY4cgm5co6dy14O/WYl89i0qMFVqp2UXZnJc1JdpCyW4JTsPmaD1YBJhTzrsY8p42C
+oDIFdIxbSg2Ypq+Wjo6dJFQ0hVYkfvYlfpVeqxmvT2b9sb1Pdbs9pakGA/Xv89IoegCfNUonxlK
bT3hgHMgRpCdYjgxK7iO2RPPsu+ymEPXX7u2ay4Uvjrm1negO+tmaSEqSa3LkBbaPq4jB8BBY72o
CGDD0cq+aQq1PHIG/3t13wnqihzbgZVYIg0Ks4QleFmKl4H4C1kDxzroZRS9CGMRKe5w8OUyxQ+7
4IhV4nFUgwoUMzXsrdLMPGYInokY9B+BZp4H1UneauBr4Po9/9lFo7tgUZo8iD7Slj6/zCWNvHad
e0p/ssJMbMdW1fcCG+qDP1rFtnCpJqQQNl3HdRDd8Rfrlr0hKAwOMrtZswafTkYlpmWhF8YuUBXx
AvR54ZSj99j5fn0ayeZBJ6ff9AHpGuHItPnGNVYIbn9NU5MK4d98ByMBwau18PbktCQB65x4P3i0
J88mb6FmTPVrkA7pKrVdQhExBsuplviLIO30NzheaaDa3yIVvvyExcitHXj6vmnriP+sXj3j6XjO
7MT+lqXpe64M9YNTVeV/Wvpaf40zzbcqTzNMXQP/DuZFM/+4VbVjojnAfcWjamUe9UZPrtFx481R
wFn9bDiaJtVrFsXlja203W0PTe1u1LVn2Z9MCZor+IllDWqvHJOd3IjIZtRYvzflqF20hyoq77zJ
TY++Fg3rsB6R7BDTXIxEO16NbKJKtUTt5bm70nKqH41dfkWm6D4rrkaqf9CyHar0H23bqAdFbfJl
2QHnCp382piefl/P/SExXaT7hvjSAwpFSDaoJF/kjp5qA0xPgaUs5H5fbv/BzI+nCPXvzsaGtqUe
QEWDaRnxxkl7VpYWteQnjKzqTV8iUNo6Ax7Rrd9jf5UT1MWYczjKth8UwzEYrW7d+rCz/hiQU+zS
5hI5sUVRu8rckUSMfYEr1tzVuVnfdUAZiFvZFyXum7sQ3eqxADG6LFVdPblOi8hWnTdDqjpbQ0bj
9xbL6YiixR+OW11j31VeMqoIFklca5fJmevfAE/tPy+nPPDn5bxzH5fbVmD+qFG0TIYIbqEuDVsn
wrwVbAW1FoDBX+o6QpVIxeJGwcH9JXTs187HUiuqsDP1cMKS3cLL3W2a4EgqL8oFuz9Tr/0j+Pb2
OSq2puFnLx6F1AdhhzV0E5qjIu6VqbyVucS89s9ObFUPAWydw6Ahhpf9QR7c+lpTPRjA23MPcS4a
x7XZtizBWckfGzH8fvjsQwQ/rMyiNm7klM8B2excbFxKvCGW+dCQOtSz9M5DbLRiuaHyoJzZ4Vil
YooMfgZ71myfYbVyMPiCbo24605hjQJDDXoUYTHgWZHF4xVujL8o3bx5hFLk3xAe7F7UEJpKBhfp
q+431zYsC8Q5zVpAKkeXRy7UCiCoGsInghVAtAXcfYAu1X7rguje6Kc8/gHikeXqnKwam2SPUia5
U+dW4UYACOzkTo5ltOSYMSedfo0Zc9L979d5SY3x/ZDr+LhSywlzEBlTQZTUnCs95wzMvihDPFVl
GShUacpt07L1b/hEdvcYRO1Yxgc/HE5Cv4heiYWgCcdD85x6qbFXDQoBslh37t2afOws4HqHlc23
nwSCBhtt0nPl6mrU6sDfifZj4LvnoGK9WempeC2q4BB5aXtq1MTYOETybgh8Bj+ouc9ma2QMPF6L
pNWenS4pl5XbTbeGU4rtZOjlzvApcEyUFCxATAI5DRvtYNRadELvlq5U/CWe8SRFVMP/aRId4hkz
/CoSR2NnKELMC0buNBVVuEHdG3dOmMCYBXr85gxfWDJDMsEsCztO2CxQM8ZyODiYGg15OKKxYYBQ
388zUxPjTWtRQK0Ky770Q/tal9740lOHvnZyk1hjUIuXVjOXUGy8B5EOMH3cIlqorRm9dAU2CgYf
j61selNNbXYwXIHytqhDknvs2SO+U0a6zVqqOuQsgndEPpXwW24N3dkkR7VOSqBU5bxis6c0uU5g
uajIi3QSwvTJA/y4Jaza4Va2kH0gmQPn6xYIm9JktPZ54Hgbs2y4M6jouyjn6h4ovrJvUOwOX9qg
vIv5dASIllfIhorwBnjqQRh98NZOGr6DQWQ+qtP5Y2GALwc36icf5udz2WrTtstySBRz0/PAcSlw
Aw8fo/xaQx7Y53+/Trf/9uyzDYMAMY7NjuapuvNHHF0DVWILu1IeqH0D9OpjSCaqqb9VhyzZN0M9
O3GFxYOPnxy3scz5XuLNF7R8iT/nCovsh0BsVVlMp9wNrXiY3pSFYX9Oz1QsieVLpwp0mY+580tb
kBlxX2z1BZR/J0VVDlA1TdNDS8T3ncz1fuyK5Evb9OaCmvb8QomCvi3Yd2zhzVK6585hUKCNXzIR
HwIW5fIiwL8JUVBbxcMq/Egxl1YWPSAvvJGp6RBn14cE11OZjJZjv1pgsf8cm69rvcb5D5kM4+8b
JWQkhsWTyzb4Z6p/ZLkI3/imXY7Og6ErMK07kZTPqQW2J5ySzVCB4KYiaSphuHJad0pzaOfDx0iO
Z+1Cdg5pAyJoEu4iyKwRr5PppJPCPJRZbh/kWf3r7F81h8ECSDi1+My0fJt2Zjfb5BS9e4/mmkWn
23cHTamcI1QCYE62Zj5GGTTWeRf0npWAGwvru7woUyIuciATw4z4eRHu53wtQ9d4dNKSpX56q8OK
+d4Nw8rVG74lFda31Dfk7xEwQwcF3Qs8aYrlDdW6UpdnrYoksk8tIuvtVCbqLlGT8GQJq1ibE/IZ
LzSfQizVVil0qSMhOozS5iCMkk3DQ55hvaBi4/0O+ihuTT4gBVFdMjMgQSD1rnAf+nkRgfDo4yK2
rdWvi4RW+O9ODdS2pvTy4yJwOvVx3jZ9/CRfV4YH1bdJkbhRuulNwGkI28PoaWqDr5rlasfBSOL9
VMYei12ijI3PWrYZx2ArY5AVNQw3ViW8jxhkhmfKvN98LPHfGNREhXSigRLvfzRpL75QjjOua+Ip
W9eKnbm7MuLiEpjJCwg5/0xyuN41jf6ct6N/ll3yIJtelq4JvMfHP/rNRtcXXTbUq1xckw4Vk0yJ
kgGpj/Ls8yD7kqAvt0l+5A7l9uzb1PscTjcGEL511OYCccfu8XZxcxszKkoT5KjoVOtYe/dBPTY7
PUuM52Ty1iTp7HsVo+K7OhzuU30kCYYyd6tR2Ur9sW6slG6M1kVZ59uB+PtSfms1V+RbT+ApK5ty
NLMRXmliY5XtD2vemuF5ToZWiW26aCqxdqoQbF794rshHOXY4Gh0kgvcUFtHjlqdPta8uoudBdF5
vV8SnGY5A317NQAvJ1MSPsolGbvMACxZGB7LOMzurSn+vR+O9HHMrex+nm9hHf5q6sdUGO4pa9X8
Memw6pP/oygrdyz93eVg9OrWniz+AFmIRK1tKQhNwuJRaSGMz3NF3pW7jPjwYkj07l6MYbkpXSNe
y0Shn2QGpcom7iC8Zc95fClVTczJ+4ePdftUlcZyMvC5YG3s7DO/U/ASa9lexm31YrXJJZhjnX1c
7m3wQq9DgsoUoUl0W2F3twNs0myiwDOvaZ6ClSqV6XuLI0HS/Mh91XrNiyvBYBB9v04QrP3R8/sQ
VSY5cqrf5uRV67wCG32SKQeqqeccETWLMqmQN6SM9AjGshzt611bFeLNhZ4t2Kv7/DkX1MW15xQ8
67GjCHmVwil/7bKaGmRoyFmB0sLTKLdOWSTt+AtTJkgly2PW9g9yBhZCbFij9LEtgXNRghCBAe+q
azcH3+QMB9BaafXiVHJPW2In1dzW82FQ7QG3t0xbulqIuDOxYzod24D+6MSP2RidDT2tLvLhA+if
/T75ZPm5ncc+W+iXfmv9ug5qb/8fHj6e6vz9+e/YlkHmRyNRp3mO/tcwnWEplOKqo3iYPFw0NQyU
o2wMFp5n9ksK4+1DJhooRfNZ0PlsgEw9jZZx4ys3A8Xx6y73rT0mKtVSIzZxqCBxkT1XHxIngQDJ
rWqDsCVe2z7u3J962XgKmlsMXEB5lpSnqFNzsLmzPlEM8pS7CWSRuaUGYB7z+CFBMHnR7Nzfc9+G
fJg71qugktjJrOyu9BrlnEz9OOtNAV97CmiqZLwL2755y8LuuwUR7LUmsoZtSC+eY9BKWFCkl0QE
w7mA6YquyC3Otef421gbml3N7hS6s0K1Q9Xfj7o6HdMIT68JJwtR5foixu9jbXtkFUqedd89KJYG
79020WKsXfz2TQDRu2ZmhnrWDKgF0rz6q8a3PddL59kUJkxm0843dlV2d6FdnlJqsV7TDCzOnFdS
2yFciKEIL05c3Q1KGO/GMbIPfm5ZHwcen0H5FYQH68yAR2hRRP2PQed5S4YmqryXkIrlVWuo9QEF
bHtLSoxHaReJFQJKfH8T37ytuTtRwlO5a5xISD64XghQokucq+uDotC66asWIDwqZu9B3wG6zeJi
XajuM2DL/s11o+KmGupmFU9dvEGfpi24AwzPno3cozbD/ltgiU0dVEN40xkPfW56P6xeuWMnvW3J
zi+F42FDk+iLttVAsmShu0Fy6B0KIFxb21XwdS8wnkRANaX4N6hIIuDKgJ7rI8NeF37HDjxvb/XS
JY6Wi+itS4aLS7L1nZQTMRvHW4B1w+AGEtmeKvS911vhmQkZPOqiD7FDmHqq3bBdnq2Z5aGqAEAp
iXHt565EUWoghCjPpIJtkMK3oXwZ3fKCv2z50Bf1g1Z76S0FTOpjoWhPRaA5Zz0um5Ow6ssQm/mx
BOLIFu49Vrv8qEbBFZyv2AVOhmF5HRXmUSH27K0mvMFeB5uoMaZo9Vo2FWHfuiXbQ1vvh3Nn48cd
YNr3airx7N7RhQfd605a27k7ykO0o5976jH0OKtC43tShsGG0sef/XIwIYhJuGaeItte2HxRHDiN
vS8eyYzkt1UaP7I6ac4CweWC5ZO2B/3aP6kud2pbTbMNQZLvPHeHu8ztjdM4OlsrNUNYAnZNQM8M
7+Qgni/DXT86zr6ckjdyjMwYNEvsvCgBZSnbkY5XGwrGFPIbuNKSyPITy5huZTgej7W5aRs2SA9P
63Z5MJXryCvFYmgbpSAVZ+SHj1Nqx9kmseLCt3DuxfH2mrq6sghR3w+ht88bcalEbN26Wbth94nr
l/EdmzdWeHH7NphWf5laDD2RqNTrOnqdar6HMTsd0cXNj8G8R04+PDZJ6B0rfwK9CW9yOSa40nQx
t/RI6fytOkTZTcnX+YJVUHnJ5zPH1C4ZN/2D7JKDPZzIzYC+eyGbFDdlZ0Wr3yjbOxSzzrVO1H43
IBeFKEnTiYKJyFvyNVZy+yHqxHDNgN2lc6sssFWMgh6ygToqYLM5FE7+8yxNDBwJQ/vrZ9fntM+5
nlFWpDb46b+udLAhEFH6A6iJux+rJt65ne8diF9m28jUgtMQRc0mrI3kTCoRKm5pVLeTWzso5VV0
S0Nw8Xgyb4usyA65O7X7kK//tosK92gUAlcPgeHHWLWwuqj7uIIVBMdjDupDmd6Bb6PqwJ0yUCdx
vO3Nut7FgdfeUm4Opc5L61fdz08qHtnvALF3nZY3X+IagxbbMTKgcGwMKaRSt33ZJQv8wtOVRhR1
p2Fzvx0sZX5kIOdwoTt+pRh2pau1/e6W2b3GGmLREFS8DPg0D8Dxf5hGfQ65F74GPf/DIUyKC1YG
3bYW7dnlq7RJdHfY4JMoLqrjEluwQ/1ZtZo33c7iH7l9UiGXwDoJ7YtN7vnVCSGxVb3WXCfIG+sK
RNjRBVaOjwcKikBpLnCWOtxLyQRUoL9hJabvKtQLQGisSWyASuseRuBhmgzrhJxRW4beoL2YwEyI
gbgkKj2NW/a6URG8RKE1AUJQqz1hSueaN8O7Rg3OG/CHjB1xY99lTRcfjAjElJv14px58/bFst5i
rQwePCSrWzx3u40dsETSInHXiTz45lEmB8A0E1eRIUVJUyAkdd53z4QnSJAwI5oXzm5VZHdQL9Cg
jc1WdYJ050yAKrQJ7TF/y2Qj1Na+9UykKdFQBYhYKVAVegTLrBwQmUae/2CZZnNx0H8mZYxkBapX
NXM5xjY9RVOlb8ggtytZ3AVFtFjaQ1TtZOlXF8/FGVRinuVo06HNcizzQVX7nIJHjJZLENZW3acL
w+yHXdfhMDq5Wv7qpc47WZfxUnmxeSmM8Hs033MtnGHKXsH0VycOi4rS3vVRLzZjn+TXQB884pVd
8832oNwCmXjHp+i9UiPnsVLNCeZN8uoKHEKK2YU+mw9CQ52px3xQAT7qChwTEC5T7ZSrcPamlxM9
zwZBEZvezWdfqYCNrC1uLPOryGmpNdoX9+O1P14stbVNQFVDP0zP0Drw4i3KnGJjAoCEvlg/90Z6
9GLvi5MY3iky2F+Hzf1k4OipT/pxaryDmdX+3vFclN1lYiwmbPkoPWnHrZc2OtD8VNyW8yHa5iLL
12yOo23JTmFJ7bf+bEMiNOpx/EF+bkKMzUKF3XatpLgltV6xGoh9c7tMgwnvBW7UpmLdjdxHtqpQ
4mVa2dqjHQfO1k9w0OAjz/dVS1+omUmXk9uw4FLx9Zl8qkcyw3LWMW5uywEDbfTcAi/fquv6G1Jy
9xZ6+a3s+zxojfvPKY2rE1cDSAP1tQGG3TTPboM1cO6Y0VNfY93cZ5ZxSbyQLSq1EJTzb2Jjmo6j
0efU96TBdtCrARsfGHG1wRaQCNV9Rp7ppgKdsJN9GD7YN/0ECIfivwscYOedXNQSnH3rB+41MFgl
R7r6VVUUQZFyMe1NhYUgADDu7mIOTVTKwEIweUH2mL4OaqhTQECRIHwOlwB4uFcdvT90k2EvktGt
VzZmAlYYkZAMMowYyhFfczxq2a+pCiDeCTxi6PlX4QzXwA5OnmUH/4+281qO3Fi69RMhAt7ctiWb
3sxwNDeI0UiC9x5Pfz5kUwTVW9q//jjn3FSgMrMKYLMbQGWtXAueqVghwZJ0R3jHiifyacUT79Iw
Bmqtsptt3pqCNqi/QF0b3yG3x0te2tZfkrJw773EfOX7A7HCtIVDOn90uyB5cDqSPVP+2Mdudm4q
VnG7qmcDeFqixBGDgr9vy5/SscNQ3RfOkCwkBvNjEvjoBGjteOxCY34821TLPuqpC/ZiCREHqwXz
wVJuxVIOEDKpFjowrdIBk/Cc6rbr0vej1CiTfdGz70oFQ7NQnxFzPuROxPcqVftDypPwrrYQnYDL
Fa4ozfPvpOFr4F13rfMAueB8Z9U2D4AsfoLcFGWDgtuikGZo8wh3NJ/MtbWwZoitdYuTnlDwV8Su
jvRjg4ZNarMLP6LYqMLrXFSUvpm+8ahOk7U1IAt8Crnq4+RM6ZXC0rLSg/nRhSqUFMIDCNZdb6km
j2mQm16pw8kam6ju9cld2P82GQUbrR0FLZ5L4raMEufU+A3vYssRtYMN0ozL4dq0zj27vNOh76J2
T9qULYrScTeDkv7iJ2Hy3VJI8kPq137lfq9t29gPXsCiRHsYKv0HW+VLESU/WFyxAd/BOap3Fo+W
pSsNRHegai2P7MBGXPro2Cd055Qh1R+N5jkymyDeqnaqkk5yHmIvhqJcReEPpUbkavJZg5OsnMkH
mImVQnWpGE/SVKHGa0Fodwd4+d9tddtRaTLq1fWY1uY5btBglh5JRcFe4x1K2Nlg8NDME0Sc88bz
p+JVC+3meWgQ/xiz4tVE5tpLVOVpeVH3u0Z7M0Cs3pIg8M9dq8wg1Z6G+JDpZQxFQz8q+7IIIaJX
05S92OInXOvFTZxT4M9vLWLFbI5PFrVkiKOl89HyfPcmqZWvYUwB2IAshdnVzSuMpvVrARqphErw
vgyU+tUzUHTtkaLjDkvXZR/4qPWkZvzWv4dnd7jrS+CneWz/ps1z/BZkcX0dqdDtVl6QoE/Edo85
NNGVeBNzhPs4NEvQK3h9xdqRcVEgfTLVZ54fwFgwj06f36YhlQI2C80bR5kBDPaWcWUZDXW0vmp/
sdjnvMoAMKE9XthfMlIJVyDx1R15fbww7x7Lgse7kjgWKZawRsdCS/cyVvf64FhqZbc/j+0AnfG0
J8+3BPOG1yBHADJevOjeRweTKtZzF5gWDyyIAQ4SnA8p+5sjQjkSrAbIY9RwDR/PY8cRTR42tI8S
bPStDsmp65+9qd2grYCuLFp6XLMaIQdb9WwJyZ+QzBB5s8OaHCEFv7Icr3/og8k5QJ1Y3rrJDeiT
6BXl6l5Th1dFc/rXrB6/htQo3xVmPl5VvQly3xiHB/R5riHi8G4cQ4nss63VfsAlWN6fTT2FQ/cm
m80+hDZog7FiBmgeniBnGB5kjrym1Jf1c3R083GbISDJK17kwNcSpzdBMGrPmTb+zElO/SjLUN+A
8rAeMt+Kr6LRPbXtnD12VvKlU5PgzfZySr1MNAljau3e6gTGXXLt00G8gAdgjqxS7yTewqxfsqbo
H4PINb52P5oqC670kELDcoDEHIYH9FKVCl7vmE1OyJDm6eSVsOogmeP8eQj343QyIbrQt58CPh2a
mQaD+kT6ILCe/WkIvtr8eWzIAuMdveCrwbftyU+Lk/QUazAfYkj2pBfPeXGPZtdP6dX80beGE6E1
NELaNddVd+OO7NHJrHE7U6gJMmUXo2L5MPnqe2Mq144yBA+rmRf+8pT6wRcJWu2wM2j7cGKn+MJR
BLEKRTjVAmuwhJCPYK1ju4jo/Xk6v2fBaNWa9iVJnEM0tNMv7mz7u7kF1DxpuXqn6qS7wE7v3Jg1
cjjVIXTWYXEvTZWi2idH0GK5/LxznuFO/W5DJvFPb5FBXdRTUCLBq0OC08U7dErwyZtSLMUW9tCQ
lSD3ep61aWCkbiDKijvo80mwTHMO2W303lCRn5/SpZGj1bHGrY6LuH8Rsk4/A4hPoKjlxOs46a4x
65n+RcjFVOvYf7zKfzzbegVryMX0DQSp75f/j2dap1lDLqZZQ/53n8c/TvPfzyTD5PPQ+qk6dGH0
LKb1MtbuP57iH0NWx8VH/r+fav0zLqb6uyu9CPm7s13Y/h9e6T9O9d+v1A3ADBm+UWzLadF/iZaf
oTT/pf/JxVYUo9Dleh917iMnWJxnOffPAz4N+9sziFGm+jzqn69oPesao7LvPCMg+9fr+X9zfhYz
LL0HM+btfD3jee7Lz+Gz9f/27z6f8T8+k5YaCKsaUNz6+GvXq7qwrd3LC/3HIeL4dOnrFOJJl5Ne
2MTxL2z/IuR/PxWY+g42F0jzzHhq7rsxdPY1iHgkPOiiYdXcj2begNyhC0YLbszK9XeK2xRoL8Pl
SMmUxxvl4pbAcQrAxAFegYakrU960Y7mTtwBmmOI6N6B+aWCTkz97KU3lcdbYKmXOoKt8EOZbCqh
1FRt2WYAekly+sYi4XozjLCebWCoZz8cmZv3Q2ucE1TmFqs0uvM+cDWdRy8RPjoJyrZu0h+osCnX
cIhb2zzLkiN7UuSj1Kx4BpV5ZVZ5e2+4dv6skH25tbz2UXwSVfHLhR65HnfaEiFhOtwhm5Bky0lC
oHrkFSnn1ZRZJSAtCzBcZgxYcDmJOP7l2WE4fXQs3SeJ+jdn9qbgttf9X4PcIAO3lOzPILHAgS3l
+tJHxC6kjNl7d68O8yPENhVCipEQGMbPw2SsNBLnfcxiIcx4KEyKd5FsBoBYx+wCyKE0ZAmdmNIZ
XGtzDkpcF632djp+GgPy9M/wT1aq9RGKGw0Vhb8mzFlrmvY94uRwJC5HaZNu+h4u0ws7L0TRjvdT
vkMXA8Y2vO2T4LDOIRHSlCxvNx2ySsfVJkdh6vRXlEH+fmGXScrGvanL2T6JU0xOOhwydVpogQYL
zCT7hNbSGDX8aXbtne3iFLscrQ3wOvtGunMf5dQSLbO4bKb4dfw+VoY1CKvuIqNGqSjLxgMQAMgt
41n3NjYS64+MI0kCMaLCtxYINWk7ezzEXtE+DoHaPtZa6Zyc3n0V02pv5/kVUiGXtQah0mTAkQ+2
GSBeuowU2/kcMtNqlPO4TjCdzyMOtZy/wQnUwM1Jma4chVP49F6ve1G6a4O1Lzdn3/lYanalejds
J9AO7c6rULVmD/ektoaRwgVXZc1JqVCRrza+otZ/OW4RuVK3Eu63dT/etBpUAhAkwI8aG++104nS
oSarLmXUa2OUzXiwyOaL6VPIZeW1+IPYpRz7U6ih+IMMl0LsyoM62u+i72TvSkDGFEo3qWvfhAso
AnJ89XtWKGiPVJQ4fESEtqahxTOgFHd9AfpJMsDnBzE6c1jcUv9qkQDZoeT5jg1qLOgC7YCdoyW3
xy/lOWIX9WbN/jlakV3ZadtvxFbOML6ypEifW3bDznFALQakYdtmZzVl84QEeXaI2jrehVYMEQZI
wRw4CKo9g+/VT+Uw1XDIY9MWW0dRd7htyNGe++K+mGdU4wc4SoPr3m6G257a51tvWIh4pB/7oXHj
6si+oIi4OztIPoEHGJ3u19BoIzbu9X6rKkG5W2fo8vh9rgsbglzGja/fX5htNVKOio42zcfD49Nz
5fy0oZpo3pJD0D49YeTB8l+eSOeHzOBH6jYA9ISed+tsfYUd0wyKaug6CvSM6oTtFZr042gCbt9s
1r64+yE5j7iwS5cVdH8E+f+tGToXUmST9S7KeUium5Fytza537x3zaDddMBEbsUp9vPYnmqcbTDX
834dRlbd3/VlpW1NofZA+wdSWtDpO900oggQsAb1uNP8YkzwVJza3EEqPc5ZmEZNdR3PaXWdGKmr
Pg8WuQMVUs+txNRLYCKlCtNC/dqx63ajj/dickNkCHgZHRR/22hqtvWgytnMozNf8ZjTHihm1R/k
CKm8nT4jBbPadYtfQaZbRzF5KqDajTaW1hEl94ESP8avDWk9/hJQ37tI8ZadgcUdmWgCaR9nE1uz
nHIskHxfzrZeQFjDO4Xe8vlsn+x5ilwjujVUsOrXcxpVR/LU8Lh3GWLRCtIEOmxGYZcNv7qw6m1r
ivofEZ17j40MZ76IHZxvNadJq/DeDjS2ALpGDcG1N6ST8uDKgMR+OLsrOyIjCdLh3VZQWFWMVXqQ
EefBMg90/yT1qhAuyGWuugBHuZMZ7TG8kpDLIcvclNZGNzJCvBCQ71LdcUYbnuqFf75B/YN/nf2b
jUpjqSXVj9CO4fWwmvShqpPmNOohkk3UubxKbDz2l7FqP1ts0wB9UHSIPR2NR5LUDDR6r1AMk9Bd
CgpU1MrOXqk2EK/jAnQQr4wtOvYh34lcfObZmuyTo8Tm6hQPm2TgK/BTa1e8FRQkZ29WlDdRbQJo
arRjDMQDuh+4/iEqoYJnOVodqy1cvCA4tCMyfwiPLnHSDK3z7qB247eZHb55GNhEXQfIKS5mklNM
i1iwOCR4PXe6XBToq+auAtZkOCbiJxNwvMge41+og/LaSf0l4ANgszAy9wDwtV8qSwNkVU4vUzFQ
n6ckKTvhAaQzueqw+an6d0E6q89axBd2GS6z5m1eX4/ke//drD66TtqoKI6DNGx2bQ0uwth+T2U2
+CxkspT+NtKj4A32uuugItvfuvH8WlTFdmw15Sv1c8W9Dr0n6qxEUbTIu7ONOot4PWgZ+VOYUrwy
JVV5w614I1P9NGWOVKqcyW2L39hSQJjcR07Z1J3uWVWS9rpzQ/uQkbD/qszRvTyH14gU4Od1GTnW
IWwsOBfNXoHBDOas6ijvyTMCQjcmOvUX78oUVfIGPquqcWPF7953m3iipv7kmUYeP5vzqzobPlfo
kKBmBNcCSm2w6JjNCXUzZbj/6LIpGtxJM+fONcXR5Z2teGDVRre4ajQ3epbGA+BRJmDxpAe3hY4c
QHtj9GaD4vWUjcesG3pusgyY+f0/O/B0b9so0o5FTI3QdmrVU9l2zp2ETLo/3NvufFwH6PAKX3EH
papeBlDKjFqlVUXnmPN55+ShLIrwPImh1c1DOLHxKVfhAMO/8irf2kisNKCm0x3YpuFgLtPPigt/
k5kEL0q6U2O1fym6ZnhBB17fRoMVXoltBHF7CyrqNyjGhxcxVYUJVVCm3jmLaQCdjjCTzVvk0i1Z
9CHG9k18Em5COL71Mkp2WtU3T1Pm/wJ3yHDjIYlzM/kjKHQ5lIbbu6K0N2vAZRRKEO9DJUa6ftEG
1Ub6Kt/cvW4hQC8D15isiCdUyD9Gi9uqp/fJzlNIv8ycV3Wog+NFiN2oPFED70to1ebJ6zzz5PZK
BHZwVjmUZu2LXyLF7aSQiZ4jpW+vkWeXhLIhMSG+Dc+IBMkccrSe0p4Dxdj+7dkkkjVquAmhcDui
aTc+OLaS7BBlSPbS7b0QW2+MDxB1oToHB8XhwuEPKQy2cXp9aS/GU1hmGhLbNSrSMsnovuhTOdwH
etACTsqcg8fK8slWs3rj1/NwLV1pks6FAbKPb6VXoZ/y1FnjLk/C8KFYep4ZBE8UZq5DKlg47jqo
yf0Jltit17WwDHjZD43y72gLx8vMT0SHflWGLycezXA4NFEGTqmqIRdrh6faUcMXCgHAVfov0hix
3YIgsvxTutjcBqDqPMMaJ15267uHPNBPlem9D9B7IAxIwvAjx0QpWrZ35r48SDzY2/y2L5w/1nhK
A4F32c2TBFR9NW2DPpyupDu3ZQcYzY620lXc1HjOy69Zkr6fDR7wivSl7Vwb6GOCuikMkjbuwreo
RyBHSnhhd0qTFndii1DhGVnK/9k3rw0K5e7E4C+DJEq60hiRHYOjKYLdhWPtwsJsHkIL6aH6q6G5
5d2ISuYTVcVsNsHrtrUAPu7aoZkP7MKHLz4arE9q5G7gMM/+wytjzc7bSGxquMGLjKe4/3K8RIQm
/6+LM3ycX5zrHICCD+zLNw+eFVEfEMLhlUA+7G9sinfuXKXdU5kRQCRgDT/rNg5O8YKx3kh0Z0eo
i4bG+ChNa9TmXek3e71up8fcpsgji33IX5e/MJn6X/zGqm/PPZdttEZBqCWRj+PDK1eX/Y03JSX2
aWy3jEWVJnzJobu/Yq8aSdcOudA6KesTcEG4pQDAPo/hNo2WDf/FUqixd7LH/A9xnYMWxae0cqP9
OiZAFH0z9cH7POJQ0/+f86znHv/n6+n6Wd2iKlbtq9RCy6HRjz3sntetb/C+lfa9cTtVTMOrV2rc
prYRn0ZKgPPFIaZBvOcYCa8oytlrrUctyTJEImVu6SrjrAIRCCB8apNq2otR3OczSvhIEdKe4itk
vNwIZV65j5YTOJ9NaRrTVTe3e9VEI3FLUsM8RQjEAd3mnt8GPPJupe/J/V385HImd19WbXv1/l7j
j9E1WT7lnh9I8OB2qYuuQAtJ64dNXRx2VFOZU+tnew7zjnk+zIr5W69b5bWMl1EyQOPrs+ObAi3K
Ml4cQ5+5t7Y+KcgSjNRzQHUNVqK6nT+Yry+64hDbNFsIIM+U1v7PsTJxGgU/HBtGtNp+KSHx3sqR
CWjlfJQvtjJVrBc5+hdxruOiKw7paOim+wtuLOnqwHiVPAIw+8GZJfY67INPPFop0IIU1YQEivM7
zQnKN2qNN6aZgXEeTQMAc/xiLGaEQRJkXkiJSteqKL2HI0kBwDwXb7pGEp4skHMnXt7oz3MgyWg+
xk74ElCs9EaT8LNFNtbzSOohVaUei9J5bny7vv7URVvtukfVEZxG4529AWRlT7FtWrfCeImWx5M1
Gd2NkGD6C81lEynRXq0ifXdmwRxjO7lFK+Y8QEZJ4xrpeaj0ZPxoJfHeAUqzK90Kdda6m46FFhlP
JYVW+64kT2ZaFpI4i81X4D4vC7s5h4hjYgJUhLz8VOrT712A4DipYeNJrfOTGofqnda1LlpTbxO1
Yk/t4pq6VrnT7PGqNRwv2nILnU6Jov9xjjQp1gKdbhZbOed6MWnQAQgBFlOCYb8Re9p6izLr3BzP
U60XI265wNhJzxeyTle8aV7iXOcxMsPRsmIUFTk3UvoroP7Uba26dGLUphncrawXJRzMN5GTjtLR
ssBcp1gdq22de16mmfmdIngzfiWF9kZBpfLaFhPKsp1ZXrVZnaI4AmcZwMeffw0YI/fRrwPSMkIF
NKnUyRgQeQkZoBraxs6uss9dc+lKsHgleO2K92JsYQNPb8FYb4XYO0vAA42++w18q+afAq0tqV2g
oDOtSxjAhe6b3K5xJ9HNiJhVbQw3RftHWljmKYTi6YZKUv5VlVJCsKMMBTzKi9U12FQiJSTeaQmR
I2nqhiKps+eyb0etcbL7nyWy29RFL3EynfRJInWUQsO3PAV2sQmSPqMMmsaYtVC5GisS9jPPkW1v
Qaj8R5qaGTp+eUnqM8qymwZE1BYlGWQdlkGNm3r7qOsi3q1yRzHvqlKlan2YqABcyIiXLqxR04MX
+l24dZCTEa+l9vXT3KrpHQV4b6w6i29dtgh1F5H/1nXAkbS+mN78KrI2ULLnb76TupuiCLyvXdig
o2JRs9sZVDSxbeCdNGcRuF4YG8w49s9dTageSnjnxCvd1SvB/3ZsmgbR1hlYkrdL9afRAY8xasSk
oshz7uyF7YTtM1DsE3uGN0NQ7cU2ArmcUW9Z3MuQrC+QI1hmMCno2nuaXu/dWimvoE9x9wllu7/o
Sfy1ocTgSe0r/QHFhXQjdmTmzV2G3N+1t4B6KX/m1Uz75s9Ve+IDaHbAtZJfqG5rNk3g+fdgAefn
UmmfxB7oWYWMsmmRGOMkUdMeOhM4UQvP5lv03Qjj8bdhDvxNwW3tqS/b+SqC8PdKNbPgmeUgGHo7
RzH9u97CfyKR0JtNT3YMLcz7mzV8k1Q+5VO4g8IipQYqJWtULxKYYqTUIN1Pk5PegcZzHvIKjQQl
sHiafRwFOalSsUUfR6v3fBSPxV2XQ44VBfZTyNvrNd9F414aitjNeyv21aOdGsUid/TZIV00T5/K
MnOvJXaNCA1yZ7YF5hR9vWfI/fIXrU7jva8C+y8aCsdipSy3Vu+kP9sx3s7mNH4PEA3czzXiIGtE
s2yR/NcI4YlKEVPNonD6bgYKBR85VJtH2G0yfkWKGj74ywqkCT1nZ8GmjJJvG5KJlcWJsyxDxO8j
eA860Lrx4AztEDbCIV4vdfnRIFE2KWVNUciypvk0bJmbPeDxpqnv2ijJfuo9CV+j8srnCWAiCoiK
fhjnUvlKBuscYVD0s8kmiIfsmJKonP1hzVCaZwjMf7D1rN3ArNs+w6M43QfOeGXkXPZWLabiAPv5
sJNYaQw1/QGFHfICy/Cqi2ZqKuHoZ1H6yOJy28+IswGIM3ft5Izf2oY8XGGQHZmbdvqCgt5OSqCh
R2U53IXmTqqcXd3RNq5tQ/AO5Twy273yEvnTtA9cpbCplIEWV5rQVtWTYi0NWPOMuwiHYGtNnZKC
7teMeyM7BYtHwpea9n86zIMJkhfKYal7rabxKVru15B9WezhoJvMLbdp899nv83RZgwmCFxpZnC3
NzOCFak7OVdiMoyAz/YiJI+N8SadQnMzw8KxW8eucXIUJM0x/pjqIixxHxRPy9DngnJFj3dtZu0Q
G84frTJloWkmSDrqaNw0esRKU00pnO/U+doy61+HMvMOeq/OW2GYT8aseRJb6/XzdqWe/0ebuoyl
wo/S1DVG5krrZth2MIDvZONxJYg+b1t+2scMu9w++MPwRXYtz+4zd/R/Hp+3N03DoEhYpuyKzj70
RffFjXaQX24sfUzvhqnvw32iUOoJdf1lN1mqjNHbyG5hdz9K7yO0Xe5jcjP7sMuM0hO7RHzEix1d
1ebhI15OKaHed7uCgKlcWKulKUrf3jd9PSMM96dNjhb+zDu98KCxlRjLhZeQev33ca07UBQkkUNS
BXfjkDh7FPc+x6wzthCvHdmN+s3uK/tUVdb9+fOQLqxXlEXzAax/Ebts5zAxuSJx/DH03BXPhY2M
7w8/QANNQ2hp37Tc2YRdoGyM3wDU9w8B0GIwrFDyL2TlTVBl6PfAEypRMsgJetgXFu9/Dmqb5O59
q0SLNNTnzZxytzKZ7mozKKZNUtojWhr0g5l9/n5iK1FsymL7HEjV9Z671SK/gUfc5IQ1dhbJv4G9
NiAein832Xm7VvLJeJRmbntn5wyIka22mvI6thDVYJPlSBFm6JXvBpjzH6QhWw1GoibnnY8+DI5a
4T2EdmLc1+N3Cfhk7nrtAJ1tthXbOgc5OXBPjeOc5xCHnWvenR7wqrmcqvs4Hyig9DDPJooLf3Xw
zvGTrdcePWWuQ5yVx8+gNDu+fJ5+BYMSlDALrRqkhvWToRfUWTvmQ5NDslYtzRIgJgmQJnY+myR0
GQhY2ToP/Otc6/R/nWsq2m9eFGsnVw83jm01z9LEWmEeA83vEF/jZXHbFpAi6bNnXndq2j73feY9
9lm45KjmdDsEg3n0VaLPfRJX7MXn2nu0QznOY8FS5jJ6PZ+MUJf5xTaZo/c4Mr/0ulJ7i7LwTXRt
x4HXvSoxwmvpSumONzuopsL2KDU8WewhpqTdSEeCQpjpqWU0XyME/c6FPkT7x6QHNVVbFINtOxew
tNbwy5ERMpYK5PdTrVMtp3JI4t5JGEp84ZNfU+e3zKFSeXU7cJrMW3a2kHFGUSoEZAFO/zHMenRX
0ulGTNKUsDodnTnRIXMk7KyeGBOnWt10kyhOdapGM3aqg1b09pUsJRJ5xMmhNHA4+rsWga2NLFPE
JssSOVpt64gLm0xgsuu3Ud2i24cUgAIZghbsE2kYxaLOda2mKDEsdGKUu74ThhVTvbcsHYrMPtSz
g0L95KFeNkjnpMwOlBkkh2rZTV29U6D/HDUQNGzpRVvqlJz9BUxeuuIt2XI8e1c0vMDp2aUNz2Mv
HOepFm8y8032PB52HlVEZWF9RYK92/oajP5ur1lf/U7/7sO69CDOrtU3kOTpr1WGtsekh0cxh5mr
3xkDdbijHtlfx0JtrnN0yHfitYJG2QdezD7acgLfqd5PcJ5ydC5OwGbipxNEbuMeoDIF9UqZS3tr
hcmWLmkX6WYWgL5J07dp0p+UKXdvO3+Kdo0VIUtMIcesw3/aWYp5GPTChtSiSL6MSv0kAQAoHcgu
AuNhHTlTaPRrpbEI9nzzWzpn1qG1Ar5WFqz1qJ7CDxPxtesXsMvaiC0fyfLGXn5c7V5UD4cKoCR5
rojim78Ola4iYMplLHW6xaex03Mc8WWyuqAuN92iTyGNXXQkquSwjoFgtUuzusU2zQFy0gOJIHFc
TnGeB1HK7UgWemfotY2i2p/N0PXNqS+BLn2YAtBIt8YI0d7uz0NKDvu5+RRTtNF4TFrvV9GugStZ
v6uVs87NWbrGXvSExF5lRwkSixyJphBSQ/od7zarOdCMFE47Nln/Mumn+Vb7XyYNEHnr8yZyna1O
5dSyppAFiOW79nEck+/nJcpil6OL9QeFwt96ewZPu0SAL9MPUTySLV66a6yzzFaF0ffzCki85/VM
Xw07AE7uTWxkFSmdvH5pUgr4VGWmGCWrHHiEK+d1sqlMh7Dmj6Qt3S8a909yeJp/O8d1faMbACGT
3jFe+MyHTai06m9K+4Aau//7Msaq9Pcxvqb4t0iJ1jdzUiDaNUzbKStYFZPR/t5yf970kLg81E0P
nYcasPoKs/l748D9AF/ktE0buBydYSp27KjED0CPx2vbnZSjjtzdk6t5FSsf6rAMD7rl5fRTNDyO
faN/uxiktbUC26pZPLU1vAfupDvX5uBNGaoTvEBSH1Q7h8TKja9JPd6nk5v+TIyESkre3p7h16yp
MSUiVFTjaz3095I/+7uIjzn+MYIiNuS9qALeuV3yBV4KhIsXGES3V9nd+mpNTU0BWPgqgIoiVO3T
CMfWGeaQlQZQT9QwDsYIe1UH3+6xNPIeNUNTPwkSIs6j86Qyvt3JpBNoSZlUMBQUdjrnSTsNWbAY
0RKgxbymqM6ARG+V36JtwAoExapzlxr65kl4YzVM5E5gWFlMYl9MdazmtzLFxzxiii14j2NF42OG
vt8G9EjhFSQfwe1s68lDY7nNtgvD/Ge3rNNbz/s+oX69S1lonSOsVu03ISAdD6TdwW5iCqg+8qnQ
ATQPRZlqOBxlM0n+dDVa8GBvek1h6SKj2bSpNjqcD8sDObB3xTiTXpuy7AFtZI06a/jeuioeAVT9
p6O2FdYSiyMgo3YekfQe3+LFEcSleasb8BDfjaSqsqJRm5f3/M5gONlhZIP6diw1GMD6Sf3RJm9x
EMNB1IfqNvImJDbBN91SwL4G5H20r1MFPJ8Su8ep7Q6W2jo39uRbzo50SXLIIVIEZaRFZ3ek6M5N
xN8D/VCSHFJK765TnSJ2+cuAWe8N0P9v3QjTx2qHG2dvpkn49jfx9mLXI68A2djARVZA75EmNb/S
JScpfdUN6g3bxtbV8kzYeqU2bkw7axG7rIy3hp2XuiUJSXLgPqy7ciMsm5ObQGmlwHcoXdM2//ug
SjMB5+XTHUmqAvrbpVHgqQReiH5GO/9pWxxxaNoowgzAnlSUtGA3LjW3uo2RpXwKlyYfrX1TFrC7
Lz1pAPybUcNL52LxkIl/6Ngrlh4cjvBxgOy7U/3gZjXFY53dDL36i5iksTuvuHZVvT2PbKI6vM5r
63ckerobuD+RMerGpL+xgqLbQoRuscc0lOTbF6N4JFKOzuHSN4Ps9zxVVfAyyXjLkknbV3M/bARr
qQ1U3/Bejkf6EiNH0sCSBm9Bcruaoe8FwFl23fuAuimpn53Vh0R3kDJSWs/hnqzofHJd7e+nKnB3
cWJMr00fkke1vCddBcsVjiXsobam3IhzHlSVgsqiOorXda3qKvNDfytel0fNnT05P6gsnl4tuKBf
kAMo6rrutkWtPFQD3GISWVhUZ1cTioIyj17z02msYdqLV286ZNmpd4UNkysCxxE/xnp5kmklAiQk
hH1K9Sy9KIeIkiVndSuzkbPqILGvJmi07OI2MhGStrSeZdgc6l98ilnZ8IigiYoG9Wrgi3xtQKN7
R1U2t+Y6KF8ryDE26lBFvxZ8aD4JnwC5oGanBvF41QU5gIsldcpyGnXUKKxgxaOb6UVobEAzJHc8
lOBrKU2KbRTT2cVtrG1TP/tLYOggAuBX2UHNq2gTLjp0yrIF5y8idSk5IK8f23sxidNuILBRPXNA
FJUIcdgdRE4yXmzrJJrVgdHNunuxq40yIEmDZhb1+tpt3VX5VRn6T/6smFB/CaVVkOkQWWlwpM5+
/DPjWQ65yuIJG49DtGCSg13nAJ8WI9zNhMvhORTqSqTuOralvNrfed5bWLTTw5oCmBSTsgA/Uq4k
cSCOqDHHPSTK9Y4brPEojlRv2PMutDcIMtKTUxQ5Nz5PP5pZ592XLboGmRUhqODP81atnfitHdxi
48yZ/6Nyq/thICG/GefvJQs+PtWipYKkr35PzOyrNST5907hX0v98vSF9UCG6GXaPHV9QULAtBBm
D8f5agqc7lSp3nATsUF2eeZiND+f2VrOrITlfTkV5FmK9Dub9p/P3HfJ17jM1G2cm/3DHOUHSMxg
455N5WgWk/LDGPiee12iv0AH4u6h+PduqfnvT+yja0djiNXHBEKzrdNU5Ter6d4W0Dbj/4DaiJ3O
OfmhaIr6FvROstP50T8Gqa8cqd+OT1ESN3dji3q65c3FqxP6EEaHpvYrQhrvl6FxGYofBL92BknA
i8uYZu8/LiMy3eIvl1HzYnNn8J687UZ+z9WAfAWbENkrVLDFk9FyW1l6pqfSgOXLkai/FxNvW83O
a4zuKF0ZHs5glaTbGuN5OHXdTrNdhlIYQI05pMjObEa73gitF7/QsieWWgATWusFPQHrpQ+WJAwi
SDdiq4NgQf0uXFeQHL+AMMqebP99OJJg7CdGFtkEs1Nvu9Z8b5rlKAH+bis96NKlZ0f9TG4lNUic
Lh7IeVDtQTFYhaVyJ4INpkZ2gS2Q+RY2WDT11J9ibpAePEmU6NRIVD5P021ZqU+8t/jbqCzhw5wG
s77tFwYVafS2RzoTJanrCPrH69WBNALR6kf0NNb7ovWv2oKVs0H+7Fo279IE7isYJlzIUMFZixfO
a+9advoyfe62SBBsqJH392fgwDyE4QYZYfdYRFpt7KjzKe61xYimgntUHYrgp6WRI/HqsLht2sVb
tWBnuqEtrnNIwh7m0HjVhaV26U22+ioUtuJbeqtviVQ/Iv86bvxzltKoDQrJgIX5gzXtkxYOJXkF
PL8NinGMSnRClpdF2SqX5hxttgZVvuywr83/Ye26luTWleQXMYIEaF/b+/FG88KQdCSC3hMgv34T
xdH0SEd3b2zEvjCIQgEc000AVVmZwQh14bHC7lcKd5fYBgdIIR7fAOxaVVmQvoxxU6HUD3bipk3j
AEwWdTbb/VEzjPnh+KbtV3+L2T+wfZN4hyH2ojRjO126lKFaRPYxwm2wXXsj7Zd73QSwA50WiywX
l8jCwtV1EpUWOs0TBGG0UjxnB8rueOXtNI3tyx9e0kt0bvGQ4fR/Z+Cf1nMXiQs/9uyVXwgkOGt9
xuetuqtH/EsprTEwnNkovQYtW+8us03+AJadtYH1BpopTn8yMpzXSKmGZRa2c0ygiEjr2ED2pQA0
XbRH6u0gVT6CtuI+ioRNc5B5gLToSeSYg6bkiIMBj5Tmi1yUKRSsevFQjXUN+h0AlWoei4cSxP0g
a/GXkwL77LLmAzQNw9Db1Lb73pviWE1DyfS38dqDOj0U2K0daNJABLbxukr/Ku1MYO6Vdn3Cr9LO
nOWmI5oT9U46M069yI7DWefNr730baKm8NjnsX9zpu8a3mrpSR6L2FPLwg2MRyMa/3U3KvZukx93
f/gZSWQsVNuobVuk/CiUD9Id/aEFDuJ+rNT44AwdP1b9CFVy/eFsQPfNcXr5ZKcPc/jLXybgAp2G
UrrmunI9BIhAYnKcWsGOI+tcSCknfEG2a8ffmoglQMWaxl27eTG5q05AtPqPDkvPn2HFXXU+h8SX
YYkbuuRl9oj6VQ+Ix18mugOvW7AEp3y2Lkkvk4xV0oI2xfVBgfa7dywAds/cb1czH6P4+oTcK9+f
4DnAbmnWuGDJIpGtacTV2TXyh0jme8MAyyaql5JFnatkAxVlHIE8n+27yawvpk7VGiIPjmYPiIHO
9GKlbe9byCpDZqGGbqv2oI68tfcWasjmQSgv7lctxM1GawovkCPtFkYWVF+6CulIh+XimIdD9QI9
stnejFApgiCRva7Tpv5SYa9qWWV5z4sQbEX5CKSxtg96OCqgouvwGpKrD5HbP0PkolxBey99kCbC
LXRHNqlto7bR3f+Pn1EivFCYoC5XSljLgE+g29dvNGc7DWP3ajMxHkcTmGWyplluLZXEG6USHPoV
634CCXYAER4DBHmbpk2sLQldTB6/OFZp3qe5Sm/jlv1DZvLyY9/cFrY9vmovM/C2PAcepjTsB+w1
Uc3s4CWAfLzzQLZSiJVCkeMdd6BPkjiggvWAut6SBw2wR4Q7tQDsA9n0gMEFe+scB/BZFAPEl67B
2i1eAJdu9uHQsLXQoS8PdqdzPttLHIvetP/f7HLKoD5bhwuhRH9JC+lvUjaU67IQ+RNoDPkOupTB
UoRd/iRFg6JlL/IWRoBmMoUISmidI3K2OPh8hlxeqDOtkuk+BQlZhK2ThM7WKo9K9sh6Gd9Jr5O7
IXV9E2E4tztUWCyzhbSicG/zreW07fAPdRgl6K6OOVPdYXaHbB/0ZiBCBfRUDRaWqVIXOy77l27l
Klu+mEbbQXBKZVAzQTOqes0waUAGVjehSlpBXAGlLNTMFRTMIkc+IDMd3Pm9eyYz/rpgKIoAcq/S
BlP6UEHLIQSzo17PGt+gUt9t0gznu+tyi+hINi5iREigBfBpGabV9rr4hmqti3o/OVCfIAUWdE6Q
eZnXahrIEIOOQYZ0ssHujjOkBRV1nWXLe9Xdx1O46XoR3ZCpN33oHYvmH+oj03XQ1fb7oE5N9dHq
5T/k/38dFFMCkJ7Stz7ipJ66CZIIUI+qlbz+NjbR0Uiw23wowq58LNLwp6V3XbXXxAsfm8kz6AT5
3HR/b1Lv1RkRq/Z8bcoUFWdWFtWrwNiHtq4sVtyfbtGKqM54+GuLe0WxkJlb3wMSwpZOLtidz6xx
A1np5gQiuOEgW4jlBJ7f3iC+zFcGABNPUw0hjbGsm29+LfatBbztogScGyQFEArN+Tco74hXl3ls
mSLdNk85GJr20Svep5QTAEu9dN6nREn5KcJnN+5a+WqUbAA1I+5G1OAtoHMgX4sWz6Q7qW1/9Sv5
BJrYAISlS9XlYkPaYCHCKmfXA8VFDeLkNTWbvoFQOBQ5SSmMNMOqnHnnDztJi7kIYGAxThPsBc9+
AdngBW7sEOvPAlId883nrv/FxwTg5zBMMd9EPe9XYvLCfRwE46sHOeteltVza5XJOQND9EJB1+OV
3GIoPe7BEQydTdtbVGwIdknKwq1AseIKhcn2OpYV/tdVNvUrXmbQ/aD22Nk9aEVse60gKgRdUHda
c9PbAsv0T+iM0Z546wG66m7o7sN+NZF9cqzZn2uYCJkcfadgx6oa7clOJur8r/Y/5sdn/NPP8/v8
9HMGhOj4mFsyZxOgqm1jGS7Uwj8uA4hsR9bf9EUK3vda+khdFMm3hnthuga2HfGfpgfJiB4w+/Ap
gdBL4kEVJsFb+t9TXS0f083DE1D6uiqHQrhWQ7BLR3+K2moZWH62IRtpJ/RgPr3IzFzwgYEXG0sp
tyNrj9SoOePGpJ/ZC6f1+7MHlvmnuObvC3BSvbvNMDLtFnRlfwZriPuU/nKbOvWv2X53o+FlGOH/
5uLTzyccjKHAdNNVDjTpee3dxW1s3wHtKVE/jA96aZ6yDswW5NnavNu5LvfBlchwKNH+zRSD6lA0
4Loln9Fw3EXTAk3HkGOZffQTwL7sfHqCuZrdMxlOJ9BG3JI3TasCvLf4nBwyW3VQHlArdmjkuww6
mM9mhZRE6IXRmZqg+ts2eRc/GFCke8hHvhp1jWuacXb2q7ZcUHOaLL4DGbM592ZKAAijimJHvTSl
gODGmZp6yjEDJx9NWYBeJ+uj7uxEIWhRjADBCrFkFDfRl7bJAROHHNyJYil9VE3QxIujDTWtVMgj
M6FZNNSieIyQN3qwszmUQg5NDcrn6/C2rc1l4PVrq+NQKYyS4E7VKFVj0Zh/r+QA2gmvA9C4H8D+
8G8P6XfHRmGp/8MDyCmExXXK4y9zeDi/r1TMoQ+PPUvO1kDiIKTichvXSdPuD4mxISL92Tb3g1Qf
JPt1AxZYpzCsrVPbyEowsJoinVafPGoiZTI3CWFDmBohndl0xdR8DCK0Dnl9mKhFrh8DGcoRTiJC
KXXCyps+S4+QH/QeAA32HjzGnlHG1ZxBEutBsrz214hvqzV1dp4RnEeErDrdSaaiyC6llzGw0mJ0
GjvJGiX1zYaG+2Zr4STafJtH60GQ0tgC3h/fksn0B2yqQPy8pZ9ADX5/FNADXlAvzcGQgytMNtyR
SVYGKoikl+7oR4C6dn1wmGsCAPLrJwKzD1S/jHuydGYO1afpW5jEw54CcC0IcrdT3VdzAE/GvLtg
ob2jTvqQIRsL0fdE3NEHTKQdyj5+H97mVbUSLgN9c5H6+xjrALC7/r4L6vzRYUnxmGOfxFWqbqKa
4zPuMHvpMNHuqBMI6WnHQZSwpAEfw/G+ykHiOnpr3y2TC+cPBJpgWIRWgPROYN8B331aI6ncSBV/
Aw3uV7eHvg+IRoJ9LqDG6GWZ9YaB1E8Dx8rwV04C0EyxMsyE7R0NwbeMetwhLW5p6EV7h7ywswir
Jtv4YC2QkEF67dOYg+00QwZDZxY7LeWi7UDWsk/23/2RMzyzoBH9HqXLChDWFEgFHfn7IwZYeXG1
5DESGteOT8HChiKBngSrZhHjHT4MJbg0ZHgHFa/wzrWQZcH2ONgOkLG9A0cAYv4uSr+kH5zIg4WJ
dav6r9PoOMkyC4Sr6cN/hJ50k6Wj2YEbPSX50hw0pVM30OzTT6gHhuBtD/XucEDRmz7Z4b3kQsYv
6vbUbJi5EmCFfYpx8sC25d9utFQMDhS0g7z7q1utZyMg84ebPsfMs5GdHmr0dnt9KM3WD2BUHlIJ
4ASEybbdlKZH6IJlx9wy7O0IFMKNkCVg7KXlP/QhQtc1c8ovLBZfYiGrH3UCvbvUU2LBFSDQjSh/
9EH9ZTRE8SWviwTSOKn3MDJ8mStDZDcQqHh/Sm2pz09x7ThZIw/WgP74rebmO2sMlKblEZgt4oj5
ZIY25Ewr8zcbDdIUHH5kQWIj8NcZYm8PEIkpDw6yMxDmcewHskXtayft4V5aWA4CB7LDzQQurKs/
pK8AaWxN7FIbq7mbLy9DN0G0tLRvnVG5B643qy6wGxsrHROksaf2Bsl25Sz+MM7i8WTk2jNZ2wfV
+v4/ZWqeTLCcXG8815otwa+b33zKJBif465+oz0y7ZZpozwOEJtvQ3NPdhn4N4L7wD5k05c+guzA
NbxLYWBttxnEzm032lDlwSifqwhKFZCKsFYx8oyQnEumCw9bc0kOTvCcdrW9FAWK1Zs2ypbtZEab
KXbsiwHE7XyxAiZOQWuvhzxEeIs6yEVCbmlZ4Eu2IduA+r+V6cQRhOn69maQoAvpnFRtyqLF368u
DQQg2/GATeP4CvZcDxKVjnHodZOxTR0o76UCec3R8aHeJ7R2tJVP3rJvQeE/eUYBJqzqRzVy403f
+Gn1fmOBHzdtIQjiWMguFlZmPdd+161E39o30oK2QNrE+QEJAzA6hFOwrhhUERIrLJZZBfKdyJ4a
fAJx1/tAewPIg7ZpIemXKNNa/2cfcqRLkoDtRGjv62R0J/KvRdEFOG7xEx05h1JMt8yYTiRDliZs
vNV9dMKkvobh06IPpx99/9s48KGA5V7Zbw1kGRYgPhIPgof+ZvSBsZGgMTyzJIjXfd1az6XRf81L
Ff5gMXjwsKv7DrpnvlB6kMF+DQL4Vp1R0JOAWdMwnyel5kGQVZ0HNSUCWoCbGOGQHuPaMZbZJJMl
Yk7pMQoVSNqppwuT8f2WuqbURADFyacDV0igFbqssjRQCB5bEF6HFlh8CkIwaBh529wbdlIty6oV
b2MubzwHtV6LQX4dWr/7gZKpn8J3/Gcv4+Bh9pV9k3pmCt2nVhzwl63O6cjZurV974El7UscRttJ
54/oIssxALZGoG6c2hlHujh11MGiDNQnn49u4YvxQK3OhOJ8NwbTliBBpYJO+dAgojcjhDR8CJQs
f7e1LhgoSJSanMlPfYwl1BHNR37/cT5we0VnP+1O4N9AeYrpGatrhGWwzUewpANzo4M0hQ1QYOm4
oCrT6Gh9oUEhtJ3WV9uUBBfLeKtx7D7EflDhlGwaCn/DaDU3lczdm1HmCSp34wDhAhAnxfpCHWCy
CxfcKcT2kzd2y6tmzIbz1dnxNLF3Wj18coOQe7xWTt6AC/wFBDHBuS0rhy86xAP2AQ9fKsbCy9ji
3LIC/H7jcpCPzS6ouZoWSRwaeLuM+Qp4IogaXN9PimUVCK7X9GLqyG6PvX0psi5fSe1MPWGGDNzC
bAEQTNrZ+Y+XH82eM26BbBFl6Zrt0NX0iBErUJdJtyYRH167yCitxAaqD9gMPYQ08D75icEqxYoc
ndhCeRCvPL5ntpxt8wx8rHYNZNpsscirHHITlmXfxulU75y4y/YFd8abCUKQ0IhL6i8Kco+eERk/
fFnv3JJ5b52XqyUNyt2k3snMAvNI0I83HFPOg3LTPdMbwS66HWJE7jwoBK7tNkjGNYNC3yLXFQKu
rlSgS6XqJYJWwZnb0gKuRh/twbUhQH+F0gMQMr774dQE5pK2qoE3R8hn8THYLGO5hT4a5I2RzrkB
Zljd5Kmsz8yFQn3LchfiO+BRMeNmPJSBeUctV5voDrwl2a53dXmCHkqTUEdhROnGrAC/88KmeJ8l
yLJuxXpEUmPLD+N1YeOgqVIGQsLro5Bbwk8DBM2OZlNjsguTpL20IFVY+76M1/SNKvXXyoyLB1NW
7EStJgy6c1H34P1DH12C2pRrF4iLdVIG7zZUrt6FpeHP30VU1RbnauI35E9fRZDHt+tIyHp9nUiG
7S2HbPGZ5kFwGPQbo5cgyARKlUrzX1lp/LOViXfrDBDvbkOw1pO9dR1vaTUWOzZRoZ5YIrbd6Ftf
MmlBybpoxi25pUihZxYO9s00sMN/mnZiRrVwJWi4aNo8lMWBEyywMXq+Q9VguM6dqdsQCxk1E8TW
PzWFbhJlmdnU4fraG0oEJcziZ4Rl4WmAptChTfFbUtMWiJaXro9CBN2bOJojUlTAJeqmmQB72Gqa
fmoiZRCf06pL52Y0SvMcVcaPeSZkPC5JVHylVtQ6zmXozGdvmqanrmi7GwM6YtQnLC5umyy4UJ8C
cvG2GTk4A/BEMGrUd9hg7UIQrDzFxmQAUzRuqC8fmHXvgjCQxvVO3zyMXbykvmqK4kc3/1nhk7eV
CbDufVgMDzIvUtByZcPR1eROgA3zXcLsClo64IuaXVBNU3PHuaNWUmQMGMDY2lBzsFR5KdLgQi0a
VGCDvkCAYDhSk6b0/P7OS5PHUdOeZEOT3hs6altUwt5igzFA7kZUe4Xa/Qu5ICkjLtCg2F8HdHlr
blEIAASFnoQufR638yRRXg97DujyAgwTAVLZlbtI6gBo5sq2jQUzHAGRrTZY2f0U3lZZGd6iWjLb
xZA3WpjkUzOU2RVVf6FeupDzeCiCyL2dndIGL5cGn4F53jQAU5LppNHuOuj6rEI/xkpAYRukhbNC
wRUwJEFksqODP87HXiCXMdDa1P60+qt4zNa9hyB41ZnbpM+GnYtqoYdIOP+IZMq/F2aAzIFXPuWg
S/ubQ9p4T8FYVrMDFt5hV404dOkZMhyW7j3wyCxiF5r2hRVVZy8z+AtrN1OYxy9VreqLiiPgtLW5
L6TYpgCOb5CM4i/XQe9N7NYTRLKmqTzOK6NiAb4jsShR3gd5pE+XPgTgTQwjVH7R0ei1le4g8+5d
cOCJuQpWZAkYwz4nLcttmBVQw3PsALKuWbt2WpY8tTm2gnEXdf+UiFUZzLZ/tkhjVd6YfHE6BDUy
4LNx0u5xPMT2+2BVDYrt9PAQYjfz8Mk3myekPIZ1kmG332gshKvxEW1jY7n0+gu1PBNsClOXtktr
tIDv0L29L997owjl8rVTAjGlh36MD3xVbMwADKYxKKwRC0Ah/KBrVDIOWhV8QR6Qt/fBFYWzwOAx
862Xj9QfgtttxXgwHWlgpgd2VNwyqcc6i8eDp8sq6s4vLo6+o2bkhviehsPJmqC1DRYO8DPWpTyR
G3lMRlRuux5ksXuAj/ql7+Q1Mp6jMdcGhFlSLmLLlLfW4FcXYF8MoFmROnVlVeLzWWlx0l8jeJQG
dyAEBId5Zn/3Wr890uLUN3FwgQzathNY6ZcNi4YNmPSa1XWrpwe4MuuOZJKg6duYPgdIGuHRNnHV
W5hVexDvGD8sxzpBuHT60oJZYOmh3v8GvFnGzunNYYfyUqA29SDPQd1iYtb7SYnyZgrtYpGOhThn
uio1jQGPlpAEmlsfdqd1inaVy/xQcHApXklmAAuFro/Re2BXNYsDdWT4eK3LzEaOn4VQcu3N8VyD
Ie2l/1lJq3+JmIrAkQtWtKAO+EsL/q9NYkm1ISewtr6PYW5tv1jf7SjbybqI7/qaiweWcwDjMxP0
VU0SP2Rt2ZzwxvlCnZMQ1RkU1edCudmJj2m2gjIuBBZ1M+ixAi7oli6hkeAVpntGlaLHg3CnFupx
12QcnG+AxGV39ujVlwz40UU3BOaraJSxKmtW7KmZImMBdUz5lFr6CAac7UKAGeY1TGoFbIXp7z3h
J0dUnbpLbIcWfdq2z1MeibNpjAEIdAEDgJBstzJKPzqUuqndWu1mRrU4I14JTbSoQTIMKKwVqGzE
gZofbpaeDWAxcKMRqGBqvqGyAwxbVfk1cBFT1xHzxGwkkFa9f1FBUZ5QEeeuPjyQkkAJQCLl0tUe
YQdKefKAJlH5Narf5yAPA4pz4CICRzJeSOZ9h2TaeqpRA6LK2rpHKb11n7XBpkGU8oY88jjhQBwE
aoHoFHh2vcSdFnjbjHtytjkKs9uxAeYKQ2lEo+dEOLJZ26Wc8mXlGhs1OF8YNLX2KeiYFp1mhnGm
sDpSEyI1/Mnp2/dmpMZ4E6NUeaXq1t1VBQTD6Kzu4rfetaWMV3SQp15q0mn96mx3MjwiqJMsKKvV
2R2ogpNi2MSNbwCknPeH1ub+0QRqa86OpSEouRQyrDSA7JQ6a0YVb0dggOaZrgP+nBORIqgSrlKB
bQ/LAHQT+ZDeBilWNDV5d3VYwAQMwVEx/+1qGhIXkgh2LpdRl/XJ0hN5u0qMLt3M7SqaNGd5zPdz
2wqx+NZlcaEpytxNb0fV43yoBwNvN8+focQWJHXqkMXHPJLpCbud98vkJwD7/NkWZQXm9eZIdhrR
hQEHjapJVDP84mmw+TSEEAz2UEvJQ4MtyOboDvz7y2UBUNT6SgNCdwijI40KpJ2I84fJGZ1H1QIm
M8Y3PSjnHsnCjWkP+oj+ttWmgZv1Iql670geBTISq6aFElpjNC52VCiVbGtwSNFQASnZA4qxggU1
URJrXf7Lkzxe97cxIC4NsvBBnzmolJ7q/NjpS6w42v0ocmCGpvxId9Rd2r0COTFX4G38GBORO/WT
ZzVV4PP585b6jWao15DSird2FqUr0g3f57o6rMLnZMUaU557APDPTpalq8xk/Kjc8kcbpv3Jkv37
JUrs/kQ21we/nmNnR+qctEcPtgbE0T5cqEehgg6UzuBVy427a5pqGjxxNMf6S/tRWW4jzUAmSlPR
xehAUam9qEWuNHAS3Txwzmj9mus6/e9zkf3jide52K8n0sysKPgRtdh4feJlVKeovCUEr//RxHGH
PSUdXivXXmwnPjepFwlxkbHmbDuGPCvWhnssbYeOJUDskG2+9QFQ2SeWdSAbXQq3Qj2zvqDMACSl
L6LDCQK8Xa03PhmA3/uJ8VJ1dfmt4P6Ljw/CN1BBzzfAk843v3WZofKeIZVx0N2FHvlfpvh/94EE
GKq8wN+9dnrHOdXKtRdE9JCLTGwa6NTO7BDcg7JLVZnOpcOv/Mz8x3hi/OVvg0KfNTM7xL8HqaTi
LxG345MsUHzZ54a6pUsXexm0MpdXy4RA3K0b6w15KrToq6nZLIvK2loxzqiutMZPQ7N+aYR1Gc5T
Dha4OkylgxL6CTqmd1uHwtqmIYhgyWYjQ7loOq8ANWhRrQcwke5Dr82eR2PaFjUDqFXbTZ4GV7uM
yne7B8a2fQ183bNT4gz5Yb/6/24va9SvUfZqTnzp7BUoL6HJPM7Jshq0tac+aB6v+bNsYPV2cHy1
vObPJFKYiMLG/uaaFOvt6EsW2epIptkulmWIijLKuU1GmJ4Erx6vj+7xwtnWtRiX12macPg8NXWM
VjZPTROZoHK+7V22nCxUCLbuhMBgBkjKJatcd2k0bY46ABVe5h68ocY96lqecm0jv4aFUFAEgmRL
M8xjaYKPWSTYfVDQpCf9uGB7Os90NV3nrON0i/XGO1IncGD3iZP1pwFl/CuVe9hx643MvPPAwleN
NlKz2uSDZ3pXZiOounSTtitOESHXJsP0SDbXB8EBQOE31Dm76XldpMI3V1vBfl6nNUb/87Q0KDAQ
zEpkm+IchW0QTTuA0Zo66dJ9TBu2OCqMFXZVqjOcfdVhZ0f7GT8CDoKatJ+hpusPEoVISE1cm9SL
WjZ8X9KTH+HUM6CCeBuq6WvQ4UgUeeZwAqE49njU9rSR7ugShwUkYtNmS0NDsKxj2dBDqH2dISxB
8M+H5v4P+zzzp4eMWRAvPL+QG4Q4hr3yogdmD+abByHWIHTi73mfDMtGJf4FEsDdCTQeKCccy+Cr
VZ/JwYEq8bL0wClfq6o6F9ARWVGHu+XQmPoGZed65dYyPgciyi9iAvYAqa34u8seh8qavnIUpa+g
Y1vobXO4RYoYsYcWwp1Yc8e33LTbRZzy6LYoXPtCHTgCoLZCdxgosZs7KgP8yyFDHYWqD54lRtAW
aQiUauU92WTnAGU3DuN9jcjghkeGvAkzwW6sxrxr9aY2QSqJWrIzxMYAYz4UgVHQEnkeOyCqsqei
lmuhCzWh7uwcQH4+d5I/2ekyIrV0cGJ396ddTwt2aONQWt3uk/9H/Uw6GeKIgpy584/hqN5F/tiU
8493rbchN0Aii+NUZdvrtAyY+nPiy2VttOrsukjoKGDyb4YQyzUKzeL7Ng0A+y2h2KCaoFhatlW9
eG2DMj7ZZG++DxSAlMX3IAV5UuH2P3u7WKVp7kE/9B7JoASnlKxdVgEPfyJ1Bhh3ln5T8T+o0auf
7L4f1wKvxlNtFuXRQnZ1M/k2NpUgH1hEud995yxaGlOW/wQH93PvjPZLYCgE9xF5v7iGae6himps
PZzJ7pLCH5ayM6230R720rWyn6Y3HfoxqN8A2oRAF9gPvb5dCDlMDyYrkm1o1+mh9tr0xvZFtLKC
Qb4BSb8dqzT7YY7itc+S8XmQasTp0ypOgdXbJ3yzy7U3eOWL1yMcqF15N+1jzxfHuomdZRUlPSiw
nfYY+9b00LXWA3g6nDdoNEPNKbS7E/TDqnvQtH0jO34ZRGWGWp4L0NbdNa0AkDr2V0aA4joQYEYX
Iy/ic20JHPY5H741ztpN4uI7wDWQydIOrHXHLWooxTphaXGL4pfitgxR4IWAQ4V4vZPfWtBe8xdV
jp94ym7IhBouA5lpGXCxUEa5i4wu2UgN+sC/2rhjfhYvEDaWB67XvbkjRLXAFJa31BJuWJ5zJs7X
QVmJVX8UMUg8PyYqkDBe4cuUbAyCiGBD/T4x+XjCahe533wnsrdJ83FWaT8eu3xROJrybSZ+m6/k
Q5dP7UpF07EF1rW3/AMkbBaOCxaPMuOXGbMwQRoDwYFkQxiHqGDtGQUaz9RJJldYZ8aHd/8WCHek
ySLnaDS+syQ6CrtsXsvYtu4Zgmanv9iHuvhsT1j36mTtu38NANCS2CvwuXkNwoTdqwjVVHMkqwiH
9p3fFUmQk+eCG5QwCVSqloN/oWs6cE+E9i3+MOXTAEmmXYcS7k03cut1wos36j3xDUsY6FPa1DiN
vTPdQKXaB1EGCpL1SOR0yyelR7YlAkORW80jycEJUQRGIzkQFTd9AtFx79dIeqbpAaJIIx3hm68t
wEfkgJ0eai+idR419j0Q4skG/4zgJNMYfMMQr97xllfICwgOtfDehB41B70qZ+l3SBdtxsqbItQk
ijU4uqzviY3KQiBmk2dnMuUqYJLdlDIytsM0dAe37sYT8uwQH/fK+r7Gax7leUPxBduIxzAFuHch
7qe+AWNY5VVaVcT+0hpmsfzbzzb1/F8/W1SZn3622DAgsqtrv6h0S6g2X7ZcdIe5OEs3AejvDlT2
1TLjHnUk7b6SaSoXiKyCQo7CdX7j1WsegzFgNrpI2659JYwF0tgFTq2dt1EQM1sKFeKvTsa2jLFG
R85p0ipeSl+K3vQ2bQSxc69SW6684mAAEnKWbq/OdEeXPinBUBa67uraUdfht7g1w0XeeGrDk4jv
fa8S9/6oS9pGUP0CeXJCiWf1Qh6jzRnym/wJ1T9yCT326KDwKuHXtP6nGP98S04TnCgF4CWxs5FK
4NgPNroRwV3H81GDEmbrWsOKW952C6sDMnAALOjRdQCRttPpldxCEzSnTlUhAjfgrBHHXXfptNsQ
oZZPD/+bm8I3f1sAiggZK69/avJ8i1Ju5PXwzdswR0zbXDdlVi0T6Ia8pEVtHlLmQnbcmMwvpqN+
jEng3yLRrG7Apo2Kde3PrcBdtr2HzJWeNu+LLfmPifc+bYm48W7KUdkOam0w7G58YMaWyC7Gezra
UrMyk2Q/H3x1Lyo24k9NxDLjfVKbyETXqC71Cbgaxc6wsKzBWQdFYJ4cQrtikRjcDcozbt+fCHWa
Y9QhTpNNrDuhyAT0EjmIqk8Q6AzZJqpQVF56Sm6ony6GF39N3IptVcF61LDgEhfRcC7bukQpf+aA
QcZ31YKMcdm++3C375dV2yL7q72po/ciBf5LKC2kFZK30Frvz70MASaEvhRI5SDRKFOg+ZG6xy12
Xt0GjG/dwkdoUi3I2OgeuvOBlNmXtXdztVcWA/XH3NvzlVUBaKiwM3CwjB9b+qLhKyTOXWrjO0e3
wn+oeJZA4Qxxc7ogR5VJhHR/tTvwCxXg9SfLp5HUntLYgmb5kua6joGQEELx+sJyj69tlbnZBfRg
3cYEF/ilskJ+NvsnS8O96EJmupuE5Es3GYt1jJ2KhzNI6J+mKF+SS0q2MSga6PcIe32doYnNJ5xO
BGj6/L5YGFAlOwT6QndR6nQFmBRcGHGeC9Zk7abGBnxXezmeDaXzdtyRD5lsp/w1mqa8tsmHmmWZ
O/by2uNaXrmyXAhKNhIJI1nE75cE0cgG9fJoZ8qvQTgU/ZhtGfWQu9N45WbIjZ8UgfwUpEzjGCo/
AuTpHdDsJ5wdP0cz/whu0mDfiZ6M2HgGCpqfmQF+QMnFCKX4MTnXY1aAe6k37lCExpZ1JxhiPFm0
AGNk8Y+K0jVAigWwHzGEa5xQ/OiT+lsZud1rMyJvb7jCvMeGxwf3ZGvi/1imeyxaA1hwGlTze+na
xeKK74NT4G+RyPE03xq8Nw5Wgz1VkdaoJNI9dHElkFkjaPEUToNdzFC0BzqMLwBe3kGss3nwpyo4
oViwWZLd6EG+WDaivklDPt0GjsL+RQ8Q4ApAxqh0jjbqix/9EnK60iyeonJqFgqMfCe6jNLIT//D
3Jc1x41zWf6VCj8PqwEQBMiJri+imfsmZWqxLb8wJEvmvu/89XOAlJ2Sy5+re+ZlKqpYxEomRWK5
955ziDpc8nSy7dt6ZiVsmU8ICO+z+lALP793EAV7U9vejLAqQFzLvBJZcm8NTX4PyyvCG4v2Rlf0
8+QKUVL2tU5VUfU8ZOV47gR6daBVTQJ8h6rPXG1oMRD1G51MJmuaIxaIr3SysQu4B2HgXurkGHo1
dmOVPTfVRcEVGm7g3TBnuhSeeGNb5qC30KW26MJD02CFqkvJwKprmAxOuhBL19AtrJGsU8MwJ7At
xxUAGdW2weIApqQ09g54t7yDPjP64jP4svs1o7k1uaz0OhjgRzDB0xQbwxTKzOpMH3yoAmy9EIdL
8lf1Ls10C11FN7sk/+ddXS75U1c/3cHlGj/V0wWy7ttNR2+9ACLLBlRCclefXg4g/rDmuVkMLoQS
kt2lQIagpC/z9HsTnb4U26rHS1Kf/XyBpIFHkkqwHP6+m6D8cWP6KvpOzpmXq+pMUZU8dwWnp6kN
sXdTN3FpopPnKvpUNymK6BOUN8uNYYb5sYE0pAVX0D5TjJ36UIwWokAMr5iNzHzN6/VZFC8NiBod
RvUFIDa6rZdVGwMr8aOtbpFHiJYbJDtc8icC7PaUYCTSV70UjKDX6UUfX2V2gJV5G3RiERehMztf
8UfHsFIBuA0O715fO2kz7JJLGs3PXenGQfuQyD64PneVtLRYBKFRnqs4hnNlgoRoBYaJdita0m7P
ZzLpXs9+kaerDDaXCT5stNOH7MfZJU+obi696oJLXgmW0FnE8cWD3s25KToJbqoATOo66Vmxc9My
SGj3MbsOVI0S8mrroLG6mS4sue3c5LC3pGVPDudGfQulQIB4YPlCiGjW1tm1bZpXoEkpn4vJujIE
KZ55K68CiZMMObYX1XsZJuBmcoi3kdVwrwPSdRi6r2LRYQk451+ydA2dn5bTNVDmLhmxIUis6AgC
PX6KwkheYUBa6JQ+GBPYnBOzee5GP4anr0FEXuGU9cwWHlgMZOrvqoSr/XwpHpofZ3FEX/P0WZdw
8RAEY+KSPJUP51J/RahzG7dtfLIsKz6B91rs62ba6SyIQ8SnBoH41x7GMqjmDf5MV+u6UwAypqOu
pQ9NVa9jM+8POjWEUXyqsvxTLjMwaaieddZQg7NCGMzfXPK63KxmdkTila6iC5I2BegiB4hH5+k+
gxJyon7D4/nlqr5szVU8gIH60p9vJmwj6YB4LWrjhqN8sndcNCfdTP8kxEWUkDkt3vROS9DwRudb
uPyEGDvKHuxfV5eszKuOgyOD/eXOWumFLgVNIjCpeGC6bi0qzzUMId/8qpJ5CCNloKvSVfTBmcAB
UtOann+V7lR2DkT30rSdXS5LmsxeGyXi1i+/tKs6Y0vs/vPlwcFACt7/Ntlc7m7ILOc69x90X+e/
oTMUyuo6Xp+TU8G3YNjoFZim30gGkQQjT4fHqG7uWJLGdxEkG7eSEEToqnzo2ZlG3lxNWIcj+NOu
lw2ojDZ2WvD7FkR3uhIRjM4aQapDaFrG3LDy1G0hwHfbDfRj34zZoVcpUTjTErEiYE4uHXpbiaE6
2iC9auyY3uqsjoLay0/9cKfzhs4v1mmYk9m5gcX824EuvbalYOJEiB7W1V200Z2DEzfewipCXZ3U
DRy8LIagw0lndRNMicnQVSvdOdAm6T4ysxddqG/XCOkOLlz/+nz1xuwRbRaKhe7MlnF/RXhxpevr
gxNFj3ks6V6nBiwPV55kHehE8IMmY/BPiFSZ60KdlUMi0+WVN2x1Mp4Kcy1DGOt0FX0LPZBxZLrV
GYaExotTTmStbwC0HmTrtwO2kthT9eEnEprdaeKyPRZT/+z1jvMZ0u7jAoqA49ofkAxaYw7SLcRo
Ro6zL6oUCnxAUH8GTyEHJW7a7IouROgaO52zOyjwtWUJvhDYaGavO25QqK3PcXqX2PwYro9dlxXu
m0A9M6ohJk7NGwO3XfjeJ+2/9kn21NZtflfAybZua0j8wErr3KkK2rWNNeATr78YMHI+RRYCIOOe
f4vN5LpJRvbQRs0IPVCWnYQZdiu7ZMPWK0UMO0VMwBrIh7t4hDJuBoHOr6o5NEr5txDNZQpjMF5R
b+mZCV6NhACSoHDkoW2A2YLGAJ8lwfARGhXgckb+pVqv0OeJI+FGhEHtXE0Ae6+rAR3x2tuoql16
C6OvniY6gOTxCJpvwDsMNx2fUxkgutRhnyA7XCIokabremjij2XH97KgwRPwPMmsQHj0VSsZOeR0
hGvNHMOnHy37BGIUumUufIRtmyaZG1EEB5GfJR/1WeaL+HzW/yLvV/V8QgnGzSJ542czhDnuwAy2
fuPVO/vYrPHWsCax0e61c6mEl2xhGSVgJj98dLqy7iUp67XOH6LEzSY4dq+KrihWAvQDn1hanPms
RGLTRWza1QZRSBDnTfIznxXW0siPGhBoM8f4qOrbsJMBpYYwBUsLiLOiZwsVOz8LhAMe7DKI/026
n0Wt64Wtt3NiyI4gVCbOr9LJgsOF9nNdAD9hfhVCQ9CcR9MwRwyVt7tU80YrWI5+ImcDB5qzR6DG
rk277i7oWbYAS9mwPCcnELFxUeGWmOzu2p5OIHBN9rpQH3oJwjCAuk46pXsbYvraG6f9a2++afjL
rs0aWLxsFruaMwvyQ/veptWVTtUkqdeRk1YzndQHGHlBzOnXV7x0ELCpatQgEJtxJSWi837Rx7mG
avC+j19dxSyh/Vp04J4MRl7cGjHdaW4GD+qk6xhYq8WgPgpo9IXKFt1flxDtvuX9tCMQf11gcJS7
oPaDWWNPfF/HufmRgC79TFvXZvkWLJTF3EfU3GddzUtKvqfEX9ks7wCqF0/6i6lrCFeUsFmcGkKa
XeN39pz4cfjUpoe8NJ0vXQza1amZwi1Jk+xWNdTlVZxDQ4chXMgMY7GJE/QjaiaefRh8gqDpn+At
7Wcdd4JjbFMKMdcJLKNmPkFEOX6ta0GRpYUcYzancJ52YOgF9wcn80Gfmdiq9llrw1yAs3OpOjOD
R6sZoOJuAyakDiDFbP1VjYDeldVwOGVbjEQNlhHg95fTysE4cyolXOuKL+38xwiacV4LGF313zIJ
uugEZTmlwXW0HGJ9ScC1CzHF/gubBjJr46iHlp7frxvRGWsCT+d1D0j4DH656aEchr3m0HYysHeG
ef+FlAnkIIG/MPoovcsAvQd0G2d+VUA2FEPynRG1r3mXUn2WEVIv+qwCMxDHQAmIRrrVt+yJJNmL
sno837H6KaIA2ZeukQbtGooF0b2TFvs8N5y7CIRPW4wo6ivsxy8qPyGYLVgQ8K2QoEp5nz/BkeHm
tC7XGP6GAxb8w2GyRA99aJ6vYlaEbkkGiBDoEhmEk9uUVrDK+xG6ZgZ0EGxHGbVU8pIn42RcI7at
OnXqUINYH94L5OmkLrjk5bWsl6XHupmOctPxbtgDnyQX3kbHt13yDRlNK4LYYTfRNK0XZSvHrE7w
rdWLrMXo4RuUXWexZSxCdeaL8fVM5/2qFIGloM9BrOQqwtuzteE6WNaTLO6rKns2YWV8Dst6CUNc
/4WmXjxH/NR41do2LHs0r5dZIsWMZZPhenZK97ZmRNCGYp22YJHDOsff6ix9kMqKrM/gpoCWazFB
iBbBq8tItkArK8CdDuLSeSAAgP6NKQ4w5ORXjhp+s5Y9MCjLrSNuYUgujCHecGJglihjaKB3tc8h
pkOjZw9fhc2E9Vg4QTSnlpVeOTGxd8GU14uhzVpgvYEXh5rnM6/Tb2PeNXd2EDYrz8vTjZ9aUEpT
nekakwnF9bC2HmHaj+aenLK5JPa4BoWgjlHXByfLyoUnLbbQyR7gvRvxWoGb1kqkKcLFx+Z2yjxA
++Mw3cCnAYAhFB5OUAZ5zSvlwfCiTRaIxa80KzwTU60qnJQrXmYBmSNksTduYV3DU+hDv5hr7H8M
19Uavl6GKUxWJxApVqcAxphznk7qAkS3N2tzZkgQIHS8Y/eAgXdbzgrFTW3DfFhBGuKSFCBQxHM1
D5HpI0LaFs4sVgzjkGr9KOrKv5VWk+y7MfZmmtFbfM9vczPZ56aSZ4IFfgEu3wSihIWLz5Y+gW+j
Rcw/S46yFSO4XvCHSKywuyV2BcIhNdSOwWvdLgCjscna4CagIK9uPTiysDecvnACZZ6hHT9BLuY1
XwdigCPznK/rT1nkLXxjAsagaeI178NgCScH/Hr2hHERvnKw2wAUEifJmsZp81nXCJqQryKI87lY
bKWzM/V8Y5Bh9cu0Jp6HvwwoGct21kyAGi4QNdTP9CNtq7dJXQqLf7/Rz78M+7+V/tT2UrlTXZW2
0a4mf9r2I5yukEIvdwMsAMusouZthpAwyBxn03PuXRdD772YU/nNtGz7vk0odpb+4O0RBV6d27Rp
YSyyEUgl/b2RkVeryAhy2J7UGqhVC55eHRJnMmeEPF4w0xdcdQEyiU1aQtyHA3ndi7SGQPHYviKx
L/WgyYC1eZfec1ITvKd9BW6a1FwmFoKLw7gsDgDBZwuEPZUfK0m/amijIb5i2IqfL21IOAVzw7Me
WoE/pkatIcK4XF6STj2US8gjB8tE+v7eGgG9soZPOvo9zztI0wXeeGVzu9+zFhuZsPToYx2fK5jD
LRmoC29BiQgRfBI5VpgwC/Nir2VoUpW0VFKXmh2wnboUe0V2r0t/1TYWATwXaQYCVSO7wjIB60oI
0LJysHdlS7DUVPl9JUAYMDYPZWvn5rc2lvYN9GjnYLj101PgKwBDG+7B1G3xrxkwxHPQavBro4Dq
32jI+N5P8moBJanpAMhXshVFLFZTkZtHMyqsWWeJ4KFj2U2a5PwbgP2Ib3Ta56D83lwGLcI3upiB
yB9zBfgRHJhinHRvNZ2H6IHho/78dT7jmVjJojqrDzkjS4/Adu+yDMJIF0GitAialdUGIMOdIEh0
KaAFh+CHcQSDDZioCkTtw7jillbY73SyGfPXpIYeYnZ4Wzq+T+rSiAAe9m/b5hNidMosnYPadm/V
Mts4aoGFaEQostllGhx0Wh9UFS+fsk0Uy3BPsfjUfAZR2794Vh4cRT/wGzLFV5oMwcx6c4Ww0Wip
a43p9AKUnn/E2vZcS2ez0UStIUEttXL90Rf4K861sroQy9auzQUslAgQHiryKTTBDYfv2jtlQQ0+
bgz+B2Bk4IPyugBGl948TAgVhzhibd40ed3McpoNnyPHfOwcGb+wskFz5YeykhJbJRI/CwdCq4Nv
EQiy+fim/RrcKP0IN0lHw4NHjcfE8Ph5QdnFNN3nUfCol2l6g2AD5eraZhdv9WLN4XgHAYYvFprN
S/N6tYOXHIwKU4Vi/tL5zdAC2qHyeW/PLlV1PmQ6E0wMTumCsHdaATSTfpKQF8+oHTylHmDQElxs
V1ES9Fc2ANQINWiCpwjSABYB9waTobd63zKm4XTMUvNThpXNARRM2QGr3uyAHUi0tgbjo22G4c6M
wqXP0vI2SaLuKGKJgJYeyqADbC6zyiNkrUuNzmr2vm9/OZeSUTzXAH/ssDjCrkVwA5KXsJDpuvoA
4rql1WfGtU6FpSPmH/74j3/959fhf/sv+RFhpH6e/ZG16TEPs6b+64MgH/4oztmb578+cMc2bcvi
4LCwHLCPCGGj/OvjDZzgqE3/V9CAbwxqROyW13l927A5BAjS5yjzfGDT/BKmW4evTUexKgBJf9PE
I2C4bSuf4TqH+zz72hnz8z7W74N4B8TKKtYrrN6yujVCzazkSkxBurI1rxzkUrkbjGW4OqsMxmHz
Lg0c8VWAQJjLMiOKrWgOb0wKgRAwE+mDH3tv83TlMk3mBO/4FvLEiJ5VBytLh4OpDkPUVMscgx4Y
mb6XJlX7GWT66drqCFbsVioqxCPZ3bmKbqsr6w6gpkDc3z96zv7+6IXgAm+WZcEHLfj7Rw96vNzo
aylumz4c13AC+4iaotMi5Ub5UMVwmqjlRD8BB13avDrqGgKYJ0C1CcLEfl2ryjxjmwb2m356omg2
zKGFWLGxtaw6eEjCis0jM+4PEpKYu7IAT8YI39THCaTPeLziWVUF/zRivFVV4kFpxE/Gvf7MaDVe
t0FkbjlnGHMBaZD/8F465s8PhxNYffF0OEJDhCWs9w+nt+PSRuh8dntepIvCAi4/5x/hochPUJTt
ToDq3+vhMKwzY6mHPJ1UtRCulZ3GAlrFLHAeYQNuF8JKM7CmYWAKshpiDZbVfGZtdZBqjYhJ8SaL
SP7JMgpIBhU9qo4539XyGBh5dUSg/RIOe+s2V2z6JbhtQXcQezudB8qweNUU4H/UpbpBFQ5LS/Hy
w2oG1doq5MDtmekMxqloM8kMrP1eBsjj4IEzw+zjalZ7QBEGzS20663bn+pyeqwF29hQ7vhpaa8V
5lhrOVtVqOXnps4HOqmH0QPLX7KnPHypeie9a9QBlsKisiIQgCGRhqJzO0APt6lTZHespdXSoFO+
0KW6dd8n59Y5yHuvz/ZGXjCyYLyJ35DLd41UozJtlrqgZCT4hzeCO+/eCIsQm+JfC4rZEjBkaarP
6c1IhZGFjaCS8W8tTFGQjyPDVU9Br6xxhmH5kTo1e9SLMG50w963vOHKCBws0YwKUpBRfNASsGeV
WC0ee5aH1aeVUxSF2yi1txBBgNDeKSOIy8TlTjfSBTr5b/POnfkk9lZ1bSPKZjTtZC37ie4It+lO
n/EhNks3C0dEW8FRRNbcjjaX4r/VOWfwql39w9jzfthXDxMEUIITYTsMRHSOeP8w46AiNEmJdyOH
eoQrNnVcCvzCkYWGg6DvlC66xMkecmIt9FpX16iqACi9nvdguAXxLNyIhQ3scVesa/gZ1DhbqdH1
zQEgo0PXQrwNFXQ2ND5gdKIBzGn+lM2qmILelZH0RJ04dLWxRReQ1HgtgHcmhJUAtO4Gb7NZVBTg
svGc5CQQ5/L7p+LIv71iJpfEkpSBcpdw86enghUV97MmETcEcrkHUwlmgNokRgibBG+V5kT1RRTN
h+IUiimZv6FeziFooOmSdR748wCMtUElr6mVPTkiDm4QzbyuIgNc3Gk906GAuQV6Dkgh+ztLRQxG
/kq2hfx0qVULRKdJAunGXpmGCi8CKUZo+GudbFVebwOhFIzm3/J0vUKZms6VVT2dN9Y2ltrceKgU
vbcr/YnfYhiGrgjzIzB1iXKjS8ISGlteBRkuXfqmtsPrGgK53NkHLVOvwPgFr1OxjFg9rTMLgSoq
n+SDwBgBoyJYU7DjB2G/jWB8y3a72hlumQKQFAAiw3WLnZJKqbJ+hIJS0sAsB4mwwM9AOt9TbwNx
7+KqbULQzE+Nt7NT+TnJ2uZGZ+WYuuYJfBhLndQFNAGEitDH378jzPrbp+NAb8OhEBdwLI5duCp/
Mw6NDsF0N5rlTRBQZXXOPkV1FT5lPYIOvUGQIzw/IcLzEAAMfr3gqQAjBvz73kMBt9ISuqlgyZAi
vHvf0qk6gg3MuHdSIwTGFVwsoo8q2KRAV6uTdjgtgqKdbrtAglXEz5ahEtYrciM/gCYWoaYqiR1G
s7alYrlRybQC+WhpW8NaJwE0eu1SJyGFvAgRarawTbzlGhEUeqxehJNo3kCvgRbHyqiqzsAhGKqm
TcIBdTtDr60URBJQAqNn6DXU5vJrz7TeQK8Lf6gXbZ+250vo64wA5iDum8XygTHZngRz/Ou4A/51
AIjnwWwZlMIJSfeIUJB31C83XlDQB7CKNEuMqd5KV4si8J8X8HX1jY14pw47CJ0vePN46db0J1iA
VXPdbdHmPkzxxb5u+YS4UUg3jmUX3IFznSM+B9a6StabsYZHALACOQP7RfiM5VPmplPp3cfdxOae
MSTXGWJD123esY3uyWrgAbz01JPUv3GKAeBk6GR13jBjEI2DcRrYZFsddL5VNeOitsx2RsX0mqcL
dL0BrUxCzHMfdriCiFV9bfuwoGS8Tb+AAH6rlSGbqNlZw+Q8IIhRzCI5BsBPQD5VNhVdDyEM9pSZ
Ju7ATr/YYb2tveweYIb4mmA4PI3YGEHzAgLXVt7dwc/lQ87Oz+/ydKohE1B0K50UZdJu6g6B4zoJ
EWbzWNdkGbVmfoKFnc5zksgbVubJNSnlio6DvNFZQ+g1c49509JUeYyXNZQ7ztW9PsmuWJFttLEW
okFgN0zERhuMAu0hU3nNIBEb3REAwrFYskHd9mBk9BRWFox6eb0xvar81rH40YwmG5jX2pthm86P
JTXrFU9qA/FAE+gagOJcFmGb3/yqnyTeDGlRrmCw6BZlB0m8LCxuCoVGQRgkVJIVECUzcog21kmG
Twp5+mBBOEDXFRNGKTss4ZMfxs92ns+nMR/voxgADbsUFL4W7NixuuUAaOSYSBW5oZUUcwCLhm1f
NRU8cH3Xx4c6ystZTYlzAj9psDLtIoTiTD7uYwbrPEIS5a1gcBSIPLCfgKlaJKnPv/mts+saeGR0
c4QDOCfuB+EKAU3T8vcjofnzbIlVAycmwcQgKKUYU94PhDBDlQ0bjA6C8RQm1t6De0lDBkA3dXSC
lq5BFQaLiM7roB0VNN3d1IgSgjdgyReyoKeoy7Ae6Mv0a463EsFl/NOlBmL4fTiqvXAtFcWK5llp
QbKK/U/nLDSpSuuD/EifQcIRwrgzv67T8zrCRPTxrOVjfNUGDTvqAgIPyPH3j4H+vC5Vj8EiWDeo
f4TQO+w384EcBsR526S9eo1pl45CkuKTJ1A+BokXzAAmm8CXefnoE9+c88Esfx4MdIsiQZC//vqD
Anx28JRFs9/fMqc/rXMktalt4y9nY/Dgf9t5AmlKITQYRlfnBf3kyQpM6H74BTbhRBnlwbYTr0rH
I6vv2XqOryhCqf6e7YO38ZxNzDb8AqmNS+06auTcCssMHE0LbeZMpRPeMwtcLnmyGIMaxMFwecyz
mAY3hl++nkEIgc/7FjCPzKd8PqqzS70MEnn/sB3X+4eLJcTCnI5tMMfGwhQOJ0i/f537cRrCarLi
9egB6mXNTIiydBOktiUWmjAgyZt+6iGoqwAnfRsfEfRWfbzU8Aw+wT/EBrf3Pag2MkAZwmGAlFMA
gukEcw5QoHlwa5G03PaqVCf1wYcjeBSDvw84gVbVj/ZZb8XACVP6RPrd798BpqwL738uPl5bgiWE
MymByXr/cwG1SEd4svz1GcNlFrOzRQa2fefA/AyOS3CoVOoQT34NHnDkd2MGTBsIqt1YgMXRbzsQ
8xEJs7XPzNUILucA+wVAd9+kL+UaE2ZX57f5P97ZsGpt0/qaF2MV+kHzU/Jfq5f86jF9qf9TtfpR
632bf2G6wr+/rXIIv1aY8L81P9d61y+u/np388fm8V1ikWEFOp7al2q8eanbpPlui1M1/7uFf7zo
XoBkfPnrw+NzGmaIWoeN4Gvz4bVI2e4camLp+cPYpy7wWqoexV8fvrf5I//2xyxHWONTiLXuuetL
+5fHuvnrgyHFn46S6YCnQpjMhjnwwx/9y7lI/kkpGNskUV8GxZ7xwx+gtGyCvz6Y9p+Owx3HdkyM
J1wKFAFD91pkY3zGLtMGxSBjKPr+KF7Nkue/4a/NlOry795WB+sQbMioxbDVAA3Zz4tuqoaHcSBr
w2EghHBT/5s1QX7dXxKM9zTtXQJmqMi25x59gYHLrUGdRxAAOz0z8AUDPbYIBx+xftG67499sSbh
dVN+prx0m/AfZgRm/+puTSGoaeLxMOwV3n9boFoVIHbwcbcD2dIA5gpQwh+JBObA459HB0vPLl74
U+pacm2k5EbacFhPV7A+rkujeWII+uk4Ay6LLECSs+CJB8SSDROUAB0fx4CZumEOqTtY451rab7U
xejGA3wL8NRNV1gjurHnIfCnOKruRgFCdJWHGnHVI5oj/6rqdLHtNkU0V5fLLWfdOwBVwCevLgWL
h1uYexvuVZWlqqguSxBhqDuwC2iko6veKrYQ1FiQ4itH799vqkToo7ondYP6hst+qWwJQqYzVSdE
d36JMIlezL0CdXNEAjiVy0I2U+clzuvem0FAGZeOARyMF6FNrlWdIBXgEUT4FZqiGHYHFwSPbqmq
Qvca2NQZnDNzu7nm8bBhLSR3O/xXtQvVmofOmqTeF1GXCs2nNujZvAyKrWf4bom2JQfAalyVuKs+
dWDnZ3Da7tquXnOzW6oacdifStRGoCLgAbgsQNvfmF25PoIYTX4N4DTP4QNB1HKGDnANfV+4eEmB
gXz9qep6tTG40qGrhsDo3AGearjcDPT/h7VFnuqonbGyxVIUPwD98AJxZUaIubZSUtP6N+t8I1pA
amCpztUj9NQ5ymsExjo5FI7viCJtNLOPnAwuU2YclkDehvlklZo+5BTwaWDmApLbxVYhYneeSOck
xOvQbEMHbKNWs1BJVbmGBnYO0OCowKZG4pZJOoP8Eaja0hnofkBShJsDwqfrPETPfAlxDdVvHYPp
Kk5nMbpTXYDqETKK0oUTcqbuSsX0fm9qM9DbRKCE6aNFCL4GD+eqDPYIt1uAKlL3FnO16aXNLUk6
cCLSmboD1axPlsJ5oKaxiIW37spx2TkQvIu6/DGNEIQvzBkXcpaWDl7/PfP9GTGD+WM3pDNgJG4G
w7tz1CSWmMWXGOwiCRWuM5pHL00+9oUAAx3g+Jltrfxa7upRHkqsmyYf4sNRDLIsdmiHsJ1ndkvd
sVz1TZO4zLbv4uwzq5MI1A4QOYoje8Rv6r8iDHEObYbIRdD4CJxccEyouagR4xKH7cLsm1MCxbBC
YAedT3iC5jUGMf//Yg79f5ke3826/24y/v9wDqXYO/9uDv2v5PHpMX03bZ6bvE6bNv/TxpxJMHEy
zrAGvEybtv0nhyHRxFqbAWaI+fEybVp/EgKUr2MT+DaEVHbI79Mm+ZNBythxMEXAM2Q69H8ybdKf
Fvoc3dhY01IGbi6G5d5PE1FEQXBfm/ArNmnjLJkN5yKUlneI+8nXhb+kaZGt69InINRPU6hgyXAG
PrX4H0z3v7wN6cBghruB5Zn9dBsTrYFUnBATWBZgq0QMhb1rvPZJ1uTZyUA/iFHVBW7PWLQxBEwb
6IjMA3Ccrt/86V4XFW99nfRv07KF9QsmZQ7iTix4Lfzp31rubI4oMaczvTWpeDGHoCT2H9RgG8Ob
mZ3c9H3+GQMG2J+cz8lYGUpIe1bQlLlTlhkrQCqx1Q0Rq/UPt8W52im/XYs7ljQh+WCBDdWmpiTq
z/hmCznEtYWpofLWUi2wU0A4Vzwqr0ENbu9TacFCOvBhDglGY1tNjLhyHOh8UCTBblm3MYZaAc0D
+BpX2INvuwL6PRDiqPZSAsECvG6NULu15aRgvWB8P/44JIWs5ggRiOfFaIMjBN7aWesEw/VUguE0
NMZPkGoHe59XDS604/ODPxoxLA7kxShtseUny78pLQx8zgDKFgFIrzH10L+j2TfHA4EUNyEwUXrR
om7qtSwTxASA+1VgtAWcIm4Aa6yfu8FxrakvZvjZ2YFE0y2Aot7SGL96sEeZsGMsh2YhfVj3+mZl
yySfgx1058cbaiMUuuuABEHkT2mUVzJ6hpfqCI7EYJfEibNyykaBKhMEvrH+zvM7MGi0rVjUEC01
QH/AWIZ4T6jBUwcR21iL2QKBPDkUxDdVkCFosU5AY2rzJZOg/Ew2dkDXiTKTxQj8KwkkUgvofIEo
5wXSYGdvAHASqQUyk6Fp0/nkgxhDRP4coQawYkPkHf74Zh429qrvYMMsx/AlS7EQGKRYpE75TWbT
MUe8RwlbXcQ95g5deYpus6R86iVCr+sOSGuQgM8rrMJhjh3dqYCFZeicee1b48yCeXQmK7AtpcCu
GoqkoZ0wq3C+NCt2nLxqDdSUD+VfyGxhBbtiNNpADSNa+V3Vu0Uwzq20v4d3ZHKNESsPgEqSLYje
nwQlS08e6SS/AH9rLAvLZK4ReJ+cAVjoAhzUgAuSUzM0VwhdfaF85CDUNCO3UsodtQkZK9J3wTyT
DxTU/zQdXCcD5WJEnnyYbWexNZe2EmpPY3wAA1nBN/0CxeSZVWD6rGuskrIUYZ0RzCNLcFnPUi8b
Du1I66UN4b4jT7NpniCsj9pjsBqqqnCjVHwdfWrNRnBtz/Kx/5YIcBLHdPTcpAWCEeEQ3rxuy3QF
/q5mCYF5qNbxwjoAiLW34t5DOFcNPhzKqjXEN7d5a1rQdeItqCtw4AaEdF19ChLTdns5pE0Aruko
LFydZ1jQoQwTeOSVimgxBNcI37SWlV80W50FKycDdaJK6wNcA/cQW4H2648q+ixW7XWLS4HOuyT1
WQVTMILvLOBfQqCCWRdOQNfwTz4Wowud145TttVnnE1ywcfkEwsyBB80Rplt+5DnNbgu0VhXpD0w
FXklgQhUxfqQOxRsFfoUr4wDzEBrAE1j0GymG54zz0ddK3Sw3Zh6k58bVT960qWTaMF65uqmb+5k
BFvu2hvpoqlBi8KBIj3f4eXebLDExIjeULegc0d987p7qXP1KRBguF0MIXAhAlLHBXQCrch5aU2g
G7EOB2TVp089BENcxvHx+BaAQJVf7qDkbC+7yDuCrQ26F9hIjn41hy+s3wZDdxfy+jltQTg1Rh+F
YPssFYBcZ91JltNHkFF/a4Yepucci10Li2VIbjSLZGzTNUSBJxffBdkYGNhdirCgq//D3nlsR64k
afqJUAdaLAciNMmgSMUNDlNBa+1P3x/ArBtZWXV7utczG9DhQDgQDAg3s1+ALDqEcvSkS6YaGEmc
uqOVPqVa6Kam9hBmsnNYmv5RjWzMrcrhNc+dwBrAugGg1X0IxaVroDK2V2z9Pi6X8FKWrxTVMci1
M79fXVh4fk9EWvWPfoQnW5rtodSSyQvVdvYwZ4NIIivPTikn+2qs0XMN45OI86M+LuIFWgKSd903
dCcDkehq0CI/5hVGlfF4bh5RVsRIM+xmH0n5wU20GiViJzV82ULeOgGN4S/UTC1VgS2fpDwOwPB3
FOjJBBYI/86IfyeLHcCJVnn8igfJUH403L8gGB/MeKj8BI78rv+eWZF5MROzXpn/RK/xPARDv760
nMobTNJwrR3t7G4Ydo1bzXK/K0ATUq5MFj+r5g8LFD1XK1Vc6DDsdHnBdXNsXFHyOUzqEvqkIIxd
Mnxvp+KHLsTXUW4/GFJbPkmjBaBEcg5OxqsumpL6ocxlbHeIAzwZ6Zqz/pP5nkNsthAdkvMc4cR6
TTa+dTOayVY7KJ5mJVWAw0Lmyq16Rkyfh7GMYRR3WGtk3tij9z4KhTdpobirX4eL3RjlKyyz86st
k/dUEbUgBxL/TKrxVDTK2Wib78oakS+RHdTNA6yHz4mjar5qpfHRagYUtIfAQm7rkzm8kfhVzwoy
4m4CFu+AHfSzMmjtftSLvaagTlcqJhmI5oc54/5VJ00TLFAZPcnBP6Oqz4qJHKmtC0+vxL1AysIV
Rucaa5plmtvakylROzJXgNpouw43EyU1DouhXmA07JliHGSBtjoX9oOpxstOjphv4lRVH9Rqp6gq
ENZxDhCXQiC0z6RrxWzmOM4/hMXllYWR2KWUkciYvkLUFD463osbxY95UnzjFj+CS31MIAEEVo38
UFv4oPs/hD3xFRZ3L6ZxX41Ptm4E9tw/FeFANNaqby0QBi0ui0CqbZITdvxZw4DOlHG1kksxB079
kIp85peozkg/rUYoxLGNDbREzTFHjq5ybHHviafR1J6WYvw8hUibWfY8n+MQ2TC0fzzVvDLzO2ag
9j0xVwc0pbCIjuanVtGLndkMvHKF9tOxM64t9TxX2sjbskB5AhabXcivc0OqK3bItJRZ705Wg1bO
yvtpEt5iWfI8OQhNOuOo+cO+tO5MdKvmtIOJYDSkimYngD4kufNRLvqTWthX22qAFVHDniUkEZfs
yxxOdxQ6PrYZjyan4DpEycLGYhpuzBUjAv7Riw3TEPV/ZXxBM4PqTBLrPCZziEaS82SFNk+XONa8
OBqC2TJ4CbdL5xuVeqit8ROGFoaHd6KbaqDzR7Re3azZIe1auchdXkwTHYvIj5DMOMTzcjF7UnaG
JF/KnLquGIdzK55UEasBom5kLML6tdZgSQ3g1tI+KtxJ114scbYThV8xRA1dzl+W1Pxhz/LbMnuZ
FH6Q0OBBtQZhkBm4fvUcwWgjv7BcgEp+L6fiU4X+jgu7zDkvlHZ9E1Kkr0VOfo93oi675TIXEOJM
LUhKzN62LVvf+2YlN5lLmUuQVfVLw0vmgJzq522vsC7aoMYcxlt4/d9LTGL2qsxl06s2AHfgsrs0
K8p7UTrLRZ11F9TkQmHUCHpVIgnRICSfmU4hfGHmbtLW3I3UlXwLuXtXbqCG6FRGQ1v+aR0Avi8X
LWosVBXKp1YPj0XdWXdar1p3k8JMj9rovLPwZE7qXPVMwSstlJEYVqSXxLL4huuZ6HIvAhPPFJ6q
Fv++UQYKo2XuhEuMXw+Gwf/pZ9SL8mHWKhZzm7rQsd7waB89FWMOfniqvJk9h3cDkAlMQ1H55W9V
WXzrvrhzavUHLhUxBnDzq0T1PlehfQNSvqT9bB8LuYJQlpj7stTvSiPzG1UM93aRJSjk1j/hwGP4
pc0n0UcPiFAAHYXBeK+gqm+FeX73VU7hY6miOsqVeYTRN5yQpAA3rHT32E8+oi0jH62iKy41zlGx
LXV8FrRGvP6IdVGkuyiPQ5eqXOUtnYK0FTVhD6u049JaQQRTHB118zwAXz72TY11fTeV99gmTrD6
7rs0bg7K0nxNquik6WF/dtIpO8HwewqHabnX0ao4KVZziorsZ2xyjk6217qRwxRcWdlKXaL+c6eM
yzoFNz41Jc99o4OerTZ+1VtfbINfJW/nmthvGe/VVj6OmXzgvbScYrt8yDNwMyVzYfA7ZegL0eDi
6UhBoyyLX3RVc3aW+Fj29oTOIAtHnX5gTKzvCpkL3RQfc2chRX1Iofj6Zs/MRbeyxZPDsL8H9vzV
iebpkIR2doFS5BfkqY6hKr7b1Qw98KsJjAXVhtO2GNeWVFmL4m3NblAE9bW1V4uwwLUaIrq4OdV6
zT9kbaWxWaHk8df61qnXbZ2TZ2V7vG0nkP+1/3/s7HTHzzRRkWVEV66P+W+b3dKctlaipu3fr267
tOsnttbts9vHbqtb6zaUreORPOdokW0H2gbg+Q0WFKFnSW5Pkuy0JJtp3RZ/22eD8mDS+B8+1/Dg
xwIm80MdLtRtKEtFic27raPM170f6X2s26ES1fnnnnp8LsJRP6JN1stW+r7/b9sjfXCUYBs0Qz/k
1xndTmsYhtfWXlTM5Npe9qr1mBm8RzXYmjm6gnmkfsgFLjFqmD7EUpkz8dTyT6By930VKQ+T1JGN
zZaObHudH9MIAkKZwe0sLTv0GyptQRYV1ziNHhO0fDFM4qoecrwWzQKLOb0q7pbBIr+PSdEO6HB+
Z2MfuJNigGrbKi5Z+V0ixQVRqzHvsFLRL0qnfYTqoe+FRiidG6FKqYWSBipnwyGBBXW0bVu7WPBU
hdw+W4s7xXp6GMY2v6Rxkl9qzFFJHvMOU2LTE1M3Hu1Wfkgtp8dOyFhwtuX0AH2o8Lkd0Diiuizj
6QOBuLiMJeaPW8uGvL+TKoc37bpBWRelZp86Jg/Hrkl+7RYJRVw0E1sLSsKRW2pUKTgTYXxJCrPE
1KPKXIHucdBl+BXUWkgRRCiB3MOX1Ez1NOZhdOnXhULuoksjA9m+BtrapJt+fq9L0p1KpHKKykY7
q9E158XG/4gBCed5vYhqvvA0nS9GVLxgGWvxXGaPNpKmSyZNsMWyCLvF3CQPZAHYt+ycDMOcfLTU
tr4TNm7taRhmrqOX3xAXVlHWwLvGgU1rx/oZDyUES8f+EDbEmCI3M7fCO21vzslb2MzVrk+Tz61j
JvvIxjddzm35srW2hTYt8EMNWXhqDs4xNZIduR+Jav0FyWu18re9aqTqdmRmclexHePcFKV5NjTl
ULa25S+K9c0hnL9YRtueyqgPpHVtWK8U4gvylLo5rlalv/pijAzBLlJqnJ5qyIHATgr9sl1YWwtN
sWiXGiruC4q6MHHsL0iamQejENrFweYL3630k6CCCAUdqghOO9a6adtuwmOCF4vvX86kj8IhOdsp
iORKHI2aiBJzzjMswta1DMliqmWHF2C00mVr5ZFtE4AlZQCj+S4pLqDmu0MyIJ4ADF0qgzxvPolB
PbVovQUqnB3XyMbsAsUjQz6w/9Jqe0dH+mTrjaSl9U0N0yXoc+nF+mvPbfdtYdnn1BxeyEdnu2HJ
+hNcNiiMC2/iZP2x4gLDAnv9H/brRb8tFKAtEHcVtKu6mkDQwNAmnn4tpCQaMTxa19+bkpRilGAS
4Q6S+LhtGNaPVOkw/MuO26ZttG37tmrJCfrqmaa8H+a24XbUre+2ilATEJ2BKe+t73bQWuuK0zJ8
0lK7r4BBJtlvp15HJiGA7ux+O7/bEW+n12xnno9kztA7Nbxty8TF5eipjD0XX/127D9O74/Vbec/
TmP77Lbf2Cff8qG5a9GEg1iZy7x3I6KCOkOdybrYUzz4RYtNrg4S4YqAk3HQau0zXkvSPTTg0ovI
/ATM0hMvs2MDtfNsN1mduEdFCV/p+ZvcSrjVZQ53Q2tQ+DJy5VTlqnoh+XiNUPE4MKuHu4s4Rfqp
s+R9Ts4iUNvsm8o8Fzdzx+EhRaSrVzZ0CO5OPSIfWwM+W2PL+NUu90mVWxDOOzuYplmc9ESldNnX
XMGqstcH+0tYLvIdpOHPMXHNnuwG4ag2Jx6rKnh10btWx3TQcFIbksM1Ekt0J8ISGfbF/jTGb3Uf
7+p2Vh6Q/i7asT1I7fhYjjxnMRyheErw5Al7bIOszL6g1pgTFYnpojckkqZB+4YN97dsyPXjmukI
RnSN3H5O73t9/NKF9rUwZHOHQHwUZ905VT4RpxnnHH85wW8U8DwPVztuUqr2VJ0bFM2B0jjPoSGr
yNEgjiQVNgWAufHDJToz7wfKbdb4xHWETo7+1UDAFNr1dCy5BZ/UKjPIoMeF10dttndkdOjrCcn4
lq6y6ieywTNa6F2yF4OZeWonf52a7rWXkZPTFwILoWu7pP4sUiN6Lrpsv9IIdlwkd9PE67/S0+uI
b8wOXTJMscP7cSGhw62sn/KDmLH/tRMJMRuzfcR8LYCyXiOQLJWHMA+nsyEEemIPUm92+1QOcfbU
zctsLwL+jBqTgB7q+/41DU37Mo1L/dI7yaknfXmsRoq7+AN3HskvA8lMJfWUujIfEFGCvV9gOqZ3
YjeOtfGkpBE05t6knm3eTdKk3IVyuE/rQsM0vpz9PIxhyybTDxUTwj0LLWCevRzmfhoCcmcZhXkh
9mGBA1sXoro+GpF0ZEKCYExMYZmQOJALnIhSS1J2qFA0LjkyJDyXGJ2DaTiaZUGWY4DIbwy1io5p
+lOPbQC3euVAbxvWTJtGkm/aQ+Ibdo6E43GcS0Yw5NNXoj4sp00RZLahHpvCPmYK7IGt8PQLmvQv
KJu/IFF/Aqf+nyz6OjqVwb8HTv2fNhFV+a9F3+0jv4q+iuz8Q4YyCfbf0ims6kDnfmGlMN79h63o
JqBpMJ8OQmS3oq9F0deGcCMDlFL+teir/APMFXApS4Pg5AAX+l9ApRRT+6POKTsEfpri2LYqc0L/
RmMpcATo5sycLmhHDUFCEey0LWboqCclUcUJvRa8sepo9JwtEmk6wpEtMNla6yIROd5AWLpPPZG8
u0zxeMLbBbz52oIAR9wcv5cCthrBlsXfFiApf9UN3vPvW6fUZMMe//gj8ijE1dXyEldjJDxn1S2V
Mb9sP8uquKhxH+5SWytPt4WCBxeFn7WzEIgLAI0qPm1liy3fv6X3Y7KDVCbfawENE9CIwq6vO0l9
2hawl2dB2q1l/dZUc+dbkkF4iLoy44G+bh5Hnuvve6ZFuQgvz9LFT9FLAKKyxlbbf8xe8uaQ6VGQ
bvHQ1ve+GSzzuStPs7ybirI+GUtYnXpzrE+31TyPc5LvUpyeoLpmVd+fSpEZMkwDmhHatJQd1+a2
kBylP9lzoxPWoaLuiWrEZmetzdwWPBz4+hEAhYyCJf9+QxAnU963/IHS3CnGsuBkjWmNiTEJlZwy
gamUh6172+G219SqH40J7IygxLhbmuYJE9j2BAu2O20t5a9WQtpY9v7YLCdzqASalhY7aVZeQnsg
FsRnhktoHWdbV8ctSL1tuo3+25iltoaaS980aGMXiv/H0ev3zeug2yltY7wfaWveznP7YFHvyfKU
p0zK1kjIVt5bEpLLJ83IC5RM1ua2eVs0In8F+hEGt66tVawDbC0DufNDWaXve9z6bx8wOgR5q3oP
m606zaXNf76LWpbv7a37trDWa+V9+9b5H9d/G2prJg1+6Jmhvdw+srXex/lziN+O+2/N1PmuFVN1
/PMIv42Um4uJ/JOKMNn2Zf6bI/3Pjnw76d++929j37ZvrW3x2+bfmtumxMQ/Vc+1nbUCp1Wb2/92
eW+tv+17vy/+3Jzk2Cz80SlV3EzbrbNY+SC8P45QYx4qB9CW+Jn1diYC5pF2+8xt7z+G3TaY4jFO
auOItFJ1ImdSnbaWUvIoua3+0VfpIdUjc/3IvzW3XbdNW2tbbANtQ95WDWnkCbitF9twW9OYekb+
74++7bgttsMYevwiDUDwti41a8zx89Yc03iUg7QTyl6erL1GuvBkGjZQeeEw5U+HvDltndvCzlVK
TO+btr22XsRpDOFZoiHqblJURXspHc/bJiFjAfq8NWXyE9XDb8OoZiTDE1MyTI1RBXffx5I0MIHn
tsUzKUuYIS+5cudILYrc5vw1afUvoagpsSiti6m46s3t8DXDf9Zr+3mGHvsda3GvoHYbFBKUqKUu
VW+ykzPF3jrI5xLNkxRRlJNmRd80MY67kleQO6GD4cFVsoLfzvL9ayyY+LjI52EmstbGmU6y2Grw
6+rf9nV/bX3fZf3E9tm/XXXIK/EW/deh/wfDICUx4AtqH7aRgUjyztmO9N7cerdh7K3uvh3gb8+k
kJNTTEl6//vZdKR5anV5qrc3mYz41skp5uK0tfr1hG99f+5z23zb59ZXNyYJpdv6fxpWHVven9un
b0P87w6zDXs7ym2Yrc9Jsy9FZpcnSKQIva+vLnV9m26trW9b5Q1+VVJ52d36x7iDe7Lt8t7cNqXb
e3X7zB8jbqvF9obcNr/vuX1IrIfdWu/bb+vvY8a65C+SkfsCWo9rVRLEq9o4K/JrPEsFOmjouEwy
5h7FAnBpmOZ9J08aKgaKQ16y85FYkn0RwmhEFRq7krj+mo2m8O3FIYHQ131gxtbsRkbm7PE5uXSO
Ux3GXtk7tTx6WWa/ajpupHVyyrpXU7KPSlYXxwkpVswFVVQNrKel1KhFylLsSl3zLRVQhRDUzINE
Q946IufQQMKvZ/uUtbni5knzIluSvo+r7nOeSN/SgsB3UQYnqJDajibZBgoGu9D41KEwt3cS8hHG
ZHnICJFaAFOQQ1of83J0zZWs2cTfshDPx2UycQeSIE2GUxDr2a6o4bmOKFLuSks/1FlzBaz9MyuR
MibikAFxmBdChBjYu2MCYc7eltxuXIOK7zlhRu4jfXCiJvWp0LL5vkjqi7x0YNya3scp4xnCYHo0
mp0Ttxqy9I0DZEyaA32FoY9T8oR6meSbMArdt7GsKGgN2CktkkxIXyXpJZkEOZ3kjSS0FijTF7l7
HiIIAjoOUc2hKuQiqK31OYdeoWg18i/LyGwykTPfsEMUlsPUcC2BhM4jebhDYw5cvWqrehoOJx4i
U6+w/RH06SOJx2KouUusParadwhl2qkI4/FDbpHCyeLlqegRsU+aLwYaDf5AzmdYHpFhPqVqfU7r
+WddKNgDNchcGzUgNPjk/U7pUcjI4wUKRRknR/jIIVPd9o5Q/TT1PFRxyil38NK9YnA6amgqcieN
8y0FRemqnWpDv8K/z2wiJIqr5Bhb6pcxpprd4gWdEI83Oo4Odd3vFYA+emRYAcYnpMARfk/q3ZDw
tUzkqefJ/lLGavowDrV4HD7bz/I8jHsrWSaKc9IPCbxSU9a7PJY/Vo6o9m2IA1gUl14ntKuWg0Qr
d5FRW+7s1HjpoP+FedrgjXUsIDO0JVqlExoRJGDiMu+ODWJFbpImMTTuFhPZZvTxBrR8pFmCCS94
xHn6LzAPftbk4n2t6Qe3yB5GuS+CZemMB0M5x5U3Aru/r7XePNtRiLpFnnhz/V0yo3A3OfkO7j5Q
0koGwj4oJ6erf5aNfjWGUNkBNNlDPG+jLtARZ9o72bVJQV0aQNY8s0vBXpGi9rSidvwiTBK4HLyi
zZzIRke9zrWjkZtHKE+IRlNDUACy60jguun0pRfzo0mSKOgSwatSBVK3fmKp49iPsXcvq+6KEFFN
oTM/JIo495YF0F/+1GUF9Wo9c7s0fcQIq3DrLrfPphIjr2tDcpFRRHJUHR+ORTmraRp6fJ8o0CPl
22y0eRBOSCAb0VJf5xJKzewshzZ3ZL+2NQ/O3vBYc1d5Q1LgENlXsWcoSXEFwhfDz3B0DyHpD2Ia
eYe3MhiIIcQYSIuUfWPoL+owo/aW9s+tFuOsJIhZk5W+0Na4t1QGARlT6CaLujvZRqcnNvazll/n
ifBvzPQlqCrjA+nFctcKBECnrDrOWIGM8F7XZF4X1Ha/E+n4pkNkc2eMFDEWUYRXSW2FN5Zb9Gob
GBIyVkY07yAoA0Ia6g/S0Fmu0Wv6JWzG1IPiqTEZMbWu5HmKYqNkQ2o2WwZIRuz5IhL3nd7sFPuc
cTUeDdj+gzH6i8EjwWhr0qpD/qnCOVebSL/XnJmv6d1dMzlQ6Me+AcgJXk+UCrxPZf7c9zBYjHQ6
1Py4rjrGP4CZ/yir+C4ZxcFM5+ewBIwS1sbe7p1zLjXWrkZEw+8lDchK1b9UqsRFEVYb5yTe95r2
PGoQQ0XiHMvEptIhzct1SoHIgFTej6A3EdjNs12/akrUFVxgCMe7PlSHHbT2fURBsWnme1RCP4NS
Uzw9w9SvcAq3qsQXfynVp8aqP3L3pWS1qVNNjoycO2u9E+6qCb2JJUvIjYvonGKYO7cdghdLOXpz
EX1IuE33g/amVMAspn5uUJSneE/i6XkOncy3xtj2lh64EvRYd/X0yCLlRRmYlvXOeEFa18nDcl+r
8cHp9RXsmgNXbYtnLSyES0438iRce8gh5ntU2IxnKMPjaKtnkHJNI50nbjDuNAqEabKgOWt5zQJ3
qCucs7qMKlBn2w4i83EU4JaTlVwyhRRK8e9Sj7NxtYf+vpmz1m8srr0pG2wIAtkx6z+1zKI8Xo1y
yOMOGcxXAgTAEcCcnd5xdlUIGt1AKtDXMyBlfZsmATPpYyun/qAuHSLHSbCkevqYRdh/lwBGxLLo
Zzhhoc+N5w+RJXvTmv/Wk/ROE/tK9I43jBidD5YOwzT8KEy8c/XZ+biosqBe26zQ0xz+cvjWDsYZ
TUKYWzDlKR+bP4o2l3xrXrBzLCPyz0QCblSrz+WcIMwYJi1U7bNqxjLY0pAC9IyDaB83WZAqSeMC
w/zSQOPxnLaIXAtev9vWMtQnS0J3oqy+kFErjmJkRoRk5E4yzA/zuOxMpfgAbAwAtF0eQBZblB7w
8IodcUHIqyda717KQW/dQROqh3vlfWZXE/lnI4MiBs2qs8sVKhsFWpk+tE8yNPt7Kk07KwX/i8fY
zsrCiUIbKeF+fBuHJIhCCAIJ5AXNwjiKAM/ggpZPDUBF0u/qCT/DhQKgnu0pgnwMizQ/iVS6twb9
qz7Ou1gREXYP8XplOC6CPO1OLOZ91Ur5XkfEuDKXC9rYkBSV8b4qLYKlmiff1JN/76egtLGR0uzk
e60kaCfpTBRQPIVaSbIbqHrduqDDJE8d6/2Qli82CaKB5/HJjJxd3CkYhyIxgmayOgQ6CJoBv4sg
0mqIfHL13DFzaBqz9fu+v6LOCc9u1Dz8aeoHw1Q/gno5V8iBmAjOmFrGjDWtO3+Q3aLJnodMubAT
P5v2OBtIt4siuiTqiG4sh5IpBZUyiBa4Oqd2DJuLosZPuKONXKPIjKTx92xGhiWDzT3/zCdp8RpL
Ul0Y6cduxb5qema5qY6wSQEC15t/agsPEHStK1e19A+2E1vId8T34WhLFKIkxW1geLhlmeKmWEqJ
l2RleGyYQsttdalrJEtNXCEP1YjEvV25lqQdhxiQwwDEhiN6YmhTL4FE4euNJuMEPu8EKhwHnnFB
oTjhHYBY4I3jtwEmj46EOOVX/nFxniDSIbXMfIYzJEFz9TRA9O1Q5ktydFD3jzqAiZNy7h1RMp9v
vDyd3VrNJM8BELcnfPBU/XVC7PwBo2genXmZUZmf/WIYv5UylWkzhlCXgTKK7Bcitpqwbl91eNFS
NSdwKZ5mNPR8qazvIk1+QhJ98DW5fDaG4XsEG9aTa9mtrfhzngKDsLECQ5q0gXSoDoe4mAPRQC+t
4jQ+w6y6R1l4mYXkQun53Caxg1l7YwZphqy3BLIwN23+3XXqDZXjuAkThVqP65WOomM/7uCi1gE8
aCZQAfLr2CMtZYy4HKAzq2gogzgIreT4AlLJjA5DLhYfqzGArZuLe5KKQB7Vh9Rsr9TZ+12sSUfU
VdO7Oh3vjeR7a6v37aSan7QSI77kVIPqDOaMXLdIfyxCq7x+RLOEWnkc2IbgGqXSLVk6GZNcd5mi
IYiA9J0XV8rgN5PCzZeAxEwyZiaPijpVXhqq91K96p70LZnusDLdFA8EF5R60CuQIcsJXZxBztAy
Q5MDe+tgipa7sI3lXRnln+JBRPuyFQDmiX+AfNQferDLqo6iW8MF5iiD4ecT6Y65xwcti9+GJXmR
o8r0y3D6qfYAFZxROSrL+NOMPpCOpyDcLT+nYtY+GnglgbSs14nlrAWTYgk3XW0YTT9VVOcQ6eFZ
6qJL3Y8icIZVa1+6K5zpq7N02R2ZI0SVNYBxc3cHqLXxWhEdI7LCB3L0b0YFTmfqheGO8tGMQ7G3
nOFHbdcLBb0glpNvSMDAE9VNkjZOAqyVSlyc99+xlnR2SNCfbeyzE0qXvmLyUqgt55spFT4oAoDA
zp1hIRbTmrwx856yX/Rot9nHSg0Pk2J/0Du0qkaCZFezlpc2bPhVhw9KNDMY0kOuJWf3o4xtU0rZ
uelJ3bVpgPD6R5yW3mIM0cG/ueiFY6OBTWyd4ZBVSTm8asBDhxF+4b51+Mkk5bFdgc9oUITXGuLQ
tQnPuuRYkrt1TfOIPFee3b33KVYEbKiaiuPtU9HqBlS0MxXtdaRtwyi0t15Ys9/0o6/F4rlrnrtc
hwyvTPvealWXQBXooshGd0LkjBOJPkj1GMHMZhabNoMVjGM/u3NyNnTuKlIE96OC6Uy/LpYc12U0
z8qiOlvRBJx+XZCOFF6KssZOraxffaUJKZaqN7f8X30D5orwLhJ1jyS1W9lG+FCsi4GLsQamzE2h
8shHxHMuVHhM64LUbH2wF0BZ22rXx9o1ba3kYaJau3Xd+jtT/5Qw/T1tXbbUqNe8noVfTF0V3PbV
1BAtp8hAf3Td5bcNqLdoTF9uPcB6ANAvVXncDrxtCOPJZTam+QSntb91bRuTTC7PQDTxBee8jaJO
7i1L8pFoTB/JFVaAKq+9oiSPUzP/nJGQPk6KdofBZn6ZZ0O/bgtMRwev6k2Etf7qw46o3IedlnsZ
nEkJCYFQu2jScMqMzLgm62LbecBUSFRhhtxK33nlarrmhnlkgq6obUBc63pbiWaH57Tu1dt6XBsq
M6P5mnb2g3B4hoyimbh3Bv3qOJn0YCTnaF3RCG/eF4RWGOjE4rTgdCMxC1nVo0pcjW77zYg+H8AB
Nu8DWQBzzwBpr0VdDPd1tfjvVxSsNhBRce86OQ5hFbOvR12yo0cVxHYdRvN5221bmE2FUr1d1odt
ddtXsWGVGvivBduntj51UXNfqrK7fJhnz5EjB3yb5lzBjWJ3qQ2vUdg6161ftYrxAfU1cOG2zPdY
dwuH5VhbWIVvexAFXuVE0UjbcP3hM98fpMgxr/BbrWtdxk2A6gMeHLOwrtsGpU+7o1yvfLF1v20D
Sp/6PahuT0uzXmLiH/e7DoN0b4R8CWnEuNz2jZsGBkvWWftcxZ7PXiAVCimMH+vSsP0ZlaNAs8Iy
8qweByJcsgeva5rkcVgXet/1R3JKpRvP8y8Z2/+PIvi/yK8A/ISm+/coAv9H/ja9tT9+l1x5/8w/
JVdggesOadF3oveGFfin5IrxDws9LQPk06q3sqqh/FNxxfmHDVSTWbimGyiyKAAM/kkdh3CuK5CI
GU+1V7r3/wZGgPDRn6RkedX1osIJFHKFMvwhuZKlY5wqwmkOY8aLHxrISShjs4MiC4o+Dk9JYVA4
15fE1ZjMUGmT8IPEJ7A8KOPExLBBFiiiSoPdcYFVntS5C94bLrOaitAZwLdBycfdyRa48rrrI/y9
4kBe8xA1OoD+VKn9uVvthrL4MiCNsZOiV9tkbt8bPabWQHTPiY12g4YZAA5v8Rv6NvYePWVQ80tx
TAgfElM3zhmzlljWYefYEc4Y1Y9sjf+R+eM24iuuLhTBWHaf9RlyUM3XUjS3HfJXXSIfGOrDfp7X
BOzCnJL5/MdFk6Mgi0MQ8K0UVGOJPS80joDZFSC4UM4QSAI2ZBjPVZqf5QiyhTQYvTeGsTibCxMv
oaMplYDHw8w3WGzQQMV8tAdZHCy5b0hhZlc0KV7NMFeeAQpVbmZfwrRoySQBn5eXl6EKZ2aMZKP6
GEMhjVcDChwWRVlmb66I5C9C7ly7rBxPqMbzNKnYEepZ9hxG1hdymW1+p7VmfZz6Lg5aXfkhSgvP
Kqu+V3KVYHdxvHkZOnRhFhy7uuR1qALSnyoT7BZQbqHMHk888vgTGei+3hVFIZMa33EN/cwmyBJa
jT92Sw6sjmrIiQq//U5W+4+FGlFWmP+LvfNYjhzJsugXoQ1w6C2A0MGgFskNLBWhtcbXz/HI7q6s
rJpKm/1saMykiCCUP3/v3nM7JzBpm7AP8Ucn+mYqGWznsMAEGYv7dhT3JnGlPosM8RukjNKSqrzt
LXFblzabJpm89MEeM8jt4zqqSBk1xN9EqhKSbT2FdIfZbluw89oFqmqykjeOPQ7Sqmc2ix0QJVfT
ikJKzgtZ+C+9xO6J8Eb7PgiC6XBjL7p9Bhl9o4WufGSWj2PSs1cLmRO0fe/PU516ecY4YJHbJrks
Ee1XLUQbqF/aurirm+w4M5WjNGfNTVNOSrZE7y4BPUttXWoFDUd2yHX9Pluy98YcsQZWFRsBXGsO
AWsZLpOZEob4plqnF4rxsw0IddgP6jL6CV2nOryNhgbbDapBO7XoZPCXjwOBUSa5rTgfPVro2rYY
ER8rzSo3A8gXl3wPnKveFPj62qGiZSTNhmhqEIuP876aJgMfmr0faoj7rjLNBxw/AbPU2Ndmvdzp
JW0mu2HPUavLIUmjJ4sYTK/s6ffFavGROg9uH586ZjUb7MG3oaEc+yhECYiA9GZxHoe2m26ttjgX
KnkPa/1oKUv/oIT51kU/V5LK8qKTDzdPyYcGY7MogEJO5j50ViJszb657Sx3ny6Py6J3jFgJITEy
52mIb+ycLnJOdEw1t8muz2vc5m5d+V2Rnq0ww6yjZ8xfCrXk/TduYGGLIw1sBIc0Jof6S4v2/868
6HncH12dvggPnW0tn21KwjYTlCbpPdrrMjGfjNTxoUio34STS38uk5FFAFI6dqXuQ3GgM21VdWDA
dt9MVnNPvPd81oHLeaJ3e5g9S7SJ9bLdwJY0dkUFak1Df72O+YODlJMAStWnKdFtwwxDtD30K/mz
6q07ru6WFtXUMJEKk/ixipt1k8flIzVm46V98ZGnISyhFTLsEmtf7eSoFKt2nB7DLt2PGJtVIDia
4kWudgcIPQ/cZUK5yYwmPfWyU6vrmBhq9r1OqH6lI5MEhTBfVlE+JtHAHlQYzMSG0DpZRmmf0pkt
IMX8ZnQK0lPrefDyuRpOtViL7cQbYBbREtcm2pOY0gzf9vqNnDSauMsWCuhLqtGYtTQGCKPp7PSo
7/fLkNzbczfvXA3rXRU6rBt2a52EMKNDPeB1K17oQA4noc3DicYyxXMOyAq/Ur9fq+RkJLnmEw7g
+lwt2dnMc1/DSnrInXFXZZO5Q5o589DhOco0cg3cCp5CGeKvLfTuQ9h0j+twVYD60ERN8g7Ezyju
lNI0T9hma/a1JY2cHIkXXRn0WikvR4Jaui+n9dKnSKpow9/o86KeHK0wAw4FZT6OsLhxaeGU+qs7
rOkOZAv2wpEGDFiQmypVUXviJmTKghGDRATrx7to5Vu5vp9m/Yjt1D5e/1H007znQvvxLss4m08Z
2ONdF3Ev14iblgZz749Pm8Q6OP0LE6/1GFn6U6XqIkBavF80S2xbQ9zPOqIoupNjnOlEnnX68fpZ
KTTw/gq2jz41VQTB40dhNtG2QhHmifRtzPlf0tZ2OcZVv5UoEiJ/7qLSYJfhrjd5v4hjpJflAbYC
XCh73k3KetPMqv4D3Pj/BehvClDdVAXV3/9egb58b4uq/BMz8N8/858KVANRBKPO0lVNWC5Gl/8K
WW39XwZXoQomR7NUjR7pf0tQg7oVZCiV4Y8ClOL03xWoIf5lQ7sDiGSajoZvyv6/VKC/QHGETMVw
XcnjNHTbMFRUtj9DcRyGomtCK4CoPferM9jMde5XbSLsPWKt/unA/A0aSJe/7GcCj2NpOn+pzEOh
1AVS9OcXCwfk7HoVhful1TJASTST7XHmeY4vedNwgavfuk6lz7dpGEy6pfPWKPMBgj5O3LF4L2xk
fnlleu3UTcHUT0E2LxFDkIjqrkyeYdc91TmTdstiz5ibblDjuglYD/2WJYzOnu1Iz9K5ipz91Kli
o4xLtRmV9jdswr9U9fIPNXGuqy5n6q/Yz5h8xFnPiBajL4vYHTQhJpYMzCwefgRXmcYj00zEV0PN
P/JE39eEJqtJiZMgLOtNwiA+Cou9XO0Lozjn+TgFThYyCWZqmJUknC1W0mwEIitRdUD/C+01G+Lq
KHZXcwQbl8NoGTjgIwASVa/f2BFb8pQyUUWVQNbbURFqtXXt9IXqfTjma8wyizd/8utYV306C2Be
JJ7GdnmnBm+7Hx3gOvB52SADIbCj/m1pSMWLkTXEjvZM3AKAKzRcvuOm+9ThOcm2zORHKDNSFJz1
dDdanIC407NAsBqv39mW32Vq9GGhDvZWzPX1sASC1pvPn+UEi5F9qpoqwk7L/KUxU7+w8in454vS
lhfdrxelLfmRMkyTO/SXi1LF3KoX/eruAT8x/mvCJxJb3l0sR2NJ3VoyPCBVYRj8iIlLMDYqquF2
wh5u7juFcWM4IGbI431E4K1vZ7G6l0aecBICSiAesri0NmbjvM2dldPeF5anMp1IYzB6oRXtWuww
Xpv3sDSWe+11JEg+EFHyATalQzIBMxCyf0xzl+u+GZVNO03uZjXcL3lszEe9bd6oTs5GVTlUUYT4
sJfxYjM7FaJ+GabyrkApxGxOKpbHc6Jl751Z3oUdlY95rMbpsAhohlp+SUPldsA8R1RCzmRBVzuY
T8glPL5h9ph0fBglK2jsuPeqNhEHBxQIb39667pLQF/9ae6yDxq5R04UzX2umN+cp785TezW0e07
koEqftkod1BehsWe3D3Ikylo1RUdJTCmLZGguNwfeyN7++cX1H7dmsubGL+AbhqO6ZgI/f/8tDJH
DZ6oxivqs36qLetudRIgjPJmsMrhtU7Kiy43VYkzvBHY1MHl5Azblcg2Q+kcQOx+dBpduWg/Dp/+
+b393TXrqjZQYR6mAgDsn9+a0LoSolWO11Wc3a6Kd4SgFj4rGVWaaYMXq/BQlmvxm3PwNy8rHRk6
g2vdwZLxyzlwW6BzDOgcJmH5x2w6T4yTiDKu0o+uGYhtnLNd1jlP//y3gv7766k3Bf9NngLL1F/W
qDRiosGox9mrvcbOLLqNQKDgp83PoRSzQThHAzxmvW88h539lKXAhpqZ7NbKVj80zT0VYPF8ELs8
/ePiBvXyqaGu9mkjLLuEXwN0ebe4+J3LdAFLodokd+OMDXKruDNQ8pNInxBNptyXBtyhkUO92Oyx
M3hwDa/LJim2ALBbWzKNeq7NOwvLfWBbHTOavDjQMQHEqp9K+rBe9R7RI/WI2UbOg9UMnS3JU6Rv
epbTfu3V54yw8wB2wa0bNkizwhnLRGO/93RKM5N3NmV2FmRNR+PUzVzfcIyPmYm8FoosSJN+ZG8x
b4iDZHfqMS9HzygfPPm8ng18w5VqIJ4A+OTVzVaxpL99xhap58uTPlbPgya/l6UVVMnyYPesOY0y
qt6QuE9GxI0Xuhxcs9HfLDRiWSNXhwWYw4SbOBDulul2tm8RGlcDw+HZYOebI/36zRUhfmWrG9yX
uG64EIUtjYumvHd/YvkRcoC7cW3nfeSyrZj0bVqOtzhk1p2CWc8f3XtHnRcC4esbHTWHF/f2DY4T
2sxNhBIJYMG4yUdHZ0ddQiZxwD1gJ/PyIh22RcpCRK3im9PkTwOoNEUdonMltOchRSAEKpfJ7Xbg
gR70TNoDfGnMRhuwL4r5lZjXxidSEL8tMj/TmQCP5qBnmcJsQk1C2thmZ1UUbwGPfPSldbRFohJE
6n6pVIhM04NbTc02GaH9kw+4E3BUbnAKfssUKGlhuDzNNZt9nlmImKS+EWXJ+sj8+5ybJXtbhl7W
3OqIcTITIYF4c7G6bdlUbonmshFxuGwSUwW14Roy6abEirTigIM9RGK/bJWyHLbxqLzS/0SSEy9A
cfTnbq0+hdVg+m1nvsKaCb0iT0jdUmTCkN9YoRKkISbXPAPo0ymXZh0OMzq1gMSqe16380OboeTQ
HvoCImsTT496CouI7BlHLZLAyqabdkmHwOEI2TmHynjpp7yj1zY+lI0JBzCpdkVbb8u6RXRTu2lg
2bzvMI3vYwprxAWQeK1M22ZuWvv5KvjZePHnULA6kf3OsQryBdKdqpgcvWQFVKy7ByWi+KoJpJgL
rmR+FoDQ8pnSDGUIIoOUwAhZnSLu1MJgCdPRW5k5BA5oDLDu423X1cl2XGkWZSlCnlRHSGa7NNoa
LomkRhSZt0aCyEGnBES9h/I2rUFriFNbmuqhlouznhSeQ09k4xh1HKBcf1tM2ihzE7+sUf6YmqRl
pfUhtWK4ybS4PGSK+2Jo9jnu6T6ssQmbu9jgYlhKAw5YhezPnFHhIx9VXaonpwJwvBBxgZnVL5Tx
kYax69da+1xwu3qjpt/HRIgfxi47aZ1YP5fD0cr4NSwl1q4OjRezMS+WimCn0xg54YPZlSqrSzM3
PAVFJHZqzFTShGtYJc8lW+VUGzt/Yh/sVXn9PIvGDlYXKqULcAmekrZDA9vuDTQ6XpwVFn0wRBYM
9hTy3qnl2RBPSwy/crVvq6TG963fLsTL1YrymZTZe4pWj9XGxn4PULmdiUNlOHxNSo1Uzn/RqirA
rvmID/ogRipUk2qlMsEllIOCvosn81ryiCWJat8lMUKM5D51Su4nZ3roFJSiw4Dw2VAEeCtA55bG
Xd1r6R452uo33vwJJSIs10y2MghrJFL9Bs4Aj+gC7UOFtR/dYAewxLMKuGxVWIeAX3Xy4I9hPHxr
eNoc2on72J27XWeGwI6aR2DHh3sG+vFNveiC6SikzrndWmkfoNl4yYrxe2M3tIjUcM+T7dLNp8Fq
PvXN8OR24j0zwIGsx2YRiZe40jC12Ajp2jL1V3t6zU0zGPqQopt816y5rMgOOAjQPIgHSTw4TJAp
i2dioUFW5+7nzEFcSvT6I1HC9DxsdLp6YdFDxWSR86gvFUfc9m2+BssIg4Q4Q1x2s7ZTUDjQpO4C
WE3QN8KnCQgoLb31QmJ3itwl/5SiOfVi46VWJ7qUrST8WLXqU9q+urSHPIXc0/taccu9XXWN52rN
vRFZCm0RoozSGOB7T2bH4ofsGz1ieCzYDRbx60bP71enZ2fqkMrp40OD1io1uJnrSrgIFvpn2y3v
lb6+zfQ+BR49BjAlUaQh1Gs6nXb2aj/b7G8OK8ZiryZRx19XZCwF8eo7EOy0eeJ8o8HW8Mga/xwm
TyTu9v608NBEiF1GKtbBaEAjtetnI95pcfpkAwSa0xYilotTOqnDfg9tbdn0mbrpx6YKTNtg6j/o
OqVkm3vT9Fy7CCg6QRKbuw6Yqw6ghFluF2WXSMsLEIAvSvLOXd5tSFJPURy5L0Pn3s8aa3XkZs9d
3e5AS3D6VRSi9yqz3YPVFbusSVBcx0sVxHXT+vU4bPFXo5dn50cdCcN0gDK36m+1a3xyYL0zMabA
Y91MxoHpenmsdYw2IiAD9mth6DMCMCX3qaaeCQ9NfJrCaVCb01GE3auquF/DItlbNZKHJVReMqTd
nq1VAXv9ke71nNFsN97GdnkqeLzALHaguhAB1dv53gW3mk1sI4lFHlz7I01h8poO8odurF4nGsie
bWmbqYwvlR6/hdFbJ055yThbzQzkO7q70+p5Znoj9tefnZYkChKWt251N8ucm57uUhpMGkjXGDJE
k6G6j6bX2JqE1ypoJUbmaX5r48VphxV1b75NoKvuSzcnlY6vlyrP3D77MEfEQ3Szp722aK/VGkdB
A4dfNAZcGKMD7pgV9CJgqyeOc5pb92OWL7Y6SFUY1rzEdY+cpmYm0kTPsWC7puO5T9FuKxV+VPtN
RJr5prT3aaI+FNPabhSbWbZQVtefDB7xJRaPT1mloKpPgmlJ0501OvPGrCUI3dW+xylOmGH5jNX4
bpoAP9t0EeDqohm2gdUwZxzLcetilvUrU3leFs04gHTcLFNNVBgFD2ya1WDYj2FlsI27rD6JvjwY
uIKPiqRAGtvQMtUdZpFObgDbHx/M1ezBTRRjgKLinnJ13Va6DsUuW6CdrQp9nbmAUQkjCX4hcNdZ
up6vn/3xIZINiiLNhkAdELnPdrgeGWjtljJ3dkx36x9+Ngs5EjCa6rJI/3Us7dhpgU7SzUFgXX+b
A5dtN+QzAvKISEj3FDmF4+V5f4k1zDpZU760TpFIoAE8/hBqmZgETWWbxn+WaiiNxU1tqjdqqZNJ
LWqKSnGTipgrtHjmEmfZRY9LvCXJ4UNENWKODCKUIkPY1p+gWmybDq1gpGTfhza5m9ZCx29dfkcx
eWOjMUjYe8DLuAvD+YYyCfmEHd9NVfdcdtljkyWnYqi+t9N8SoQRwEP/7AzWu3F05PZzZOYxFNV3
kUd3old9FGwF2x/b9ZHYIvUhlnOwWNeH53nIv1NDncZGlilGHKTqytJHM8xRa69dHDBxS8bDtOdV
VsbPm9ot3tn3LUdTHZbjpA9EvtsdvxUFLuAyU7L1SuMwKsSkAeGapaPu6lKzxBxuzKF6saiEjv0Y
VRzkg5Z1JmoUblElqTAyLE54vH4op1w5qkl2oe4Ot1fuFUrMncFwanclkLVq5q5+UiAda9rqCT3H
166nVrme3etn12slWU3k1ktInQ31LN6F0vweg2U5Xj9zjEGnzWMVmzh2mV+6T5ZgBg0P6AtqIwYb
VnxIWvVTlNL9mcbyhVjMHcCPDmFY9pGO4RMbpr1BILvvluZZ9NEzQhCsTpZ7XAfV3Cczq1sJ/9HT
4IQ7C/2dqJ/YuI794HMTHFLp6UKMDUuE0s039N5X1NLcEPn3zVimw7WH2ROzAlbDd6NO8Z1KY8OW
mNu1Hd7YtVEeqYq6sdYbK6yoB01MCfbMIIztScjhafv0YzRoyJmm8n0eEcK2LX8AiEO8PjP5aCtz
YIMS82izvWzh+HnzAlmssT4yuazL1t91kxgi76ytGruvDDysDA22LlvudeR3a4m1eMXYH2o4l1Id
w5A31J81EH5oO7k+aOFd21xK4T41av7erCt1bVYwxMjTr12YfRjzurH7/GDN/H1pe4lVRfcnQJee
AEm8SXr1IRVIdMOJb7IXKCgMqd2K1dUitZgoikTdDKGn1Inm1zPU0qGU81ZtRXjoxoEl7sJ+RJVO
zCBHqf7s9OGj2ZZMNxmytXq2x1r8ubAWacgQxC0ykhbJGaG7g8tGeKOD2zS2xLS36af2nztE2Z68
YuaVDJBG9jGtVWyKeDsiEOSoF0ACzTkwWlSPkepAtZbtaCfk7KdEbKL65x4fZFtxqtDThtN8jyjw
WwjeySun5VQDKPbCkUYFSeyvoVPv7IXDbarVizaQu4Z8nh5GNp2YKYXkdbNqT62xqXSKJnruJXJE
8uczhTdlKf0dGkZJmNa4ua+nJ5ZwtjjpfStM33tOBGqz8kWoLGUpncHJrG5TNy1x9qxToITTw2rg
NcOgy+2R6RdFd+5Vk8ZJ0lBNo2d5UCQDdHbpSvQcFTuli5FbyaeECaMS0uu9XnXZHCObVpGez1Qn
04yfV1M/1pX6AdnBtRGStVw8q86QFnQzWyz6i3HoPJEU23FZ8DV2bQ0X1AFQy/UE6LHcUstOjF2Y
921rfM0RzftuWHs0kr4ninopjcd4rFIMckx05SFN0mba6FiyaFSS6E6dU2JPkKezyj5L8pYcD8fQ
wWQfV0G3a3Vgh7nAN1OfPRbzfEkruvNjxV6uSAyHcX8ugnwFehQV2k1eZ5K2R8uGhQIltVzces7r
tbld0oyjsz0dSCFn7kyHR7GKclNlg9gXyOWRIKcbga3Bq2oj2Ws9DrZ8yWgbFeZh6KfmCNrmPTLo
wmjKedRoSrQp3vXCeAidJtvSvmc5ju0TUuZ4Q3giAPvR2bpF0gWdUfZ7N3wE0pfsUPNy05KFxfYL
XGMRmGmVbfOJncLqzgctWQ6tYr5FjB7YFdQE3oSoC7IvU5SNh2xAaJQ760ehomXmAjZjGmuKm70n
U7h4bcj2uORFMvpmWqveT7W9K3S6c7jGcQWYqEfYVeIrqzf0L0y8I6frTCZX0g/aK5zmyXlKcnEh
pPIeEjigQGBieUEyAb4aoWB7uV5jgJInkhn0rRYSb4SXSmzUobnvOma6cZV9qCtPWlLHdR6V0FML
VA6LSTdMQ2spMN7SsFeLZidEggZnzINC7eirKfVhgbomTVU5D5nuaxiGN7KLG2bnvlkeiMl8VRHM
+rMllCB3a98dO9lHowqORudghSZOUO5n/sLue1PDiV2S+GRqtZRywL9LCabeufizwOPyXIlXjf4D
o7ZCBhi0bh0i7HrIrPlz24xHllh0UcuBDT8YO4DUKh1DT7WpEme2OZ2xhDAPlNvI3RcYLatm36oQ
S5FOZMa0i+q6ImrDfU2M/l7tJpynK0VBilvMIc/HZtux08qY8/Fi9QXFWBSpwWR9arWcQUe+PFur
vdcK+zOeiq+Y8xK/1eBqCSq4Rj9YGmUhbklaUabut+xvapG+1jlq42SZ321zAuc0ZodRz89ZobGv
KbURlSlk2tHqLqEr9ihontC4+M6aXLByXEgVvh8qNSFgMzmvLmqbMCcPAOffqamsLxrIMdjD5yJx
8o07qukmzbkebdxioUrurJaYb1q4wtHpmoviGg28pySFdpi6gYIX2OiHkUo4q07zQpli9feJQT/T
S4b9shbLRpj693AVwKbVEMEHfWb8wzrj/OuHiGjo4qd/ty5tzUayVrvKObWN1u50JQIxTWmqFTlW
F4NnyDgry6lDRc+zBCIgzyVvXlX1WMX6UniL1arH679d8sQ0HQ0RDrCC7qJenkMGsiuR08zqsD/S
LPDiREREh5DyNOWYfhVdO/ZZpnNFyE9rMxLH62fXD1mmMDFl7d5cBQLXD+GQx+xxkaf2UoPwxxfW
OCG+XocGntInbEklSyP9MRpARUNMbCDtcOdllfAJfB/2Zch8kpYpW+PuMLAcmSc0QOmmYtXGM5yq
xz8+mMDgPR1s2CaumvKkGO3x2gj+f1HCb0QJJvv5n1rmfwkl9D/nyUfVln+OIvzxU//Ba8HQYryl
kWtjMdCRKoL/4rWE8S9DNQFluZZmoIJlDPRvYSzaA6424gYpGZgBSfXrf2QJuviXqeuM5kBvkdpN
dvf/RZYg/ibvVROahRdfV4kSMiR966cGf4+DB1P6MF/KSYeMWqmYLGbjPILP5uGGWa0y5vIwGIkT
NAnibIWIYk/rsU4n4fA4hqRUIhv4iqzuTPZNvA318pJYMSF0OM1FeVuornLk+fqeKFRZMV2vw4ws
rHPr58lx5lsmQfOt2zvW9qcT8TcaCPMXDYQqjzeyAMJAGWQ5wvolhcgolzojtne8kOVZ7CbZce6N
r6vRmvu4j8ozm7Y40IohxTtEZNIwdM6ZTZ92Ie/hex+v9cmdx9vKAiPO2Lbc64PSbx0xWjdtVm/U
qR3ubImLd40p2+MZGb1WcnrZxKALm5K9OpcPlT1oT3ZBkaCJbqSFVI+ofMt+Z6nlBws79aXlCDIF
gbOWDfnJY5me9AFWZtbTOZ1tFPILGNoNdXt40uMJBIPiBF046s8g8B3PtYEdxxsTneehXBzl0Vpr
fV8aCCsjyEy/OabWL5Pa6zG1bAs8IpMgoq9+mUsaiR0zJVr6C7zJfkvSToLU0Rg2Ed2NpzFSfbMm
R1VZMUVhW052ZU35W03fHCPqdonbiFOHwDZHAXo70ofb91U/bEoLC2+T7lpwm4/UL9kD+DRc1ZZ4
Jo4Ts2NImZT3rNS5hbCrHstTNJMkaTgrUMx09cpEnZ7QCkRebKWPM2N6hoRZhOstrjXPlmHLtOhi
2hFhG3DTkUZROfntaIay00F7krQqWkJi0p50m2PprncOHOaXBVPvCPQNiXYd32RaJVvjR7vGu5Ys
a7+PhfmQJc66T+O+eBGYjM2hOet6/gjAeEJ6/Z8Po5vM0MbS5Hfzub/evCxwqs1VDheUpFN5D/x0
85JEElFN5d2lNL9gyatOTsZECh6Zsm9j9mtY65LTaJjWzTwalIvAeKyw3DQiPvWIq8G1mJehN9Rz
grFWj5Wd2wdu06gv/3wv/qJ9Um2kOSBudEI6yIAT+i9DRFOdI6PuopIMaaU7phmRRBb9DjOeEskP
cH/zctcAtp+UJtfXc1Vk6gbSAtd2frn1a67/tWnj6hJ0JBDeKgSvwOL2FIWcZq3VjAu9xBK8yuo+
NtxQhK12geUO1clV2WIMBgmmD3hfo5dehywNDobHmf0FzxjNmkR5qeKcPVYb1rsqVMtNRxwLg8Oi
3dYCd2CnhtbNb46ffMN//oO414QpELFZUizxyx+EqiyJo7JILqahv6OUj092zMU/O1rL4ypq/Mii
x23b5kjUYq2cdZ5EpEsMYptazUNCSROMbPPZryOLXXgadrV2d/2QGe53reztg55wCy7amgWTipp9
Xsve7+J2Kwa8vOyD2i1pXtN2GqBMhc1EkgbjZogS2nGVhZGaNMa2a+38otphw1Y2tV/J3MD3GR8X
LYwvWjrYmtfnDnTe3o/cteMRUHcobScHr3Q23ygTI8CeAJ1SEzNRAsRoKR2JQx2WY6WFTRpqdMqG
JNHODp5rr16yFTVd3p3Cith1GBfl5Z+Pu/mLDoMLCSUMy6NugddgIZH330/3l2oNJmLZUEHtjWJs
RkylmNO9Y7ZvU6zw4B3JT51aZyK1Z/mWaU76XYfsh61r+txktua3mWHdxkxZDtmkjDv6ouFDuhCT
msjvZXI368rybRiyCw3Nwyys9D2tmNsyu41vQcssd8SRsgM10SqNpWV8ZjqKcap+MBoHTysjkc3C
6I5U1eUOGOx0XrN1CPAzklpXao8TM+3tQnd8H9MVpfGuoug11WZbGrMBEd4CxFtO+3lF42ZYZX6J
aCOPYfsJYXN9iyGxfTHs+1Z086vTmQTcaZt/PsDCtf9yaeuGzhMBbQHmIFaVX1IMrdZJ1DZGOYdD
GZ+plmsnF0bBSe1mBhVRou3yFUXK9QvXD7MThgqED76nVUh12/7xM1qofK3Xuv3pv376FtNONWZc
8gf/+G0jmnp/tMn1+PF7r18OkZ5jFf/jO1dLUXy4HEbAlaJDNeBdKlNLYh6pZj/94PULP17y+gbj
Qg23rmG8/Pg//foO/njxxYVsTw7doB66uA/+9m/647v//Xu1b0Xk4Ki7vof/vsWf3qz8wo/3dP2e
Hy861MVtqgVaOw47s3eADMhvu35DCClI+XHkr1+5fliuh//6qcEtyxgTZUe000ZC1UL8zooenhLk
QnuTyGHs0PTlwLpIi3QqzdL9iI5voo59Gc31Y837bLv0z4syfYz0NhGe6ufUWD/UubeCcUmeelzZ
ubRnI//+UheqGaQDYJfJJrMIm/PgqvVzONiXtCOvKO+Q861t+SoSylX4PDeARAFzaNFuKIsTC75s
QWAcT0tlgwkW8UnI0J7ZDx6WhjIhw3EupPV8me8naUWP8LTQDvH6yRqCCeyPv/bMjDOb6beDlV2E
beUhdHmcSh6jgzS8J45dEQ71neqMObU0xRfJESOB30mzfOeIi5V8Ay10GaWZPtGVA6cNWAY+e4iT
t0PEYDJLJ9tTe1qphdUjnxgUIODSqC8t+wh4H2Jp4kf+sOX2fTcAeBYkk5gLdKNkdHxTlwAAiQJg
HkILW8IBHPrIBd6uWoIDMkkQkCgBJu8uOQXa23rFDOjHTLcvUdTFJ9xmhZdXpLQAU9i3kl5UtuKM
Nh5MaZW9ZSEdQgk00PL5W2rWj8Joh6CyxEMatTdu0zvoDYoH9K8cYPgIjQQlsPFXmEcTzBYG+Mn9
CqJCCVnBhrDQStQCtv5+M1fgF3TjHYiaH0osQ7/gJYpp8jiSPqFY5c6JLO2EWmcWWsB6mRzaeq/A
emgl9IEVG6cAGAiYEgAhIEOYEhExytTXdP6aNPlDYZeEQDg8JSVWokb6AEhXPSx20wUK7Xof1Adx
cf2Zic/glaN5mGOaFSiHScHq90R9sbzHAJDMZUcmTchGPIWYSBC2l/T09zRSSz3RMYZch5TqpuBR
nNnPmkRmrIIuK9j0Ip9bXxEdkWUrY0hHV2cfV9ihleyNQlI4VnAcNliOfH4xzPSbVcH0mdtxYxrp
QxlV7RlA8rGSZA8ES862AfaRAv3QbaRI2NYZ7zz0rPMEoGvnEkwIzV9HUkMSkrU8bUI1YeT7UAGH
kZsvMzk+t1ONLzqGAVx34117pZGw01vBk8SSU4KqEWJJS2KeZJhUkmaSSK6JDeBklKQTF+TJCPpE
B4GiOkx7O0lFYcRcBb0kpSxzaXq9waOVoLFvqzE6DLghq5AWtUrSSi2ZKw3wlaEAymdMRF/oq1dL
PosKqMWUxBaY08RaxAIZtBMdJyRTZWp/GZUII1abH50ue1kGJWNnVyN6FvpxCZdyY4KJKa68GEmO
Sazo3sBeyK2FHSVkAqH0gU6xsY1mZ8tuvT+qS40JNFouI231/FafcG3yQASHV0pJAkxI1AjTxgR+
P3SGAMcG6SYFeYNGGIzbqp3RJstpKbfyjG17pb7ENl89U2xt09R9nqwo3ZZ5RUpJh/5LNJ+4hrA5
lo6z1zMENWZBq7GZmJ6ujflJcTh+M2CqDXIpIVl3aMBA9iGBOTtW1W7sHKhYNRiPKI0klKws96Mq
El8oDeIw1/lOZ46pvNmVkNXsE9uhLyZEs0oe6cQEwm44youSAO4guOt1BEPEVgxr3gqZyFh39I5v
5gZiESFv0JCBGKWSZqRKrpEpCUc5u6JVMo9y4EejpCB14JBSsEjQXBJOAKQkTIkgDyU9KZQcpZW2
K71U0IMgloDOTx4HEstrBgThNQbFBHmCGYakM7WS0+QCbFrALfwPe2e2IymzZelXadU9R4Axtrpa
ap9njzky4gZFZOZhxhiM8en7g/zrnKojlfoF+ga5e7gTPoBhtvda31r4TQESk2RhOs10p8h5VJPp
bcXMfVIAoOqZBIXxArgO0XlDpou9ZbQrd+ZGdfd+pkihBiPBxn6OwUuFjIfraCZOWTN7ygRCVcw0
KvLnYeYBqILpX+wN+7MFXGXOBKu0EC84lC9uwC88AbnCZgvtiv7iBtDbM4oryYdDX2rOdKxOfHGC
dfusjV9TBs71WDewKEBqRcyqkd7jduyhbUFQ2eczjGvmcI0zkaue2Vz1DOlK9Sd0NNNHgTAO8G8M
+yPBmCWcHzWIL/gf2xLLbzuzv1wgYNVMA2tnLhgRfKBLZlaYBTSMtDxqqTNHTM5EMR20WD8zxtC/
PBtaFlHAgT9WziQy4lde2plNVs2UsnzmlQHAItUaghmFiQcYIM8JaDMJ4kwHddYW6W+jpddnYLQk
ACFfG2DR4J5j/ptJabEF8y8uI4xgQ3utZp6aNZPVQsxVyi7enZm5Ns30tQ4MmwOOjXyP6hjN+Mx6
xwATl8L62cf4OsbA+GHaWrclhLE/d6Gv3YoGscbyjGWz3E2nIrzrTjScA5pLsAJ52fx6gy/mpxfy
v7tp0p7U0A4H2JruPkzD5IW+59+XfTT9eNVk175XXE93Vq7DmAJRch+1rEC8yT4K77FDX/rtJGm8
kbYR3QYlG1qY5BIJv9Y+OvLwln251Lnptvneo6kN8shSLN+3kKjPSVTQfHOzLxfczS8zN85O3Kgf
mmUURABq8kLZpb9SRR82Psi/T3iGu+WpfPV0M2GMPQMdHlm99ekxmqb6sbY4dP/srbsmY5P9NF2t
X2e6rt/1wgO0HmndDuuReA1K/4c9/1+9RaMQgCYaWxJLBz2MLn2r7GuYcskoLVh6iCEB3TjVr8El
+Gtsq/aZKQ8FfYUZjg7foesM41FvA2u1PE233oVVWt9jo+lrQdH6PoaDcbIb7N+9Xs+BSd7b8kx7
sm5JHpnvbYhqJnYHcpKg59xQY2pWsTH8TvsEubKRKFt+eWEMHs8RybNf19repG9+cJWjPVqVaRCk
yGexaKzUetF8D6RuwNbxonvrSv/kjEG6m9O7WMF7L8sXhK7wgctVhTyvEVvOg/5cpRXJiS6yLqmb
9ZeUyJLmvZYO1g6MHvZTiRfo4Eiro4UXV0+ZIAl1eYrPbNeLvOBLs2ltebRsbr5w0rOmZQTSedJ+
C/zoeXlq2IZPfTKXDSrd29alLc85x92tFjlkUae1vlSGD3b+vnVP61fFVHRPNDiagxdG5cHolf4U
oAX88497yINl6wHcCtmH3eTOBjVxeQFyZd3UOKCw0nP5s7fetSkzv7Dp65uqq/ULfi51M6kO/nlC
oZ1rsoK/EbK3G02rg0unadFt5D2ug1EUP33J+rI3vnMnwv1r9fI6Wr24dtKYaZb8i5yOHgecjud1
k3lqugaO21xJhMqR547u99xLWd5K3VJdVa5/9VQdX40SKz5eGa7JkF4wps/uK/mTKZ+9Vvyvmxw0
cVmeoBNu8zVqT8v7cQLC14nY1m9QqxVmDFtseiSDX11H3W95Q3OPVErIoGNpJBe9cv1NoWzv0+XH
Wp5BHaJee15e3Rk87XM0muQvy1F9NqT1Lv/F9pHzsOg07hnLafhhbgmHqQs+Io7KZR9NHcZrvqDo
ISR09pzPQ9O8uP9wCMJdnkFwsL8y/QA8YEjq2ZTRXp0RMh8F4sXlv5CmamMocw5xosWsDRCTdnHh
bzmYxh/JANp3/jyKxGA8SU76SPIasYBcc3eOo2FWDYvjsh8IxnPsZz08NqYWnkbICTs74fRienBa
npGGAFRjTonHqSqto5nrwy6Rzro1XUBORrgmWnv4ir3U39j6GJ8rsk2f7Er/2Wvp8MXJo1MPcIK7
FzHbJxXWWLvzC3Qzu1CXtF8zUwQH3WFhE0Rm/2k05+WFpp0MW0Vd48T1PNsimm92jle8Ln9Eix1R
QAUd0NueutHaRFww7zVJp6e+19uXpG4c0MAZggtAf19Oz+TGCb/UUOe7Vo/k0c/06tWkwLe8fd1R
/ZqylrgWYTDcjSyG7DvvsOuGT2W76XPbCHHCfZlsl8eLCNlVo/qPcpTMTopEHfrBNt8mOMfLW5QC
uyOQMYPgzlg82CFix+WVDsRH5nqZ9xgnjnnuRsbqP38I/I2JVeIHSbxku2v1tAfgkf7QY2uz7LJD
Jb+hCUvhQK+DRzUiL/UdFmma1/hAdgwkbE1lPJRNLC6T6rX18tmHMjpS5pneZGGzPjMGd5cM/vRR
QuYw8GE80OZABWtBZhjK2jxBL8qfW0/7+POuTA60IJb9XY9t6+pp9AWWPzTRdEtDt3jtJsgZyk9Z
4w5t+oXYY3m37dTbNDFjG9wYvkCYYdSITfn059tp0MuSzN4wlgfuzY6a6M9ea6N97SmMPrtGn50A
wfZ/fsBMO5tc6D+9sGp3QhQcMoN0Xr0ah+j8A2uGZqyXQ6wN++C+HHajx9LQTPZkDf4cOi7doZEO
J9Ll6q3g2q4Cz0XCgflGtVl5rBPnk/yk8pALu7rKKGRqUohu71jSvZYpmCnPJZGp6jququ0TBkV5
TFxB7rDOYtWwjH2vWxHaANCbzPxQx6rpaVS1dZXQl3Wv9OFK4VSpp29nhEFmxuRyix5DT9f01sYf
nHFD++XT9ZDwNAZyl7z35Kv0fMASs/IABfVp6NC3FqwBQXS4V1ewqg6tFmRmTONtMrtnLbM+KWMc
ssSz31oEj2vT7LpD6yhzF7mcow2ism3U1e1pUml1DmC6/tmEOQp4l3rS/KMVJ9ieoN+Xm4MNdb7t
8EHgc9h7Meq8fz7+r89bnrxsxKzl+3O3RV4dFtN5edmyg+XxqZvx8svNfz7IMO4jh7QJtrISsm0a
OLSntKNlbZUu+dIo1SavGa/sSyLv0LJtlxZv8MWpv8SsgCJNAUnF4h9HP3I6XEyI84xgdHA9TWuV
p2repK3OXLfsmPMXaX8ygqY/9Srmy9UXu4298viKdpnz5SrIHkvijKxB4E0WfLKuRXlB5zHZet3d
tVrnzxO6OedvSajJ/5FVk55xkMYHMZjPadav7QbRrdJ/S03jAxFsQW7GvBkhjkw2Kk+6MebO79U2
apE6xFX3I25CAHIIyfFRrRq36beWXd3R+F9c6Mf75evhLGu2ZtqjEUmhgDsaC4ak6l6XD0d1tDyh
/sz1ci45IpRQ1ncK6OQMZyTYFW78anQl+27Ui55Ew5qwzPKk+prvCiEEuDrwhrEBb2h5bPlr0TBF
d0S5iQg33BQDRXoX8E5RuFjqLmGpxHp5Y5FA1CFLVnEyy/nEIFbBmDl7pmMvTcrD4OIfIqJWt9Ls
blYCYKNlaQnsabuk1SCYbYh2FM0JF1YNKByFXeC0wSlIIyjsokF6Px8ff/Zuo345Lffz2EBOO9j4
ay11NILk0NAyPEwGglg093xYkrBZLLftxrEpOSRxhtxyciGadwlpaqp+bK2inb0yyRkq07A3G/cC
nKWGcZe6kJTrjIZI6WvIPPu3GN+QKyvvIEPfP7FYtJQdnyKdOF2y7OtT3Q0UIbvYWdseks5kbuuh
+mH8TcwRMppwTtoQ/MQK8StxSZf22jqlvSZuVleU+1o692wC024O/duSIbGkKCzBEsutegmHqLWe
KE8MbrgVnIkET/EGC9q5BtnFgRbwoMkqOk8mZIsiKb0j8lf72vSAy7PGt3Y13oBNktjWNnHjZBMb
cbsP3PrQtE6PztF01maHBdM2gEOJzmhvcGCSYzh1b8puAZGjJzwXjVU+TWOFz20MnavtSMx+As/B
SKTfmiakuyMmQJy61hCnYABmN8JIIR6JpTGXBjhLmiB5luRsjzQ7MlcDMpCZWZcYafTxJbT64CEl
AnUrskxubT2bnrSCKiP/h9zDlpptGiXxyRjpcGDFmlZZbxiHMs/MU2T511GV7m6JZEldEO2rtpLZ
Hof7OWGJfFo28Dof/EYHZS3NC8CSv8TIiyJ52aQaWtZe+jUfR/uJA+qV8DG1ZgIWkObcvjlE4TXp
QLOBgoirVw1SH055t/u0PRxv42A+RMJEy9sg1s695BAJFjrbipk/53UXk6eL4qczkSn1Ql7yGRry
z4100AhMNT4qLZffQZTjZZRjge7V+/P++4YzAJkc6Kayi4iMSNrTsqHk1J5i982X3QDQsVQnpZJ7
XGQ2BiEYystDxT9udX6CDsOFdQMnnaoiSizCtDgNQfw1J3MkDUt3hx9hSk+cas1DbsQ6Z2JYbjJS
ESgHN3NK63KcA/ydRfranJRmIxlW4aQTXpHCosqHS5oQ/qebAZMjl8tolfntn81yV0fDgr5v/gs8
YH5nwpj6+ZMsm1xo9iYoirnYhS1imjckuGXbvICjZuiRwFctb7LTX/yaUR7OTvdn4+nuX7eCf9xi
ZwIvIL38NFE9CWVGf1puWUPwn+8uf9DJEcsTpzyElSNPy0bMxLe0yl9Di+zixaawbP6ZN/3Px7xU
o7MehdZaq+agOUGsF5ABjFaei1dBOK84Fsl1mEj18JjsnVKToSQit3tNwMFAMJc7QNlmJWmU5Rn+
SAZ9Ow/zDV03SqMeY7up95ShaYGau6mXb1Y3Uaix9MdAFbj6glKee0gIKzUyXoRzD1Yj1XOf1XOj
lO9q2TjM1lcI/fI/X0mb42E2Mp8q5XxULB8nBZC5D1iu6xqKWq/dDXH6pbfk0NodStnR6P9k4/zJ
1uHs3EhqhjRCggfKazBmJ5Ftw6gfTrYFIwGhC8Bkvy9WcvL1U5LghUpJsGCJxKCdu5xqJnL9v+77
bQJRrM0wf2Dt1amqrS1iy/LKJ+WqJtRXBOpErYCDvTVnvbMLCSoK2pcl72mcz5VlOFhu/ctjocOB
6KuKjivHRaukvy1RG1yTKUeqF5Fyncq0uNAr9BuKzNjiIkwAkx4O+CV1RXeXxZgprRfSUasdGX/e
HS3qrmWZ+0UPJt/kJCxSmFYTv0bQH/tKg4UeGNd2QOg41SGPi/DguBMBxKh4AFQ3u3iIqk8/NwkJ
COqXHNfk2UO4uUmfI9sfngrcUjfMzSsptO6UgM+Ea0tvyaIlvnJCo9ljqxrvfUXygqM09JieY1Ig
JANk25g9bRpkn9RiTfti2Hh4sVc85H2K80aaudpEeUhJOZmXKxCnUbz0jyYV3u3gVToms75/dG2b
ZZQxex6dcWdOGkwLhKMjkJcHtM/F2vRp3cCnnkOayx9484iTqubROoHAtmQrG+jEAI4IuUNoDyGq
DCe6Mx4utjz0X7Iu+VXrQXld7lGLZwooGVRgZKfrxret96Gw1qPmGp+tpTlbEDeoL8w8fh9gZy+P
u2VHF8GMjKMj0vqtzuu9lIn9hHD3ox5Dc+OngppSpZyDOSKAMSf7pdTt+h3ShXHEvTAz+YvmXRqT
vRnCgqbQ/Fcv1ddYroaVKEnUbvJwtFYZDtyjDs0WEe9Yv7sO0a6e739XFvppRxBmmst0D6oropSz
i/N+eFK3FDvBfdmI2bBsMoU9JlWKUqKUxpfCWUbRwH4J26BlYcDEo7Gz8aGl3c7a461SmvcGmDcG
wJVeaaS0W01G5kM43xrjCScNnpdDbRWcOrZKTw0RG49RVgOjB8hLvhh+Q7Rfiq+6qdZDloxY63Rk
bqB0T+7ECJS1Y33UI9s8NEVGnkALcqAoyze/S+ltxA3FNovcHVMgOoMP0u2YN2D041r53YXPftod
YCDqb4MXnwjljNaJE1Yvrjlkx2Lo6jUKLurJ+o2MS5s34XIZMRwMVgTZIvsb1JWoyGHrpBnhN0nK
pdBXzWNd5e15MGTwW6TkvDQNUqKt0bTHvq7Kt5oGR0vM2d2aEkRfg7g5fvFEZ8p8iSOhXnAEZi5e
inhUCSTptrkXfArHHfODEqq4LGd67HiQioqdS/a3GnkNvxqXuuIpK7L2Ksz6utwz8EQ+aXpF58Yl
L0GE0VoEU3THCJtZ71h49vUk829Q4HhiuyS8ddnwUQ3leKEtSu3bFu7R9WyQj/Nm6qaLnVBHz3Wo
SPOqb21WHGR+kqkHtE8o5+GIGDWQmzhwxkdBzOWxi+bsABwvgUQsUow0tM2AuWfQFeKHSbEShKM+
oziib69hKhHUs/O4/UB35WyGprGJNQ3li+9TtnAq7xNHFLYm8PEXGkRkCOW+sytTW6f1MY4/ibTf
elM0ffh+hyIqi3KS5UW7KXXZkO88qmeVV4yg1RT/HMJ445Wu81tLSNPYkfAb7pmeeSRCqi0DWfSB
ADLcYXXPT32r+48tdp/JHt4NPxSvla3HMx0JklKkm692UP11d/krHU6apDZTRdkE1bMzMDgPo/UD
xv20r4IQycp8t6qHHx2eqUNi9n9vbB2rM67AsPOzO2Zs5G8JWVeCSOKT7RAbRNUyXzt1SK80Hqmb
UN7VnZ9+TvseiUf0YgU0AuiSjIdQ99ynyZiNeYkkuVtM/Uuxt+3Q+ruuum9Cq4iPLUYiY7Qhv2ch
s6QYF+cKTzV9nDFNaDbUO7SJyasVDx96ih+G88P7MhvvsfLM6nfvSFozQYDrRh4o/gQx7gVCbEqb
YVlmlEjtdI6ACskldR34l3NgRsKMYK+5k7kJyWXeiqHr7zABP7I4nI7W1KirNblYsJLyrWRkzxPr
tXOc/jnnnC+Epe5Qzwtshp5x5CCy+DU8ucXdh6m7aRVga8c+l516llX2An1BbRMxfcJ4jwCEm6xr
GhVj0m+MTU3e9SGcyu6d1/xIawu7b8WJAXfTIUUCwsWoqG+NfskSjUy990kO3gowVtoI54egww/8
cqh04y6qZk9+lL6rrIBoaj06CEpJB8pM8dp2eutQdIU+X1/lVlOpvY1M6jIiyJo7XWEWjJ05rK00
UFtZmO5zPVr+CreYc8pSQU/Pli5y/TY8Uj2aCGW0r0mqRx9RCJdxyrTvyNDo0SVQmkQ4EgzHiPyz
GX7hvqIH2wsgJhp+yaLujFuTtG+DZga4snP7krTNZ10b9XOG4+MUzPVNMDL2l/cxyDLcN8o2XnrD
zM6+yo2ngosn5p8mY+ZbiNdpcr+S0thokVQrx3FwLQVmeISRRYwWMIN9M1GY82Sljp0tMJ7VPqsz
5WV72iJcxPRwvCCVoa4QS3dP90terdafVralXRNE2lv6xeVTWYt65ykMBH/9gpiiNiI0X5y8GTYe
uO2vJk52qJG1vd1H2RGeEN+KLmbPqzjqaVaCZ6SPaxB7Jzp7eIqmQbsZqtsv92ynm9kKCUkG8Mil
M4GmpbmFqz4Wv9JJ/qptw9rl/PoEEMcDywj3q0cSi5+eqdjahSN+U4pGRlVNr82A8MLwYuvD717x
x4wXp/dGBJWNdhW6lZ9J+5qlRDrQ5Ok/NrXcu1r7m04G0UgBwkJtNsiTNXfW5HjJIiN5jbXRPWvI
54CsJf59TFv/zlk5Iv42cKKh2fo92Jm+TiJrAho3JM9wg+q68U41oXSnUNeeGwFLrmgaKqSOSahB
kV4L4M5c74oIJLKKdrDfpp0ZVeZqWUw3eavOQWbiA2r858zQEMDE8UObI3sYHL+5MUS50rtlPcuq
cv6E6J+0axUwwcIpl/SvuT6SKNEl3q1Rbs66orPf6ija5z7wHwKIyyNNYxj8FXz/uOC1yq78E7t7
TfUe61HdvplDKPA5FtshqMqPufP4FUewgqykd7ZjMzJDy2kg8Gmyq1X23UpRXzhp/Qikoix+UuG9
qyw2H/s09HYp5bFN2ST6vvWID7B7sj+V05wKq2reHJ1aepgTkDKfJl1TEA8TVwP0X/tbL3NnXsL3
j0js87PF1H4dREa8CWWzJyhk/uTBaygG1EXoWH8G84xSGw6Qd0EmxdZaeo9CAIevu6779uZ0xdaP
AFSnGfIgI36Yurl/DwaHeO32VQuSbd7ImEtdQEVpkvCzGf+ImkuTi92IZ8uly+LE2nQ3tTjb9Iiw
IRkNwS6j90ELv/nKe5pAbZ3/nRoNXTXDzS89xJ6T6cRPlVfGm8xK5MH2un5dCAZscHTZ2crlSNxR
6B6x1stD4xn4dXsM+6tJ66dVbA7iYEXWpnRl9m6DcDmrmaStUq75jvK/dS4WehTmz6Wb3Gu3AUvU
Of49NoUCph1151HG4Tk3QmdvwHS9my29LKf7yGUV0rzNs/PgGnuAGFzD4vCHHbqAIIADHWptI42y
ucaJ2GY6jpNVJbriwUxssvD0lP6TwVKIj82bEq+hwlKZFuFjmaTGlreebSlgGU95lehPnMD1QJoH
nVHLYuFn1ZdFKp4XEViEGB6SM3UG40oU7CO8ynuuH8iiZkCumFG5ZcxVXtbjMUSAv2fGEawM38y2
epHV65S/nGtvqM+slW+agyYrUP3rAMubZHVxZG5SbAqLTL4picSZaRZXt+YjUlXyMLSAevRUu2aR
md4AcOHqHi2oyTFX5TQD0JRm5DzlqjmTPnXEgag9BOFkrAbo5teMath7ndKjLNo3YIBxFuc3RbT8
DbK0cVR2RBQHD+WpgZwWspRZZuON7KCXMNbdlw40GvJS/72La+cxrt67YQ99q3xK8JlDV6nMfYct
fVsCjvUkdRLXOCiAkXFYTptO1MU+1Jjq5PbepF3xKRw6vom0P22nrZ6SktG+yXPnW6+MNQDP8Bm0
zBxJiY0mhEPSdv6uAg5yUKEa3hW6pKQY/HWeW9lR06zmObU5YGl/HDzs7DDQ7JDSXw5vxQqKZ74N
ilI1TGuUMKtw/FbtvNwVn0NoADsaAoJh8Kae4ji9jB3zHFl7ZKPhrPhSyIqhZxdI7Fzz3EYDHHLs
37tkbId3jCeE4qCnoMHkDu/MWRBSBvVTa4mNWYbpI2sIQsyK2t860qkPNgWMuXYQXpdNPAj2i3Fx
44cKgKhyX5YNcJHNaNarPs6H9z5HDFUlYbKPRYS3xfGx4GiY4EjuuzYBl2OL6AgEeSo9ZCrST0SK
mZs8b8pPKlUPSgQ/4FEdWIt3TK0YCpKW5avXetmt+DRHhrukDWPkVJ7cNbRzEKRkGrKtLtuPBOrx
y47pi4JnYvisBLpKW3GVMm5BqeVU7C3W6nH+svgedaq1SYh0W7Gg8VNtPMVtA7SprGF5aNgC41BH
Q95b4qgQ7RXKMK5jwzJTZm7F3ERL9ohsbY5J1m1Dnz22jqWuSedfQocIHLOViMyAS31oiFpcF222
KisyhSl8Qyjcp2knTlYaM7v26FFRxPSfvEaB5wg/G+GCr5Eu4dtMR9CISvLnBrvYvbHIL3C3ZMUd
gQnUCbO/wNTRJQjAqEpf7QjCmKH318qcu4F5Y9zr0HKPQNB+gDk37uhYzoWKq6NoneLVLYxTMVQJ
DZlqDikYSooVSfw9jCeV7HvPDF6qfuxfTLzfZp3+oo+lrpodNo+sgHP6ez7xeYFGeSGXErNPUl3d
nsYr/lqBNqulBaErd100bnxI5VjDvFHZQSm/ZoLBxiHkaaXEcMYZBMY+rZMDcyBU0cNA+UzCznd7
3X6JlLpDeM6/fDiuiL8QpNThcymmbN21qfwoypAGjmv/FrTZncLHMS9sZvG2v68KLznltsSNLgL9
is9evyLHU6e+1i6qqLaQtdSH2yGsrVQUn2Hxvitqwgc6eJT7WL5Tc36ISVYPK5G/BMpsHwVUVBBu
dOmZh+Z6rX+1Mxsnw/s/owUQt9E1PdqeS8moysWb7ol4F48a5f/UNt9MB7nAQIb7c58blOq95lc8
Za8uWDEyM+OJ5WsDwozSxo66Xm2YwaUxOu85d8sr2JwtRSv7NEiKZGNNuJ7NSAf3J2D2podiZ1LV
uYMVCFkTNO9OI6378lAUNd62kF15sEtJzZCrZhbrwZbLarpWZU9VE5nlZTTtnxYlrbVstfe8moZT
0Fb9A9TV4cGwy3DnYwGkc9MiIqKbnABk3meDnr2x4rthVao2ddxis/N1d6UQXh7ovgNTI/TnkpjV
3UUCoTwzvPbYtZ4U9Qwcjdqr2xIu2tjWDmtashOacK9OG58ROJdPjs3JhH9/Y2qQI0w/oykyUpws
KKoePCPy93gbgYtn8tWcMk6+KX+ocKZsLctnjAXE68RxdQjDlAmDIdEyjOWBrhhiRCLYtxKP9DWz
/L82sV/7pxQ2Qc44VX7lueacl40G7n4Nda6j5OKT6KN0ygiyekbsbzy6rUwPepxlqzIEkUmoUVwh
gIiZtQ+e9Tgm9A5q9ZjMG9zDlWahQHIraIl0VTcGUbm9nn4YBdJGSEPdFpQkbmZmK5S6RYKKU0vQ
3LThSuRJQZRZa2xJcAY+OJTmPa4JYsLtpw6dRtlw7LV+34yDu62ppGLgKbwTCVvejmTJ59ZxvTMl
be/skwK1aZKp2mqOzGENN/ISa8X03CQvBO5mm9CIvX2X9/UL0hAW8g0JD5pqfuUOMhNrjKZN2Q/l
yc4Qa8BfyQlKi05+Oatgiq8myMPriLV9209je+9jTsxAfxVdq65BivQqrUztqBnh0zhp7g1+v/My
Ks73GKPYn3V1R+YyISmMYhMaOFV/+lU3fQwOa1A7EMluuYtA5OLICY04JYKVLovoZA6GdS/FWCEv
nax1YZc/RKPEQ9//6nujfZiaECuDRA3UUoK9spbcpYYrsVONGatTv9p4qEtsKwreE2vodmmvwz2K
2wdONDr5pt7BIkUv6tSBuzfmQzWS5YqeznTquwr8WDc3sOPAOsNKYzPcqPpUJ0VrVa4i5DwH9LbQ
BE39lvcxcNS+IKCkJ46p8MSHU03gL4TzWMGrQiR1lFI4vyxgBKuhTYan3q0uzA78Qx/ryG1lmrzS
DvRv8SwnJxrmZNfMrT3Lt54KUhtAKa+ptEbgomimJsHKDRK0kKJs98Q20+M3i19xFbLkiZtblvQk
14VRdzQoqJxcAAHCMv0ndNPAt9LIOix3EXt1G9JzQvC/xmUoCzRrHdHgqce5IjT9ippZbqmUErMy
ZvpV6p1+zXqTET3hkmiIsHke2o9cM+Mn022aZ8kUWQvNj8LR9dfY4asIteKvW8tjWufVK+BQe1dp
yCcxXT2LzL9SRuk+JuhWOyLDETYZZCqAEnNWoWTIMNAgYUZtaSGG4yeF0WfR18NzXEFK77IUA4CD
YLnt8/puNwACk2wS66np7FfLQ6w5Skf94CPRGIsT+dUq77UOw8eYU30f2RP1RV09tBP2E9osLNtV
4ExrOxq879klayYuCu0ozI6ZjuZJLxDvUI0LXqwG7bQZwTiNsuEmdMxmUdzMzgGZHTHZkm2uG8EJ
AImw+gtIh2LjqTb4UoCs3bZ0fnSJ7e6kcn71LpVfKBAoX0wEWFWma0+UkMmLnIr0A+Hie0hz8lxM
7KJnNX6csRYr6WvhI+MncvsUG1+G3IgaJa2CrBqi52WjkS4HD8l3TyCzqs3k+tMGbkl8WTZxS4Oj
isTXUsGN0FkaWhhuyrb9bTJEHqvwQTF6HVJtaA8J9Vf66Z23DRzazEIjuYhOG/JqAxdkXIFSmox8
jxILbGqQ09TtSAmsEO6wwCM421Ou2uuJRv3J0uy9Q+/rYFP2Xac1bbwq8lkC0Zk8eN940PxHRYFr
3WRevqcd0GwZ0sRa2hSUSUyz5/JwZQGyW5xx/5+48P8gLhi+jUPwv0+B+D91+lVQqPrPOWR/XvMX
b8Hz/+ZYNmZN04fYjXYCoMFfOWS+9TcHHBX1NYtelmf72KX/I4jM+Zute4blGT6sfF/Mr2pkq6J/
/zchQDEYPNvjYeDkuI3/9//6OfzP8Lf8C0PQ/Mv9/1GQxy7jQjX//m8m7tH/auY1DHanCxbfBuMd
3ut/MW1XcWVapdlaR65x3lrkMJLDvDlHsf2WWW58bM043PaO9VNMO7cBBmo4R8evUfRVQLjoxR5C
whc9J/9ofOIDnIlRTOKlms+YV5+oRckF4CgmcCCmiB00StnGC6+kLQ34hmAEJoE/Twnd93BMCKfR
sMZggGah5kEggnliu9N1E3nJsNNy5qSZMdo7k47QFurYukyNb5B5QUI0qF7E3RqPI8VgN7FXuSEo
7kn37yxBnOcmhpmFYdckQ/FOINEBxSXWNtR6a6ibuIgH3d7nJvhVwxrWju5w6o7Rg1X4AML0bZ3m
n9i9oldyhJ0zuOVxw4yxQcZv3XJPTg9JjJ8xbSZ90zxCklQXJsvTSneJtpYy9Q8yO41xmhxj/EsP
k62tY5xCa2kmwx38Fvh7uVMJtiBfh0VnWg5B0XkwrLEK/C5s93fgimwP/e6HP9JlzfuiOPfTGfC1
TZRtQaZRRjX0Bn23P0pkGn5gnqOa0ijJT46ZcE1Jxrc+N5+Z6UEx/L/sncly40q3nV/F4TluAEgA
mRh4QoA9qb6fIFSqU+j7Hk9/P/D8/z22w+EIzz0ohlRSqSgSyNy591rfyqN3d6kTDFCrIzfXCt5W
4j+X8U+QTcBdgwfGYYFf66m+t4ZIw9/HPgds8pD2sXV2aCqhynXvJZM0dpNqM/ZwEQfLeA9QUG67
Qm+8IAXmF8a7xnEwlRIBDDG03FlAfPblaF9tQ+0gze6xCJ2GUtS7alV50M8NNqJhzGCkCshNQfVI
93T2Qtt9qXA/b+qmaYC3Ey7sVAmwnOILK9pT2TZHyeG6UUQp1bm73AWahNnW6QsSgCY+zvQ9zbA+
uUlqkRMSkZSmF1+1dnDhb762yR47OfkLxU9Sdx4Nhaeu2xQEQR6wcKYIgKavSGHzyBzDG3Omyjmz
g5HG/uxUdFQc9aE3Nhq/BqNU5xq/tTp+RamJ5fClyVR5klnO72XIb2tKPi0FJg7h2cSQt/yWA0ab
cKRCDhRKjljT5AHL2JWeXuohKQjO+JnSCkWtCSPKkx1Kt6m2PvUq/mvBMOSbJSM6UVm7UatwuXl5
llV+snTDBm83ptU8/B7M0D6mwYOWhNPWzVF1C/Ng5s5+Njufpni86drQfZL5cBDaX/YS6U/tZP8M
cWbtacgdkqL9HUQRwSvZHPGCmo/EkD1n0SC2b2WiwHPzrDe9goCpo0yceuehSSH6lZ7RcjzhEFCA
sE5gPxBqLsi08IPoJ2WmuqE9z/pRgUQ0xRdBG8l2CEb6rowFjarxpJGScW4znSLydzOCMHFGZLTL
4Ow5RL5FPTBfB7XmxA0dmdlbpVufNC6wVHXnMCaKpOogaG1HzpH8TiVjbOr9p4Q7DvTvBd73XdCA
QDPtofAKF2TmNJCcnY3N3kwFDmjg2JkkHdXdWuHozXWfHBj+95upNRjmN/Eq5P8xB8agc86BTHZq
O2fxS6hFgx+a4zV0EzLgOKeR2OhOG2NI8SEX4x+NyLKNltWfNgJyb2GWpsG/UJr11YJTuLOa5hh8
1s4EQJeMgZOV9HTd0HLE04zQr7P/YGbDxJhNqNqeVMWpIA1q7dkyocrL31lB9nqeJNY2Bm/OaB6/
XWjhJAzrlHDW4ZgHGbCNBtOrG1L+ieLEHsBlbiE7ocq1PZJXP8difqJDQUlOyXyssI8mYyCuCXxq
fpuGoQwXqBima2h2tjdXLqY/cnAPMirRGy8Iyp3BAHPDBJLh0/Q1zhpIVBvSsSZ/WfEVcs9vYtFD
LyRXfpFV4Zcw33ZNZJKzBk3CXbIdPJx7kdbZjpkmgPuwJaovACeiUoIJWx01Q4GWaW1/MyiIsetp
8QUnLKDDNDikGSmB2e9ykiibx3JD/A9KaQcvLI4kpBmm8upMEpzQDxwPXXXux/DJ7ErNb1N8StBK
PJzfQwVvQUetLeI482L8w2FlUNnmVQfMq832EzqVuZwuedBeI0XWwkJ96qsM3g08X41BAbJMXPdc
0JHmGRGTxWyMwl1X528BjW82s8nrojam0zQKpJ2OQzsyMf0SYtuMOHRn5qb2PREfeZiKki2WAKKt
2xX3w1R9xrFUgOIwLtQlmdnt9AGvGIsyvNAO/n6mdPxLa66aXiyYbPEK2kYKjjqlZRZaZxYDFmX4
hV5sjnuINA1OSFY8d1NyIN7TfHG3QzN1fibsN1WGb7WjSdIv6OwnNvxCw0YCluCXpvWjiErs7zJa
IfsR4I0/IqiGc5x+V/H4mpTN8raoQ0scB54/EojJSxnEeCjCpD+YitenIxGea4bY6X7aWFN9X2A0
29ouSWdt7WNmvzqlxo7oxKdACbTrPKRVzCERcMtkuG+DE73GrtqFqKxix93rFmxtVQ2XJsEUDJWV
d3axmQ8JoFERy64M2FUB7/C/mkA7kSxtx/oNu2npO2vXr1r4xoqzuzfAs0O5eirS+RmG8r3T8Rw1
FhLyQ2PtEA+WTx+ouTp1B+wnmB/n3PkKa/pVzTQe8Vm4ZzsEXli68DN05BoNN3KJAxQDUoTaw7nE
c95dWpv0HZ3Dc7ECneP6e0bclZjnIpD0xCvrjyuYDGM+Lul0vUZ1g0ixZM2lxz2NeKTI69B9CPb3
JomHV+PcFiE3nz2JK/q/AzpcAuuomhR4dT/u3YO+0BTu3nO0uohlCK3UoUeBv/CIH8lB9o7BVpPz
g03GBhdeatRfjp4iRUFrYeAVp3EJkTFpqgXzK9OZPgUUwAU3Bn3D2mL9atZBWKb3H4NWtkRkVnun
zxx/+SCM9QsXfH7RA/VARl97znKyiUaGF2fyGL6MpMZKakoqoDF9STTN9eS6a/dhUB8JCXFPCS+g
DFAcyrDF85i3H5BfdAIRqqvECM93vhDzHME5/8usIWoms70vh/YYjNm3hVjKb1cpeZHSc9Aki1WL
2oiM2OVIW+HRNN3JszMqwdia32ckufjDOtI4l5oGTN1qgH4nPEVFOwP5NY9Jo3F59IRpBBHRDijC
Qs+t0VWOdrxNugjxQRkclVygD+AS8xAkukeqwB7W7HESvOtA3rlEhQKVmAvfHeL+UrVL7DPJz/2G
eFY/DNxDD7fEywUYRkOAqEhpfTEP2WWLumNfmrYSqxDiDKfjiuQCzYrg3cT/vfQvwzS4HtYEmhTE
6UaJ3AH3Qp4Vmh+2rCuwV/gUVgnPreZKtZgWm+KlTmgkTJCataTymZMYdtYfcuVcKkAex9FhC5zX
6RDs82nbRHQLDWvNoRAxMKvU8sEGEqR9744Ds1AMgZzA9aclqw4dE5koRiRhLwYSgxY3DG9C03bH
3hDvyEFm0OBVBTQjYEgnHEqJUfraQKLEiCWGqYq9t13b9B3eTC9nsL2dBZ0IKGzbdPlg5M2dnRCh
YMIuuMpFfhl5/atHu+M3RfhrDQIxhwC9Eyju/ZQW7G7ZdJ4BYdCcJAwrN4c/RhtKss2YckvmuHjw
Cfiy6mgt2yzKTUrNwJo+h3IUd+MfWmzfc+TgfxbXHHQOBA/a5VEvPhhLHPq0sxh+d6eKHhSLm9pR
IqpTTYpwt6Jtk2rX0nk4msbYcBjqoXJGy5OsQVRkeUO3WJY4WKeXdKh6fyIDd2N3VrFtJiU4dRDr
0ejofh2ZPrUly7utJc+LHOCWdPQuyB+od1hyvmOMuAXFyrobhimU8PimwHVqvIxH+VvJECV8b2wG
khCCsfFTNepHJxvOZf57iVxsDUMlNw4we06u+gvMajtGo8RMeAd25Yda6YtKr0DEyaEHEBsJSIzo
yG9u5r7ddhPmapD2KEDDgAF+yehcs52NiWR0cIZyx2Ud5AOYaI4tvoznSzjrx8TonWsPMcUDD/6z
OGO5m9lzelmIbYEq3GtbOmBK840AzIXYpdEgd8oQhDVF9CIxSd9bFliDhU5jY0PAgJd/TrkBj40w
76MeHm2YdO8qihjXDslXTrCeROpxFQtitpwO5co6H/y2H88IVG46sqsWuT2JLx2Xhxo/9R71nGiW
Q1OJPxnANTCrBOIYVxVlHBHdwfGQphOhq9+H7U5Hebe3gvZCu4xjTCPUFkbLEVXnJWBArKV6vFe1
eAslYJW6H8s9sYIwtsfXhVPYRg5nx7wfQmqJEF+4KCYHYAwE1RleTWhrP6LcMxXGpt8OFv4BoLsl
F/LOCgK/0dp9Gmu/kpGICHoBCM9KdjhbUJNw2DG2vYyY6TFWsbYdh/lujk4K4vmGuHs4qhGXmGlE
BuF/IFFS/BSqXRv9Bfh7CwOCx3b6Ryl5F7X4AtehRZlWsBxm9zO2zHe0vN0zNvYnnQmNjzuOgYTl
JSEDOt65NA7GXciRvcBYbdZPVsVp3kW0yMIfOH5YzSiPqm8jNSPPiVN357RUWclS+InVWx50mBdX
Dhfca80BwynTz4jk5WbeIb6xev0lSQQaOEImahBiaOqjs97HKTO9pYetVL8Re0xmFr6ObRjbvwhd
eq2ShLedJCU7T3x8rex7lFHC8G0g5NsRFzVK1nLe1YSgAwM8pSlggb4lCzhiyCOY2HtD+dm14BzL
WB92OFLHOCrPJUtBDG9jjzf2WU0T/UmrerHy/QrO2MYInCkRHnR0p/6wdOx5qT8hr90yQyenIfkp
wug9YTByQah3XZDTbdgvJ+OPqzVfSHlPqtN3VrPUe0XnBR7MuGXmbsIr6y/uqsvVbO7hiC64wXMk
l1tBB8YLQgsiOIbtQwERnPyjiwmRzVvG5E7q4++++GOOLv6rkSgPHZpSgMLag9hvbwnjxoaFX34J
xsFfOrkr4ENu85DUpLa8k84YPAboCiI5reYDQeSFQWRWr656jGzNSrQtXXLuUKWeMuyah76Nvbzj
VKlqnePp3I9kFzsQd7pLZ9mYp3t6VG2EfFbpL8wUJPK65T2nYawRUp0nLC4l4vc078xDR8XjJHjC
B+Jo/CZUhDqq6g4TMdnbAecmkRVXw9asfUduMeup/lYN7msjuNOc7g3J6rITjvkzliF/QSd3tmoU
OVQOPX1g5nekbTDoy6scLQZLVAwkQx967s0c9mNUY5ACNgcGPgufMwISOIvNV2QjFEzVPHI56Sby
vPiDQUn7ZET0rpNi/F5sqApkP0lB4BrBGVeyrZ/jJXpZBNllZssCFlsVOY1EK7TYccBYrB/eHpL8
d9qr8qjFXXKABLWtVsvM7cFwSM7gntvfPruZFGpoe3tlBQ8mRLs5l/oxiAr3ZGaLtgt6uJioTLhJ
+mObA8oKVheTPSuykG4fjkRxdPTe9jdNVZP2h9thUjWWu8vCCXO/0w6ETIHgqcc/hYCtEhlAnUIz
emilSXZNQ1NdDeBMOd4ZAy6UjhUZu/eDE9n9rxEvLTYeZzOQXnlu+cjTewe9SoaJVcSB4plNLEx1
xusZNj8OVhZHW2hY2D0rmoFpmAVia+RwcwwzvV9v103kpvNWe9ZlZG10fXwQgQT251BDIs/zUcYc
9a6nCWTEHOn0A2O1+SnQSvKm2i0xnR1i7/qHpYjxgXCulspPzBi+nHG8K0Nt9EuoEwBd7kx5bmLr
dRQq3S8xwna4NZsc0EheKZTzrrl4uv6FBUDnlxiQAGbEO8zKfMpcHAqdrD7ZHs6G3p0A9ECeTwi5
U8yuA3iSaDxSa99UhkvakrpLO+fTrcwPEjue6qoicqwaftD618QNnOMyJ9jVMfp9UoczilXAYiJj
WVkqUnAcP+Wi1R96t7kaM3NIyZyK/iwyz4Ikuqpu7+Ssi4OdFc+LtqUkexxsMEdlRxBNJ4ePHP2L
FGRAjXmensaxP2Zk16Pz2jXoE/82x6l6CfZhtlLfsSEK8zLPGmiAwarAmuB6nvqIlBeJq9b8rwfC
rUl4Wb/l9nf4sVpPE9NKDg/K0zjlw9aEUX4z5DlLeN9yKa36bxNzS/7a5upXPNA1qdus9ZeswJi9
3iHOapC1dGWyyLSeynrnVMaY5AAvTXhUC5cosmxUPorAD5HpPD9wYmx66xeHbJmB6iOSuT1zbVrG
fbxw9luksdAI4al2jALJeGQOvY9DQbx5+lVay2OTUPKrNbLm9pCn+Ac2/3xu8EZByo+O/9zEMzbY
7O+nnJgHi3b6seRk1GGB3WHebMwJk6FLQvpmmBy5a4LmGrZmAihsbeZw2qyPnXq/3YxC0tEyB1LX
1t/99l+QNvHvn77+3wJ5znEmFac/Q9M6Z1qR72+/sS37Yl0heR1unxcROBxpzk+26H+5w6q8on0y
try7NoktQVTHOXvtNAI4tyinOI9h4OcZcRgLx5PldscxTrs9aBue5PpMb6vI7dOyEQvGAM5NzS0w
Zv0qI3+SoG3JFoNHzDWB+zuDdWDe0gEkL7dKrozxHvUo8KHHrg2s3WSvPu8pXw3Ct0QazcVCUxfu
E5OK4jSgpoiqcthTg7Em5K6L1jtZaEthS5/zSdsLp0UKHCf6WV8H20bTcyKbonF7s/3pYZdjcJCO
ny9AXdbEXTySa/LNEjacZdbQod7Aui01bFarRbHEP31AkuXoHs1FRBlrhXFbf9PVTOYWLZyU21tY
0fKvXarRNKpPAdim0+2j28PtitNj7c+iT/l2LvCt0Fmhwaz07PD3rXK7X9YH0yEYjTodP/rqSusr
RRhoEprlyeUfk57byr/NnGUsAlRL4ImTnuE5/Czsz8dqhpUNBeOvPOzxi2b2naJTsEMSjHFyfRCy
wTDbccvffJWiqhXXPL4yL0FWwtbbMlXPWG3QCsQtpTqHK1hbWbBPpyQ+T2xsvtFx6rndjLeHar2e
bx9FsdasckLA3kiDsZNhhAz/yxe5rJfGT48INwc3UYpTWE3i1DuvOtCM4+19MDMFKeD2jtDNUab2
ow02R0En/lWP7nzhqLdcWqsjBiRMmn2oL8QU2tK34xy8khJXfX2o42jXa+a8Q/7zBp1BXCc1/+tr
xipYTxx1lFNpXxBwYqPV9K2qODDldCRwSNPpymJnf/uGYpzas+mgHlu/ZkBFbZ3gz2iRwidqbW81
47zXUyKjzDEcADwiY94LbrRNUxX53QAocMjc9tDSDTWGBrabRt7EtbbpQdhT725HUuEuU4l9Phue
6S3QwW0oksz1SesNM65KA0STU2hco4ljqTas2R3W8sude7ZH0V86aZ3RTR/SJb/2bkb7AnLWNZj/
lL0RXRyzpYdEw22zRHNKRFJyUKGj75KO0/M4zhYk49Y0riyZ5nVoeulD+UC6mGaXiFzCQ19rKX7v
bIeCEK8eLJA6lJymiHrQyvysggLDY98EtV9N9qPuEnBrTPlXNdPtwZb9gdkH3l3FxWCM6idu8od8
hZDN7ZDs+5oaGxSIqpZt5JBnYJsVdE7wKOZc2b5jtGhw6yhkrjk3BLCYIj//8yAh3G6EWgy/CC7m
IJ3dmnJN41YHzzXXGYpnGIf90lGDhIPXr1JPDA0QL00T4J9mUgrxkZWYWw3zxAEMQH4m5jX7+wGa
BU0gm+Ksl3+hhIv9yM63JDSSSIk3EMwHoOLbR/X66e2jf74QtZV5mgKCiFImpt7tC3pkUf1Vdo7+
+d8/4PZTbt9sGfFbS399V+uacxos0zmZZdIWzOX4EBSudkCX7MNoHE+N7t3+9p+HZsSrcvu0aBxa
k3YOZHMQlGiTPBUdJBa1rDsJffJTGOjqNOkmdLdcPzTB7GdUhHPLxTnWwByGpvtFc8XiBxipl497
dwyiczVzx7iV2LIV8L6wPIaC4C82zmPFqjquxItcs0gezkaCXcN0PBtYxXEMTH6Lmd4zsLZaJuta
Ry7FDomyiwDS+LEjndu7fY87Es4yGmxIWkRJ1KCAA9SX7UuccsZNlfs+pirwkAUBchAH2q39XRFE
v7NV5gxEB3PdCLElbLbmyrFae5gnkWZfxqpBHOlj0EkbHCLDNDP7QYlRbwUvGdTjH1cy81YdKafi
JXE/rJnGeAwu0+us+ZUt29wA/DO9eaTTVTbPUjH4UrikNk3HOTvHllhCTo3ilwgMARBCZXscjyCS
5u9Zm5BhgDOxEJBye1Y8G4xd24IvQRtegF94UG10CqDMM2GLXob8Cwq2Yl27FzOOVqWjmzY13a/y
4DXo1pu9hCiZbVkHq6OBjW0DYZ0c4IiwPPzxjSyqO2Q6+ACJfw+C4aTMrDuvbdm16hei+gNGjOGX
PDiI38VsEVsv2UqB6v5iZxjJJLjPNNA4GtL4ctqPSfRRr4GkbvbSMTjlwuKOIapsLF4aif8siKEf
LiVXACvl3l3FzhwdEIoFyf3CDxvoLiJ44jXCU95WJR1jvObNVm+ts2RRDO2NbRJGt1QzKnmTwf4L
PrEGoaf5sLAAcgcH24YDLm7HjubtomN1CT47qIwJoOmyzo8T+C9SLL8rJgGSVK+yqO+ykmmO9qCZ
2KuYkzhu9lgHPnQfqOFBcQfonfAZeYwm9/cgi7s6SBgpDPE3wo3t1G/7ShA3Ez8GCmQwrrOtWxa4
6ZHoaPAeNILg8qj0xt6nG+H3atgbtPzKhIhilywxy7zQCCw5qurXMRj2/Uj5KXToNPmF9rllTnfZ
H80cDnHLu2o3P1O1XFWBEncMz60ZvjWO8Ww4F6gLvxtxB9aTRpjJgXSkucYA+VhPbnKeNWfybUdg
ExmEceZuN1BN/vsBP4l5JhaQjStKvlAwFZtZUpSl1hJB8c7fTXvNoHMyPD4uWHUoDxvML+OGmUPN
Pd7re9Umj319AAbdsiW7zUkvuO2dxh3X4ozP21YuAJupukcTt0Y6AbpI6DD2o1VzhmPlHcNUfEaU
HZtbcg3HOV+s50x6FbyZHd3SU7M+mNFIW6qaE+7OFvJhKO968i5jAR8Du+7KTuEcGzuFoqFAuXZ7
kFI+4ueClN/ROt7EazE3K1Ehr5p+OYueeBn2kjWpvTxBhz+oQM6YS4JVTkASkBVQf9++ON1j28xO
dFwrSPE84M2iQsv1ocPFTIMJCwvSE2ibScK9UkQmYdgWGWq40IhdM0gsxnTCG8+AjngyME5oc1Ff
w0gYInuEybQQrEeEGqbYlfcSrg85R56T/iXWertbtGdV8JsU2rrl3b6pyRkYRHj6ohX40EayPnFY
a+HVrB9OSRUcp2ZrYH7etip8N8eOXyePG6pFe/2Np7+rR4ZBVo8qQ8ukwBcdUuyZfU4rfq1QRTvX
7Bol55l/Pi8Mm5SCsCO+YWTa+89/n6xPhMEek+5VKMsFkKeW8pw6cDauBpri9ne3j24PMA8uoIcR
uqX4QChVJI6JaBtky6ew2o6Ta/FmD0Z8Zi8waMHRZCKpjyFdSRwboZcfOlwnTHHrsJDy1+n1/kQr
sD+FEr7vHNsMgVY0x+0B/MzJCbVpX6y0iNuDHcmtCrTk0N1+Q9LQCx80AYlnLaT9LiSrAcoXqvdK
vGYay+J2ygjOQ2fb+FWz2kP7AajiCk7h7MVxI3bC1U9OOtztL7PWQaLfuc//X6yHWwMj/Fz99T/+
+/fvNacOC0cT/3T/s/AOC7Dxf1Xr3ZW4if6b9w1HJC6+/w//9F+iPWn/h2WbjrSUY0vTdGwSRP4l
2lPWfwjTYIikG5ZjKUv8E5IkEO0pBgsc3HVh8s/4V/+I9vhWg6Aa4do6AkHx/yLaE4Zp/q+iPYtw
AlMIlxx2U6Hek/9bTIFMpzpvqA0OsW5be2eqXm1FMJyeDNsCMd9jAo37kWCvU5EbQKy70PBFpYsn
pIKAjWh5n2zIUulYOE+VVrvbpTWLHc2M4jLO+ErGxbIfEJQpxLUPKPJ3YVgkz6UGiDqLye5u+6p6
FwDXKe/SWF++gr7AIOeO9R35wBXjFVDfYcJwtIsN+Vi7BBbPdpA/SzpsaeiEHiEc4onT2bzr0Cye
yY93zw6Gi51R04nDzGrvqjUjuIT8/9O5GsoKmsZExuN2LJzssEwB/XJjHhFeNX6AwfeTUwCdwA4W
UkPUOZOh8h1G60T9L4ejyFjQONG+TisyJtLm6tpjN1wbRSBOqs6mDbm2fHUjei1CogE5M2YkNJ7b
iWjh5XEOIqJuVf1NehYThzTdG/WEPiW21SVxlmjf9NpuHPHOd8adEPE79hzGsWvy1JIzlcgvw4op
agMyCXmx3vSu8bPKEcfEXV5KJxfQNofGdxzrL21UW8jG1lFvl9ZPF+yn6bqs1IOPEYAY6mV86lPQ
WdJ8HrHjxaFFvL1urISEtqS5ckna3n3TzwmnKbt4CPvpIxjzcZdPnIjnPEGuglH+4O6pFgbGjhwR
XKM4TNNgPOAFeLr5zVHe4DLK4TK7/Aqmg56R5OwqrUGUohfsGj2nlaHME64njKpWk7wFvfKteCke
NNUwc6kNdAzWb+6j+pAmuXWQs6Pfxy4e7aAUL2hsAvDhMH9V1N4rE2+jxIp3dOm/EzFiTvvK7KYd
ooRu17nR3tLnYedAQDtmU01/PUE+XeQzJpWk7g9duvodoeqc0SX8KVv9V6XpM5bqWjzq2ikcAoHB
vXAvdu9WR47L5GwGsdh2uhOehMkoVwFVoGiMtR02XnePpo/deoBbIaqCCcuQw2QV2Vcj9JThNw9y
wWadDvEhKvoKByh+dQgkHGDFidR4NH8ug25pXlU8mVdkvrnfZhY4Myt5TmP0MlxZJxXMFCTJfKIF
nzwQy8BmqJzHScwoziNkO05bk8EIGIWebkEEIk0pPFqMKCtrnjD25ehDUDqetEHn7c97Tytj6Ueg
tvyunN+YpWn+wEvuyZiBUBKs7+lI5Rsky56pELvjTJ4DmvutUSX95mWcCjb5JvoF7ig7NvVCOqrT
EUyQZMDTGuUpehaLbJrDvDxh7DjXdSUfpJ4XXo55wtNnorMLUTYHxkKL31mq23frxVoFHbwmxHp+
a1SAm4dUneMxfedM2zy4pfnshCnp20JczVC9RVpQnlFJ+fjeoXI7YfmRl8ZeNi3jZVZgUledd7sL
Y1YuQ+6MbHlcJnM+AoHl4iYBkrzCaIfFKtpGRUkjoQ+cfd+lCCOTiPpSH9DmzsT9BlnKjUZBzRS7
4tCXTeYdQq/6mohonzTFF7Pj2i9hE5wQ5LfTq+ZmW84xPX6ExNjMTaOOoKO2mi66U6Ti2behoxag
94E5lugXEY2240TrbHE/lMsRZilWDI2dfxoMZEtQqbtaaeUnFmmUFHLX19jtwpzwIMedpicYQbmX
yYp82nkh/5p63EM2Lj2nsB3P0vL+nuRRE5+Dfs/5BtrdKB+XJdW8plxgY5HWcVe7DB4UkVGE2G/r
0j6GVfIWjuGyVcwitujuEEoc5zaw8SOk8XHAxsmJWzKxbuJ4H0dRjIecMiiptF/kxo7PSOPuS3Bv
ViQABegOfMSMpiD7UHlxGvEIWvhdn1n5jb8Ys5gYleh8RDq05Na1E4S1UtuESC33obuYKLoa9vvB
Ck5NS9xkLb/DOHDfRDAHKCGNE1JSNChVAP4rwYU5JrDeHEaGu5mEOCB8QCSkPj0sKHS/Enu07qUg
y14XZxLD+9dSwqMKaJwYUvm4nIcdJ6A/Sez2O003+w3+iehiFzWbh77EByrS+Vyr9COLjecwnjQ6
VBEstCx9aeafagju+8hUryiSPnLZnyss8/4C3IrJJnJwMwKgatq8tDlGxg2Ld3NnRvkpnAc+GYGZ
ozqenVU4nnPQ7JvaPYZEvGEhnlumxF18cLni8dm4zSOxScISv0MSd98IQCEaVA8fCEKtPMSf0TMC
KOKe5vhpQpJFaiB/ikS75pHw6ZYEzKbd4Wy1hAjEdfERRHbtjeieThUKCW9QC46UZXX3BlW/c5rE
JFsbDBP6uJcejDyN4XzaO0bp3isxHHRDyp1sZOfZg61fUE13m1Lr1F6hyNjKKV+IeNJHX0WWQZp8
Ed6NxLFe09L5Mg3dNwbi8/Al4uZOjIclzmnzW479ZHENheO4c0pjOHUB+qmew/yenbqCX6y5iJPN
P+Y8f+d9arzN5DANhfs2Z+MThdE3yA+6HjOxU1bavoaDC0i50/v2stTatgJ3E1nzeCq18aNqT5oh
gBbUVQnbq0qvpmWc/95I5Jwc4a2xKybSQN/T0NJq2RP7vjOpATpk/YCfVlNC/uBmGR4t89usdfsR
z5yBN6AWF8TCRL7U7NSRVZOC0RbQXztmfg1yz5cyThai0dnWoRGsjt+5OWSiLc+NKZJjmaOI6dP5
RF9DHbjdN0Uw/jgZs/AlONdTkOw74rk2TZ0aTymkUNkNLkyDcj+MuDhbm9OvFPdhb+mI1u+mtgrP
tAJPzYyvrko7pDIIXoYpWHZG5ND2bqv2sXWDs8sCdAGh2Xv4bdN9C+X6MmAtRA3UcQrP5UZm2V/1
AgXa0jgG9yOuTq7sKmynp1Dvn1E22C8NpOisY7pRGLUO72UFBJUk2CRfmdCLo+rm35yEym3hAsmJ
Opi6sSLSg4komvOGWaWdhsV+1gm8GRQzAt5nkmPC/GvE/L4zQcZWI/3bm5MQ6ymWiYog92ie9B3v
tNiq8FPd4AJ1icRIdCRPjgv5FIty8T+q/n5weorHZLwEc20cgpG5RdvYiLFUreB6mHS47fKvvoHC
UU7GzonoK7SWVRyRuDcPmLneyWxvzlb93EmtfE72tzIi1REkLcYT0C5jRy8QY2XaFx9DvUV2F07a
go84/ZEJZYdltn5tVfKqqAvxtVQN4Rs1Z3/3s7CftMga763A+saL2e/z5aCruvV0I2kf6SlvwOzI
s8qyHVRP40JvtbOy4pwN8x9hi+jCFEZuinBhUwB747lxBzkBx8K5MyrEoMFMel0VUa0l3UNOqTVZ
YJwQ3D5Qs5KqzKvoMTNfkOGH2SESaerpWgSlTYTGLpMOlk3cg1q66Ad86otnytRmiqV355Sgn2GV
DVkAuQ+zml8t9HB74q1epNbEh65GxWQn431E7bYpmuVYVID3l457vuMZOab2wrHYDFTzgfyQn+DD
xanvK0RtIhwfXRgux5RuSg/uRE+twHeNWT/Z9MnXCrtOHMOnkFn8hjHJJnCG6Sm3qrcI/lLa2xWp
KDl7Z7U8pfSt9DiaryXxDVM4TQ8lDCoEyMaxnYAeaJO7ytQGX2gU4XTBGfKDJd5FWfGb9HaHyBIS
kdOCTjSQeLytTEuAIQw9u53DRH5miK40gbMv0uSuVUDtknVHadPhPW8S63grhni+mwoG1XboKqxI
PQSCoDfvl5CsKUbMF5mO4wYvUrzHDP4spyD0/pOxM1mOW8my7b/UuGDmDji6QU2ibxgMMthzApNE
CX3fOfD1b4H3WWVWZllmDTKSuqIkIgJw93PO3mvHEjpSHWWPKaCcC79/yhxPbpy0JGIpNWH42TPt
m3GANKqmev19KBvdUd8BAy15S5DUVF3in8WYE+NHf7UxiuwOC0N9hGlVbFyixu5sED00gZ2tT+jc
1nPqaUvsh3XodZKgik63iAb4p3RmPyFUqzdOOYG6YLfc2lOwNdeyHG+WP8l7ZqIwVflNosAifqwK
K2s17YvAoD1o5zeSUnh2WY4jR3RH2MYE/qBlxBDJSLu3iwVTU2ecKv2jYXHw7WPO1AaGWy/Oy4PO
uSsxlBNkj3OF2e2l8BnT8je3GymY801EypT952BywgIHaa8cW2wTRZKVtyDQffZUUt9+KVPwQFoI
DRHX8aikqOgK5bTrsLXwf+LooANNdBfb/bCujRyn9HA0Maat6UeY92UlUe7APg7wyZBFxY5Zb8Cv
vSeEQhFE5xEnvywDfHTk178m+Jyv7Wzamw5X3LHDfYFOdgl5GMeD0xB+Y5rhPYTS4pmw+HcmzKe4
JNAk5MCIbpW1Pph0dFZag1BzBkQXwttnEF4prtjpNAWLyCrsQn38PLcEcsUgVHe2i0Sh9/E9u0+V
Q26vWc2sommfs4E7qEudoAFchScXIOObn9RwQzoXl2wbjBt/uS1plq3kSAM7T9NLNVVv5LVhGndQ
UXiFFZ+rYvpoc5R5g5rIkSkDZ+e1OqFtEPCBxul773vMSnwn3qT93O4GD4CzaSAdGqHZ1aAEoaEn
iAx1ei5MVR9lbX9Jj4wxBl6I5UKHwQYU7YMO0QQmdWttpqHExEFUx1Jwxx7Ok6DLnwgj5h0f5J+S
8wsRYBHewXD4NTEu3GTEmNi18u46is911CouLgerjX3AvxMjj1qci56xkxECrHaZkKRwLOGVeJsy
yi1a3F6LjwjHQlsVByX9aBO7wsVxgNUtlQ4JvHF5MZR1clxOKyoOxA7tM6j/1v4VI9oKRF1uGeqa
e3ggzQFKCDLMfZSy3Xes27tA1T8ce/oFi7Kj7jzMrfYv1QCUqSwKnyGFcax02h4anVibngH7TZra
4TOcxvNUtZTlHYtwRUO3MOfgooPhk8qVb8AKeJo9JK3u4Bwr0+4emvKhiEeyk6KOuDKz3StaOZu6
4n2habXvrQ2UEf9uHoHYdw7Pom132U40qdwAofVpxs2/kVqSE1WjrNcVRVgyeXeZachnJ3QsPpE5
Q1NR4VmmNmX3KG5R0Bwt2+yuGQa41dCF0d5BGu97eXtsCmAIpkJi6GbHuAjahceGWUS6jK/baW4x
zLD5lW0e7/H7xHvGgtgL2nzEDlrIe0Fss+FjR8+j4DXCqt2LKt2Fid8joee0UxatTc/8DvHOPk6r
9J6KoNsz2zZXVRYyq49n1HOT16wdyxRrOJtwzRpT3AV+8gK+Qt8x4kKtAeV9ah6YFE5nJGfAn4L2
2SEPtbW6tRv59oW6Y590hffQaXGrMmPp57ymmkOXIOP8iFuh5EwEfd+PYL1iPqzfymBVyWBYs10u
LEmbRLt2ZH1pGOeAIDgxcRiPxuw9ShgxD6X3OTAt7MVYPlQy38m287flnNugQJAgSIw7Ta/Oai6Y
7hYoCpGe610KN3bjYlvjMWZYAQiYcvgSp+N71hntK6JGGgbFz84w4ieVxe9BMuTnMIg+v3esBCNm
0BbuVsq62JWz8TLQiJkR7j1Fy+DVaqxLas4gfntgfCxy5pFlhSP7oxV22WtkEVA8IdO3fK6tQe+C
qGGfx4N5HQnNWoPUDPclN3lHHBMzBKds4UNJ+Tzj6KAQEQff4KZmr743l6slgEdQNav46CdjhzbC
rY/xhLiC815IEN9hDDp7pUKOczX0lUMqwz/OjGsly5jJW0Z70xwBUS3ldl99JDBWvI5BG/i0cOfp
jN6UKsmSS/4kqhEXxqtbO0c6rGjxIj5HbOdrkybGkvuL/N/vPaZn6OgQg8IG3efRaBxJXkvPsbYK
xDt+R5pf7V6KsjQOtdc/Md7i529ScRxyaFOmVeyHCHNRAq8cPG4Ug42wzX2VIXEIJ1CuvlbqZ48W
r2Yybo/tOybKlZJ0NfEizVeV6+iAT5YjPkoerzT8iyi/CHrZa11P66YlBDMS/kdk8G559Geg4tIK
CNndHtpc3sScxiurp5rhZDM+1J+AmcAIWQvVhvkeOnGwXLlh36Io2iSteIuGzvoMjXeCbvtzbNkn
XzrB0THd8Jx42YmLGa9OCyhIms1eJZ44ZDHrPLu4sTEMg2ZMLh7xSkWrKnaH+1EOxyQb6eYijXyC
GrL3Z6B932EiQ8A9Wy7NWmtsb3ZM2DMcDuRLBaMYPHHFulQFi4UoXtv0UUOQoZXi/DLJoj8N2HiQ
+sOA78fnGHsDwNVjSA/9Dqb52pRjcLBbneNvmyhtfMXI2AGXNeRkb+SeF9BvJEgmL1z+kSTrEV+Q
XYb7CER6GCLzMzhbF/0U7oo0INF0GNFIYpvd2dUgSQamYzHMPZzN0c33RoxonohQSLShke8wLYPv
YNC5h5jLsJteOXPmh9KYbqVFNZ456r7X/fDKUHQ+sj/fj8r7Ndil/5Qm0n8iB20danoTnnoYHTI6
pTT8peWc7JAqHI2eEEvDg1Qb2d0KqkhxYW761maUvSyXSE7pMzzSH1mXukyB1ehl5o0nJAwXd/pk
HQgu2UC3tAjHZjRtWHm0iut8743mh0nXHIGYs+1JG39zXMagoK5r3MEDUnA6HN5mEOKPk4Ilk0v7
wws5OTMXP5IVVUPjre8dZ+RgC+H5MdHlk4NEfM/pSx+zSd1z1AmPoUijA0Nk/DJD2d4FDNMQ9Jt0
XOvFGWGY/rrviXBjkEsvuFEraMfNwRgYkLsF5yP2isRkFtGSvTZU4IlHYGJoeOSDzq18h2P1h0e8
aTQTc0g4xIkdhyGewZL8LRfrtDsdsgapDRTII+yxNRKlcZ8wRP6OXYAkrXuBfSChbZxmNzhxiCYZ
ScrlRXzpmNZgnk6Hb6lqF9tPghbKrguCT6PWxlYhOEx6yTyfo9jaaei4GnyTUSTi5PURUhQPzXCN
MacdxJUTiLX7DiVwW1WvPTJl8bgYUB/7eut0bF9Yj6JlYGqu4sTn5O/0BPhyqtbwj+zEn2gbxVtt
lSOjb8Q2GtOLx9tG77bBM9dED5QVm6a2UTvm6l6Evr1Df3rf9g75pXP9qAKoiRR2DHXzEPDt8nOm
gzNzvTY1NuLhtbB4/4kVBRRzSVQo1xqnfjZ4+sCRmsW1xE8plwFrKFBN/epYtE/OMixOJmSzIIqP
YFfb0/dLyHE9LZGeTzXNwXFMW8wD26HqAjTC6VvZZF9VWcasReFdvoxMi2WiatnZHxd11rYP+5ay
GLdE2kCCjToMinAK96Ouf2kwEC2DI5wBd2BsP+bg/Tt6w5yhH5XofuxFp/kt1gzTCVNUNJmbbz0l
MsB2RQus3xBqyKq4vNDyJWeE+cvmO4ECvG+6D/rh7jtRgTgO8qWi8We3qGRDM31yOQfhkpHIuqdl
LqHKoxLeGhLpSNEwUBFKySddpHC1l6SduLDJ8ITmjiqZ7mAJJwzhApCuu8nT1p6jrqXRPxYkNVNk
rTQhPduYSf3OKPyfYY3TGchwV7nPc5L9DoSxE+WSmzAzyGCXdLhXjtMSIAKbCJNPJF6/AytAhZOq
OEyfdkSTsvI3nAKJMtHGQ6sBNU/VuEKGI2nc5MZpEoSsBCH5dPXEB1EXL8KayfAUokVcoXoG+w+q
gXMWlvalN+rihL8j36k2OJdjv2iMqnlPf4KbJwxfBzWYL+XcodxI3YPNInB0a7ffhVUZ7NDzvPiZ
ZW2+ZyRzC6HTKpZ/6/5OxpO4J548/fDKbpMYnD5stzVOlYSiZ2hzJwzXQmwyvZqjdrYiRquuPSyu
hRfCMB5Zs/tQvU+OCdNQnEIZkKSOzA6IYjEJfMCzQS3jeGsV+R03QQWCyEZ325fwSCCbTDGoq3F5
mVri3Sk1b3/dl/CxWEEtf4XeF/L2cGkm9zn3v+zulaCCmzFhAZj7+ofry5HOhU/Ic+FcPQLG13Of
/tFi2iCSnjbku7MK+wJvnPKOtIWNVdt2zuLy75jroF4jstg8GfzhyCyWhiOfsVN0KPgif23FJYci
bkrEc/QQd7A8Nw6eiqPvoENq4WfHhrobM3Wj4wiCP6tPhvJ/eGb1KeKBh7c4DykHYOdJtw9zqD8Z
Ry+m/YoCZxzejaJ6a3950X0unR53551oEfwPhMSsXPOlES2YWzKIyN0gI+VWEdeem3oTsSWAuI24
u9H6yx4XUO6/pA1yDsN7+Y5TcSO5Ha0kPXyrfnVQjQBA0U/o+7BGAM90o/8rgWNyCkWTrmci1HPi
nemQ1STaIluHAwFivcNi6d2NHeVgLSf0+lP56KUargqTpHxjm7mPc01jvEh35ODiVIfoS/c9vKVm
TTeikCh22vReGUAe2MKn+Cmk/cTxhZQVn20ntEay4eG8/RUtQktDnFw0aNXkEBjQL9HkDACLQxV1
G68hT5aRKVdPMDf5UwCeZ1ToDdzGkIJIEhd4sCaC3shwOchFwf3tzBGJOvV1pemimcbBRUoemtnO
SfziAOoeM3gNho177SuPDAK7wpkzM4Q1inxaX/QH1oaTUFT6/iV23HcOxCE+3vr6bZ/4SxOubXlA
tS728RLEkwXTB5MJSozEg30+hTwbgUjOzFAQrZSCQO98VLDv6nw3T+IOfScYjFzSw0PqFVrlX6E5
ec2xWrsKJ7/WbzkZqjvLm16r5Y8FYcuGV/PptMYjJwRykbPguqTx/C2I5zthSMVJsYW6+FCL6KzN
iOsLkM02qqpPxHQ+1TYy1zDAOlKVEcofIFqsdTW1ikldSMJPyYR6+WmBWus1sSU82kV+RbVQr/OA
Q1/Zh/dC8Ff44alS/bXq5nTvpDzoADx/eONiAmSO1hUNRfOySy8/+fdXuMeHOEDR2ZIyQl7IOwPM
EvRZ/qofrSLDmggesWrrHeyVc8VxhvYsqlOzgDNfN+tKgWXJ3Rv71bhtuvrml4naUZTOJ1v0DAEk
zs05dy++lno9JMOb6eY/+hDySzyN85oAYC7BNBUVsvXTx4p+sre+xfJsFQzVPJxxmOA8ouOkdwrc
oTg2I0HaprT2vRxfbZs9g+UcBkaQ0o/3U3TmmYIoVNVqCwAqwcOQhJuMSHVOOmDgI2PwT5k0/9TK
Pip07ys9W/vvfZsGVn802h/w3Z6BfFyj5U7xlqCt0CG0SmFFzuK927rBuurSmW7ZIqYbpmvfEoIW
JDstHIaTlbNXVv06DUnI7d3gZtJni47QWYkIT3ejblaT10wkFhixo+/4JDuEAONzSPwAJ9tHqjVv
49lNsyVNwliruPhjSxYIamWSi8FpIhN983iS6h4TaTBMl1FhQH9LRW8e53YC3ToClyQPq9gq8bsd
a05PZYzfqKiCfTzQzBuD4KmhBERG3DZXOqINMZasyd4hMIscbWulCZnQ+yzDJwsZC9K9W4a79LlO
jH5dRNEjorKAtiJtDBJ3M4/OdiVZGWXYElQOZoHslFXSuR7e2hKcF3p9HmBj3wBm3dtpmx1C5KZk
00yK9FFjRwa0OAqv3RUhyCcj9z6wm6dHITnEuNN1YCSC/cyjm4Dipo/HaxciAuBgkjX9jyApfgo+
Ypzc0wQPhAhc9BvWCrLjZ+GYn1CDyBa2z6KyDJxJPwuJhIVgWtQCRAIftQ02mIK9RZfrcHUop43h
VpqgpzI8lHCAEyAzO4X4csv+WIBa0QabgTtsODm/+qOaDrL/EgjSW7ivR6tCC1NnC4DHfiCMPsP9
ljZ7maMaDuvk2WVge2gnzIVDIE+j/ZvgN4NJW3i0qSXXjQNy2y//NGWQvfsF7RWC7c02Sj8B48IZ
xnvdZIdRFWo3W/Zvv2qdbYLydIUznu59cI6jBFYNDNP1EFdHq5XllgsId8KhQabsFFdeYW4YgIKQ
9d0C9z6IsUA5r9wEazXTEFr099RHCAPCBHY0k/nAz6/xmIUHs7uJAekOfpb1RFZ3C2SWh2pdiPAH
mUFwbgbxy/FJ0xT8YkxAupOrtEcEzoIb9LQaRePsiHLkAc+P+HdHJkQy4O0cQzpNT02ThEckWNMa
JUN73yfDQ+i2ZKqYuJvkF+17+4HEvpxS6tLNstsMYWXsR+gIcKBpumfZVVJg2wBPN20Y7lmgMHiU
lb2mlH7H+Fll4itoUOyGlgZ37ftokkRZ7UHX7AMaQ6xWnFJgVGVIkJG0Br4Lk2OeMPsh/lQu9pCm
addaodqyFLIxE5B22QRAtj1gkp3tdgfTcn8Pl3mrY/p/6FaH1aSURMmfMCyfNxputKp2QaI+zebZ
cq3m2I9oFGKdAPNyNcof1B8owh1sQTS5SguZS1o8Iq7wdm6aNQyUkTDk3iFVBttRSkIkMR6+jTKX
qQxl/MI86KaReSP+mrQAaIoH5NtlV8Z7dPHh2RHlu6vxfS22A1ZBtx4YkMQJVBTGuPQsWDQMotOJ
Ucl/+mMzwX7jB7PxZK7qiUSeIlDItet6HUfml0c/uBZnw9YElETpc1bVEsq+vViCqO8GeCU1RiiD
bc5FMoMcDKq0A4k4afoN+uobVR6btMjqdRXPW6kWC0Y/HVWGDqhp5dZeDNdg4iA55Y/kYCbgi4af
bmM/zV2Drz4gVKdKjsHV8aycpiljI/qOayLzjqKJdp7Cq1225taZRIqJuvBRypggkUamhzZxxcpq
dzrlvQvleDMaqBkRdwdJPicGo1g4gmqfKEPuA1kcbS2qNTpLHNeYB1dhK38x+rXWTuVawHlzGjGm
fhAEtG30jQoHvCtWAzQm8U5582cdE9JRBnVH00u/OyVQrbZhfqN+ZiNcFm90xa6Pec7zcvhA/JMv
Mzoi8TL/zCCY9Ism33r8kV3m6VtT6J6TnkaGtPwtoyMUxA44CwqVUwc6jFbQMbGM6tHJi4ck6/wT
8xsk94sdSkT6YBXOxfL8YkUJ0XJwBINlRmy8aal2ZhhdU8zOQdCpQ488L8+Gu7DwJITZAbY6d2tV
V+NGGCWDZuYWm5AkPbIl5lU15tvQCD8a87HoivmlyvczdxSJFThrTVPuwLNW65ZQAbqT5ONN7giY
S/h36MYsUlEbvc1nczUUznuRTSTKIj0mKe4JGzrFvQ0zQbcx0918uRtaAGlxRgQH7Nxm7MCyi+S5
d+Sbx/goVx39FWSinizJbUxeMnSIOyQalOncH4jIrPbRirzozJjqMiI8XNWZE+98U549J3iLfGL3
CFjfwZqLz47C85/b0WHp4netgzCmD611wvl/NprNLJkY5ROgOK2idIsu66GusmsAHHwHtrKC8QsQ
gIre2NV5fMqbkXizavpI7nUPkTLjcZ2q4qXqIH2Jwf+MgXDuIjyteZRNyOAgrrJsnrOZ0qIYOp4J
1GCEjVC8QZVKtlVNNCq9LkhqK59RGOf5GCiXk3DwMMN1FtLnFDYi7WJ5EjVnaNY+vLPxYqesRT90
58p58Vy3O4rl5P7tBvh++euXLoWTQ0YR9kLMtwZxpjQ5ssUrjd/AWnoK3y/yv7/6v/63PGHu3FF4
zgQAQMekcRssrlry1chI0NSZE5r4ndd4T4KSMC2DCbVRR7wigYxgccbT91fRf3/1/cv/7b99f8vf
/sT/9i1KaYqF2O6xR8uUlaYmMrhtomsERXkbylmvRbkw4qYAiHVLeyYiPI3gjhc1qq+wD5trnMQj
+FwSTVTtnQsvojviiGKnkCOvHb5LDchMOwsXRLBFQ1ThSyIDNJwYu/Yd3cJxSO648/YsseaOiFH0
Kn6kr6NRgxTI1aawJ7FCUcqkkjaHzah2pYCvh/z+FKE7Rsey7nErGk3w+SlT6V9U9oc1U6/JN9LQ
HiZ7C9xrbyvcKqb8EWJH2Ex4XTfFSBdJYhLoLZcjFDHBwsfYF5gfHkvHEXZJoa3PygwephCYtksJ
vwyxjX78aVaOPAfgsWXHENRx6QtN2AtSkqx8oJ3YchE/DiiKTAfa33KiJFXltc//iNbPn0aJi2n6
TXMVJqMgx6buILBZ0x5kQXUq0zRZ9TDHV4S8Qvfy9mnVq10wUtmPuvyap+TC2YVtULSv6KHpS88s
BRMRFBwXgBIjvIykC2ZV9rc8WHuDcUNFZG24qJexcaAv4UmJJKhP04x/tTQoYGzFeqf9IT+Yjfdc
GJHFozZOoNfibk29fLXm/MPrxyedc3AQdsyJJ/dxN1bYQMB/nz14SZjqZ/tkWbV9Gsj7OanSe84M
2XPmpaLTOVm/tIuW5MjJ2+mmuc/63jjVvguUpHdGBsNftc2D29X8hWWLx7DUCY2sx5AOLIjG5lzq
q8msGjTbFk4ZDt54E+dkNEylX2wjnT9Cc3+KfK9lvG4Om2ZwZ4we+CCdxUjlTTkRlzbJCAnjljSm
nTr6ZGOxCvLT0UvP84lQasGCAjvWi/zsjF1o26X5eFBLjTeUVcr8oAvg9qCV8EveCxnm5lm58xuF
4mrufEm09BgdCMAi3DlF863l4fv6ZXO1HIyYQot7puUnc54cKu/8zU3TB1tbD8mI7i16VQEqIE9U
AlkCjWWa0rc+4bxj0n76/ot8+85yuCZjpOUcOSRy0zMYosY5oNuYVtlMLxbTaIiazwtOnWHuc+2P
hzoiAn6ApWbZYmJoRcZlXoIjsVnO7pMiOZVgBDwYk6EADweKbG3YwcmtDW4czsNoXKn+ofdwyPto
ImpB5QK38MYBgiTHtyzV2PIuni3fOqJA1pYf/GgreWclzr7L3I+5yN51M6Bp1OXBHYMPK4gCpthJ
/zRY0EdhL576KKeqYWSmLIXkOatpFQXvsu7FzoUzsq7j6SOtqomJP/2oAWDANkjwsnkiEk+lXf8W
ubsHuZbceoQMK1GDbxqz/Ziq+FZETLb6OXt1Pde/GBnndcqHrctEitG0l1zzNDkIkGc7oyQEKOkc
/6jJ/dj7xN6TmoWfyTcOfdwwcSSbHmSCjcY7uspeUs78+M4pLeYfBfqiqXZvmlZOyMSxQtSxa6fo
MVuqqNEtgRjO6BY8Jg/MHYmLycZnL6PPkfWJu26XqUNZ+T8T3AeouUgql142QV3n9iOsy9n4LW97
WMClYLx8jkwy28OU7pbgRAomzo33AWSCKHSYW1XJW1JV1spfknFxU9QY3Tp2sXwiT7UYTdY/6eSA
nNAB9+QqnyA7Z5hX1vPk+5Q0dsjyzy4bDePH4Mf6ZC2Wte8Xv5rp+Jv0Daq4uRRywAjJJMJbOBdZ
fSyyOTkFnSkYIwAewVfWLQON75dvh6UtDIFuMHjVKb5RfAfVyrXjfguW9CsHj772fKTONaHiHJnA
MLODpB3+yfC5yDko4pwYsUcTAv03b9hcDrQIobuz5kOMkGb8Old8b95CvCfnoz+bxVL0NF9mnBY0
V/GToQCgsFrWNEeYf6B2d0BV1KtqNDGbLgNtYq+OydBcPPRNH1XFBK9CaFYE+q1ZJtill4JGHdMv
5FLRcfAqwDst6ne3VzQDY+MVvWI+B/EDIuNurQ0Fg8kF3Ty2ZE8EjmYOIJKSsOai39COI5rd+DPR
r6eSwLraxs6VbC4OoLNsfnuw/tYZicprtfiRTet97BkUC4EYyybW5ppCOKJ/nu1RZBScy/pLzk/f
+EV5w0/6U5NjBkx2/jAIw/HdUf/OrfjiP4xggz8awg82swH0EDkA6mTwgRumdq8mCOdktkcChejg
T1gG5oghqm9W8bvZ+x/WCAx2at9gx66zQjyEnXKolkYb7Kf1J3ARoybQdVZJ4yVkT5jUhgWCLQsv
ykZGSy5qHPxOZ4WOGq5CtMQwhuVcXCYXiSgJnf4T8AXuYCKk8HMfu6p96IR9c+q439hNmB5bDxx1
Xr/Qo2JwlS1ugXxeUj5/2MmD0nH0XDSSNnpsb2KG+jwZrGxunfwwswZiZYCasussIqtbWgh2iKgk
LcunEo1cFYgWfXErKGfr24hsVPnW8MvrvJGtxG+eq6g6JZxsMX7enKnv7gI5b0m7Lk5JLAO0Agi7
JijVOGAkpig+R7K0q2Po0YM1p9++ld3BUAW1Nqo/Zh0dvQbJN8W7s4tH3ii/t8B3Egl3ZCns9wqF
xROeL+pcPE2/7fAgZ4MIJ064Gzec+3MYQWEwevnQ2Ei1dcNY0XWcO5NEiKkc68tAdPgDCA7C2k0I
Spp228VzxCPMJBP5cltcwjpluprQTB0a4bGm9/KjNWd8kqnpntxlTPH9klMTntK3MeqqCwl5pAw1
MfmvFd3Vv35JI3/f4qGH3pBcJjWPD14XvUdEqFClMeHpK/OWeIG9sfwBPVUdV9vMqBebiG+ATejW
AfAY1judbm3dQawLnO7Yue27uyRhh/bynld0blQq1V2dGi92b/pb+gDFtov+SNdZtsjplXHQQI06
o4dUqKVtxsE9sYl8PKgc2ypF5JrNGGztgPjBcGdl4ykGlfHgPY1OioTILqAWgaQ7AhXN1k0ht+2I
HBPzBkdiU9FLqjDNlCzGByMvvMVymq2/LaH/g/v/95x/W/yzYdDGz2hiGzRdzIPYFqtfP24x7cH/
+g/5n30UZHHVxSRPEQELQ6k1L0MnTjG260ferl1Pbwprt1VAY8IV7KipZRdn8j8XmFI4SiFmz6Y4
Q9GSvA4tmT3lwlqKoQkekK/kOdk8YIPHyvr/ViiLOLx12ZAOFVbtwdFxcpo4wqMYyJznDqIJ3o9e
nq0UHX4pTUEjQcxb+knRwayCj6ywxkvr18nR7K1rtcQX/e3Fy4v2kIX9cyhr5lqKc9KAAk6QVDsz
X2sB7Ah5I6Qw+DdvoyJ3AYjeFJbF8eu//oOzvVSeJZf/cz2Lt/IfwhLGCEPEbHbhoRvdr2oI5Uff
JMBbrYS89tQAU+gO8fv8Xk0tmh83s+ASa+uG2tFGDpKVx15l1o35a3t1FaGdCAh2jsqxv9DsfuLB
xYzTu89iao1jCgMGfUn4oNPE2fDet9vScX5lsmkhPMXRo4kNEclF9Jk1GZoiPeevMtZkbJYQ0Vmi
3TXyz+Delf3R01N9RhL60Jn49FQL8YG5M+ezVr56ivn5v77drH8IlVjeIB8UnS1MB5us6y7+1b+7
3YBVBGWELuDQm2SnFcC6nKDdV2PJ5SbmxFHSTiBm1t15EEhZI2jb3AP70erjI+3h+6DwBfiYbutO
WXP4NrAldlcf7ND2idhMwvWXXeXh1dvWep5ech3fa5HrTZCiZTSC/MOA3fhkjOqMhudfXxv/7j/f
BFycs/wPubBUy+///cVNuFhBUyN7B8x5RF5K+3Q3llb8GVUtFsiwrHmU+CCYXsGBrFu9qozY+OnV
kr2r5BDcAMBViZ1tC49hK/PThXrZi5fGt8eN2+S0urmtVhjOEa8wsb2Glpv93VepHd27ptXdTz3c
PMNMu18DS6QjpuLNgay78/aIf/QJV668n8u22BCt5H4EVX7MSR/AnyZeRZd8xOYQv3C66fcZDpiD
cnvwcwjBIbINCDHHyUGibrzR9XGesEoAPUxitW2oOQht8uW6Zm5yIFDqSKgET448w/VrPHNe1aH0
ntj0wD4wIRjrLLqrfCe6p5hlQQjwUjYJ7Pq2Lt6G1hl+Dwy7AtV9lv00oXFfuOH2rRvQMUCQq6EO
d+qpopcP4U0XJ4+CemPAe4VDj5yPCCfnvdblVTaz/ZullfScMTg7jsZQGwegZnsvfE4CqCe9tJ17
bHY4Loz8gOkyZp+gBxnt2LcJwDCwqIy7dq7aD2xvCMfbI88u/t3R7+7MBJeLGtiOxqZ6L1zHJ19g
ekGLpU4JbJ9DZzXT3u6QYg6J6aKs6r5jT5HClvLjX9+F1j+vRLbrStslSF0IV/7jE8aAJzYsPLkH
4tWbA/wrGl26v7jDWzaYD7ELnEyFjQOiejbPGTEKtPzS8ICEnorfG7tts8wcY2H+zAmG2ipmd3tX
MCcXk82kd5qIecDeYbY4BfpFVT933srtWljLEz3ItvHA3/j074PoA2Ebog26o2uVzxfR8Z2ZN9qH
nFnlv7nsZZ/6nwswagpcb1BJXEsK+Q8LC+hFY+5NNzrMbnmN08m8mhOYJYdYwvvQ7s95YeYg5Yvn
0vSRyQ+if6aiuRpjT4HZtP1Dq/BYkijJ9McOL0YAToVmpYVMBs9yNaD+DvMB5eAihJz1D4n7b2UZ
OADDJHnhIao2YJBF2rT3Dsw0s7QPtKMJstLQsBq3tjeZmdu72t63zL/ItEv+3VsgnX/+6CESKNt3
8HvQfZRwBv5+/XEHUeEIrqPDYFbDdcpC79I3JFHm5rvjdt3jHDrRqQ7jX65Cu6Hi6m2MYf+6od45
rqAhl/vVR5Zeu0E+ZVOKijk3refcDRUoX8CEbCJnu26GNz/+CJApPAzj8LPWQhzMesLnZijxaiUw
vDqHJ61N8KtMBGpYAfJ9xthRmb0WDN6uc9y8GWEXr+MgTSCIN/0TcVtBUFTPPR2hTZ3r6tD35UNW
ifHaMEK+0+H06YF/Rmaa79pqQh1uO6/tlNjXzlTqynr5nqlYwJGW3KZAI27oh6w7WAP3Zt3blIY5
9pCRTGtcRes5VPY2Hufq2jKq2XSTefnWlrBmH9uMkn8QmpTLqZ5vlS1vXg9xs6+bm2V1/4+9c1tu
G+my9KvMC6AiAWQigYiJueD5JFqSJVvyDcKyJZzPZzx9f6Dr/6vKPdMdc983DJI2bZIAkTv3Xutb
7mVEEPWYsRksyco5EtlX7Zm1no2ixHPS5tHe7eBK9bO772bv3BLNdZoHEXHJcx+U2SV7w2nFOmwD
uR0MBKnYFINSokDXpXux1MJvQ4u3HZGW7eh//NSTJ7a4qZMVFrAcNlBKDE9mfqLjAE2vT+ttCY57
D14Hvg3b962AaL4ZXY34zjSSXWQl+b0gJATJKfK9iH25P9PsVmYAnikcYtIA2PQ7Bk1zFbr+1qxM
ay8BC9cEp5BCe0pSOnoGQd9x86bMks7XPCHlmvtXoe1mP4eIUHBGUvt1GBzLHJJCH7NvqOfwo0qt
e3SbdyaSrU9DRnNU4jB1EeasKrZd93UKq87Ryt6O5ICQwmomjNZztIAatcUUiSd85sVDGhKwMTi8
MvQdavXZ/YJSbGVr9n0oTJ1L1k0MeErfeP6vryym5f3nS4u2tCTbW5rS8eRvJXJoQmSfem3smaaO
68VE+CnVvr9G0W2tpln+7NlEP+Zl7G8ms0m3pZZwhELzW5/rAHoCjTsjhitRwLC6hw4XHjuPZS0L
vSegUNGhBlmw6/VgHmzb+doS2jSWU3anCtV8aicD6V7Vg24N0/bq+QbkOLdgg3c/hkl4v4z7HihI
8VaYliZ0HdWvz3DeFVa8d3vCirK253UB7ZQRnDarkJ0Ql4H4oVdQpgas0ndKZozNC8LBM6/4ztic
TrVb3HVhWKLu53yMlKmvVtoC33KiZhcONbk2JtbtbGq/EqGq7wfSnWzcZotPb5cRuAiY84eemmPk
ob41jXvLeqN90R+Mgml5EZN3OkxXTYXLSjIMB+Ah6E+ceDNwQd4OPf9LYDmKuZQ/H2wnuG9zoIwG
WzBGc9MR7gUUv8UHr/TZdmjrpX5JdCQdm1XqDN4XbLR3yVRBp5AP+YzmisLbPoXKww7Y6uqAfR4q
VeDZW4kNezVXuf0pySnNESZd0GGuTaOk2MDoVacoYwasSWcnD+Bnx+4ialuUEIir0buopxjnDZ0v
lwxZwj3XcVLMB89Nqivp8wQ6lD0ZQZjxUEmSC5398BKEAV5sQVIjjMvSeBVvZ+z/ZPL9N5gfTezd
337bm+/t9//1fuMDXb9n8IEWe9T7jzb60f2DDvTrZf8i/Jh/aNcTjFSABtkwdKgj/iT8aPsPDfBT
QNXhQqA9h+vEn7F80voDEKxpa6oPOIO2ZPv3J+FHij9I5HOIWVQk6Vn4Vf5/CD+u/n2Np32xVHbI
O02tYHP+tsdQ1kRyIMFehzoVhxC72LoLqouMdLQOZ3gBqm1fWuMjqaHoCJQIJcvgNof5vGaz2EBY
SOUqMtjq927+tSQeWbTuk9u7ySlA1HTuq4+xS2HSyGalDecaFSktxQg3u5GTfkBUyNTRmPDI1V3p
HmoIIQB7gtWjdY47gUYiOTvdcnGYr2ZoPJSeEa1LW39vxuRZe9ZDatpiJYLhDqNZttL3Yqv8gSyO
Jbym0otqgDdZo2zG++/b5nd8NiUhSjRBx2ffnUmNiuSDNz2CPn2q6QIac/60rDKMJ66Oit+6wWNJ
D++G2r+MLVA6gW7MBGwKSZLGbYcfvezrlzksnyi+H3u/em2QgSBf3jaoiQiR0l+kHd53Ovkgy4g4
NlW+pEX0UQStvRoLvmbtWA9Oqc61MhFv8D3BLaJlrusXWdCtDnd2Zu19v9nGQ35FXc9yLAF0y2vv
xcSPALw2Abclc0PzOv9pk7a3sEIiwdfmNwXlOi+JfbQU7G63YIVtxJDJln7TnUWq6MpxOKoyYY8i
mQeif0MC06zSnj68iNODgLcfsMKPoePS7XCPcnS++br94de8LupnNBqxsS6G7MxiQUigb7H0386U
ZQDrzN9MhDWxrMkFDkGQJ2NwdConIuhIPtC4wDDKjHL5h2NENKvb0abn9RMBTzDxPZQIxNh7u1/j
DklHE+M2BWr90ATVSVUjvFkcbUtMYFLmCplWtRn6EVt9A5uuGa7oSRjMQ2an2EJAQZzyRszBc0LU
/crXYISgJX7gyIVAQhI0wtwr3kJ4wzRBW7cBU6IbE7WG/lrjxD6zL/xB6YGtsvaWqzTdlOAOQeoK
mSE2vQ4kIeIS9OvxvJPkvmEznO6N3vxh1T/gnRiPFgFCZsosKOhKscG9VnmOjzriJGeR7GpNrjs+
D3AA2D4a3uug9LH3gT+SGnf7sfgs+WsR9ltgCXI9i4+SIn1DRvkDLE74PcJ7qsbgKwHo1yTi+KJa
Q/P90Ed4TiwzIGc+j3bJxIZWkvgaVzkfs8TPKMP15JfjcQGO9qgoS3JInNx69Nq2XgWPYoBTLzzW
7IKlzGUk06Xe+8JZiHC/W/bWzFGSScw5zAgQ2Sw/PBQI1FjgJ5W6jhOac4KTV5bFt4Lr96saDiFZ
HL5M+CWIr6YDZtxX46o3CX2T9UUOnCLkyJfrLONYBTna3XkIXsyCxkdbOD2naUMYTVO/DFj0V8Yx
C1wItGzP1gY/Onike2ynFzzMjEbsJ+1RYvQMOBEJnObkLakQTboZqE6+6453ITDzydrcdMOOvO6n
aB53DOfvXWqWtav50dR9OaJ0AvBaZMdKIjQMkfS1NoPrFBvvynHjNxtfKaNwZnlD5b/kjB0PHYdQ
S/1k1TCX6ICR++Wj3/YQGUTViHsYl9LWJoVrHSzxBWqAvbQ0jhP+X0fjAeBauw+b6eJy9UwcTc5i
eZ+XC2mZ5ihiFWJ8SpRgxD8TccJ0n7g4XqQzb12E69RqwJQFlVjRYFqVgtigOqVj6SJDjQNwVrS4
SnzbDG5RkiHXspbfbFeiVYj0dYy5WBZ1/d0qvA9s4skav+SmCSv6X9W0InPF3xcScE0DzZAI1Xvk
FqcazcEWMWm09sIvTcPlKNHFwqTFvMtcj89TgKm4GYtauSMwLWcxSO5svgjEge5dQA4leBpyou3P
hiQ5sDUkfWSJMZGIRhEnH3aBSiA0cnwroQL/whHspUIkGjiwPfIcOMrkPotOMe4ysYKQ5XknlrlH
AeNhJZAlbTzyq7g3KDqTHcI4ke8xd8r1mPTb3swFHB4Xaqr07k3b2kn7k5FxKAw/v9Az/sF0YR2Y
CFDCMiawJP1sDxytRL0M7UDtp5N5h1AKUehUvpUJA1tcwk9416w1W3l+eqmLVhHVD60HDEVcS0Dq
P0x1Em8Cr30EEPxZ1N1PGKXP1M4ExQJF3iw1q05+3s7y0UOpBMAzrlEYOftBDiFnwxSx46NXASHG
zQYut7msj5UNAfO2YBFsEK1ngzcKKd5nGouSyWdAtI5V9Gb35adxar/D4f8ICYhhgP9aVJwGppn+
hPKMs89usQZa+GulxVYXlrLfiJ6xp6FWKeL5CoMYyHU0xKPaV1ztJx/NdhChg7ac6zzou2EQS3wu
V2DmamvQBtsuUttlw8X2UbwLUlDcmWxFBFUPs51NTASq16ib9QqUCV++id3KHk2x0kyWIMmCBoMv
fDUa8iDnHBOVjrPvzDa/1qU4mXO+Qny3d1EQl0K8Az2J164/fmt9K1glEhWfE3yXUkIoKoFTvIZo
8nDKqGblm9USpseWenC42FBeH72OV9PxyLFF54cgoy9QD8i2GZnCjzbbLT4HFCbaeGp6LHu1i30H
vsFD39XrqhsXTzMXSDgeqACwn66ELcAg9GegO3QwIT34jKvZiOPgikMi7yapiR++wlYkgUS0YKdS
G8suyyE/HjSgVBzpUn3FhGKNiB/7iAuiERg4m9uXMZmTE3IcXEhgFGslmbJBgzNFuPM6VsrQvlNt
sdRvlA2GKule81lC7w5Bss/VLRWbsBL5BXFnUBghIp3kIyqtO403EOONCaVQvNzOHM8uAD8vfj9j
OgGRc7Z6xA7ZscTtgCcm5KNJZIdG82no/a9RnB1SSZMVEoW2E04kma/VqNsNKrJ7a2YM3caa4y/Q
VAKT2Rbopusof3cHszrRnil3lSC6vVNq2wMYCzufYEUgGfpLVlAqJQZlFjIChd5cFy2iWUAvu3ax
ByjACmA023NrjX/eVFPRnuuhhws01eSbMYoiuO5k4/F3W6J2qcBfw8phlQhaurPgxymOhxNeKrxD
Rfo1FViNjGb51x5VCElMq3jnMuTD0l7P5ilouPn1GFljusl7tLy4Mv0TbatPRKaOhFOKz+6CLMar
g1luQRYDrGhdwB3Ewve/vCpqGfvfvCp/WVeAIHYnfzcFDXoC+Tb8OwcC3Vixdhb7RhdZ4TnJ3E/S
IcU6WcyM4EZQYcYmQhm7OXsIp3YG/gast/Q4MSI08mpmobkXEQl9YQKMDCQdgKM46bx9ZuU0Glsb
BsTiicz5HtEgpc+q9kAG3f6gSjjlAGIbVN5Be5pbMzhB/o8q+J4xSSD8kvz5GGExd7s6OYf5FRC7
2OZWQELDZAYX7bQXQiq7dZ36FUU7LkzYgBejYGBjh7ZzusWoeNIGwS/HgwOirc7zz756d8bc/9zM
dC0ar/9RFHV/CbXoLzNtHudaVqjb0DsqLHMBg/dvJbS6kw2FLgr69JiCI95WNScMs/OR4BLfMJG1
cjfRFiWOQ9TY8ijCOE/Fj0TLnOPPYD/RNy5A5du9VDNVx6eu8S0DKokY0Fv6NaeHvKk4WXHdOS9a
OM2uwCFDMyexT46wPQxC/35sjUS6Onn4EwqEdSKyCnzfr7uSKGlmQdSOPv+PUQPsNw1/ETGF3jkb
mmhDmQN0enTnfZFZl6rojTNIIBItUDbdHll0Zmu2WViOR7cvNyCwYHUtN83yl389HMovyBvw8RWt
3rJRAaKetcOZTCgTvgjKHaGd/gxsmr0hiYGbBNbHxfHhHNqWkjAKg2s2C3UG9aHOVZY7v+75stYb
2RpYGpfnbn+lq/xT3mD0dQgPvj1jLy9ycmwVuibLrWvEnWmrO3+Ie2j7xrkcRf2aLHJ+V2HnwSiD
4Mjr+vNQDc7dZBiXmG6anuXwOQIYdm0zdUYzBJbVHtJzpTvzyWiQl1uFQ5tleYiO5IoBvdzqgdqs
HIT1RKSQeWlm9PR4UwEHmVm5IyYp2LSRPcAmZ3RByO9DoqyE7KXxNUPB+KXsPLXFLrUEkCjKc+Tz
jCWhtGvn6W/9hftf44e/T9fN3yeC7Nalw7zToX/uuJ7921Qi9QxrlkUNhjRr8r218ObDD6YTBAnl
7lNXU9VgLYVxiDtH4nH41Qn6f073/+//vzTp9jkurVjxW7eA/Hpr8toSl4wen9VcQWOimGQjaEfJ
T4p9qyFVo2MqgLRk/19/9t8HMrePrh3TsUDgCM/97b+m+GekNOfdIZ3YJy4bxqbznkaMQIygp/Us
xUGETfBrDvQ/va//pvfFWN3VfztA/6n5dSyGf4Ct/3zBn20vT/zByBD9hyvtpeX0Z8vLc/5wpLUc
Q216mn4rE6V/tbzsP/jZmq6GdO05vO4fLS+UprShOeVdLL286v/873+cs81vj//xG4Kw8c8GvPCA
4DLZs2zpCYv+l/3PuRaYnZZWOqY1FoavI67wtgbG0iwwMEYIa+HHX1xrithyNReIK805LFW/1pP1
3Yht3DfVlO79En9IPPeX0v0WVgSU2mADkugZG8yqK9OPaeqiwzR5P0f9rYUAAeZAr7upx2GbRNaT
jQZlLF37XIr6ws9VXLvh2a9FcsRIV++6IX1iHGs/TLq8GM14wh1PklUQ0UDKjWHv5L5HGpz7WZbu
vK6XuWJClhYy30tQayqQfjzCpkIj1BnlSjHx3gU16OcCf1Zp6uiYJ9ia4NbgoogFwR2ZtSJPdFvG
wXyl77iJHZ+pTinthyp33rWTeusm7N8jcE3buVaXyGvHo3SbZ2QRASQo0EG2D8xDFrZxlvjukPq9
DpFtXCNyJ/oBX4gafLSe5vic0OwubXlnyS57sz0H7XR0QEU3PaAzFkeza4/sT4GvZMkMwZnBA/Di
k9niOAp6jV2KLbWLe4OEGV+szPLTMG9zaMfryhsjVjbmqJOKznVJ5gPVjbUqymk+14l9kOlxarEn
V1R5owIEwnDLjlBGk+4NUXR6QxBAaFzHfEwPic92I7/KvjP3I1ajsQbSWzfPk4Xus/Mlyocw25u+
+lnl8JCb1GlOfhnDCbPgvni9zvbTwOahSO5xIVmnzrGHrTk/dhnlLFG/sTPRs0fKu08jhg7h1rJ6
AZMHfCfkzSWEW37Ydn4mrL0950Z9iUfDu/iDu3O+JG0e7GdvvEtHMsPnNHyTA94/yFIn2ScW00l1
hRoBrltF4yEq3tm4O3R26TIlY2bAb+9ecz0Mm2ieMsRQw8bMfXXE/8NyCk2z0UG6jW2shMTDtZtZ
NfaOsnDd9/pnXih0yJKeoAj8n6YT4SpPGgmAwgXDFk1ESZuo8EtDP6gc9Wc/EFWOngaTiNN/yxdv
UyrbuySYi7NPEQY+pD1mRnFUOsBJZTlbVOFuUfhfi+kTDNDgwYkPdu+hv6wL/Ma2saf5tVGl+6IM
ez5PEMYgt/jHzCof6rq37whK7i+xST9nTMlWIZZF5SHgE1jPG8gtbJNlfSaPIT/zixuJFRdnmI44
ED1aei3wmc7BDCITR1LnZM5FFD+Msan3+A1egwlzj0YBvaGjE57oQVmQf67C8i+1UbKDj0hvcYfp
1XYzGHotuVGGMhhUSs1Pu11hB5niUBwhsWy6Xn7OU5nfZWYGQtnBcpl7zs4pacCqKU8AMGNvMgN/
7SVJB0esUQfESbje07fc6eUepAL8RtTue4hfLy2teJzY12BU3Xr6FqWRt2sQX3mh+1gPXLjMicC2
eWkGuURZNHhbK5+zJs6/mbOKDljAlg4XVF/LIgq7aB5Sa/6Qvti4CdSuqN/eYH+REu+uQxe3MNTa
8ksfeGB1GJlE8b7pzib6WBbs+/OKfBQwfiuFivw8Q/UshmlEdtaE+zZ6HR3qJTq9WwB/HMCZNBsR
PiMQIHRyajPs4US8pC1FaM18fv1YF4Qrw/1LNsoZk6vxGFTtTud5dERT/kk2Q7/rIDT1YUiykRlj
13GAiqkO5suU4L8mZAQRSYoA0onvQdD2WxLIyi2c0n3eOtUmUy4bfsM9xPKT4xHnEyc0j3q6k4gw
E3xaBvtn8iXx+7+UULbwSwI6zuhfrcS4gBJJe7MIqU/JXd8a00+FpH0zYpEnPy/A7EaNNjn1N2fk
/JEjn7JqNUa7WX/N3vE74OtY4KV1m+H8QqgGWoOIYXjUXZT/QMtPGpFOrklnEHVgtsZG9EukUXeM
Qt5yAahhBV7FO+YZeqDKUiWpcu8zbLtdtAh5C4rnjT0gcsKkP40e1ggi0b+w5u7aMbqfa48Y9das
NzEOUsjlXJPy7E06xrMh/LM5IEQIyHpzAqtft0b/tSJ5yBD0X83YJ5nK1Nvcs86EUAefvax/rPpc
7ebRrpnhqmTbwxrfjWGvV+6oP0/olHfQxOKNboT1KaER8mWysX502NLXDc1jpsjOIng1p73fyOwq
dItBwyrVVjbImwOdo1CU872f1GRhddXFhIi5HdHzrOaYlntiZgUnOzmJAJEvbdG1oGS0B/seeX1S
J0hPS2VvLC+tkVaz25NeZe1Dqz3IuWQKQONqAt9BEUpYfNMzhgpp5HhN3J56sq+dXs1X2ymrTe9k
FmH1wMr8gTXBHcudZ6TPLt4mnOrVs4BNTsZpE6KPH3GHTOA2O2ZxK6i0qMVmvjd6BUSsI9a7ymLi
4usDq3PqO8itl8whD8qu65q+W3NxGn4maiziTwOpE05gX+fSG06WAUIdxdU5j2AZWdGBeQFWQIMt
2+ghsmFlJ4NnyPeyHGtW9MIgsxzKeTw4rMjwfJ0ifIiEzrHU5ZvEqKqzRtjmVREznwjgvFtrj9Ao
0IhLb93LTc5c8FRHRSczBZm6Hj2gYTVKLwJ4EAihPDnUn42oNOD8EoGGaurJ12HJ2IZgAMcvCfIM
8dTUXc+Sm6xSBW9Y+XQjwzhWd7Ikm7Ch1VMa44VwDNTAvTp2SYErbqiJyZbwNZqIMsBLGNchlQlS
IomiMCBN12V3bCAWcTDOXHDS7SesWRuVwtqpxkpzATKz043LBOkYJ087cwLgHzgEsyZaFekL045g
UhsfQevGD1sagbIk2Kl2f1pIJza9dbzFZN6evd2TC2tKkxgKoTHfpk3/edSIk9xuYudZYLSzPELy
SsvBBRvGhNRxmp2c0v4WJ1MNbo7xhE13s+YidhCtOCjRTb8IHTNy9i1K4e/4uQAQqv6HMfukzVEb
FCf8tRztVJB/uBg+MxzmB18ZG2eExyzDYMlh8EZK0SQ/x5Zb7ttbGtCvTk2iWQcSxTbeSJjrBMa0
JSfzraUGx5xTQMJZ3uSYD/DALOzKhR/hh+sU3t4+EYymnuvM+QVZQQH0DOAj2cUL3YfEGngTXnOJ
yQ1kRsmjYNEgzb2xi5eErGlhGd3uWbXx573bw9tNBifLLiPv0C1JW7eb5t/3Jss2jlGwrXs/Oocu
mRaF92gv4BhS1pIjCopNjvtgrZD0Qw0lAKlQAusq9Su41PL+xoQZtO0uZNSDswRP3fA3txv7lkn1
12MnAAMY+M7XcSLDi4Y9htcySPODv/zsx4jGe81ehrW1xm9TQ29pFgaV7Gueu91t8JGuE8Fg8Ha+
CfOr2ZvV0TUJtu6Zck2kRnM3VU2yAn3OUGs5rMnir3VxfC+xvcvt7QlTFvezQ8uYttvrLaSU87P4
W1zp7Tl7iTCtl4BTKTJ0ayRqzPMwwdImJ8zu6Qap5eb2sJ6Sd1E21favp5ISZhvUSeqsf6OB1O1r
uX1XjaUuyor8nYVBhcDVUNXy5M/SIa4Rt9at33i7aZbOY+N+VB1S0XAoJtYzCV0iYI9C3l1/GrG6
uhQ7B1/oniSuf938yr1NdbFLvPk5Qy9zIqXMOKXDcs5F/D4rA8siQqDT7cbtNbNwp3lPBXK49TxU
M4MyfTCoO06+If68cf+6l8tuyeWDaTMa7esNFXe70WSTm1t0dzsKR659XUNGKJpTBqR8Uifqrn5N
6PMo524BltaPuJEmcMH8Yb/82O1qBH1ewemRNzpSl2IdFUVGQb5cPZzlElEvdrbbPXNyaaXdHvdt
8CVywYTdDsrtWNwOVJ+gSnRy/bmxY1Khbxm9lePtdGQ6+9tZ+tv5i+SJPRXT8fVff6A9dlm9h6+h
yuf17UQeb3ZwZFXAfikI3NsXwjr+9+/LG0swHVnchUe2E7++gtunvH1e1H7z6a9PzmU7x/sdHrOp
3yCEiAGC2j+L1O1X4ZhLFJLmg8mOGMfIgsOqqb2x0HAM5CuGgzXWaoTDbbybpuLZyIlSj92czMd5
RhLitu+Co+I2zWpMh+mlThIusG7gwQ1LI9Zxz94AfU1gn/3rZvRqkyiU6NwoJFEy7bbO7CUkrhyE
Lka0HuqxByiw6by7yiBCKvDva2fJsglZ6CVO/RgokgEJUjbysWiLzxXIpMLo2IvBPNAJxbsJymv2
8ruxv4vz/IepzS8ioFmfGgsheoi+ZuJLjJMKYXL5AujnxdI+tk6AJLw0vtZhnsIDHB9wM6uiinfD
mF2igMlvJiyb0sL+2jXsPAnH49LeNLtOMwsVs4I6nHYQaCdKH90/xSUBtEHd3rX24B6CNHwGQKax
JcRbgctoLRIyIxn5kI4Fr7Fzdb5nkgmeb7z3MvcptslqpxFxdt+YAJGSkxGy1LnDo0ITMUxuf2qk
vEvJe7QeXDSraRrtfEaudHCTS6jGNzYk0NoN42p0iD4tSYJWINmto8OkE5ExRPY1aV61wRGrP8eB
+pSn95Ob/PSnCAjFFHIBTYPvTUexYqCWWYsuubhqdNej7g8qLh/hmHvLVs/yoQq6TsHX1d4nGohH
OBKqJ7N06w/kCBcV3qG4vxPjF1/rdtUGdIMpMtq65idhMhVtaliNAGl0WT67KWudjWZdxNRVLiE0
c1uAAyFBNfneqP6pcQAh8yXMIYLSbgDAgxjrM6K9E/S8xwrNIt0Fe1vWM2Ng9tQ9nLRVPDSwLLEO
Okz46tSzVkEafekwD4y99TwBul0h3gbZqt7r2iaH066OnUXffEIoniHog8E4y5FOe7znB//RRC3g
IwINNiVyIGtUl4oZRaOAGXchabdVpKGWMYkoRfOYlYazAgkaz8Ea9drbbCWPyDhthtnOHeRTWOpJ
ftH+ghTBlJtN50R2u4TsC8bm44+8M6/IGp7nWn+GRvDqOcQnWPyO5mJWR2EnBQQ4F+l0ts9Feh0S
AgSoSffg2l6KInvkXa7M3gO3YsbuPg/ZeEliJEYYipuJUR6dEsgbBWsbyVAbg8MQDPdjCssMt5w4
mP1Mv6YnmDxCyQC+BEe1VHptZ959NDYvpJ9DvPMnvMLNSx3Amxia5NhaoPRh6XbruSaYomVuf7ai
KiJT0Xgl0BuKjFmwFBw7Nj26aPTOd1GmhFX/XVgdFz+j2ypcctTgXA4AWDA9Ttv7DncmXr5NmCxx
kkw/d0YKWiQ3n+AeMuyuhnQTQo+JGZ6t7Rp/Ht9aRZ2M9Cbrh3PXNBPQZww7Chsy87JxXQ+iQjhL
Wnucf6SVQvjklC+utEqEYxC2TfO9nUAdhUV/LSmxVgAWkF+lwAq6Emtz0CNpkrhak+hxSsLp3GV9
tAr6vY2SalUi+iW1Aoy91shBh8q4CCu4oGdAYzSI+L4k8AUal71vlH70whoEQg9pAMvDCtI57JTJ
+aCyCLZ211cQtu61FZhM9r5MTQQgxpkvpowuhYcv1nC6D7sDA+tVNCRq+/uo6oU3LV4ZCRbbeZZn
UDTMC6sFghk2nOU/ZVovOOV53LrBsEmSEpsvg3nbvcNVtSJajx/y7KCwgIjiLYjZUuQMmf38OYqm
e8Y1xTpL7H4vWsk01Uq/sGowBPdpBE5MqAl/PRp6uBSdePTi+Y2RWn5nKYVMdhEbtqn6RDIdXnUU
12CZ1KpuYQokgIAzwo3pMjCm992POE7HLdsQtW4MfLoModN1psxtqMqXho71hcsaDCiOpgrqD9oe
064ey40tk/IgALZVXINOKM0+Qtjt2BNYPrP6PaSLsqqGDzeeig2Bh65I220g04co7JMNmNsFhiUu
bd19kjBVWWKYPJEaBQmXmqN9wRn1zpLeA2OdQlTa8mRm4hjHPxPlTLCVO2ZvA2tjTE3WSRvdMxyJ
tt3FDUi6lCWNHxIEMgPQAdlRIZN9GEBebwSkxhE0hrSlxxuhDK4yVLULkxQ9ALjAiHrUeNNdTVQh
IbXMs4A51NFjnajs6uRDT7IbqrUOMhahLCsz1fc4JbI1SrJyg2Pc3vRYt8gt88e1KeW3Gp04dWY3
MJtUBzG/1y4/eXTROw81GTpzgC0ub61o+2ll0T9fD8y1qyJ8hQWZr2fYerAL8PTnUD2a6cFXpLii
wZi3UGrFdmbsuUKhIzugBH2l+cDM4Athprvech7RNwFLcYElkGsF62O4GI77tiD1DXZhGzyR5SqX
T3kyIzmNocPiMVr0ef2939vrri4PTE6RiQIHnYJe3tmc1RFk4TkepovETs7yZXW7EPhQWm/GJj1H
XCVA6hXMiRdI31ygx8NH3BIjTcN7HWB/l3hAAk791MTEq3dKDz8SO3kqursmd7GbMEnYpB04nb6z
2DN53ZrcKzpwDoZlt91HvhHdT/1+NGdxok2G7k14JUgFRYJC7TxEkXUPmqLbpPIrgVFciZa9xe2G
pAbiu3Mf/mf5JLmwDUAeFpRfa9HxojlUEmIML0BBI6t97BIJi3/wkQFJPfuDFFBlLPyCnbNcDMeD
Yad3LHN42zrvGnmKSO0x/xz3bwT2+ValtlBZIuSUviLT0H6uIT7pkpATuHvfPSyKKCQjEv7S/nU2
xzfqpq0ZpN9Egio/Sd0HH5O/3VO31JgSUt5Po4efI4mVdCovsAgZHYNcREX4XamphI5QOmyUj7Ng
exWR0g7z47GoclRSEBqVHb+Vlnyb6XhsytaAbyDZanacda5r3FlRvwSm+BUI7iJYc0y4DCd5RoOA
6t3oHA4nNnQjQBc2wTOgZfpoV1W8rqsMVJa9bU0PBk8B2y2Nq908L62kIftSm1axRUeKTra18S9m
jO3xj01j7hBRIz9pM6xwmcewo6FKbggSLj+1abLD+pWzMMp2pfuUCqVOqkuIEzARGaE+Omx2kQLf
0ecbIX6QkkZwEccxK0Nr1znmiFbX+z6U0E2xF1TZmq4TqeoCfZq7NMw7c7ro6gqhPd96dfGUpRqp
kgHQK1wYre2UCvCiQUnW4PJYLIoOa9l6fUkXLUl9U3z8lS18e/J2E5UIOCzFld7INRYls9yH5oBm
icb/Zlr+BRIM8RXf9mwu51uIYbte/qN8zB+YiRAqsYhLbk/9ddMPiFp8tGIw1dCfxKNKm0O/6GBE
fBcvsB9aGdsSrNzJ1XBZR5K8TwDOCjLd3Vmt4wjesC7I+6JAhOzRMXU4DcsNb+AymwFK2OV54bzG
lpyOt2DrGznE7SgE50mZmwED5GlEusjAjcnI7SGaFY8ozBJa6dLauMWAh6LKykNJORNUUXxk3AWz
eoF566UhopYbOjd/v0lbEYE7mtGxLht7uezkISA9mi109yRKn9Rg1Ts1IkC63VRlPp7mPuFjOcbh
Rsq6gbN+Q2jdnivEcN+CBF/VGrJwvuzAA3jJJ49kedQ8y+O/nkSyuilUah5EPHSnFGlqnTgleEA2
R/NYhqzuPsOiWhHhWdRte8J8v9C5XWvlVzFIyjRWACqZbhkxr3MW6Hm58Ndv9+Ty8HZv+RuV5bYH
6C0Q8lpkYm1479o6Pqm2A4Jgd7F7EgtqP3ZqoFLCsE6ZY1mncrnXQ5s8aiafN0CAD5CCEPPBM8is
SQCaAA2IA66ct3vmiBVOdA4Nzrx7N2173OaqopowQhPrZW8ek+rt9uD2tGzz9phwxFqRi9Ptpv73
vd8eUvA226S08Vkv78ooRpvzdmMSp3sSXWH/urk9PZHEQxrsAyhMlaG5DxOQRvHVlNh5VxAGrF/v
OKFIwBBgm+tyeY//wd55Lbetbdv2i7ALaQITr8wUKVKyku0XlIKFnIGJ8PW3gT73rGXZZdV+Pw+L
RVLLDCDCHGP03ro9IiIje8K4ujy83KDxildV/SUpuRITFtPBuPj5/v/6EPPHcaRAQTTOn+Pyl5Ed
IfJZMod9Ita+vLer+uypkZTHsAyouZDS6U8ZSTJIWJF4R3ggFuQogGgmcksn6XEnMcjVpX2aIH6y
pqelrSm62Y3fHg0To/0g4+dkSF9YAwF2xVs1mpmzMorohxD5Q4G9zU9GcuILgzABqLhMesA9TAmb
a8jJRvFHagmN4SF+rWyGTVYba7SR2CVf2iEX20TxcjUm2Xd9NVBvbiffxjoMGIWmb80z+zoyHgpD
/dDgvILRQBUaxGCYR9dFKEk3FsTWVdA6EAmUfqdBU1tUTh39n2jkp+/pM9GIQR7530Qjm7Soo7df
dSM//83/6Eak/h9AB1BcLIFB3vxHOSLd/2CfcoTnGcR4ehdRyf8oRyzjPyghpDdDEhxd4Kj8X7OU
af9H4LuCg6Q72GgcT/w3yhHzg27EBluPbsQ2hECVYP3mCQ/6QZ8k456dSBiKE4wenbW4wO5aVud2
gLLppHhao4wMCEK6KPnMioqdyMa4vLHLKTyYXXfSWpirsiRUzhV1fhQtWuiUMC+vy5t9a6jrRhAe
xjmHuJqQkc+/tvcfFGQfvKdwMmCzSFo9OlYwzpcfvKdVFUyemgYwTPxUczTUJtHQfmg+ndEcAcJy
AqnYee6bW2jpJ+/9UT3288095Hm6a9uzmudX3U1txcowMtFu8ZRvpCq2VUonpx7DdUpqDmVdcC6d
krwelv2+FXWfePr/+P78bB5qIvYxFEC/vj9LzKSE99tuM9ncWHYPE79nPt/kzgJTOknGhIVEUFMj
EiylyKPF37e98WH/uXx/UCW6ze5tWkJ++P6DarskBRC0FaIFsVurL0FNoY5axVjodigX2MGJXZXR
a40gk2XmaC8yNOyIZDMLx25Za59skj9/InwG88FlsD7/dYu0KK99q2xbwtzp5BvxEK4Z8FXHT774
B5MhX1yYHC4u8i1UV9L98DZNIK1GVX5HELBRrEZZ4FEbnBgzeL9MnDa40oPcPxG9MXeE4Q/2Wn/j
1vVAIHVlEoJuh9t0cJwDUBD538kKLx/N4PxgWpgpdWeWnf2bcSAqRaaT0XbbpnpzfXT7jha+2pZH
lIp/H9nQ0R0/Lj/ZE37f7MI0TQ9RrDRsg7PWr2/qg/zrpVV025iabYmWi3g9HXTj3zf7n7a6aZvk
SLq6Z4sL2eNf+Big7WZsIBzZNgGuuUnyNeoC10AK9P6T/eiDOPOyFf/9Vh9+YMfWA/jfUL8k1Srm
MLUKuvitjJMSRz1qlhGvG6iq679/QQtFYvkvSMflbaUrHTFTctiBP8hhxzBBvt5zQJsui4lQa/Od
l+mHNnKJjqDWQyB8DuOxuy7L/r51bVQcldpxavAWyJOSlUrBBPSxttV6x9wRyuTzuc2NYuGwkp1i
/TIkx0oQ4KE6TxEgEr3XgTVtNd+8JjFT4bAI3hsMjjsoXLUsRmLZWEcZSMSOoEmC9tbotO82Xb/d
J9983qAfvrml2y7GYiERUn7cbWUTOGbRcuCmJsNXY6A+bpHaQItLVlqoblud3JNezWA+775J6dPE
9njT58pdDYOAkpTfpQ29bF1jJde5xqKURb8Cf9agYMI/pthZTKV0mudTBcWvOEl32gGFW1QVhsPJ
tJgG2uQrN69RhnAygBix80m6Qf9rxt1RM+Onv39lw/j92iUskPPWfLIS/PfhUI291EkmgfgBywcZ
ObAW+yr+MRSUvU3/MMUEd06d1Ja9EMMuH9kcmnint3rS22gD/1E7BsUb02F6pPo3M3KKVV0a30J/
MtaRBYLGQ6LmdDTZrdbZBDRm7r3O33n6S6xJlElDiyXD5TqpVYSPQT/ctuBrluijcCC32SHzANN2
Gn+z4+x2UPLWK8qHtjsa8HHtnHgY6ptrs9WNPeg/uv007MnQCUHERD0xP526Dcr+AZ9pwhxrCd40
WhX2na6LBynSuzoWKBYdwm2JR123sCjxp1/RoQiXNYXVZnJpZxXmHO9rR480pKUBWnvOU5TBgxVH
WJDVuUZXk9LooAnQv47MkJZaScyTEdAhmEAduMmVKW9clEoZbKGyu7d1AWJSa89BHx1Q+WWboXxg
/DABzseTVKiUaTP6vnhqiS8QNTJS8L303knX817DWrwWbn0j7HvCF4nIqgQp7c69PdlfyaULiB4a
9qT7EH7sWs6ilbxIrboHJyAnORaE5BYZ4gjOVxHRziR8huMne9XvJy4p0AWZnIpZ3v3GDxsaWD5M
ucnsRCIL84lWfaIRKDbc+wNtEpyBSz/N80/O/398VzFLmXXhzheCX8//Xs3eQVIwl139sbH6265I
3zsc5wMRmLWdPCWe8/WTo+eDc4BTJeUeVwLDMzz01eaHS04TeArMZsfay1Yt2ENqoiG+q7W2WdfP
wlUEx+sHvYVRUYrp5u9v/vuBi9QDhYvueJ4Oc+TDgRt0QsW9Kvi6bvG1rMH7j6a2t+HYbcoWq0tL
6tCb1lOt/v19Deu3syRvbDuSdS4qbzb1r9s504FvtT3b2e5c4o8hgdB+IwWR9Ms95pVnOgqooBRU
kzScTg0nT+BW6bOjHmPRGZ99mt+v+nwa+JfSREEN+uHDp8EAPhlOCZBwGFgF6fNpI2D26gVNBJgY
GFraN8apcXVyn+zinPg+Cm1wNCR/3hcOBizUUKu/b6GPLJrLbsF6GJmxISzDsD/sFlWFji5SbrOF
QUhEV6qtS8c2NipSj2UwvqumdxZNRZQsmv6A6176lFnFl9H19WOTGt/IugoWOwZdVyEeQBLRUYe5
TgkmojVXrR7cG7F53SIvO7EUoWGNprz1s+tqJizYPkMXePGfbObLsubXS6MUHtAMKkKLIJePa9rA
JgrUD8EIAT70tgh6g+5kuH4Gl7/jojwTylQMzlhZdI2Y/ADObJCWpmI+8EmVWjW682xOLF0clTdL
ghf6smyhw8BVmlDHuj3jTV1gEk5IhgK0KO91s0Au5KAiGGyyZWvv6OFr3ImCL0xTggCAZjWkROuw
jYoozD5ZfdkfKIg/f0WCcCwiSWxOZ/Pf/7XS843ay0bZN1vyPJZtGO5CxupuqI07OAFHBWcnEHTN
wx7eJ6i+YVGE73GkrUTIgl91Nvk4qsKT7JM7QgEIqtiyAVyqEbJuTDjLwIydxNuC13Y2bfqiyf6h
DlN5leZGs8ZUyvoHMl9WYsU2BVY0YZbEbiiG5kEPctknACaMxuepYQZHfEwNXoesbVNv7uDUvv19
n76s+n7bAf61NT4cZ32b9qARR8CfHf3DMR0Bx08GAyaXPMQS1/+a80K57FEBOIaKZ9O7uXRd8aDi
9vz3zyL+dKZnAc5FmrOQ4X489clR2f0ougYst6u2PUzEg20mT50PowrFxjESJGHDRUTxATlxoafG
OSM69ex65R4By27igx/9QmeTll5LqToeXI+xZT1p0yKb1zgx7LvBTl6EyYtEVfHcGp3aewGCE79y
5IqNcc/L3teyi1eTSzgTWWH5wkAUwNghek/zluG6azJ0EORgZs7XrAQ3JokHhJzhD1uwHazf9X1o
coqSyNpXQpce9H3EUJH+ZNn+s+EWD04Xc20vvbXbVk9d2yytis56VFlLuw7epBGnV59s299P7o4O
68RmDezotDR+3emFif7OjzmdSqQbgd8yZAXKTrAGa/q/v9Mfrl/gtJFaUijzqvr8I//r8GpSBux1
gWekDPL3uET1TTgtp84b2cN6CstwkWcQNAh+uv/7G/9hyUsvDMiP6dk2lr+PhXPlAwpxfcHpORfr
jrngApGxvU/ahihiKBuT9FeIT9uFkycOJgsdHjYpIAufdT2xasWqdOWbLVDvTuXgLMewjtcFUh4H
WtXfP+ofdnQibEwHOxWLCwrbX7dRi+/BxN3fzAoQWOwVpp74WenpzYBLIIui98YtPmtmXRYtH450
On6mB1aJ1pzz8YrKMLtBe8HRxSj7hKl+xbl/BUVlNTnukTS8dolOZE5wt3Z0Gb6YvtybDWiTHisy
vhP7Bok6IRlhqza1z0Jzisb7yMDxqn22BPq9XuOHFFw64UC59m+YpYgAcxEqzkm9JElUL+mop4mL
FwGh1iwMfv/7r/HHPZYSCTwU7TY6fb/+Gg52kCDrhmaLHqJvzWso3UCRcufEydlapOy/pNYP6Ur7
bIf9vSKXDrZcwAnzD4KN79c3jhsjKFDbNttsap/60b41XKpDLMIJuU31mXJliZNArZOBaDInaLGG
C8QvSqMO98GbSfJNGVMSKQRBapqc8pNLpfF7U4QP6FI86hzMUnw8a/Rjh+23STiiNPuZs8qcAIYA
MSmba+rGH2HE6ljZeKxM6jV3vCvtYOVjC1i70GjpkJHVMrIJ//5z2X/6vVgh80tR3Ur7447cBso3
rVwHHNUF8UbPxnCvwTNKEYSsGGW6p6b1PKZ9AOMCpQcrFo770qSJyJgsuxmRZpkiurOG4UcHQOKu
A/UTIpg6BfnBmz1SFSmqKIixhntVt3LmSDXIjvoJAUDtxcZ1KwkUizwgEFPJZSJXLOEifXRwv3vq
qamuc8DX62igw4ORpn0Gl/d16sBMa/A5H80qeJtDpBJlhNue/NXr1OCyZtVTeSzKVVOxBvj7BvvD
9sIl6jicjHGZuh/JpHheolHkTrVVAVFmE2FVnT3B+cuJ/i06cR+F3a2j1e8xgq2/v7Pxh7UWPDfb
9XTX0NEpfzjRYRCn3Y/qC5xH6u5ivSNtTfN9zNhWAn3dMfZ9XSPxznqSTulvojkRV+Fo/fc1FbWU
sHVnnkb8dmUoQQC1pbSrLY47kKaZWlSJrsMgzQtQVMbzgJD2NBb5MbbNz6jbf2ikw7Sz6OZSxLj0
8j8c5ebkBzGAkWrbukB8uyDcmrJ4AcRPbnZQmetI8/JlME1EUQSbMqzCT47iP5xlPJ2Wn42V2LCF
9+H0xkopR3YoKgxwyIVKb8+8kVksY/YYQ06tf/qNKYX+UEuyptQ9z/Vc0Owfa0mZ2GS5TgbvqTLv
pTAvJKbWuRlo2myitr5Lc5WujKHy7jWszOyG/hsAl/Dgkoa7DQbfu4m1ZzJew3VHoMmij6JwmfRW
cNOZLbCVyiZJotOQxoTRKnUt7UH6zbIcawG7qUmO6LhceErEROt+eWeG6RP5UuPSber4uR08BqVN
etuks6LKKgRXQJ2yNx+ih7wtie0AYr4jHtl6Smz7RTn4nWEj5BzpHcglY34h2/CfE6ikKM5Aletf
6OYQt+qzjHR78Qh3M97T/vKv/QiweAH36Uboqr6dTPRuXW/dMtioHlroTLIDRaGcJ2k9dpMR/1D0
9eveXNRddO9SQdwWvdCuIepB0ctyam4QrN6X2J01pMF4CDsMadNoPAKARbs0Wt5Xv4nzLUGntIgu
cF4vfWQl0+2JpJxOg6kfRNkZV23rfacISq5LY4iPcsI7xBUyfxzG+F6vA2B8/YTozGjHbyHrNlij
w7ON2oFzB5GB7aQhKtdR8GHdLu7iyH01w3J61RPjFsrhtzaLtE1u2hFZH12E6ql9gwHaL8G+pdNC
ZkW3zohIpN5DfhIVORVYm071KkqIaIyNjHzwOeQLkg/+BfBQR0ZuT60Wd1tjfnR5yg0nuWSmna0s
3Y1OXNmjUwvd+2qkTXJ5ypAl7GFp4s+DvRHPN4Vu43ad712e85NhhWeNgLJBbuLEEkdaj87xcu+f
mz4L1Lrs6clJlJgbaF9c9swigrcxRteBjaOxD8YKD0xSHMKBIMGFp7UFHI36++AUVC+T32JIR35w
uUd4fLpOUwwDqCuns1bU07lDGI6e6nx5hsnfeI7S2N7JKdkVtXNsUZmBYf3/N1XeYWVtzZObNeEK
W8wAB5LivBlzIrjM0n4YEivctdiq+7abyPvysQsh/ZBXnqoeR36BTei6wTo1hH9ny2JjjLnxpIWY
T5uQWkZjmayXpfYFvI/2ZSiqW5W67XUR59qNUdM79iJi6wbyozAr+/ekZVZXYQNR4vIwY4l/PQLy
6ZphXysNwu3gJv0Ny4S6H1Nt0cZRd4Nuz8WRRCisf1ul2Kkgo6V7VaKYNSqn2MS6E9/ahYpvaTAp
CMVIoqfRof3uqPBgkYp+8CcS0lrLhTk7xum2LEp33eam/+jEDWmudguCCxR04wzT42gbtDACNV3n
mj89mkl2RTSod5vpdf2YfccfPz3aTZjuhy7nYCjdLda96oE06vHOQWKOJKh6qMa6WjVJkNMjJ6nQ
KTpGdJTEZ/J8rPPlHkvXnloD33MTEc3eskaKCUxGQTa5G7dKvl/oOq5sHXLTSSebCnBtrV+c1JAR
Qmu09VYY4SrjuzzMPcqFmWDVC0VAHENuGXc60AOkJDcdyOu1N/G1PeV7DyrMHUCd0kXszBurqEtX
g9GX10gup8NQNpvGPBh1j5KdTv1tq1T3PRjsr2hNDwDA8rPTm9apaNhPClMORONm7XXTg0bB3/0W
gvnFuRAIehA61p8A/rCC9ERF3WZ3U9bdjnJwvmVYUtYN8L+9NmjNVzGQbQ30xSKfwCo1Gsd5rLZ+
VslvHTB0cKrfmf8STldP7a7RguSrcGYbHc87FqvclATwJfF2DMZk0Tw4NlJFszbHXRfCb6un+DEf
o++cSNLvOaDztEzuYhOstTQS5zGMN1YQkQDe9d2tJaPrcHws7cq4B+1UnGU2PARd7T+Qapqc4lZ7
vTxCnBtd502K/QCYwqoHJbAV9F5vuciAv3P8O7BA/t2IA4K+ECrulBHoqkTjjmGgw/xPc2lXmsb4
4PlExEZRaTFvK8YHYF6wD139ZcDEAmYobu66ITSuPeLL6kY1d+18Y0AQAHQqTSKTcBsWStB2znGu
9rnJjGp+GHdtfBfl5crp9e9eVqtthVF41zveV2wECfWaw7FoEkKi2e4Oynj00vzgh+53Ct4+Fx9p
3/iOSz0OIjxtxImxXLbIh0RuZdUypuhrJJaBco5CI5VKtOQYDlEwngNZjefLPRWykCmw8IhJw440
WMzzhia5GRBUnp300cNIuskUYW/KCsyDrizjUJp0bNwKyoSjOeitDK69XuUBax4z92DRX0tK4jNG
tzgERlIe7DLT1wByvG2PBLZLBNapxmxuzQgonjXY7gFJXHnIHOgIjTuFP0n0hc1fw7in0Pf16XS5
EcwNSHTRt3pTB0fcy8jrDXNv+/7zhPLWCdtsHVc/Ck29OuSrg+e46+eQQk81+y4N6w0Vtbcq3GEd
2W1wMPTZJZsjhsqL7MocJ8y5CMaFDetEeVtcvG9RknxJEt9itjsCao9+aCMWEIiYJGDY67yx+RSs
+9Qw25PkDi0jw1c/PjZh89RWEP7M+i1WR5vrOAXMcmjtbypyviDUTVe0v25Zzq/yAUmKS9jTYlQi
WFWsIbXMPsqufTLH9mbq56lyCSudjOqwY7IEg6OuAG+5yZM0fczb4tU0w63dRNvBvIKpx2lNe89V
dBpN+Ta1w7DIrQJQHtSJzpU9oDGQ9nqLDb9lwmQGhVqDz66X5KdeUQzFV4TwPHajc1M5aoLcWu4T
PPrWmN4iUbQ7Sqa07PdDjKchHtBy59O2ibT1qMwtEF/UkIwc3fEHFedtidZ0NbpoGbPSpgOZYSLK
G5asgq9V5qyV9eSgWoWov3xIkkotnVh8iW0dlltjgzlRPqsCQb/Wz3RUwvJVIi9fRBHQlSltb3PP
/4JSsFppaG63TczKRNOzucnoLnu6cVUhz1ieJT4Nkt1yL9u3TX6VWQ7oglw7R8PwHE3ORhSTsdLr
kS9kGd/zUj/RKsH5grNHN1fuRO3pNdNb2EfolZW5h5aGfb5lqEJeBq7GGqrcqFWgZwnqRhFSLKvS
utFr4F8N4tClMgCdm0SxydNIzOBaCXZVpPPl2kR0ua5CNMmulpMobNQbRlVq4Wu4JYLCPAmNOiKv
y2jTKNM7jA6nBNv9obXgzAppvWu5pS+lAIGVTN4pUdOt3nhUyIZAdug4a9vUimWS485JfDx1NP5B
CYRknqoIN9BIBnzpTNduqLqrIQxhSlpwwvriaBrRQztNMExycUUn8D2nlRzkGSr47IeM43erKQik
glYJ+MdAZazqTZLxG9uqecTQ971CA61RFC7EF/scaQyjAw+8bt8PqwHvJaHAkGGJ4kPAIOCQxe3B
k5siacqVTjbDtfKDDVSUZ1QcAXZmnIC1I9B0d4rLroG8Mu7lohpboivtdBXrw1dhaNoWusu5LpVF
4hNyB6PCnVRwXSoVHBIzqkHxEAwc6NO+qbrXnAtgXI7RbTvWZ9JwwkUXhe4qr8rhkEDtOFzuNTP3
kjStvWq49Ay1ve2noITMZhWHyKXMpc8ojLI8pNLWkIKEBy8nx7TSMeoCvCVySqdnLLELqyyoD7IL
iFE0m0AtC0EL/vJkF1vVoWyDowUIB012Vx0MDXBhX+oVRIakOpjUN+UCwqm5hY147c5vWBHf+5O9
lxmD4CiVIC9qGuMFea+Xzx6S57NBX/zKaCA6/IyMpnYHZ9h0K1UrIq39QF+Bom0OoiI8sMpm2Uc9
kBUWyRMhtzvwStBK/OyFZPt87QYJpk3VEeQxb4QkZrjg5TZ+EF8j6FK4pC2SXhoybM8Gswf4EtDL
4Zq50CgCr2SNactyGm0lvW43lshG+t7Xl5ZrNofLDXPBjduY3q7WBHTGLAIOImwkahlpicQo+cuq
lvkhEtpTrfmECc2PLk9Rgh+j3I3XUw2VGwPEYcrC/CCH6bsULJasDmEZjahy3TlOReQ5HshFPG/l
qmmKlVFO+YGPl+8nn2Mel9Q+llz4Qz09tEGdHpL5ntGH20mE7S7Ju69S+TgYQcxeXW4KcjshgBqP
eTpzNGrhLi7PE5XOqfJyt58hQpbp7qp8DA5jkoCQne954bTTIocqqLc3pDwT5VAqgvYqFOyqrp7C
shmQec8PtTnxll2qW9oWdBkrpMrDqA+mIj5cbkbyIQ9D8ZQWQfbzaYm/aZE7cb3qpzLNN61tkRvZ
YCjKuk67qqvkBeCAv2aYIQkOVVBZAnWyEqjcsKKuMRhKoKrM0PSeiSfXNcNl98HYoe0MfnH8eFFC
zqFvw0u0ZzCTtoqkLq9TOlawmspkEXs6cAutNDnIEwQbjVtvgvDHJA1Sqma6e5pgTK3zfexU+kb4
guLaklejRgRSn0DPtpk9aBW1apror32nES3RcmIdde9tJHUa592wTnziq3ugKdBK8YFdgAQwgbFC
X+5OkV00Bw7inKDh+Vkv0CQB0DPr4PJsN8MMEKDHa8unVaGNxnrS9ZDQap63wpzcyMv/pzuQpBGc
zE9fbi4vf7mn9xY8ai+RP//6831+3l7+aaEZ+TIjBXv588nLPyovH/eflytr11mZPbln/3y24fLh
L//Pz08ixvRJmJP78yP98z+Gfuish8F+Kggfm60CfN1EE7tGDFymL46T2WhyuZfO9y5Q03/+cHnu
n4eXe0g50k3X5Q+XR5ebPqjx+f3zb4m6I5ZpCM+Xp6YondZ1Vrw0bU6pLBHXZz8tDzy8PHe5wU3W
XcFH4de+3OWc3mEDIZREptYVsYX1LqwasfQAxKzqojoqXbOv0VA6qxI41yZp42w7ZIa/KgeXJOF5
FjjEow3Cun0fYiLHhwB7I66WVy5EAIg5OW8TfPtWhk0XBrZ105I1s0n9fLh28AgAO003WUZzpm48
A3hMS5g8Aisz6eEtDPg+Q1IYHQkjAQoLEbnLSH+RlC7nkFYHdfZd5n5jxRauak7kGJAm0D6ZFaNz
5dzjJOmPZmhPtTBvEawg+xyiFN4KyC869jhNJ22jT+53z70Rhr7BaPDiD0F6BWiqW+Mxpfr324c0
pqTr4HrHyom2WRHtw3pytjg+7/IWcVE+VTtKq5tpBF6G0WHRBGS09TRP8BweyTJsl7LTscei9rMc
X4GFBsbSMwTGA4hTIK+XQNxqEMzVS3TXq+o2sokMLS2L9VNwYxXDjRkX7y3RT1mmYcYdox+gPfxt
2FJ4SIuk3obAtqmiqoiZIgwoLCjsaBbRY6EjBi0BV7pWa2ptFIU8Zlb5bejOnZ5/8ZOq39YBtlOa
kd4NIPwXlcfhOpHVWxl091pbjetO78tllA+HIA6fs3ijZaD/dDnLEjsbPFlYr7Oq27pF7oEKQJsQ
sTYy8p5YaPMHBEFjF6qHEPnWlwD48KKMfLyRpXcwxv2oCtRIln70oH3OeUhka3UFjCgIrrA+InKy
h1NcvhV2QNAFJfDGEKQnJaJIlxOQioXSlbv1gprIbegdc/Dl0gAtbzZ1QlvLgN+l1cGu8acfaByT
k2sDsbFrecjUEKEjU/2thfAsysonLS2bg2t3IGHjjtWOXRXXRIzuhLL1PWGiO1pPjxof4SBofSxK
n0AEkiSG9WSn9qZwY3/XmOUz1S22Z6IHtoFrqnOEo6VjyZdrjOXLrsU6P7iAChlvIkivmChmLgVh
Qe1OCyxb13QH+EN0T0EzbiPGRAvyCpqDr27RMXmsTFgbIDU4OLXzoEx8JyAgRm32FeuruMu0/YSg
nght0twzJy+PeVRyJcpK1sG4HS0ffTeO3hRVVPjNjcH0ppMVrSwoBceW/lAjUWbZmawxBgWo03v5
FdJPeiVfkqKrz5VP/ji8g0mYp25OJm4GLdolenHSDdQfSgCZakJy8+JRQRYRjbdF++phdLe/9ykc
98aGWhtGrPc7BriUFcvJiJ6sAXFplHdiFRcUTmHBIrUOctjlVbrRtLSh+xGVK7eAJDiNIM6LsrsR
JgliIS/i0efad12zsPVm5pilcj3m4MFTaZ5Sk7EwYBiW9g5cQR9T9S7Vn2cNWKnBRdLYOtR1dPTT
6T1nlKwVEUHQ5XvXD/ZVZ0zagpW8s80c5FrZRIaF8HAMIfFYeENrrjUjfA2h1eAaqtYsuYtVGHnu
ddiDzU+tiKywHDmnqJlJ0/c7onOSxK9Btk/oKm4AB467uiimbdxGyco3+7cIINstZ0CEMKrrFjUE
NEJpMXqOPT68eiInS6Oag4hqQDgOz4FTFQdDsQCzdPORCF5/k+Fr2RdGJ1gCad5uVP6h6uIe6H8c
3rWD9eaL66I8NTFzHE0Ja+4ExzdTYXjXYWEts0mwNqszDu35KOrxMu+rwTi7pC8qjN0ZM0p360Cn
wP3sJdfVfNMv49AWP2OQ4TvZW62qj41XJmTezjcm58bW8t79KmRFxRBirROdG1Fv0kvdulV4LHJk
KiKCf8840GUESHMQWJfok+7QIJw/UFAOK1Myv8A7RkyHBYmMo16yjZvG3Io62IP2SaGvZOgRtFzi
wOzXuevunDHXNnVERqzf1Yshf7YNeOMlCCjG5KG5emwU8KYUERatLRznoQw3eDADZK6crbWRdC/H
63e23j2P+RTuXV/xWtlS871mzXXFXPPsWpbENZcdeQtyjgrQ3RaP9oy1yMNo40RB89pn6tXUhyUg
Za4aekQdO4ChyZ3xR2Fa+9GxtmNCRCldhMVQayUstnirWMHeGIQJxNQyhH6wR5odsRpcg75GZmBv
IAM+TW18HfoMNYI+i7fMcjR2N4weWVfsArpeG5RX9XiPgY5E6ZC4acbN32g2CpA0Htodk9DVYTKZ
5nj1IU+2Xm1CKzQ5R3UcmR6vaXF6PFdsvjE8s0ztN2WnA0BznRhyguFumviBljfmI6KXySTzJumh
rCUt2TWhHLhlf8LH2rBi8OS6z+YaC0TKlZdqS1frhpuwOYCnWBZmK88JK0Bga/VtbZWvUQLHxwM2
ej0kzdekiqPtSPNlU3QKoyr7IuvkYBUVCOPqsZSbKjGuQ5sqpCAzoS/65OAyTF+nnLTJjCWiGLjb
lQoHcz3SqV8K1M9nUnrWjaW+GFOAfi4GqVHOlhhF2Np6/IalI/uiGCCtYqIulqAgc8JiNbUpbARs
st0cBzTiexUkb70RlEvLcOwFxwQDntR6gbBBJmFfc46l17Uj0dVfty4YRQZqe/oy417MlPqmdpeq
Lf29lk0wCuTwognPOuDB9I6D5wWbFE0laiyTYdvg4aNH93eiFaAfEwi2BhEFN4CFqoNPgKjhFaAK
tK6Ib27Bu5NZxHh1F4h45sMTSr0QzmDucG7VN5b/RdVWdof3fpXGgXmDRiG/QxufbGTetiuj+1Z3
fnkv4ri7HsLoG4dbdd/KjmW9CGHH+O+mirOvEVSPgw5Kb0kiUwYhtM9WrWMm8MCKYQ+vsVxVcHr6
oTfetSg9yBLHrzesVCXcr9nYBLMIkC4JFlNrLIazxJOHvaGlJqCVJPw43plmhbPZ6KezxWZeiNjO
9mnOEnLkhbbgEDdjFX4Xg9qnsVS3pRMGJ2amp3Yos/sIphEtKAM5WvreihbYRVcHGzvT35P2HCPi
P1b9Cw2J5jqJsWmR5330wtwDuk/YgOiImomjYa8bTcfRpWPf0Dp1iBlm9ShgthmiHmZbLDvHCj+7
p3qGJBQveeBHu0salM8yRbDj4jV+jWS3FqMiGCYNjLUd+RS4fvvdtIqTY2bFSRi0C/0M8LFopj1Z
NpshwqyUjNNGK0PnRsVia4+Ws2dou4Op+wWQDcnJca1zBTEUJCmAvwGk18iHYIx2L9xCWPeOacUa
ts+/kso9sEKKmO0Z3i4rzRe31a3/x955LEmOZFf0X7gHCS0W3IRCaJE6cwMrkQUNOBzKga/nQXFo
JI0LGve0GUuzme7q6oqA8Hffvecegsy6KGthrCtr6469DPUl3F6wbwLFB76+9+1zqeJvonUIop43
bvNsdiHSj2Gh15RbJmkFPaoDltPD8qB+lRduROWp7JS9t+odxWvkbuWY3QaeukZqOCAkHGelR2Bf
SpHZO7NCEdFYgWE0mbZuCm5EH9t+P1PVcMDKc5iTwtwUfoGtiifFKN2dhVS1cWpdHGQOjcuN6Ldv
DIcidiJvJQH4TaLKYFf5MGlUm4pnoyi3rYukXONuCYW7IKWiANYNfsdbgDy+MhvwOh6LN0NvDzyR
FNYPd0D4GJIn305WOrbq1gm+DWLdh8FCGW4tZ9VNKYe+MRMbkyl7LQAm7mKf16he2toWCPXFyLVp
V/aNvlrmz9PMOIvdlQIM5aRfJhIrpOvgKx6j4SKdrZFkyR3GrrErejq3WLSXHC48FBXBdMdEK/c6
Zm1LNdV5nI4Ypxn8IHpgyHVkaKUpDI0Cx7mrDgBMSX+23rQbq4C6r/xOja93lY0LxYyGOr2lMUdq
72TYTwAaHtnURDvNUr8mzornql4AM7p39rNo3ubYcUK+mGgv7feodqKtBifkyx1/R17lvhvZLzGV
0TZwFNwSf/APsprZw8URL/U8uSQVCRjDrl7LSrWXqMuNp2F8EblJAAJbwiXJ/PxadjxJkPLDHMPJ
o0x65KEidS9DcXV8ZrnYxzXtlyB6KDPpHhEnmD/0qntXDR6wMTiYVwFgrFJf4/oVyAuDQ0+CV86k
iZYfrR131KBR+cOxMbgG+oO117mc9H0s63wv5/lFJF12ZkUxPUmAFtoM+2roM9ZPjv3RtLP/+PsD
2W6f5ea3qC2WdzrodVsujYbtRBgonl7mKFMX3gfDkz3ox8RMvkZkYlTrgQ0NRS8rTwvay9xHJXOB
Jje4gfhYrepRW7mx1jxgNs3Ys2OfC2tdF3iffTH6B04MAlUuktTZbHpnF+Bd3NqVNW09V692Pc1w
Zytpt13uz6cKoXibmjo1gDqap64NrHMc1s2Nk4TGFI2PHN/IyJKyyZR/JjuqjkGMeTsV4zeQmYad
0Wxv/7IgHAbWOk3bzZA0xGrLmCKzxIx3BuVKo3HKi1g8gwLnU1pbhJbOU0H+w6qSnXREBHSHNvg5
gjfTaVF8Tv2KJi8r3ScsGFBAJ2qrxAfLd54iNv1xKgOBBaFouln11AG1dzOYJ1FPLWQm18nEMshw
fuJF1YDECh9MTXrEbyBPf39ocqHMKD4YKNHlo5zqrYvx5mXgjj9mAyD5vNcHqDf+ZxXF3xrhzTtV
v1glK3HATFWvpsgaOTJWYjuDmtvQLNZvammyOaav51B2MdStsqGqY+6bvSMA0ICC5ngyKbTXZNnx
UzLkOLsui9qwGzkdNqn/Mbfzpeih9lAjI0/KSwVLkeqDYGzHJRGk20Qzfk62zvl3KsYjqDYQOQa4
u8wtH+bcyytgLnWD9XaiWt7cTKXl7CqeQmEFwBJUMJ1VRpO8Ty0FglZXQJ7XMPBFfsZRKBtpuUKR
uDnxj8D803hwAIN6xNfnFp+1Rj5U2Sr7RFcX64hLbLTdA4O1y9ObwN+YWA2WAUvuknJ8KY1MXuh+
AzSRhr3bQejkOXogAoM6EObdkO7J2L9UNNttosC01qM3cvbofFjRedcfshx0QhfozbU/6aX37feU
nSRN5GxMZ3qx3dI+9B1QOZ327Gip+isrekJF1zF3+PgEegxvWG066nVg8bKunX+7Ni7cmuU406Oo
ecdNTVgD4GE/gfGdMEgX12IXZYUksOBhWWcqAiqLKQcTHroW8EX0Csh7sodRnBo/GlBAhslJX2Pt
14kgLARNL1FQ74UNbausk34t8JmGBXW/QwWYSglM77nYjH7M9lOErl3bf0b9QH6ETkqdjoTUumuG
AZG00fa1XmzpBB5XpkL/caP+IkvtU5XqV2yihZR93K+rGcSvmG3jUGvTbR684CK0XJ6NuvM3uKlK
FposURvD2FWWmW553y+3brWGwC93lvrIapNjindsupLnvd1spNs0vOo9WN5BJvYWx6l0GrcAntS+
s0jIu5GJ5RJJhrME/joBbaxmm1vWmb/Ks+Sj6TWUWjR+hlT8PAICBy6ga0G9NuCUPMyjyTvFzs4w
WrzjWlttvArxy3SCbq8FKV31dWWFkVyqdXhHHWun+40eroe+1bQrgtI0F7NkK/L6B2syN5xiC1lL
I1rDKWgbm4m1Sl1g+g6ta4oOnKcGcWlS7Gt70gsnbegSxrzuqckTKAN5jB2i1+znrvrhmXZBawH7
PgCFxqZJhLPvl7leQ1ijft3aT8R711pKasFBCidzmyGjN5wcS+890QIfeVFUYaMnatOIOcfsAN6O
p+GJL0uRa5DMJnpj3QZqxYnfFSu2qiNnWUzikuzciiAUuP+ktc42rpxDOZb3wOvqc1VlKD+tlFfP
48zpdurMQ3gGXpcHtyJFB0nR1tKscVaq7V44QUkuVguzTNIeLN/MNjZZfpafMeWrMghn0M0EaVd+
U3sbagUlBWvzi8GmbFGkvKNhQnuye7i5ps8HN4qJ8d9dcOGR8dLkc3fkCQcZxs0J3Yw/+tEEypMB
bW4t5L1ka0cBVRINx7e4Nn7S3lCw5ah+twztoRJVBK3ou8rb5IzFzt95TvZ7dBapy4yLfUbk3vHH
Gmg1eDbbj36aZnWLsr+6LUL2ZLInaxPCvz1XdaDp7sGoEgcEOPuXsi7addwJKqWcjIMs0cL1HFc2
z9nymz0vQ1bJ8SUCBwgcHbHI1zKEBaEuVveFhrGGu5e/eyMVHdI75kZnrA0n49vxG7aiNNNuCfAf
g9n6Ib1M36XATY9KuB1Gfuqp0qE/NBVYIiV5lHCOfFTRH8OT9UO3nQk3hC+3VKpnoRtzZ3qgH9Ec
AwZqDKoBsZHYWl6sZUAV+PjZFTI9xd30EBUERtmIc0GyYJ25NRvCmXnYb7FhjQ6lfDXngbRADJpy
+1dkINHYece3PNI+6UHocR0FxXkIrKPjaz8LgsSAgbl/Gf6X2co/KYs/nq18l/xI01EYbMtNzMrx
FkzJnnbRcgnYxhu7iazQY9mSJ+4xLv16BYWsPviaW9DW6BBatz/1SfNPjYJIZaRjevDsKwxMXEc8
cTTtERvO0k0ScAWYLTdyId8tD6IUwb46FLPurmvWT8p2WehbjcBFInju211w+vujGJ3fAm0N7S9t
dogX6YF90T3yhX1OpPWTM6X+q5D2w4n05JpMjb8zkvTiDWPG+3UwtkhCw66KmH9InPEFt1HBrOnu
0VvS9yyoKYns6X9GBMvEsh7r4pcOOysHpiI7mhWlq3lbHGM9lodKOQ+r8lRoNjy05rxhvbfmlZHE
gHjxefwCpC576b9HheRwPtI2qHIb+HpAUek0Wa+ZV+3LvqXYtM1fBJJQyLoMh8dgNdeyly8cqqaD
Ah+ez1XxRpE18gr0tiGQ3Yog+JYuBsY0kdABmY42XcYIppNPwL6JplXSmclR6ktLroqYDRtQkmmb
MwrMpDCMODs2AA3OFNLtFiP7tlKx/2gBgK41JXRYyMGXh3EN8GJMcFyRPSC61a+Luts3Zm2d1BQ7
q4BZrMuQ33KwCAgNo7GTFjPNXOuXYDZ4D3oiLGN2MRMAMpCag3dxgzxs64BRh3w533H0dC2iwt1l
QW9u7Ya7vBUmCk1SRZdSV3td2QHtDgoRpSBl7ooWv5NZXBNqdvcqpoDQYS7Xsqep9ir8NlNyDYgM
Jhn5CTM2irBkT8kKSrWHWdiMytolo79y7eh2trGMWRyAbY07uqBoSQAVSxxkQNJ0PwrulXtJgwNH
heRQ4aC6lUK7lpMcDlQ8ttcgjkEfiKS4jNyXCbWgRwfGLJT/CBACXrgkvyadvbTyOOk5jwRfz9CZ
oawKnlaVnkFC5sEPQhy/hgaOGzaVeeDdcU0njop6I+51nN0sE9F3tgeahrLhxJfpcQl1PMiF0Pci
7y+o8g0AQOk+Ry7LiUSaz3XFGSUaMR8NOZuhITV+Vpmo7qnXboe6sT99hJY1USD+lch3bKumtN70
Yd8N353o7JfG0ru7n3UvVYt/inmYbm8rLt6cIvmuXXf4rmv0PWcKVjMFNHtHYxSmxec8aK51aE2V
X3zTDukGEp+8Bis8iCYVvDAPYd5RkR70k3el3TGG31+XAP37TWw0xUFjlR5RTNWmwVNSzlxEOtP5
VFtiTUB6wrJYWlewdxETaefchqWBOAFEUCPl3Zrlx6SXBWlZqe62giSqj7r9OuMaBwL/Rk4uWGZc
sBojHGhhqX2rxJ9S5M3az7zGZejHUGSDpx4DI75KXS9ZNzxVEZMv0o13ctA5Nz5hBuR7ylhNCLdb
Le69DaO1c2hamRICINs2C879Ei9txqEWH1wNQ4GWydYcNXK8cf5lOMaNdLIWEttMdqbE5Mbj/ov+
B8potbo7pPW49P3JfAtJ2SVBlbR7m6zTc17OfwTXd+oP1QukfGvfMEevcu7lWR/026h4/GRejmd1
plGVSrz6UsrF2GL7PavVOTqVUrBlmdMzgcb8ahq0dbHcrjurxEASPLoirm+jW8tjPnDVkRhqT74b
6ZfBrtqr2RYHvamfLUdDfiaZc/ChSd8G+Kmmx4nLCGLrVU3BU9V5NJUANraJCKymOo6e8Qi/2aNP
Z1Pe5KfGjYqHCVx+VdMaAA04RSFDzbsEWY34ZxLQVYlZntnRMmOJYQ/vbdr1WWc+avU3FOxsmr5w
z8qN22uvU9XIM2PT9rW5LZa3iFYg3brUlV0nvE0jCyynmGt0wb57irVafwRUJ7khYaviV448tXaV
3t7b4V53RXEuCBcweObGB8ZEAtyGpE6UNcM78+IwXqgl8z+trKvZ/vBSNJB/OB16bJdAyqNZ9j8q
lWFdpEfpWBrtFxOBfjIl7wQKdbY6cXBvnOoT0GiLb4WHU14MyX1U1kvtc9azjQSFZPnhs6ACudE/
Mt7fd2IQD8NKVy6MkKOdtbiIwMWfhglKc9eQN2qdccXIOnLV8iPumLe1eRz3Rd+Hw5AbhyZwsica
Kzau3mw9nou0Kg/zyUXA2E9uPCLJlMdRIxYoAtp5ZIrsGpdtdOZbr0gwNgjQdl59FWBGWap66aOs
ejNs2Y4CRl5seg+UPdfOb2aJ4a7sjsL3xFvZL9MzdAE57DViQxc71l8jFpp/aqvhFeg5d7dH6Rta
nX9q5FtXtkKPfOQw5HfRtJ2gRG3qvrzW85ByfmJEp/pbv+ho/fSF9M8dBmU+1yp9TxrkncYnLzZO
cmdTTM9ESycHh9ChHMRF5EByS1yZ7KECHsKZA4G/dH9QyFqHiTs8m1p8k1SuvlFcosLIBZqeR/w2
Em6yM/n+iT19zSaYugOnKaJ9VQD+GexpeIykS0ZyBx+uRPjM8/RhkDZkUWK6kPtdUh7RgfTfzm1N
9zfUwdyNtnmNNvX3R+YY3tWObf0CjWkTbzT2QR+F3dATVnDBG3mlf3Ry6DGpJf7JAji5pcfKCwtt
KC/U8+Lddpz+NeHiRuzN3zBTZSHyISPVHFOI1cbGKhgD8XNiRTSlhn5OMtAHgtLTo2nNlHvVLv5O
iNcnq7R+0SSUv9KRbnIaoGXK83yJp2JUTzR41Seti74VctATZOJ5JyqMCsFfvarCY1qJxGJ3g3zl
yrY8+9Mfz9OU2lgWzk6gMsYawl0fNt2SOkgzixpP6sNTc7COLcjj18bQ//E/XcH7DloctOti6Pc6
ZdCbolLlYRonwgJl/DX1VvpaiKdABPXbYEbx02iNeC6y7BGMiXYDfBCKJHpB1ZnOrRUkJ7DP3gP+
cPJm/N1F9EocBwj/AbnPl6SgrSlwPOSUfHrJYbdqhMxOssCEwZhjnUaPSFQcyOZjpuVoQ7hAHMlm
DqGUaA4BbjbAAn2wy3tGaAcTdrXYy2dHqrAtR3+pSquuzkQOsrLY5E5YzbcDYMEd210clU5bX826
/IPU4IeNqeNgMEfrwImcW4LDxkoBz0fI1njMcNJd652ad33ALMvZerq4HPjXoh4HzneasQ8Mu7sN
MyMvRYzmG63Mb13v90/8i/2ZpAw2M/aQbZ8ntL5hQ1vJLo/O2L67LVtNFqyRdG85jmI/p/Knj05D
zIG3bPs/fJ0IhHHbciH11q4q8+VVbFh3Jl37zljZE/lxTqXmqG2n6nxrv09Omb80sSZfOL/FK10r
ktARnI/Gihl7nDtaHxVCWTd5772l969YbBlxvXJ6sNoxrrTlbPrcyy5EOBw2kNOXdDvj8veHNhgs
e8hAol/w/7Em28smGEI/BVkdyOKIW894ipxj2vf5Q7SRdYpKxTPNYKxxPetlNp47im3fjV/USF59
FcRviWbGN4gi78oNxKagQY58WzLeetmOt9KfzyRgacAEeZPZqxndYFdNHFFngq+siSt91zay/Us0
OOn5zFvZars1hcbmvbeLH1mA91JlwnrHJ5VgsnvuBiaSzDXiXW0N8pK01c2zB+3GwIAJKAESW8+Z
PBmxdmwF3zzQlHd3Nvq9PXggFL3hk8nCOCyw1ROSXbxXyih3gSIzI4sZxDI+UIST3HYVoyrdQlSP
NJua7BxpM/mWoIqvWXb/KGwzeZ37u9sl5Zbg/7id2/57EN3TJAx/o+x6vECqOA615QCPi1/joNGp
BOjslTNplJjUlR+OJq32f1Ov/1+D+78RTQk6Em79l//ol/0fNbjhN36D9L8TTf/91/wn0dS3YU7C
ajMxf9gWeeF/tOH6zj+7gPl4jrD1WJCU/KX/YJoSW2/ppUv+9Z8s/Z8hF0E1BQztwekx/08IU3gV
JPD/CzPBJr/q8h9HJzlrw1FbAvL/BWYRmFwiUe0Xe/Sy7zprSnxHFMw0f6BDHpVmwjAL8te0bM46
BvhpccL7iye+mI3L9HeLVQzbGAAdgzAO+mLx0vumHu9HLRPrMvK2kQwoNl289+1oPPxeu5LKXKQS
7gAqb//ISV/KE7zvGQu/7mrBKbOGdFck7MHrzMYahuOf/qxhZSwpALXkASTBAGtJCBRLVmBcUgN0
ASRbiyBBaX6MxAq6JV/QZjwQ3Nq5Cw23PxkbDltWe9HA4+zkklDgVw7Y8TLINsB7yPJqdN2bv1EU
4k02WyRG9omeEg3JzWtV21/GkoUA5k8lLvGIKdN/2EVyjwoMKO0SoCBIMS2JinzJVghCFgOyV5q7
Hhu8agtmDc6r5xhs5hB4syR55hz0aKI6gbBSkx0kyAGyEAmWZIe+ZDzoCcB33iCoORkBkCUJ4ojX
fkmGzPmpXpIiNpGRcsmOzEuKpFjyJOjE9jqI+3GDgeyh4VyxCZ9khFBSxwrzkoopXiUpIZVxSask
S27FIsDCf03iLLmLEj43eMuNecNnddcJvvhLAgbL5ZE6PQm2gXSMXHIy45KYadiF9xJHmecmuKdx
hxGnVSs8jr/Zg1wlwRtziDaddqx1XCrEchziOQExHXBq71Xscz24EHqcX7mHzKl14oaTahPN8u4R
+IkI/ggCQGkX8ZJYMkHkuyHUAyiin/ExL7mhrPSfxs7+1Hqd9V4dWvbZ7PrfAlsfewwYO9mZnCAW
fwJJbmuxcCGiVLKdspfMEtGGVTTJUMO12RFq8j3o/gkxJ5O4E9mh0GYyHBriNRaBKJpuqBews5VS
WDIwDMSnMZi24L6CTbckqnyiVcOSsXIJWzlLKEafflnO99TjoVeJHmzBFKwMTphYzPjUi5wciGeQ
9BK2OEykp1bRWFzAMLJM6yNjV1aIeq0D8d+vpycqOctd2kbJpdezg51PPfxGqmbyZs+DpXwAXOnw
MIO+VC9qQMrVsmlttUjmiDTRwQmij7nD1ONPpGEURt8Gg56fafbJN9VlGCzMwRpkn6yNgQRhzLFi
zLCsFDXS2eTdKNElfKIdG1AeYdv3wRbAecMqrqUah6qwhA7sTdWPX8Z6iuJqm3eNTxMMKmvi1pc2
178qLQ4ObMZeM2UZq9Rz0atQwsZ5PmcaFTM1165C1oflMn8mA26+ZJDnqrOnXUuTiKtRZdfZ9q3O
MUESbsG1rug8jMhbgQ1Pdr3XPgY/pVHotzaBBOjy2CGBpFyiLM1AspHdN5SqU9Utf2ih7n6VjWSE
h2HN37CP0ab3VIMAWUuCcDQMKlapA1qbyRhTBdyINSes+QUxksso+Zli9mOL2TwrSq1ucIqQ/YLi
KD1HcGKiSodQTLvJ2O2xCNNWnPWbnet95OA2r4TVNwU7U0Zv5yyd+Ffb5URIa/MNO5JLaQQfbNI3
+OdiAircFVAibTaKPibFXcmqbyprbPVDM+Kk8+uNMsVn0XvOztbs/lSw65K1uZ7VL3su0xdH5Rsg
UgR76bbDOsEYbCuX5j+fZFhbeudRg9qF45o/zxLQ1PKT5p2GhlR4OeMdkHLbGLTl0lZ0ybrB41eb
5PmWXR0Kz5qNOdJg7r4RpfA29MvthmXP15r5TnWJfKpjg8pM1ABdFC0jkFvgtfZObYOLFNdMc3Ol
sW/j6hUrS7Rjlg4tV9Un8F0HO0m/eIESpJqjp3QsVwC2KE5DJE9mK0DTUvI82i3Zkhk7rzZX5VtX
sUrS1SUjHHozfF4ofhD9KjON31/mFN7JBKnip5bhKRxalFXXkbTPGMar2WZvJTG1XVulJ87ROM9S
rDiBPhbbUhc3WvrWJkA46B6wc8CX7510mDbJUJkUc8HDMqeehE1MPCCiw1VrKPFNk08NNuF9IkyS
TLq9I6jer9CdyjBu1Wfi9TVkuvhtmLrjGKTeCpfDRPLWpyzdoEy7M7UnZ24ztqY67rHmidhdvw7c
dvywzXa+4ml4GmqnOqqOf1UjiVgse2OyMfwlpUhz/Wut6XefJNOJLCxWW9WUoQjmTZ3NCRLXoD4S
YVx4obUMbVZKy/y9qudiyy7DIGQStSeXAaNdfEn5zLIc4au9JfWBTracJ2kOXo+QN50PP3qzT4k4
MWVbnfx08LYvI4kOUZbvr5rGc08L7g0nJKV7Yt529AFt6DP7ybvGfZ89m1b1l6Ib1InNS7WtzOB5
qLBomr58z+fi12Bx2sfP61EvHexnf965pK3w88BNL51Q6t7vtqYvxXbdjywxybuJ7DoStTmy3+jm
IUws6BKTDZk9pqr8byG86LfWqA1PsG7ZVhXBzU/EsLEClYWBwUbB52VclH1+RXW8sH4KOPrbJicR
PCSLkonTR3vRuaE5wnefmeflO5vu9BCnCoQnf7L4YMnVkkplNCUmvY1nmEdebuEWFXhpHVEFm9KV
CLNZgl+8O0wZHhQlx9CtNZqPHTw6VA2uB0rIri74wGaQh2ZejBO8Tkww2yeVRpxOPv/uu/NafOpB
0V/pNe6vk9788FEHDDzQMAQQ9Si7drhpBcaytWvLhNg51ce0jREewve3k3XJJxOYaj2Lsgjp0P7K
qXfA4FQv7yUQB8qn94dSsnxr5YlkXqJdKpp5WsKyDPkzJO+xfOuTP233NQXw2PSgZTT3mpfYMwF8
kGtMqIRWEoRDXS+B28SgzzWfW1DnRbcXbpzf7DKcXA8rTRVzkFMW+BGOIrqOzDhAJiknpR0x412A
TM1r6XXylNfejyRmQWIky3ecF8QBiZPL4hTFZA9sE6OVGXNperowtq4ovjkOBSybG9YluQ9DQvJh
zJnBS3M236VZDdvOcrqNpWn9ruu4VWygMhJQfyecpdv8CJx/+GPSl2x4+6Gtkg+7VEbolqm9gpPE
Gat2MZ1EA+kvZ1BbzpXRPqU9dGVGI83cppCbvGp/Zb4V7y3hiL2JWQinzz7FB9L0zngpxqtvuNMJ
C57/WC4ZlDMHqPDT2LBub+ZcbjQXn7tLyGWLme8ILJD3VJ+6x8CUvJiH4qm33A4jfs41G8cX5XHU
N1UUjsKFAmlAepnyGieM7+3EVFV3WWWb3G8fbMPae2nK+tYRCmPIdfZ4s158q3/JsUuTghAsdo2m
WduJp/ZGsRjtaF9b1UUXbFm5WtiIXCqqXUzrNEV5XALiJw6P/MQ0z94y5W8j5qNvbfqeBK0Dt8D9
KpOO+kphFnuvBP+ftOoDT8h5Ks1PZzFrd2NSrTO627hRwITpsU9Km5f00M/G2o8qeysErwJ2dkfD
V7e6hM85TN4X8uzaEGUeznN2i7tiMxjssB3ZW3RZHxRHF63MthVbj7wafkApPmgJfV/9FF1AI3/j
Edw3zVtjBD89yfar6sOeTVE++j+jsf5OOhLw6Wfg97cphbY5MG68ycAh0fpjSJ2DxppKxdYhdQLI
z/1N0+1DRB/oEHU3pca9TPRN7GGJ6XLtYnGI6ClE8BED5NTuEDzCLvXX1N6G2ix3VFaFNPK9Oapd
aXVmbnQsWTiaaeyd571tOU9Wi0nG97yfTj/TO96dVSvAR2xIngzJTpji4ZfuC2/ajoTH98DBm2hO
+w6Lcyf7pCNVH52W5BHeSkoVF64G7ZAXsRFO87b8TSaqJPDVvZrqY5eNT40dnf3SSTeVbTzXhjy1
JjbMlKIBSJS8aa3gVEzwfib/yJX9p3eCbRynBD9YgC96Gn6Q9aD3O0HZaTPbO1+K546+tFE+4oBF
TlO+dPHdYduPDYzkenxqLPvbte+tZQGr4DdsrJYKSeaOACAIf90ZllZtu3hrbCgz/L4M1KvcAO7m
8Y6n1n1BassJ/OdgVLtRS8wtkA+MUSN9hJ4VrTQ/2pY0sJMa1pcbhKUphXQ0x7hTevLS9FDXrP+T
uFpPIt3D5dkwehxwD3RYMVEsZzsIHTxXs5leSrvtfoFCSX38JZRSvg3Y27vK+FRt+zHKFoP6ThnN
Dwysrxox//zJiwzzKjSxmxz1Swumw+x/2Z73HiUUX+KXrvr0CfPGV2urq8bpOi1nlu8itFWyF239
05r0+2CaSL8cWAgF+G4Cjx2MXaX8F+IWVqjF5gfR5Ys7WfvM6A/l8Fx2S5ZM3DjQb30CeKvRmmhO
9bZORfPUUOyTm5C8XOcIO05pTUTWyI5r1YGJrFjHGuvlrCbaSqKJuyHrdvgfNbO8txFXijA5HuqC
4cFzmlWrglt5dDhTejUaPJPeyY6NYI33wBm1lfY0iOWGNO8NjUiuoa+g8Gz7Ogd0Mm+FQXtzEz8h
5fJhdOoZaPKLP5dnr02Pbt7v2E/tnN65jlW3yMI3HbqHNL2S1bm27/zm2njNymAMc9MUZodzRhp4
Hwgng+9gS+ng+rWtY9mmn32uPzJKNafFK+J2x8yxn1yt/2jpGeUhtB6G9hvA4MnWqkvgUls8qyt/
0jPNp3tFiadulF+TZ121yb86dvOdqxdplPcGRwGZmGM8v3Z6G0qEd853K9v3SfXh57SMe+DGr9Rk
HVIv2wRlcKx7rjQM8pzddlkJagvbXViU5V0qen/Z+MdVTmepPX0OSfb3kVkRe2uL9rPV9CfXT37o
sIujcg9w6BfZi63uWs8l8d9prH/qWBTpZNvIoX0hFpnkxS3AH6d70YrV4bory4Nvp4+6ypeBkU1B
+we40oOG2C+dwk5ffXld8xbzgJtzd1t37oss3N9dQgJlNv3XobRfseb/DjrtJ26aY+WxjY30TR0E
5wyvtjtipytDPQM1u1wsRCE+64ysns/hLbGxG7NNKpMPaExVS4LNApAoB/ugmvhi14AHhlFbqxGE
wuxw209liz/XjzF1/TFHbjmv0d8rhT6VO8sJeKGhGh9d57+WFGC1WnBVHCYq4XyMFqXuE5Y6MVz7
3KJH7rPXsh8V30kU5M99nWzJbZ8nu4ZHEVRhr6mVpjOjO/0zD4x4FWvGRhNqG4jqqLnq7ubYBssk
bK1mr3dTmDFYWBncoyB6zrLkkNlGGJvTpXe4tNGEnf6u0PzJ4grQ+l7GSGQCRy/SvTc0W0hUaAha
e9LsL++K0HjzTU4jiGNE2NIRXgrA/4bEnChgXOV98lvi/W0GaBPE2RjbbVAkaik85YFZDHvDJ0ph
9/lTw9O1xKm9dgJzPWnqd1lkbwK0WhhDFsVSiNsYH/IEe3/V5NqL5LW5ikpxmaR5bHRrVxve2yy4
qieBVzXVd5T5EHFzr13wEFnzyB0WG62oPjGn7bxMMrTN99m2FwAUBib9aQwQnaxml7ryPaAfrbGg
NjhZxWRqw+wqyCpjx8tWGnvUWNujyNE8MPLgQJ3Qs39j77yWG1e2bPsrN+47TsCbh/tCghRJGcqX
pBeESgbee3x9j0zuvVmnuk50f8CNqEABoBVIAplrzTkmJcKpGuHKd+2bVtp34J4XsIdFnB3zLt/b
inqhdeOxEJV8QmFxOG+0lKnRVPtW+mSO5VNhV5ezM1z1RuLPNA+Stnjx5uUxybUHs8KuU8/X1UKC
2IjsfWVgcyIanSlRadEWhSgnBnp1sFyUTANNe9dxMrGTwNdpZ1LOwdm0NnTnqs67l8iA+460azLv
LWO8bZziJcqPSlxcJiZXXGZ/KpSBeUTmjjqnN140YJtg9lDTpQwN7G1tBYckal5w8jxWqwj6Rsg5
Ypica0qPNxjN+dmX7TPRmpsmbt9cO7xmAMxIa0yRH0L6s++sJug24rkKdb6KRODvbBN9HSt3uu3n
TvkJJW+TGPKLjxdqx8CJT4WW7WiZXyoz2jDov1vdORTQu9Ol3Oje/CPVxruBv67nQqEVl5M+bFy1
/gpTomZmHa6otfxo6gJh67LJFgKhjeHWth2Om1LhCwEdlUTh2pmmK/F51X35OtjDs6d3b3mb3eAi
ISkvu+hLHDnVvV7RoUcrpHM9bq6L+TMzw+84SVedmr0HjhajisFU6hk9HmqmwuaSxH6A+kOMEek3
G35EyutqZhZlm0R1kFR3DBXnoRiDO03vDvBciPGe6oURVvnQNQ9LQPd61laZgr/PQdqjT+0uNUlx
1+JtSyUbVznSbgsI+raAsQyAivBzrCu4+bcUVITmvr8OtFHdeMVo+UzQHxLzDa3AkZkrA6asZMQ2
32XL3vGKB/RonK6G5aUZDNxkZXWBBGJj2cVRVexXGu3pauoGfzbyz7SdD1P/FQLO4wT+nA3AuYxM
0fnKZhejgT1v0qib1j3QOiWhjRpQV+hdjI0Ns3pM/55v2tiFcctp3VDelu1wXfJdPmQWE/R0ou0c
D+7BRNWg5LF6TdWZUV1J9HBt75yF6naJJ6NMGB+BCv3OukJK33atB4m1V0gIWDh/EkUqyDnt1jQi
77YDZkUBhFNdu+ASrZnCg94Ng5Vn4azv5yLkrDbvmQGsXH/oPIeZc0fWats+TKXebFBvRxurDXe9
jWWpjcJHZgQ/l8hMt3WbNPt+oGQe4slwGrqyhosAUY8g8mNsfUxs7zbQav1iNI1bezSPbVPiCTOU
59rLIPWF4eOiIF4KiufAApBsdaD/jaknDryrzV1SQSTMQImsZFhZVnjQRgUABLmtrQEFSccW1UKG
F5wmKuBDoAMFqECuW41pv1iKwfCHqR62smgVNKGyMet7S1FJEwX54+v9QF4owvA8JAKyaZlPuTpu
aZj6CCZd76KuW45QPG8ps3c3q6ByPN+L6j0YTeOpzD5oMrw34w0xyGvklU9N1ZOZErs7UljpOAcb
VUcph86UGTImJMu+8hySsW3Rw6GJyH3xxlI0SKHHokQJy+Q9qnJ+wXm/tzSgDJ1TAR4HrrhO8npv
ZDXpKIq6gfI3XxGx5PBp9EAiWzRGQRK8WSPD0zBGeKe0DRgchznnxFfJSJFwlfaAaHKALmFNITlD
dn5plelD1mdfyUDMUOa1W8/m7dFR5qJm30bN9E3cO5e7H8j8mAGUCwGTT0piPpcRFiUgOA+t+CY3
DW2RzhXcUA1DcwZ3Dn9ct5pCm+JGgcmyQRWe8mVrkOiuhO0+78k8NcBT50ITiwPLeCSf4zlC0G7e
gjC+dKriWBXuJtX4yloDjI42GF9RT38u5oXt5jti/6DoKITULyY+f3KHVSq8S7LqNY8jaIUlFoPi
uRrBNhEevu91E8RR/ZNL3LUKXWmtqcxwzWYkrbLFu6HhCzA+NNQH5i2Bgz9znTB1V6nRp3JigiOE
kL+9Z36NTL9DKuOI0mEFFQNmGWo+41N4qzg+gigIcjBmkIC7HvJdkTu+GikXJjlntLyRbKdIu3SC
SROKx8rFODmPCM9egxasfUwOaJXuTdvao5l+CghMQtQN3pg4bjh38c3o9gTW6t1O70qGCdMn0yqR
lIUjP8WmUaInGDMAlWpavGresHeJwB1V7X5M4k91JAl7rh/CxPipN/N1AvHCBz7yoU7WLnXHZyNm
UuI4G6pDT+rI1cdrPpTyhzGY0T7gytt2drs2+SVTkga+ScFuy7cxgu7FH4udlNlFnZImy1UxCcgW
SnQyzUP10CbVPbmLa4ogq2iYbmhy/bCpFq4We/qKouYupuo3uvf0UPxaDbaq0gCkWJqHcMoe9bw/
ajBE1CS6K/vs0uqC6mrs1D0V5oFZIlwB6tUF3f1uXSn2AcssrRC72VOc/rS7YJdOIZoseKYxyiRv
7Pgl6Nf1kL2HjO+JkrLuxnS8mAYE1urIk2n7yQa4YqevVtC9qKp17JSm30R59oCNOrWTz7n4ChMK
GgXjRrOjnO5Yl06uXSuevdENZYXsJ1yBEL9pyAXiD5l3CHrfMS1Pq3Z28PkTeF+pSbYm8+yhBUmM
bvgdPS1nRnVhHAPSmLxI8eW8Dke8wAgaLz1VQ4lSVV9YHw4zPcVm0W/MMrqLO+fVG7ynAFE6SV2Y
MMoY2MzIYKRpNxhFbl3FbFZ50z2HNS1FyJn1ExrlY+IM7tprop29ZEI2XX5lRb3XpuIWo8Am1jq6
sibe7E7Dqu4hIVZQXFPthRQbqA6eHbGAMjCe1uSmIjZ/2/fb5m8Pk484PV/cXqSzQespF8YS+yFO
Sg0kDYewqUGbB1peHOBbFIeCXgEt5uW+SHDNmBkAKl0s5Np58b/YN9E8IcucsogzxilkPTLb52ix
fWQBGdyWojq46HBOC7lJCk63d5anRu2HDqaZXh4w/PIE0DMBOkYEe8KKzhYUqwbzEvF2zQn1zEau
VrlDAopcXTrtGJjutA3cmJOyl0/5QS6wkP691gJRtQMcZ5lHemhV712r5/3Kt3laTcWryO1q7kTB
DhtlBViXIRy52SI8u8dMdFrIfXJT3uC44cDn/s/NrVhzMqgRXC/GNRS3UqVmyc6qeAZO3NHRJCOb
Dhqp7yb8PLw8KAzSqD7QTq0Pcu28kPtyqFl7r//pVsNtoIyfGRnce7uBDBK46ZUbUo5DCPtzoX1z
g+9iZgCAFiseUaCauxSm5yqn+JahkSRWmFqVPn6lnTsyS2UBTwlafwm6Tptn3/OAwSycJg0LWWw+
QfRKUy3Yh25xHOJqPjTmDHJA5eQ6DzdpM4HusJxpjXD3dbIqPAJcBJktA7GzfqjDnB0GJgHYPMob
JFmon9th3iwlcv4Q7EiWfqtOfTAm1zx4/TgjoVru3WRMD7oZdJdRSb7mXP9skqjeDUUAOoRuejsW
N21d9TedWXucUe1Lugwl7hlnU1rD3qmHAFu2xsvo6OqVlA+zzIEMhXQuGZM6XKpcpb0pZ6ygOTpD
E/bzXhnVO2PU2pvBaq61EtXIgv+80pH+Mg5fPSE7zq5VVNJh0Rk3g24YN7AE+PUb0yFQ7ONiVN9O
nsYbHtLfYCPz88K8buLYFk7227ib3L2jGcFVqgeMgDCfKdObhtRw7Vb6V6t3+XVRMn6H+HTdRwxZ
+D9xp4BqwcxRTT3Kv1HDmdpr38epwRtrlMVRaZfiuMTfBAdYyI4XhNdUF5NBTTedzacCH44hrtrh
sU7z4iZynPxGVR7pLk3X1hI2flRltFQotxVEzG4HDTs/83PnGsm6c02NdB/Gxb0e1g6lrHq+sncE
Bn0blAgWWmwru/YIXNSXEPsAOVMzFyaGqvni48NkyKhT79cqpptRPt9gBF/NhUdukHgn9J4UunMM
bzQVqXDguP2FVGSX0MnXXpU3XIm8DBam/sL1Tt1RpntkALJRxYdIRwmlCQ2VnJ4c94oKvllpbRsb
ue90s7wFJSVe+L7kwFwu8a6ojAz+Yv7D8NzP3l6uSlxs5GyXD3BzKKE1N5DXDokSPE0T7Lnp3a6N
L7VPHuc8vE7JtmAefTlO2mPchfmqM7VnXNVEiXvVm6ND4NAWqrL1cj8uQ3+ZZ4ZvKio5yYwUNRvc
OQ2YneKs6zo7VEZ81RaM85IaczXUytgAs+lgm4nVwVqXzvDDLPXdQF4OZEe9wkOHSzhCIGsHjFNR
yd7XYTatyeQy14U70EHRhkePa5UyuXcjiGCKDfNtTeQDBa0D01sgDFiE3c56HoPx2p3T11ExGaYy
8VTt9lbLkc5ozSHb0dpmWDJ5m8CCWzImLQo9ozrmznVHGxUs5+DBjmnS+AHulg9JgFG+Q5AivOMO
5EH1MdYMwpxcfesrjDxO7m1GtIm+ol26RDetgsX4tpjbrWqNUEYrnO6DmDP/PJVU+sJ2jcFgr9m3
AapRgi3jraKX0+WYLu56yoeX3jbuzeV+EWCPqAlve0XPrhIPzUYGaEfX01U1oDOOYxyuyo0K84IT
IQaqhQywelB+BBWdVz0q6O2m5a6xlvcA/BQT1+aexFsiVe8t64Yz/qPXFVSHneJpxoilzMZVXWtI
py37ztWifdXB49RuwcTNFMnpWZRu91ag+EhLe97ODlO/fvoqqtLbo45VbpUJKGnV01JTdf1SQxRq
h9VugdDlW8zz0IAkx2VRTezHHIZsRoGtX6kJI8pW3/c0wqZC61dtB060LKq1RkjGymCSY8TkIRkl
ItgK3m4Uj9dleOkwivPjVgXFlafo9SecOEZef8HP+OmgzVz19CpVTDUXTeI94OeZdpGl4xUtLO2y
Dt+HSNN/9BYFF6s95JDp93E/GT52rB+aclMzPqtKFChmU39mtcZpejiUVfStEaa1clTcyk126zE4
G/SBmXGIVkyJNYxc4GZKJtBKlK6zhitw1C4HMZRsDfVytmjZ6U6Mp75B6d0QsoyFuH1P3I5KPUrx
VWAxLSNvahV+uq1dXILNQarG5GcV2kZ5nCgnrPTZ3Tk29Dxmu8V901ZPKKZ+DmbylfSfBNBZ20Gf
A99ewh3nXfM252DBHlnpEL23EzN++gHTE9yl2c+82aF21nXbdyLz+m1NebmzTayktUecXDcdtWjq
N7VN87EO0AWmIrHAeo9IrdlazCj5uI8V8urXwNK+6mg52nGuA1po3E0yteuCDv2qiTx1s4wqv+2O
WqGtM2ym6BHNVUhHs1dwQgSmHxkVoaSR2fN+2sknoMhd2WF9R7htulF0rK+4jfRN48wbTyFfawBV
rWTLo7Ik4E2w9EHJu7HKLr4IVe0hshgz68Ay1mh7hrUDagDDGeO3rPialHRctcnMdJgzGyVd+zqx
kOiUODlcE5tBhfLNA8hutY1J7wztlxW5G0dv3no4nhd21dxRlvV2hqsdY5pSjRXdZwLqadCpIKgz
vKdnvaMy5N6EDgbptqvUfUJaBdS5Pt95QDI2rgUxrszweLXTeDCM/tuul+ecCGCe2z4QDn/VB3Py
nPXHyGw/w2l4rNEeMFADgzeqwaYJ1Is+CW6psoBvCmuqz/jAONuYxAwCGQtC7WejTOMq18Rsoba/
SirAKwal42YSJFKIpKpAkw4CUppCK8VZz58Av9QsTHcVd8I0nFGeEJDTWOBO62Kf8petmw4P0SyQ
qEr4VbQgUjnnGcDD8IXGXHe3qUCpphFQ1chV3WvyF3xNAFdVgV4tBYSV4NWZVjFgVtVp8bgJWGsn
sK2OALhCGGMIA++Dkiv5CTdUX7ILS0BfVYF/reHA4tpRDqZAw7ao8/1B8mJzgY51BEQ2FZTZVIBl
x/IHGWek48o9YrEIDK0ePRoCS1uoAGpha2SXdlNzqQorALY9JNvTJpqTi8YEcwvww9wyyaa5KAZ/
oHAnAcWVazZF5B1Whs0sELuxpOjK1aWh4JwLyK4haLsL2F25Xy7A+pA4AZ2XrW6nwutNBLi3FQjf
SKzFUH1tgfedqafyEyz2qkD/VgICHAsccCHJwJ0NJFh3wAXrAhzsCISwA0t4FlDhSOCFOblfRgI4
zAd0VQkOMRxwYMQCSxzBJ5a7UoEsRllSrOtOcIzHFqRxDdsYR463c6Ed64J9LBeDQCFPFVBkBzoy
Njhi3RpE+4FAJ48CopxRBvEzAVYOBzCOkJZDPnH0gMCXXYFhBlIyEuoCmhnzSnmJtgQ+twA3Qzf4
qYXgGguYzj1s515AniuBezYF+DkVCGjkjqrfCyx0LgDRlooSLw6n+NIQ+GjCfz6YthbbHBXp5cj0
BEwMjYukEQGjAKipb9OeElBqagvVZQenOhsr/UKT7GpckfXlIIHW4ijjWINqLXDXJdzrTgCwe4FL
KSy8g5rAYzuSlC13OtCz+UpRBI8BamNdbjaugGw70LZTgd025QvGVNwAcpcCzT2IgxBONAx6uN21
AHg3kLzle08E3FuuEYrg+L1Af7cwwPFpx3fNwC9Naz50gQn36PlmAhxeQhDvBEpchSkemcDFa4EZ
V5b+2OW8gRjnlE4L3sdyf1UVrbvCHQmnFl55LcDlrUSYhwznZqjmHOgtxu/smrZ25buAz9EJhQog
dMelmmRPoa8FocDkQxkM6cPHjRpvzTvzPhgZ681eDY3TfjNgrScCuq6o7ZYAS/yDAsiuCzS7A6P9
/9shig5iz/9gh0Bg6RLF9p/tENdl0b0X/2aH+Osxf9khNNX8l6qj8MQToekiwv4fO4Sm2f9SLYY3
NM49CDQqr/SXHcL0/oWEzFNV3XYti0BnTA1/2SNM81+GTQSYY5A6adk22bh/mzVuT7aH9rft/1P0
+W0ZF137//6vTpDXv/sjVLJEbc3gn4E0xP1vCYbVUjK5RFF8tOf2LtDQxlKcLXZFTRUsV9T9wgxz
m2QGXBGymbMhfnNbt2P2jZ+uTGno19ElCN9hC7Uw8fvi26W4SOqL9cpE7d6sUEY6g4l3a0DfraHM
cTqv2PW184we8i4frSOGMlC6FHrUx3Tufi4IMsHYLhvSsLikNcZrlE4fBYgx28zJRE9n9S7yFJ8Q
Dq5K9FWxwAFPtRekWchYh85E0VFpvpHe1svyrFhM3GYlvii/w7Hc4NO8aKherLTeLLYRaryLGpwF
1NsM+FQFXyWyOZnG4UvGeXQdO/PnZCIq4eit3cYM0Ty5QJ1bph7efAiH92lR07u8Kzc9bA3aPE1y
5ejOpTJE5q4HKL/KGMz6y8ilMPbiz7p3cellJaws2sgDiu2WWBO3vCjBK65jj1Qts0VwkZXQHuAw
cPKwD2rEKCzyILiaGr1tyjErE9jjFTUGqD/21qaWgUk/R6Q5phvdKiM/0efbKNsW9MGPdZH7SJks
vzORkcWG98BMB31Lo1JNRnzdK0W3XtKoXNnVQ8t3YKNoFrA0M3vRmnba1Hr2roHSY94QhaClaWtE
ZEfAcnLp8revXpIBLFqMEi6OetABOV1VdbTVXHOToPflgt2UouPdMwqMP9E+9YyYnDctG+5tmuNb
PclVkp6YfbqDjoJ/WTDGuPOxHqOGi3b2naR0I6nkmb4576POM4HJ8hyoAp9pVlCoYrroQ+R7D0tr
2hnkbU5JBIAxjQpfzUo8GGhx+GARERn4SxIK8yhJRfi5CrNqcrGrOEwqbfU6Xzwulkl/YafOW7GA
lC8j6BMoljGk3pCekaxHo3rHgJb4SleI029yUxOn5eMetbeTcWXo9kEJK6JxmmRcudBDCAD5BrlS
7aO8f4H+ASAdRQdBZMaGRkTsGw0mpM4OLzt715YfqdIBBiuYk9pRWVygc5uvVNXBpBrpd15Jq4GS
TnEfRc9ylGXWrUZLG6IZeC0an7m26lumJLSjkim+Z86gIora1OaHVRNW2/W+2hwdZQRupiGhgDoT
5fy+Hc23HOhpqYa5kpbyfnbLH56BHaQSZanYCoDrF6lPItF73gSfHScwhp+agnRP38KF4zIKZ8yc
rS8HprqhCu4tNbkVSG4gNTFeF20gDXVo4eDjw+23mgWyyasE3Z8ALlqTYYEpVDMoOyQvteVOe6cy
lttmrFbEeXX0fOtwAxKabr+nUTfGg40Evvfpw/OpwVGmCAzJAgS366pvcdwR+FOsZtfYcgYm8dn6
5IhjROl0AHHjbdeVNCtRzQydM2yVUF3PsKqpKW4AdRsBCqlCLfXLNB7fM1vflm0/7QgWFo2TNqfc
QLu6j3PmpEM57hM9eqm86EYtXcpjrjOs0amTVoNt3Dczus8uUhevJDQ5S8rN3LWIjkwM3xXNZKwm
I2whOmdlhqCJThb8KwNhQHCE0BgpZH024FknxO6ZadI7G7qtbirvyCbv0yx6t4r4WABfOypOQy5L
0HZ+Hc53ST9fR09xTEqdNhOa0sHEBzLhodCsx7bcqnbsXqBIxgPbC4biDHpJ8OX3ParpY5QATe1s
KgdFT4eLzioKW1gzVKTjkvJ25kXtYbQakstClcyNv3fJe7TkMev14fSY023igb9s63Se/HnBkpQI
NiLSivEg17TRuF0U+9NIIXxHhnYBOLM6aFNTHSzLreg1sCkXaWPnGys0v7thGZd17bSgblrvSKuH
Kn0KMKCdLH4LGBmO7dLuocAOUL6A8dWReQX9rvHtyNHXru4oN1FEVh7DtjVpX+XaE90Ot9OpLchV
ucAHSz2Iw7BG4J4f5KIYtfzQiqCF8z6tmzS/iEDVQzJ27jQuoyMZCX4kzoTJ0twbcXmo8mDYhvry
WIqKTFqiZ7GWXdTG2W42e7QPhnaQC+jn+sEMo31PV+aioLt+qK1LvlfpIbLsWzsMf3RBftdO1G5C
bYIpEl67nUtCqIOTY9VUYb7D2rfpRC8htrR623ThA4mGhbqW+xid8mk287gfu6c8o1/nFr6L1gKH
ULyz9SLcTpP73gGJliN1sEjfJSb9jeJSU02c9miJJg0osPKA7bs8qM4NrRtMe4ZSlDtdtHEc/cMb
7GDnzOU2tENsu10ErkvzGmoMLABr0SbJW96wXAXhTqkwLLtNbczOTmmyDfZ95JMQhzdjCrqhMkvO
uDLFgzE+XRiRyGGkaXow7xxrejDVfDjk5SGins1UO8ouAhAESHToyjrDm6qp5Tbv7H080kclLX6X
Fyj/87HV/NykxjQEqbY5fQNwhyMZMgdooaLPJV/pvPhtnx72jd+Oek+9uCP9LBZHJG8T4TEoExoM
HKUmrqpNHtdf8ticF4sz8NUWx+uXRYJCwrHU+8Fs+oNcLN3c+nOMFC4BsT+vzToknbABbmCO9kTp
FJ75IF4nthhTyYURxNbG0fSXIp0y+XVYFH6+oWmAglT1bx3OGb65PlAL5PLuHEdw1KIPqo/uvK7F
8Z3EV94VzbHzJjb8Ikf9yS2TMzXLRt6U17aNin5o6Ks56In/uoe8rVHMrTm04GzaGZn5P088FANd
FR0imXw2Q/z85NrpaU4vIV9HLH55GXlLn/dPLnFv29/uJ5/m9HbOL3W+j9xXBtbGhCIGOjlx3n67
8T9uyht+e87TWz29nLz9tEMes1/+jF9W5b0CqsCMQKZ0IqBDKU+H8/zUv9z9j3/Jn2//413/9Kad
nOogXZQt5tlsjbY8upzMJMKNpoG7qlUNNiJ4A3lDMGuVfbpPHsboN0pxd3mTlT/xI+EnH1kPTpvR
zF+Il3HJPeCi/sfVFkD7WqlxJRdaQDvHy0akRx19FqdEfkx13kGmIx4qt+UC5M6wawIN1yQtJ0Qz
budTW+qpYlwWaDO2JhroVdXqKrAEEHkYqr16ldnkP3BSP8zQKYmU4ELkI9M54ro4RLSwD6U4h7vi
Kyc3p1jlm3veljtlW1iu/faQcsTHM3QMi0SzWS4a0ceWayS8Tb6ZMA4495bLvPRmIGq8MBBqFDTy
5XO5V67+snd0jZfCYkBiww89zJ5nIFevX20U3aIKHq76RMnom1cABhOXFuyU6k/xEL2HOhJbmf8j
F5jlikPCYBjGhpds8D//LGb9AGebc98yXaZmBeWQulMkzhgaUYIdFszKpTlHL3Uje/9G95mPSi6S
0IoDE1PevlgLWr9zTWdvx+PnMnq3dR6QRCaOaJDCCKvHdFvIE4LcJw8D515nz+PO708XV8xhLkm4
+uconpr1ssOe47jwAyun06BPJRcL72XQVETLi6dQFBVNeJSSnFeN7KWaNGujkom5AEbiHKgqU30x
u9DHA+OeBigNEm3CCWiv8ySb8HWQAKX3dYFkAL83iCFdQ4Uu1AApaT0GwCT5/PJ9BTbk9U6naVt0
jN6Mu9Mdxb3PsoGi7z8SY45JAKUSM5dJuqzlq/TiCiXDmhSMnylzLrbTZWZVg49ZpkD6Vy2qSS0n
DGW2umLE+uyY0JSyGvAHYx/MkHjT2/kbOKSIbv37k5AhVOdNuYYC4isjAsicvQZlROrxK3GMdXKS
SwzAOCKupTQ2X+QnI7/WISmfa4vpRYCHQ/5x8ja5mMVHft6Ut8q/Wu7706a84Xxgzo/97am6YpgY
e1zLn5z8rsk3IzdBbDIGO2/LtdPOhfCKFX357PR5wcGHrLhYpzvLl2WuyS9Zrk7yp3Zalb9v+W4Y
+f39A0zlC53fMnVTGoeMExWvf5SqlkT8NiKy7paN/JlQNkGTF87mGz7M6sKLBrShRM7g8hLDhNNq
II5avA7OyhH5TZWakfPivG9ecnM7k+NRaVAo/jknyT9bLrpB45IvVz05PpWrp3dfLdPRSq6nUsCn
WG9LQP32RGcdeEFb7m3z50m3YjYHHYLF/izqkWvnYy+FPnJTuFbWRUh58Xxn+ZLnTbl2Xpw/xvO+
8/P99ti4eOpTgH7yWMgTZ+9ETQEbkHOo/OVxxFNc/mL79OaXSqOQgvCCjFhOovIzPX+3vOUdf06x
l9+xGBLJzE+JzyDqe4Yy8mv651X5FKdT1YQXmz5f5mdi8CZVRvJcIjfl2kl5JG6Vm3JBKvhfm//b
+8mHjcHHqJF+J19fvr9BfkHlqtx5kiidvsxyr6cX/bI5P+CXe8nV37d/edbTc/3nh/5yu6I18RqD
i7YAj5QnfHkZkWvyGf+073wXeasuR4Fy9byQn8d5U67Jx/3HZ600lx/y+SHyjr+91J/2/fasv71S
KE74k7rBCNgzRxdDeyoJBorTC/lbPy8W18B7O4rryXmnXDvvW6SYTW7XHfhKYuI4X5xOt/LJz3f9
5Ra5GpgIhFAcc0oW32h7IRrhdBqTv6Bftk+rv++V2/Kh8nf2108MSB8ZcxBhoE219Bym+oN+sa2r
5m2GeYnJU7e1CojAXU3xzRufUOyCYG179YnTyQRsonLuqAvTaQEr/1Sl8AlAdeKPtefXwgTPVxvK
k64F3u2gl7VPQtFDmhBWWzaIQNQkjfYwYifVtu6hE8LHMQKKem1WwWGO4XCHXbKnf3G1ODHlRuok
AqRPZNGQ1xejQ7VumOytIs9xv//Bp9PJgvy+F5OqJZ/8U9ijvLzKC+t54Z2vtr9ccuXqn+7+2z55
6Zb7Tq/wp8edXmFMPWKSLkiNZOrH+EcuXCkvPG97Ytw3UTqnLCbuJLdHcYI67fzj7b893MaegUfP
qVZKJ05q8uG56xTJUd5zSGs6i1N9J2+Y5U/wz6txiIXaysoPLYZGrZWIX9p5XGdj13PZNDEHjdGH
U1z1SsUHXT5D0nF2cfGS5oiM47bZUbBzDqMK4Y95FADOznxuq/hWa+wrqGY3Bgbj2E2qNxdRtt7m
1qvVW/fBpH5UegB/hdMzUlcv242aW67bBQ6kGRfjaikW9N8aVmElVFq/bnvinK088/ME+zGZKNNF
R9ezebPDyAK8y8iwVtyOl7gNM8BMwdiR0z6T3BMvZAeNUbls46zdeUGrgthOCfxb8h2X+JfUJrci
BgjpA9Z/tvv+NYwmZR1mue7j2IY0ApizjweqYBTCV7UrKvBAdGj6Iw5HIWNQKZhvhiikSmEjoivU
vNwGabiuAooWMyC8tYWFzAzHBQQGZAsa7NkGBdenonlHUzExzg5YxyvlOyfIepMrgPMxpBEDZz1n
NpYwh8JcXZXOLXbH92geQqwoxpoKwaYtgx+9XWNxTgDFxvU6szmqQxav9Z+GV3Q3/UwwHry0LWCl
rdMEROTkxSfsg72lDBXSkGnaMkkmCzotwOip3pF534fjRcpBLR0kMQghF4jTa40ONOioqCJZnTpv
QaArSrp2ETkYQYGw3RWoEyXbMG2jct5iwikLG+G1eYAjbG9pNTcwAlKGnzQRPDfLt1pFGgPmf3D8
CpmzlC00OOBGR8WTXOsHkDDupTVDLECv4zd1++QtAR4eTDwb0/UekglpRqq28R02z5cowiGQT8pj
6UGRIfTmUSEDcg2EwVxxgkouey24LpaGRJLQpqBtEIkVxeplgZBrUwxYPPrRvHC9+n3OAZqDEdb9
akL0MCP1vHK0FkKFUrziOisI8V7rWdeuaElQKNecJ/D978w+mVWaGckH7bCbCBTgz50oOheUmXrA
XLk2/LTHDM23WR6GTLGvamPcIg1J1+LsH6GzovCCuXpCfVX01GSz4qrpw4vIxLPcjV21MvZ0FxUU
B/GrOUH4TymwkoO2y49E2uNrt+lVeFrzuhjtZ+5ZkMM0+xFzz2ppi0+n0iJQnOrPpJqKh2bAKVAg
7fHtEh+nHms3gBCLFf0WwFLjpbfE7gNWhitnZHoSmGRZjOHV1BTtbrS4rpR02Hq9hJaGHQtp/206
pp+uiC5uMV0kTUlzrrNvZsHcsMcHvVd/LnahX3OmSKkg9MhFVfM1RaW/0itO/01dvwBVMTexR/wY
BgQmh8nemvmypX30vnR2hW8pQ4CeJcgZzJdyq5cQh3HcvdkjrYRkfglH9C9Lp1/Zo/6muACbSsIT
iMDaqC0wwY+ClJm7RM0hS1TFtMV3QrEJPsmAgvIK3GhHxML4iuqDLwk14jmG/OApzoeGtnM7KDnQ
I6naAejhlBrpaqrzOIdm7mutXm7KYALvAzjVazljAGv2m0TVVkCLUW5UOXikyvvMKbXl03hRBfNy
lUXFnQOamHLstHGcfWoz19SyHwSvKBSqIffw9YO48uAidqFIuit16p6FReSWkd7pbmbDUrvh8mdb
KQEMtbMP+RyRmT2UaqN/hIVQNP4YC1C2phup2zELgINzIBUtuxyTgcwYXs4P52fdGn54Y65ss3kW
QiY+lKK/xT+KZpUTqaEseHWqPNq5Jj5/reZX25uGwZu2ngcCr2Bk/VjgxVmZs0Fc+Gwy3sH46+CL
WvRLt1FSiiDBnR7Em7IJkq3bo04ljhrOqSiSqwCYmlK7dvt4ZzbVdGNOoDVjk/TfeOa6lIc18RdT
M18xnlmBhPk2S5yn9YDeWaTWI828GIw0/y/2zmO3eXXN0rfSqDkPmMOgJ4zKVrAs2xPCkWLOSVdf
D33qoBoFdKF63tgbhn/v/csS+fEL77vWszjBq9RpH8W6a7Cw5GNfrGuVE6Euqz0NTZ7yqCQwNZNn
MBPc1LkeF7ZyB0GCJrNf0bSJrapZoVq82wnik2Xm5wnsR/rZFHYBxiTMLoZKU3ZSO9e03qqOnqnc
0AoC0/8L/OIregwPTJZgmxVjrZRDzgOFDFNNiRZAc1ho92ivPOSrhqMAFU+abntB2SjzR90iPM2A
kP6L8k7Kd54Ma5pyNgJ13ZkSNchqJkumBnSyyNWHIYdgij/FjAzUmdT7b8yPW7TUkROJDNQC9VKv
MFnJklB5aPzPVJddGOEQ37libqoA7QVt8445/ZCYJQ7odsRa2iD5pZa/l4XhSKLj1iJbwO1D/ZMT
c9DWFGuteE9TXMa5rM82bT0aoWG0l3W5cvraPIQiHHyFoBu7HyS6Vfp0wqV0x9gKghUv20ohQme7
IdCVQgmPI7y1K/ydGr8tDAQLpLOjxDcR/peHyzWkq4/aJvMnrI6okvpVPL8Mog7TQjjVWRpvwD6e
plkJaMyRiaD4OD0U7ITzbqHyOrVpeWh86N5M/TvdbR7QkBcq1VxYhWD9tFy6puQdnIjzhMBfyoF5
H9d9xhUiYMNvICRtJbG2SLr3GvxPU2udo3jBV6sQ4/KHJ+tFzG5gsEfMejjox1UizpuUjnJWyHYS
acdZjwemccSRrFDwfKzOIYYWQL6WAn+KS+KE8skLY4mp7xFfenkGaZPr7KZrgR4mCnhbEtrIkzHb
Iyiqr6F0NB4o3ccBecW7Yj1SZ1YGSlty7Sn3B4JhaGEUfmAxFfekwhE3L8NWWJqWPdQQPIRVCs7h
FQO2EUTKyFNP1KUzxC0x1njJGuBv0ywc47bmMhQIPBkkssvaRSRehT/c1N5mlBpTXm1HIZO8DMO+
rUx5toqH8cVsiT8x8DR1CUJT3UiB00MWNmqBzv69X1v67GpWxIYZGZY9Ccc7jEBSiZknI6ISqscZ
1zmVYYLkAd5G4sEQwukQjrVvpTSf5IQzUjN/UGkLbRIgv6visSNJCMQ1LMsZfbOPL9+IgPTEw9MD
4GSlXFBJmHaLddKdOhbUTEfEnzZsMKvHhlWJTnBf8wjGM5b/9nVAfeFGWvVmYg+xekOCREE8tXX/
zVHBozQRbZG6xK4h3wd+uIXwb9BIiTA/SQp/xoEKTz9KREwZRHO2GbZvVL2Xu3HLOf/QjgZk12SV
jtch3uXa3hDejeiOuKvn7DALW2F8jLtx6VXNgo7RnX1L1LEVYzYFT3E/xwMp0eXDIAQW+X+6OHdm
JuVargnsgmWSZePgIP5Os/yI7yRZj2P/Ys7mL2F7hALmOjyggbiz+7wfkAGkTX13dBN0A3y48f5A
vpD21ToWjpasQ+DDHcED1ayxhOPFT9AYR5O+lltL23G44MyQ41UNNyBpRJyXpeoLr8Uos1EvrXIr
xzTTc3PNaqheYmYHw8Tr1lzzh+nqlKm2YnMkk8ryiT/5evTqb1iAG42RAMUJ8qFc3YOcTFzA1yt8
h5ZfJ7A0+kXuq4GMGcPwACQEKHW9NpZeYUy/8xH3Y1AkdbP4P3WMuWLs5QRQVhmTn9KOx34iXY59
ELsqvHvt3LlcSMa9NbIJT8VAmKCwK8ADJ2R2J9wpiF5ohN5XlnB/K+bmQHRdc8ADjpTk3ghPRGj6
TVX4pMiQ9ckBWjLF4pDGk692y9FkRC05m+95LtMgVOAOVrpZM/rN612v3ZkdwBRW58SYg1JSA3WA
3NQrU0UxtkX3iQ8kKx4ewn+4rLr8MtfSt/HAsolklMMCAYt+pSmAX0jI5djwWiPbhnX6wAWCbRR5
tkEqAcunhMjdKppg6lESWIY38f43eI+uI6KFTZEce1FZduiEY5tF/oF/dmfEFIA0C6O0BdsOz5o2
IN4siSGM1lnPKBxlaNpWll+m3vzSTG18LU3rVjdZg0Q/+44TQXfDfsGZoISeFMZXpsJL1eQXkhJv
LcoeGqSSR7p1tnkUMsACpXAgXIy+SHaWE9ZwGQowHZ2aX9oOpECekePxQOyUxMK1SGa4BGIHNm3O
PdGkil5Ij5t+b2pPnDIfvXQg6FrCyClbN2rg6mCnvfs6+4FmBhRnIkwjR3czS3d3EBRypsfRrpWM
SE5YmTaCd0MAwT/KGQgTw5qxbGJ0zib8Cjqy1FhloyPDtnIiTSQHrUkEb4hOMuuNLxgjfRgAlV2K
5ksiYJTyJmIVCYIjwBIyK3uWM9IXpxrVaNQObDnu4CxIKN5krP6bZpxXY1phkOkqXLkdxefM3KUi
Dpu47/CGc1xKIlr5JBWYDpihjLQ8Xn0gvcwUu3yF8X1J60VB0+BOJjpkcEmrJBY4b5462F1TxuGD
mSxL2w1yYgJ68izkmIjbAb94Zj/wY9q6yikZD2CQY24FxTOv5jY55bpRendrWvNQl14SIoVPOmMR
0oa+ORHCpOuigx9yOCV5ydyAeOtuqHROGtRpIskQLqdzHjhGoI8pl+QHfCSbu6XcfbJaX8REYZpn
0RoJAwssg6i11kQM3pTnCfCAGZ/vavdCKEbh9FFaOqnpD0Wir7kbTdTqePIdwSIZ0VBNnGXEv3V6
X/NAG4qtkHaH6tx6uVft3aPvDQkj0gMUZUVgqLWtSUmKFhqyl/SQpCdJzpHThWxmpEaW3THyZuP+
m3EtIZXNVlDF6U886p/074PlLa4TvX/XqHIRw5hdm2mkGjZ3K62LAitfaB5hAWCkf5XD1idEbxdb
hLkrPfa3Ttv+1rWQbsIw4hMY5lnmCGIrUVL5aoRjJcTHrj24pZU2+Jwr7AjK5KEv8UITOJwApIVR
UmCYruX++pD711yK5EPJ1XvqHs1BnOKlI1AaVEGK1iNBtfCtRrkk5tKD1fHQSqCxctL9+rps/FZS
RDeup8ouiObzDMTSW1Pq7P+vLf6faIslFefmf6ctXn9/3Mt/+18/fy+2/v7f//Yff+NfymJJ+gdd
Rv6RVEX8EwL/C7SOpvgfrOmSpsqWbhoQz/+LrhhVs2Fhs5GQHP9LVyz9w7I0S0esrGlkTojK/4uu
GPGI/F91xbyEyPuyTEVSJcUU+e//B3cd+2/da0aoH6Q5GVZpwRR6jyNYEA9UAVWc0evP7hBo/r5U
cTf4lPOAjhntJpPiFtTj8u3fl6QFudgm0In7Ra309+VPwTItMpa/P5ZTwnRVZHc/G+V4pTQCBuHl
S48rbxNTXf/nH//5M5KdAzb7JMxH6A55DmrCGvjy953cTvxQbUyiR42QUPNFfFYlS+nr79uwJohz
HAwydsvbo2YXeRcaGJWLzcTQzBXRU8dQhQBsdfVhskaguvccqjV9cqc1YPuQdomNW7ei0e/MfH/n
1LIoQFBB4DdWuh4jRoHaCfDoup3TT6vQcXNC4ETNpJK7N96HDRkUkl9T8BQ0ftR0Rb9RBYMCRVRX
Z1IqETQavKcoMa/9bK0NMmFicH1rRWbxSVsIhn9qugndJIj4pbncNi3f/inrFFrkKX6Y1d/7FCq9
3Px9R2gInfvOr7OIDfPyhe3EPRDH+Gka2nIVN4jGlhYGBYl6IT/US+z4wkdin4s+XCde5yOJ0+2d
AofYtcZaJtGzAhG6jiKksqoxrYmkueSIo4hDBUC+9Mj/9F3IAlX0dKOJBpJOzX9+iZY2y3/+cV4a
+m4xJidEvb3/J0j7pypt0VX9fWcsjbq/72iCUqTkOP+n7/t7539fjKXx+vczgdVPnnKqtMmQUZVb
3k+XJEj30kAWVtnlwamI8y8Z45QAEqc+KTupdSXTrq8yWpjUmb4bFKATYnGn7HyCOqggD4KP3oGz
jR8GqGCcvAJT/tGRdidcahlGfX/mO6sPLMXJXwYqeLLbUq8Qn4Di22Prh/q2NbaptK8Z8q/pr+SC
ebmV+3vsJYR6QSFN1wOQFwycLTH1yOGq71LzTVBbLGpN2hPpa1dwk7vNnUOrU2/ZvpB1x3YGAw7a
6vXjU7zeKxu2jgrn8AzEyBhsyyZpBK31VhfXcJ7AalmgNhv3ke4MlZBQ2KQbtfD0n+QINwIypwzS
GxwbGaidXVyKi5L4OlV2kFLLZQPtonEmV+HkUO7ZZGOQ5HxWEK7WCvEypcIOZhoFf8NpokNlfVbf
qB64fE/Dc3zSXwTLtiKv23UXkOZcCVjJJAT0gVo7hC2n8n5eOIF2vC1PlFnbMz+v3gC0ex/pOrGr
Lfl6E0QVu3qDtUUJJ8MSTeFtcsF5J4TdgGKhE2CrBHfZ0xDM8REOLFnu80+v22PzleSOga0UQ3u6
Lmvn8SXCROrAcNlc3Q5FDTEBliN+VGyowcllXnsgx4YwlYmjChobNuhnZdoWR/mq3HLoIBpzCGcr
dnRue6LVBkytuoQb0ggbTyw8hVNaxPLtpufKRDFi47NgS08aO6qR7KKT3Gp3t+LTuBYvlpc9oT7X
R1ZtyjdvFvWJFcA/gbvYUzMLqPCQJWcyIw1fiGBJwDCDeJ/NjnicazfvXFjN5rOyE145CvBhlsbH
h/ozPQObgfm/IcoQvg3lApyk7iC72XfZIvuyE2S7X3ltk/IdJ26+lxVmipX6Ahcexzv721NaXoZd
/TId5XdQQs0rtTrqrQy2YWdWWPxtjJsZOEvHWOhKHgNKy3wZyBPFP2PLuZ3k0Oi92XrxWoTB+AyQ
LuZOOBPmBwIHgAd43Um9u49fshyRm9uyb7ae4aQb/df6uj8r2/ZH/Sae9CP+tk7MOzNt0UsETtcm
KiB/XEOQloMtj65YbqtjC8aO2vANz3rtWBtgApB8dOQ0T8UqXA9Pc4GVzhl1UDM2+ZofOcXgbGUy
HnK/IkT7m27cSNHZ/R726MCHPdRE/abuKF0iPR32lgu3JndbENNky9vhKwUNbDZ7SqNgWkk5cJvn
et898IEyZ3AQW5m/xcOfX0RaF3itu9dWeWPuIIfTJLBJ/6YknRln7Y5U3m0wg6/lj/nhoATlkWLJ
5eUmIsUfXvNGqU1ZJd/sS+n+QWFblWfOQFzz9gMgoC99lj9ES4FwMklr87GjDUxRjZO8zldtF5E4
xWMQIMlfj5igITA72jV+e9TO6JcBs+X4PiT+Y10dkw5krd2EAffy3rrLcV1cV8/hRgqDoltlR+EL
uDL3dxQ8bj3PXvE83V1+oRw7/J5p17+EjzX1LHHhE7iW4Jt8jtIWOWECZp22Wu/I6apgoWPekTbZ
c8KgpCMjeNHHIiCCj954lGoVSC7JKg09/cTjfcr3ySdiVOsrOnfhRiMCiQlE+TFh+csoiaCCTq/l
cE3qfQqc6gKQahJ8XoZEcvDbs7CjaNPOBBFO2AN2zZd06V7DPeYEYz6iThoiN3oZxSAvXzQ6vpSW
aUmmql/mQSe9zJUjigi3nwzxl/Tunlo86ejMtrkXqqRqeHn2kycrEUQ7HM3T9MoJEKAdH9u4PC7h
8C63Pwv+mKeXKArZ8BUeIc5nrWUnRWXr+ZHXUCPLFid2+j6TxZKzB6ivs0eE6NgwLe6Mm4Xvd6gR
nAvJPiEB4zdb8w8sPT+cPD4Y878YsDfb3L8i3ND2Mxy3U5S9puqewBjeLs6h/bh2wtdmg1kkZunb
irUPPR0T2RR9DfoO43iar3FwxL0PWVXOVw+RBo4n3Y9lA3TBIxVkGAPeHpyqdnbjfC2V+9SwHwCs
8WmtMTRgZbWv2KUnHL5MY67anoyUIku1Td+sjbJJzvp2XqkH5enxFF7NDSM6t6Wt8GogImeKSaGF
UfJ85S2AmSArS4hR5BNUfqhalD6JJ4UrYlwK+SKDCdQ2mFTCc+aNz6UPw9C3WB6IfvZjmGKwR7sD
et1R3QMQmbcQr/wXiGDcQe1bun+pHGDlFVJ8hYB44pEbx2zYfsHwpb70iLf6GYV23G5x/NafHcU7
gXIHRTUB8a8DXYLM5hrxOZw4eoLJ86P0e20vDatBdc1srxNnXDhy5UXZiVCCiAofFhxG15mJ6Lq8
FAb1JzrI2Mxof63JPCJo/Soc1TqQiItj6dXhI1HitJOfmE5S4vAtgQcEVNPtwXAug6cnLoMDqR5A
UgUFUddAMrdW+mIQdieDlUO7b8df6q3aW2+5aRcnfoqvLtyiHyb9iJ2GY97qyuUtnWX8uDbNm8D8
VG8w8nfZeRGwL9Np9ysYbnMgJ4VwlABn0hDIrhUoXvHenYRgOFHxIqN+06/bp3GrvNWrkw6i+6d5
nw7QacynitdAj7dVV5gDARv1bjLu6Wu8iqs4fG5KR4SVvuUaAXmY8Q8IdnyhltMCLGW7Sr1xXMO5
G9IX5Vh31A0ccoHxOI3UdgLx03oTb317G0avuZLQNJxyPyOo6TJv2SvxLshYJoUsIBce0Ue2wdJL
pvdJ3Wan+TbemivXn19Gub06UYJsDiwckDycct0+j8+YuxmxFUVNv8MdkB2KjfEiXR8/98lTYvwI
ezhXG44B41I+skXZi776Y/Wh+ggR/qAPjCFXBPYdEve4up/7dXQRno1vBk4TSFexo5XoaC+SEkig
YzuHQ4Qu3szHhbhsfEDDxwLZeqFxT1Gn7lYNqH0yi8pAc/BjG4oPpTpNfeqwu8ZhkIoEqwIDLt6T
U6eCgPXb3stWveiXvSem51j3+iHQCYnK/TEHeeErHwTvlYotfXht/VR+s05bmCZzX3mhyXIPym+4
XAEqhW6N2lgOr5yq6qfuKn7m7sN6NQk899PCp24Ikqht9yC1CZfOR3a3x+HcnBt5j0hyOCtlYKXr
9C0eKZ4x6usjbVgyEetL+sWHrxVvfOIXEEARZY4Vb+ojZgf4Li1hDvx944BeXIg3WEjbJ9jU/K8l
pBJpVZzVbp0ZEDfAu+KtsZP3uXXCQ/oU3nhH/YxQJUYb+TSUwVC4YMA5Nlm/GtvzJbHBqVQiRYMm
vhjV55Sv+u+6oI3+moHGUtx+jTaT3YT0NK655jnU391I556++SIeu9P+tenAqC7HMpjuC6hBGRGB
V/0aMJu5+fti3Atrs9DITbN5D5Vs2Ax3CwRV3//Hd38/+/uCNgFeHO5kqvi4VLMOIHbV647ShYnb
gIu1JyWlz6pyXCZ3BDX133ejhOD677tcEHhfyfJfMrVFbpEN28kSY+Suy1+ZNKUrVv/Xv61WRABp
dObtTlsZCYj/VHitm2jw5IKdIjmUFQp6zpn98gtlk+MxGJBDaoGlIxZ7g2G2W6mP2W2pnW2sombZ
//tWqTjiz7QNHPmoM912blfeop/yJ8a5x+O/54jWMj06ceR0TaA1RIQ7cJ0ASPYtrUdX4ElG+KDa
44+5BuOwUtT1YGxMal6fGJzNHSeepLNhAnGSoG76prFSOCCOS8Kq0N2MNofJ/SBCLnOEBIhnwIuq
+qHfD7bhyBf9ouxnCZP/VjB9jU6XCFnCy3+K23wUvI69KDV1fgf7zxuIoXB3d6J9/ya/cUB6bPn0
B3ymwHmdbqXb1mm+u/gc3vp9/c6pMxq9paqKhAk9mQmP2a4Ke7jVFHbfYKAdpXf90n0Ksxv9dPjb
0CG9lYEx+jLlTd2hxZhRYoWf8zN8J0cOqVV21j5NVzuBBgVLSpdJO8BHmD4Lv1iz8ZAyp9p1O1RJ
SJDaXwGc8Gu6mn+w+r4n7PvejBOADS4d0oVD8s2mmJPeqDvhW/tTvtcRaFQnIXXBCKQtFw9MPOcd
/lpE7QPog2XLL82FEDUa5aiDSmbXHbRM1r9TG3BHOvbDe6ClM7tYCviKTWF8JmzILlbaqdtE+xHc
6mGWKBV5BWXTljXNFr9p3/cJ7Sy27F2ymrb8NihBpCohgCfXlb/ESz3Otdu+hn4VOgS5dDJxEJVT
ZvRs7NFH+4JlL3GKz4Rg4dEbbotdEJvVTfC+JofudBDvwmfDAVG51tcPwnb3IWhwr/XjjbJqME5z
qg+6T5lb8M2r1orzmB10zlurdaxPEMXCpbtjCnPSFT84C+caZ8NeRfVjsL6fOT8rW+oo0lZiYrkQ
7KHaA41rAFKjl5jc11axjbNIrhw0dbCM39UquzUhJ3z2VHgsbVhQGQv5FWW/5KqbaKt60QlWH+7v
MagxE1OS8xlGJi1teM6jowSEsDDZWntxTf7VtOqvyRPiKONWb0BygQZ+Kt/vFyAjCu7db8NRTuHg
GYkTXbuQkelwXyxv+MR/rHCXbwgLxaMee/I3oXIVJyrB4YTP5yCjnf5AeJHXzWq6cTfqwPKrp5CC
0JuMw/9KiE2+5/RC+b6PVvE7ciSLg0DKHFz6grKWzmzOT1XuEeXGba9KN1v0gg70UUiwSxDFSkWd
otld608AuNVzT/mJhTNH/Igc5rTwai4L8v7D2HMcyM3fCf2BsNfgmHJ2/2Lzx/FUD6r1Uiwj2nsh
MHkaJxSA4lQMqBGAEn4Rf8m5GnacI8XIGd8fu3D4gCIIaQ0hLNIpEPh0Uku2pSylrd9/aJ/5ysgh
uNsPqpOJb8heGF2WDIqbL75M6wqcfUA8kSitUKQghySSq1BsOk8gCJRb8UbMdfQIeohLoksszvQp
Af3bIvpY6i2t074vo+jd/KGKQCrghYGRpoSsORSAuOH9iaqA8MrhW/tkkNwJzKMR79TvCs3Oz3Y+
5TDyEj+jIPHa/zDF3d8q+Nb0nzP2atvh2B6AbxtE0twqeUUbUjjwvihOrPXTqNNL85Pj+E5cFKUM
PXKoY83ajSQUOhoFvbmfrPHa95l4IC7auCd9gg6LGTmkS5i/LfWvzIeZnr+DKEKVlgcCZZ8o3ox7
i8O04bafoelDUFD3NCzzl4fbB8mTgROytx+3/N06z9ohp5XWu5LkZNkpS59DZqZbVDqAxIYG2MO+
nZYyC1OonhymkLWX4lC0CwVfvoiaA0DpjCdpOThQdKBOgJ+73j1uhLZvhlV4md2O2wk0+ERZy5k6
j7vbfKcnHpJIuRBaq/b7hwLTys/nIL8j9vWZoUncvJKgdjKopGGBtOdrfgLGVu+r8YWqFytRqB3v
FlsFjyWn+TQ840AFDRDPjWeXhhl8/if9OB9LCz6ATah4sUPLxuysb8hccBlNy8udYMdzH+txPV+X
mYJ4sgt3nkdOuMHmMU8Ly5sZFsd/9cmq0ZLZkDDdEO7VM/Nuy2u6H4/Gu+r2lkMCpPgzgbPgkUu3
wmevIR3yxTsp9Ju88k0qobE/GXbJNgLmOLsYA8UY+8V1Kfz8XW9ujOqJqKIc0XxzIQfcuyCnfb/l
nB0G1VNb+ZrkxJAJMcsZmAA393KVl04jexKHTxWRxrwR54ASlvnDUmuOiMMCIXvVky0rFLMoAwuM
nSFx1LS75/Es/3Tc5guPGyHZ+ehREqd2lwiuLPuh5sqjxy9UVRKtbIv1lQcFpQ5A9wPoTs7+ULAw
FsZ28XGHLEAn4LVlML7O7+OeJ40JG7J2QqAaMgVpnyVXUdtCYc/WzRps1wwviuFUrjmhcq0EeOWy
PxoeuqdbIThhEqgkvywTvcL5lvfO9VYvLbnYtaeXuwwG+FZ5J83aKEhkw+i2rnsanEE9+Wb+hADD
/I49jse+lvo05tLc06VnffaMZjXDYG3xNDgiuoR1dVk+MzNL7VHrZDgiAbLv/GGlfdKWpvjJDQ+H
/b1aRcYRIdXcMRQ4VbJsI2YGuhc6iJMg0mayh2luGSiEhlp+l52IfSUQFpTHnmWDZnvMOTl0kE9a
B6Zfe/T0FyR68AVMeZvR4qT/8yO1F8v024HT5UG8sihSFOw5JX2XpzZal0Hix9qRm6Lc1Gt0iq7q
t8b2/zBsBwAZN5RPhAbZ0QqT/1L7daWv5Bht2wnYwprEK55RhKkMPLIoapqvtngtF90cpTj+9vjD
3gt5cEdzyOmo+pxRuDdP0uc8eBQmH58Tl4Lt3Kl71ogoeAHDPLpASsNTy0SylKNTTovlOqlcfzy3
V32Tf6Rn0dPfwVfodwDWdvNX0O/HtXQj3uwX0WaEdNG/O7R1irUwfVXlqg2ACH4w/aoMyyuLJDFQ
4oULG/bLs9v+sBdH09VxiiNduNoLHyzp6Qb298bcV68SyTi/hO3Ojf8wr12HLEshHSygYpNyD51w
A+QLI4epLoVVkZJlT00nP3DmfzcMOm7s9mTyEyq37t3xOnrRS84TwAZvZOEjhHWFLiLfIlvTf8HH
sCdDoieSFuBRB6aOCYhR3kw7+ZdZF85C/HBIvd8yyrpL8a16RWjT3J4YCTZZZqeOcOQfqOzM4Kj1
KupAyeZB82P8Udx5kxzrc7RitH7xJskLbbsdxdKKYCak9ptwrbJ1C+AAyxzb382X+qB60zYOgNrA
tHzYMPoF0ORO/8uybGUOuPIrWy9tm3Io2WQ7CTLBcYbgTY3cUVw252fmqEZZyZKf0SAjSFRbthmh
tI3M3b3i3ONDQxHLHUe74dP65OEkCGW4MVjkbxmBkGHb7X58CTdQjRn91+k2Jy4PlMvl+37Pnh+7
5tJemRQT6ifUb55jtgmevFbfHp/W7dEG8xVDQP7OuqSpT4QW3ucvFhq2/+FOeV88mfrW/GJ3Ityd
gmDFZH0/k1EYP2unioLOBVk6qTYZw20nPxuMyduw6n9QvHAoe0r3ZIW+ao1drrOHne+KrYq+B2oL
p3BkouAbGvottryuPGsfofe376vJI1+2YAeuecmL7Csez84u9pSV5RdHa4tB9jy+SoG5Iw+n4rAE
vXjZOZDlxi4+se8+d6OxQ3SgpA2yaTdt6ZNUqeHCHNku84adfUoN6Cf8dGQGcXyi5mwC+eU0xszH
brJC/E3Ym60SfbzTAliQtAOexdjlMC12HkV9xXSJvzSp8PYOSNfZh2RHECdysjLzzQtwmWJrEuha
kMxlpyRhDEA4XWy6jrnqjc2sXCsm1pRaFNWGTc8WWV4hV2SDSK72l7RpNt37+Dy0PgQd+RWtostN
Z8fck63F4fCJUx8b0zOJCdI77L51eeXEt6UhsOZgYVyRhVr77ECMVyY61PkePCOp3b6JVFqZ9KMV
KdKMHeEjXI2v06/Ix8PnvK9fhc7vv7oXAFHoRbNT3TloYBaP9ou5FT8pXEExUm/CppGC+3l6GRtP
Q0lL0N53wg6Jd0U1n2DDSlx1CqYxnwANGTUthSZAMphIyAG+w4QijWgJva4mR9515Ebj95/etbsj
7qj7zBeU6Ci5A/NSv0ayDSaiZjMOETSnGEOZ5Kym7wOfKF6Pr/F40Yh0xVHJ0KE2v6OS/rVqBWpe
3fkvFsjGfULhze5DDPTuTImcaWSFXEr47hzjV3mh6RFGXh4FGi02aRUflcceEXrLsHCiHqHute2D
qvUhkKKT7jOI+fj8eT8s0C6oP8RQjgjCp4Aq61BR/KpsyYHURX1MdR5UpuXl+sekTWLtO4O9uYfs
NGyeAs7wj/P8RL6OvhSlyqP5NTYr/mfOBRkum8xL98za0LrpZkTfsw+n1Ke3eKwP0RZwCyxIv9rk
PDxslVlIor3mYYv46F+0z26XDHaeu9GHSCm5WabfFEaKnf92byZOugjDOceHdtNu73t6rNGv8kzm
6jMAHWfgwD+/q7+gk2h2POKlN3p3+vtKM32etGGdnkPhSCRnXy89zgcCKPH4eBx4xXu/mV7DJYDI
piGJK5bJGnCVEG7MdIM3WVOBlNs06ZTYztCCPojsteNlzbpKn2B/C3MlWQFNS2LvCZod4RWbKCFf
YT/VD5puDm0iTBJ9UESBvOwj6Iliiu4dckrqMygjoJP8VutVGTZ0TUlCLie3FYBtQ95xzQ82x+EB
efgS2rUeN2wI6Bdy8HMHHoCv4i2ntia4zJaFdcLWEGcv2qq5SJY/g3jq7eTrjs6dJcsls+MDkVzU
2JnopnSDsycaHKNFUZru54qDC5GgPIuHBAWmLe6jd8jXhHBPyC7pcHH32AGnp3jJhV7ewcO08xPx
VdQ/icHLfZYzr9/fnxJt30KC9xoWRIMASScKmLIPfFx2xskru+W82hWEUT7KFXs06wPzj+IUL+l3
pHsM9XyHRtIz36gEGHg3OHpRZspP0y460D7tnolzNQn4sYLhmTM8DUXr7U+Vx4vf6vTAIz2WfAJP
+Bm/zDcWORliGwvSsLLYbLwTJcXyzQqX6y6T63Ah/OYnP9VscdbGF4LM2kvv/iwTuLmD26QH2iuO
KaxrrLA8SalPr3+aCenxusYtZp9Bu8zV3Hy2vc9u3WCSs+mXgUcGCvXFAgov4Hu+libuCTb+XNI8
dcUX2G1PAtORTGcKikdSj5hzvEQgTtItOYfxpDGuBRv4lN9eUmh5kgdh1CxW9/escupjdS3LlSGs
aC7QcZASanYkRa+l5DiPLwAqwpK9MxMFmw3eit9/ptR5Ap3yDlJbKlccJdr9vC/Wmi2sKB0xFtjZ
Efl7pS47x/i37PRiHIkl1J7kDcuj+kLep9/eyGSrBFz6zoCf0YEGMRS7mKJxSlmKDFz2Ypfo5XGR
cDcp77Hpd7xB2hC0slYmdfLcMzonWYLjy6VTZejr6O4/CGlCkHJ/1w+6125SrlTiNK/Y8arkWi/v
Nf7AGxQ6If8q0J2CYcYxy2e2x97XDZeSJdsNlaYvVCraxi9ULjzaWK89bcqrdBTW+VP9nJ1Z1C2M
PlvBxbPxTcMIu0RMRNuahgOBjKv0IqpPyWZ80tHChk72E97E28zZl433un4rgmQjuw+Pqo7yQbG7
A79nV5uSHE7JkTFTFl7oCevuGl/4OKobSh5dDmWNjReBAdO15tz30dO0LwKY3/RTkqVDR34Kg4a9
XfbcPPNoTs8MMiY8ufa1i/JqMnE/QWiR1hgeFHk3lG/gBJQXXFFdFyCOBSmbTfRkgUK6tLurn0LZ
NqlnUhOiV8YSzbVnu5Ov4FFBsc9Il039OfQ0ppfRJYG6TOGGAYrbS8QJGOu+ggPr9WrwmOhlkBXg
oUbVU0a/DU2a/sOEuaPHYudZ6Q2nDTXF7SAcpD0LSzNvaH1x9Yy/flyigZGxU4N+tK28NT/xJf/E
nVf80BA+8fKMmOUmbHA7GiR2cFC6tdvmpxEZIizptrFLrpVqm2cTGWznKsNfZ4nSVm3TAoThO1D1
e+bu8Bn/na7zWG5ca7b0q3T0uBEBbwY9IehJSZQ3E4RMFbz3ePr7JevvUydu3J4wRFKiKArYyJ25
1rdguSyUYa/6qV87N/YdMiFfPbkPzA4n/GY/kJDXAX2IBkEtDSVCR0/2aficv5GDE6Cb/GbOcQBY
Mq26ekWe9zi+hP2tZmwMijQcJvfhG1r/ks6uc+Ps4E4/qtS20BSt3dKv0Z5SboCyczt2s6v5K35l
UxHku4YUBCY6DE82/RHBLi+uf7mnKvSj++o5Q/y8VQ6sDioUSGLAz14J2naPOFnbcBrU69qgBjYv
4S/tYWbe/O1mfucji3jOfil0b0vaEmv9ld83bPnb6VndtK/q3nhmpKisy0fl3X6Y3sNkrx10a9f5
+jeJYPEPUVMvNO6sZyU8kPqwY7b4jGyeJaN9bI4R2T2v4SOLgq2KEA1XYdXLJuXWvRn3zBmAGHlk
xGo+IYwXbTd+p5eO4ZuC9H3FEV89G+8mQ574MTPX1bP7RbSLRfPn1D8xPFlq+TybnYsa+4nX6O6b
e/XLPKV3ZFrojQ9ImgoPPcr0snw0OyOUUWtLo4G+6CNDZgsh9Ab1m/6mr/PH6IPDLnxUaTb77h0j
n2pe5+fPT7bVKR2G/bRLqcF+OeOqe65pCvkgj+94jzF8s1X9mDwvj2gDCH/tWcFLSH0HPKkzZ+eX
uO+88++MD9Q7Azb1QxZOtAvMRh/zYM1YmcEtuqlN9mt+tLfRfXuSCnniwosQYIWE5JmG5am7ze/s
W2XNvzT5qDixTvG2eajuvYN1Sdf1ZdqZXwYDQzTXfnLS99YFq1X3Fr9y6kZHYpLvs9sR2tse6DIG
DHQvtOUpO+/X2qHYxYOvbxUkHc4eHR5tFhrzDwaLRyV/RP/afQy3Nn8t49sfadniNz0zpVzW0Ukh
3JPPme16tCqegeQ82OHmbP2GRcv5Ze8Ftlof+D//0IuJwg2J0r2F+XqF0I3DF+ENXQeGiM5xuTf0
g31HiZnWT95RPeUsn1x66jPHZXXMnst47XzaXzzWQ2D8xRLBgaK9J8hpqOxfmxt9rVGxxVRE61q/
jN0mYVIzk42Cno6MpxV/oRniOeHM92k7E9LIIaI+NffoPhVGbuyoiepMPqneK+MJ++CwbDR9Z7B3
xzHwXZ95JcSyLnQGsvNexkes57xOXMgk2D2ZpyBaW5/9U/4EiZ3GS7Eq8e/T2UaI+djdKMf0qT+g
orKvU352jQ/6OZrX44FKvWLp4y1yxWSDiMPzlRE2To/iRnunr/troqo6hy8FRFvAkWt3+gjmg3dX
f0YHTq2FfuobmhDmNljx+lV2VrjcI5/bVN5dgCIWPdxL84ZjGjI5fGzW7ekNN9lCd+oYvqDoUM72
PV2Bjgb8B1e6J/h97j3Csntkrvfde/2qrhvqaMwtn6zY+PaA6xscPgZm3BVXGvuIasiskaHRCPcp
NLX6JsStdE+V7Vy0GYSPX1IeN/fzU/toXcZTs8vSQ2z6DpXtS7NjgbnrMSudvKcsPNi3KgISrsy0
P5ZvkMHhGlHMCXofK5+yRfNIm4Wqd458w93NO2/NSvDWOOvphVl385K8eCQTIuql47/ynol5dCm/
NuG6P75lONCjtUNdS8eYRz0iEFaMVOffsed7b8kTGwb4rVa4E5bupr40twk1B9ua2ifEBevdzIDo
p/tkpxoPu+TW+wgeG0ptMq+aQ5evI3VPqiEuj2A8FdVtou7tb/s7hbzBR8WHeHactZXuGaPHb+yp
+jdiRyAO2Ayu1DvosiHeyctIgsG+fEz2xa3Bidn7zqdy4UqXG3d5+F6jYTE4uEz2U+Nenc/diJvo
Ic7uR2MfRNuaUSuF6a+a+d8rNQSphJQZuN/pNtFbeQ6/J+jEAW0On9OHlTpzN3m5H6EQav6U7vrm
laSXK2SWLDpYsKhl9xxl0IMnh7krzStmTcTiIIi6KU/dzs8+eC2SvWceZ2kZNrZ9dN5zbVPtxq+4
OLQtXQD7ZNl+RK7RsMFZZBJJTWy5IhVNmG9yLtaRXIDDx3nf/Zp2JC5wBg0yW7Ce2leMu8R+ROUZ
mL9F98MkO3FfZjfYXZBRsfIpjPUR8Tls2nztez5GMOD9eJESlt0NfcvQb4k05lqF4fc+oWk+vkzd
nXNwGZsOe8NAhnrmOs1Yehuy4IT7cX6AkWlMxxoRhA2fbEtFwhvOwTEHSEbxcCsUosOBtBCNiwrD
CGprXT7+Wt+kd9V4yJXTMN135UOc3un5TV7tjRIhO+li60V5UYB9DpdiJv3Vz5lBlgwmjtNwY2Rf
s300XcRiL7NLu6bYU5ZQl1ELUSQA8W5ohlCyU3brGzcGobni37EkaPXOnrILENWBRyCVYFjbNoSx
VfZmPngX5El9hzbW7xhYl3tFgVW5giKhlZ+heWinszWh4XhhYY7tw/Bsfw2X62C/l2n/3zn/9a6G
Zxlxm6b80QJcvy9yQ+mONOjh+AESocj4hFE87gjJOVwfm7EUb50OikaQewf4wJu8pzGWtJwJlUJT
DnxTd8TT29NK4SunQlE/zpp1qJuzq2BpX10fuj6pgx1etx2t7etj2lLwNEnY/Z8f8xrC0uoaso6J
rj5P9BYjWvyjjaK1vz7WyBN1Csn2ejODTPzz1d8nrt/350dcs5f4+Xjo1kTSMHu8vmzmGqx48uX1
WzvI134s0N5B8L3hcJig+bbmjFAFvK/Bm9UE+NsI+jeAATyjAdITgQKPWHHtYhM/pxCDG8jBkyCE
Q5f/WilYYczNdxmcYWDQDwbcYV0AxKagiD3GG2DYcIkmm4bzFWLxJOjiSCDGVfYWCNTYAbS3zdDT
peEw7RZBH+cwkGHMRb6HQ9ESPPJsJOraUTS2NAJPdnt0opmR3IJweMsHAMuDoJZxnHDpu+KXBcRc
tf20z2EzZzCaS4E1m4JtJi13BprIf+WQAPZrLHXAyuTikIf4nI2XvAMA7QkKGsfEj6syi4cRXcG/
mAnAdZv5A1dIC+uYgqMnqpUE9J2hhBRGGayKVuDTFmqLVnDUc4+ssR25EKYtzeZRnQ5ZGb0NiX4E
w7ASI0nAeKAXzLUK77oU8DUfSOFbRA0h+a4RXnp1jz8bkddiJojphuEmtEl3U5EzQ65l/65t4Sso
fhWNqq8vzk+SW5/E16brTLDcJXxuy0GZMEHsDgXdnaCmMAXmPRiattaUDQueolbE/wj2e2nu8gix
HYLAufhxpyLZwNKIp/gBHHPXohZrBrYByRyuJ3CZa0sA44oEusTRC9zZ4iEQCHkCjRyUIwEABoBy
R1DlRb7QiWszmMjW1zTvrUI5LgprIBzEeM1HvmkFfK4JAj2GhR4IFL3Kf6sJygfytNg0Tdm4WlLr
6DELGDA9xBo9h4aUo9ukI0erk7UmKz5jAbFrt0lFENtYuogWBNXuwGwnra7b6bAKvGi5mfWMphR4
d1NA73jFGfPxF4UmvU1dcPC5BWlKAPHkEVH0cqodHKPflMM07bt5Qc1Nwizwj3xl2OVLzZG40UaN
PiRhnbqOOFLA9AmE+kZQ9RXM+kXg9W48s0AXnB/BGKnoNIDcq9DuR+eDJbD6bebhTyI8/ELI+KmQ
oXUO2Y4eml4rw3lx5yOYH84SIeubIPYVUPuxMPfrjgFRY9oK4TTAdBrQ/FYNO0Bvkjcnhh/RCb/f
qR5V4fkPQvbvhfGv0jcMEy5tCfj/XnIADEkEaFjKkiq3iHlFyT9eAg6kdTDQjNBDF2d8iDo3Q/1d
/B6VtD9rKSu3qRtrr6+pyOM83tnkKh97SpokCKddABfRrxHdlrqJzlAtUM9n6o6sAIk7KCX4YLbs
k80HMNR0D/Oew2yQmIRwjMw9gIkTTsXk3McUKnlL1VdU6f0YfsbtdNQkdkFFZMASG+5Ny/VniWaI
0/Enl7CGlNSGqGSkXDoZ4RR6upuNtvdjCXnQJe6hleCHCaVqOBQ0/5vFjNkAp68NORFmeplIjRgl
PmJKZ8TPPUdwBIYlk5CJksFnTOpELvETjgRRlCRSxOn0rTrq+zTxvxY3+kaZ0w2y7K+2ZG9/DCTa
AjrAnWvSclTMl8LWuFZfJUBg81n1ENvmBRpcq3mYcgUqDu1G3WBW6dALDiNsnqZyHCkidAnccCR6
IyWDgwC9ZIOJ7gSE10EVuTC1HhiQTiG2hACVSDzX957WrVxxbZbi30zEydlpeDoHcXcW2Dx17J66
+D5TcYAGWEGhjRaI3+kZOlefqDhGe6yjmNGiu0LcpCq20gZ7aYnNtBS/aTepbOMd+hORuFHzig0o
9lR7sQgYUlOa7ezmnLGqeF3WN10JHoCFMKcQpytaRLG9RmKATTyG5N45YIks3Tc1pU0ZiGHWxqGg
iYWWYK+NgqfWm8SugMu2E7utiu82Ge0vSL+/5s72dtY0DgD66cHnGwDg+joV864uNl7sb9odflkk
AxoEcddkvyS2X10MwAtO4FgswR7eYFNMwk1Gn4LTDKUcDmJXrMR4cEXp57diMmbiPIrpOMN8LCbk
Qm3hN8Xji9o/zLiU2/JB3uIxEPvyJEZmA0ezJtZmBY9zLGbnSGzPuhigG7FCJ2KK1sQe7Xacilk5
d1uvp5guGHwMttIjgVZ9gkoVf4nCYDsM1h1JaYibxYbtNcsBcloFMjgj9gyrdsGYZ8S77YiJWxU7
dyvGbp4CsiNmb1ts3zn+75ixBusv4XvJWsMfXohR3BHL+Cxt6pZC3BQ7uSfGclUs5gpec1tM55XY
z5WZ3pceqAwhOus1U2ka5O55EdO6WaOegNhE4INL2Fc1JCQ1VcfACol6IfoL2izWvkSs8JWY4oeA
2LyAXRgZYzETNLYwCE9GJAuhS9fQEHO909wbWqVsIrHdG2LAB0834rpi7zeIPd9h8BSJYX8S6z4x
AyXzQ7wSw7Cq7bbahaSjrRzbuiW3Yo2u1RMQQNEz348dk6i7kv+N4ALSKzjAASEQM2jXYArEcEg2
TaS/aoIbUAQ80NFQKwVFgHHy2ctadx24OUNOcAW1gAt0CAaKkAwEaRD2wA1iwRyo8A5gkmXH4opA
4GKSCxNB4Ai5eTsLLIF86r0i+IRZTXFsdeUPnzhbdhgLhAeNbzPUhUDoC4JhyK9AhvBgCKBBh8p8
snRQULbgG4acLlTjuWcPsoMVgGMcBPZQJhc4787RWPrnWXAQgUNZQ3VXje0OZyutVyaNCdAOP6f2
Qse14L1h/pTDmSAhd4dFPfcTQVB0MT0seBoZajSNCAfrpWxqeN2VuplGMlwFZTEI1MISvEUF56KA
tJFF7cMC/4JEvLUGD4PyrN65UO1BP+H5MUL7A2BHze6r22TwNKJcKW4rYh1twAa3CsODKtcJ0NCU
u573v+4EzFFC6AggdcyC7LBHujHrWUAeJkSPcKablOvesqudYTM06H9UAYAQHLGbJshjQbyQhDde
aoGFFFBDgMVxHRSQCAgobEgCF0lkCyS4kYhaQPAjZuzdhqM2HxxBkzQwSkDEeVu1Ykgv+BKSfW0l
B9gVMl61bIyMqvbbGrtvSA18W3hBBj2fqO/4wKrnADjKoT57U2c+LrqN7xbCf44lbaE42S0vURKb
Wxzgy97TjuSp0JgIOGq1BSBLZDFMIY5VE1gLKYuH2KJLP7V6zT7nQiQEhtsZKymILeA0M9raPPKX
xUF3Nd5MHleJkdlPK6AYD2LMBDnGEIRMBksGIcKkNxguEdTXGv9qQoqNjapAm8LtuxqcGti2U5/M
yQwfKkAKoR75bYNU0TVMe2vW3YfjVeM597zT7LFd8axqN0wfhXUDC+7cYhXeKALHKQSTEzuvEdQc
eCq53wtIRxWkji1wHTYEANjcr1iwO4YAeFpIPJogeXKB8wDXerdShcxqPlCLPqkHxyeC59MQ9UxN
177lgvoB0XobBzWYMDbcI2fuOreJWRNAEKE6xPAJNKg2HlVhCMESCit6e9quDl1165aD73VUTgDE
weBEP86YB7gcvyBAUvgLqIhibFt01UzCtnabR8CMlA6VwpbUOiTHAjvq2fWy+Hv1veoxUenist1V
ouxNajBJAkwKDfRfGDatBWqbFVJ7tjhEamt+MQW3NLkxgJCk1TaeVZ9qNd+UrfteXiFN0JpSwTaB
DEIpJCinGaZTI3AnlaHZCO0pn5LWj4wR3aSgoCyE+enJHnS20Ppwsg2uH11E/LRT5Hw1o51TQ4NQ
yBh9mgVkLI6RajQxYbnDt7osYDe6gr/0voNSpY9YyiJtDje2hTl0HGJkinOYbIOArd5ipI/Q9WLS
gJnV8t8o/R4e1iBgLE0QWeyi6ee76Tpm23EgC/SiOTX9rnabwtdS0E1MAtxyGVIYguCqBMbFRQvO
wHjgTPYe2urcwICZe+m4oRXk5EHjVAEwg/BlQPqKBPmVCfyLnsIzHCt8G2DBDAGEgUCmBwIzLO2L
1LdNd0M1r/htp56DmWmtauWoIGk3Qh4zLPveZjd01Kz7UdBkyfySQCrz0oTWQaRl2zxU+MA42XWS
XMdXS1NMPxLcWeSJX7Z9wdw9nXRBot2Zgkez4KTVAkyzBZ1m2NP9MABTMwWrFhgJrVBIa4ZN7zVU
wpslkGJZ4+CkLkWQ095wnOdrN/SY73pfriDc5g6QGUw3+NU3/OHkOrds2BRST1bDUN86avKRGmm6
ay0+oV4wcaQGr024cfqEenwwOqQlM5+vwOU4aULfILJUD7zsVYU9ioWtOyVCqnEFT5cJqC6HWJd1
FrM+lbnLRCAtIZMHs2OwAbcwu5mkz9eCvmuir36yjs0MK8dzW44O12Ss04S4fJC0umwrwtlgaL3g
thW4XpQ8lBkyhjDqviPoe0ZDc4BgGRQJzNUF0KcKqq8Y+XRBPvbbUEB+nSD9lJLNhV3j2prniXgL
Og6eIADzGT2iXdvjTUTmXUXOmbQy8HjriOJiPeg39mQgWF304tALZLAX3GACdxCyW+6rgiLs0bg0
CB8tgRQ20Apnll7Li+Zz3mfkNAjSsG9RH42eBZoxCMbbNo32w7DcLKoOJ8hF9zct1ckTTGIlwETi
WzYWBEUSj1DBwFQ0ZLxjCWbRhLdow11UVHVtj69LGKpHgCAvgwkLrBpaZ8Wbslf8P6O9KSDHSZCO
BWxHA8bjLLDHHOpjIPhHw8LXML8YmY0VlVwIP6lQVrVcDkKO+nEpVeKkwUmyC35FmlGpYCaX+jHS
wU7Kqu8IiBKXRBvf6iTYYx6I70uEHZWOwrCa632bkpGpKcGj2uAQAcbHTBZKafaawb4cloPR4q1Q
jPhEWXhPx2RBbAHEC2omC+VPtNS17xTs7op+JP/LyNeBwDabzmC8pmckF7jlxo49NrSu90RCKieh
zYHqMCwcBeCpC8ozgOm5CNxzQPjetyq7HbifOKgg8gkKdBYoaISiuhZMKBElzDkIVrufoR+GD1gc
KsGKhh6AUQfSqApxNBL0aDq/OYIizez2Q1fZ1lXbFlJpIMhSLFhHtcMYk0Ez7VSaQgnMgKQEgaRD
5soFfdrCQOWUo8EUQG0D9freCChVE2SqagNPNXr1y4CmujTMNKCrpg2YVZgoyPkgr2YQWCNBsS5I
9a9oVoG0TtBaNY0aroLfqmCccAXoOkF2DQTxasF6pXFBi5DmV2iAgXXgwZYChm0FEZsKLHYx1C9X
8LHsbX4seLK5Zj8VAphVIc1yfXvPBT0L3ogq666sQdLSzrQEURvWsGoFWmseekHYxgKzbaHa9iwN
5xyFy1zg2wd7GwsA1wopYgSJ28DGHQWSG0DLdQSbW2jDV6Anla+jFC8DqpNZILsltN1IsLuTAHgL
SLxZ4D0XS4J/RSC9kPxnH25gPGXvrmB8FwH6Qu90mXcp2tqO1RJBTv05wP+VbYZfChJ4JrD75HkD
Ug7qllLAwQMEYRa65OQKVDiswAurcIYrAQ5ngh6OhUEMi5iLV3yfTt3sW3CKXQEWB4Iubuv22YVl
bAvUeBK8cVgaj6YAjwtBH2cwkB1gqDs0qrrAkQMXTHIqwOSJta8QhHKYCkwZqnIjeGUH5YEhwOUA
8nLk4uQ0BMZMoYIfgSpJjUt88mz1BsDNfMrmQTH72Ceb0E+LxNsb1BbHsDS/41zx7uKkuiwqps5R
N6YtoREVKzCOF4jRRmraGxuGdABLmiREZpaClza+RoQnuUCn2RHWaHvJCXRapg7BK3zPjbsYiPQB
Vo+QqxtBWLu0o9k1zCt7cF48xHc5Vj88L+a8sSrld2H2u9F2bXZuyp3TNz8hjTeYsWglxspYdh5K
jEWQ2rXAtaVrXwpuO3QAb48RCO4RFrc7TUR1C57bElD3XFMcOAqK4gBW12rWWTE0+lfh0kCaE9i3
I9TvUHlJBANO0h/jZcjguiDCdVjhgUDD5xH7oUFSE7vzbp0LWlwRyHhJWvHeaC+N4McNAZHDcLS2
7UcvfHIBlevLiKnDbuAVtGDMWUlJvhG0uSqQc0tw552AzyeucH4iMPREsOi1ANKVSf22IaYbgk73
YKgnAlNP7OlT7ZRbHco619rLKNj1Cv76pAJijwTJnsBmzwTSnhRvYGOdfdDAkYHi7hbnFKZ7mCB9
J6BMONMjOkFM4exHuD7b9XcWFhSk18SFUhJm/ucvo7m5HzsxVF3h9Z5VJnfXbw9rBya9SsN7RT0z
r9n4/yfL67/lT/0ro+rPl9cf//vt/3r+z++QX/SvuKvrg47LhHHcacr4m18Z4ZEgDIjoG5J1/rm5
Zvc0/wSKXO9en70+9vfu//TY//QtAbSZavjWiE0n3szeXJMngrSC8HCNtvjz5fXR6/3livtXcmgf
JKM+sj8pyVfihqMLx+3f+8oS/L/710QYfDTxm5Mv1j5dFJ9gPNKxTVqZxyztFv5KpTuYQb7Kqtnd
B5MBLcdlepoPxGBHamQdlyhw1x7JaNRr3O3q5T9PpPItjm0yeVCM/d8fuH7b9a5CU2hnj9Hp+lBs
meZx0l2cbL2amviX4fZcv+/6zPWmzBt+OZvOhyQ2MG7bBYauRH7v9elOt6xDqX/Ppm4hGPYG3K02
WoEYENmJwgHKltCKnJphfpBxLa4rpr9m0j12CQOaoZkb35ZksOuNfk0Ki8pmQd+4oBCBOuOU3c+k
oLUoXIvuZ6IRUM8F3GyYmEVty7hQUXziMvV9LBSnREBRxfUAl7vXx/J8RLrdO02zb4hTLLUBe8P1
mSGEKbkJquJXNkrK7T8/l13TJebePgYVtrj0+grX165CRcgjynDiz4l3f3/fn99yfdk/33N9auqY
pGhjgSv0nxdP/3ln1+++PvGv1/7/Pv33FSo3aXde3x7+fu+/fmcZu/s4bU6ZRgEMM4vlz80BKVhe
so5C73E0ES6S8OFunbk7p7SewUlBzxjcgmGYEtO6/ExNrd47dcBUoIwOTjoXBztKmrNCPO/Ypibd
r3A/RMMm6bIDIas60QCgvECswElWPodG/W2bEWliNYP4JqPUB8qJzy2y2GVDKlBsm54YM0syqq21
VxgTBBgYRIPX7gJmH4pNK6DtGhpv3hMFWAkSmSWN1AOks6q6Cbs0WFfhUGNWYlg/kKDpNy57ERj6
yaqF4VHkv4YwViA7o4GiFlj36XzpadGtscujLrLLp86WlOgIMoiGkmKgS7am6Gbe3eFXjDMzPNST
9qg7xR3lbetPmYoQIU72GZfg/WBrzaorYPBo7MvUIEZO5eLnKvtLppVczOKgv500Bks9E0zNYEzX
ixo8C73jUE7zOkgxbSUKWmJrqRZOLaA4DlpluB8zQkm3UppLyWwxSO6iYMl8wnCR0GjdjxWm7mZJ
amete9qpjMYe+WmAGL0NjqGLAUR1vNcUWWXHHGQdEuq3D3sUPUVL81757Ps028L8/1KdbZplHYNG
i4l+ml7ams12YlVoqCP8ugFqUJ3h2sm0PhzL+NTTHvNsSzPNnLW9ZaMdj8g388u7IUVu6GT1Ky6D
HMwsnJOmC0OCNeiTamlscQlsF4AcrA+KWU6H2mHvEDKDTbu4OTmjcsucoBm6p1qlLtbYmXYFDJO5
jX2Gwbdjqp1Hw7XQj/XJpnPLG6Uz6u1oBXeKbn4VtfRteTsKh/BqzHRlpSSwYLMCY0waFL+dLD5l
wYhxPKyVm6igh8blDKZQrPCZZPptCGXEUIfGb1raATUSmLkKCTFMtTe1M37ZqbIvQswV/OgN7QBO
mGi55Ir9ONjNdKH3qIcUa6mFAsy2HG/vwKOpaYYcFVOdcU2l6UFz2QUVnnJygsfUHKz7jvhoS8fF
H2fPIQUKjnryxRgVDa0KLqVbXqO9EmpsExY92ZtQ/VeV3X0zDJSN36hs3Jq9Xldi4jP6bFMlrGpG
ri0MV6hZDYJEYiSwbeGoa8ZY+qZMne9waKKXkvZWEHgwiMd4W4+A2wL6ulsAr0c1jQ80M5/12gwO
NZ+Q4hkKrc7SetbK7pzlHho4l0XUJJMGCpu1H4zI3XdVcNNGcXM0TVK7h5IEnAmDOSasqR3e66z5
UCveQV4hgs2D+6rULm00sfXj8x7g6lqUgkY//2iprdw0MT4BvaWFp0Qaahp0WGmMDDyxgrcoRlS9
FCpMnSin6MQD3EXBTbnY9Ho5P6BHKN9s11BUqIfCw+Ab9icThd2IsadtQCqxnG+NERpfpZAEAAS6
/spt2gYtAcRrwwa+Z6Jv02jtIX5J262zmONj3jWoDBOEMny2CJi7SLmlpgfgpyG6nYtT58Thxem5
JoeMhUwzDokM1z7cxFNRwxToL/X0eTbjftembMO1yLFIlwm+O1povWaBxNCRd00976vuk0vcVeAD
FwP3bNBzdk/DgCxmJvWCzpQVIpoaxmBrLROJck43PvXlyNhyfKpbQufTIfqlG73h1zQLtp2F5nfS
yD/MHV6UKTEal16ciKPn+Q2e6azNO3gnib5Rhjveor7W26BDMUrrw5xawsVhVDLGRwk7zeWpCMcO
dB5qUoQcu0VRrM2YYKqABpSnKI3t1soPugFYyFKiuzKjEo0mISEwvdsGidsdulC9qxd0YQyrnvuF
iPtquB9bsh11skVXcwXmPFBD80j8yncCKZVGW/EzJSAJxyYiZXxQXxS1bvnUGzxIFqTMugM2TrT4
fuqd7ZD0tPBLgwaP4QgGtMBsUU+PU6ejBzdjusXKetGr5dQhrsmsML8RkRlHrlMO8TmtlnzT5PmZ
Pumdol4F6LG5KRMbdn/tNLu+Q/8/Tkt6nBv+0d7S3pphDJymGgLaCNO7k6IByabpLqVvfxwrBiu5
i41rSgxMw6V3UKf0fUTwStLQe2YzTFft5KZfFPTRM1YLW8fCpDYG6Gmk8PMwn/smyY71dh7z+6zS
WFML77MqWpr5HRZfu3lJXTVGM1M92tCwiwVOfm1zZc4V58eWU5XAZxhl+bkZOYHo2VHtLdNXoNa3
ozpXQHP46xMc75qKJdvNsSDX0ZPmtZaGVNerD+hy8hohAhTQaxrVaAO3Y8yMDUoeuz6xuLDxasd8
KtsuPHmR9RZnkA2TRu2PvRBsRrnRxhQzRVg8R0oUHaO88Y6zOb1FBODQ6Tfmo0a1h7yEm0axwg0p
DuUqQQd1SutCO9Testalexi0+m6SXFHVYV9Qs49021LbqQL5vN7o/3x1vfvnLcoPtHHMYG5zfWC4
JpFN8s7dUXtS0gzIj0MKoYu3HF3kaz51p6qYIUg3zULDaU67o6u7fMkgnbBcuzCIcVEAkDTeroCJ
mDfvRoj2X/PQeV5L+uuN6XIo6HJzvRspLh10NmxrsyMBOg0+QpOo3T9vymjbcdmQB30fyRGemlwP
OhJHVzZnC5tLhpq1DrqklJvrV//tscH1uG7aGIwa/RoiyyekKBU9otDoUV+m1m14TU68Bp3/vblG
nvexFfoqE2ciqBl27v9GYYdpyJ6lUHfXvOvhGpznWEiZrvdjCU5caroxXmbsbWVI0dVL9vWVzJo3
D0PnagfbgVjkys1Cfj1DhTrzR3UUUhWw2GNf4TprSusmckoWCFvXj3NfGsfrV42q6MdqtAkL12nF
hsKIrQ1DajGLLQf3ru/h+pXNVndtm0i4ovhcWbV27FpXO6JjHyI7OFg1NBM9RfQbVhEm+Ewz50Nk
PDAWKY+FBsI/SlygbC2pGdR57PVyn7EBGR9uqa6DUMGy47TGsdI149gaCTkqXEOBkaM+IJ8KbxLo
ZFiXnlNAC4B4kwXQFCoEpRXTurk1dd8Y2Mswx7xUQRDvtJxYLtQLyrjpYuX3KPuY600vX2ljgJh+
gXH+DybXKWKXpAkaIk3jFsKhx76kcEGD6lV5CHGTGIUzN/RXD2W3aLuJ+ehxkZvr53+9a5D2lOWS
PlamIQA9+R9Quf3nxptgqLhoBXwyeVHgZmyI9MhAVDruyh7FS03B6wlI+O8BeL07J3jKySkN1n3r
PhrG+F5VeOqGRbSSyZK020idvgzs8az7zmGcqtP/yU0ixM1OmW51YISLd6C5A3wz5MpLzxr4ZLor
0026cXCHqR/LT8QGIqFNuEFeDc9x4z3VX0SFnRhNqYhUUWpLLQhzOaEg9nE0OefoeXkHL/Yz3TGx
CJ6jpxytx86ZIZz6+W8ginJSTjvankwQK3xJjALmlWFuGIJAt04ARzINfysEOAaCZMuivjzCk25G
QK/bXt1BdYyGvfqw3HXfJXdnZIMrEzEEiCNmgO86p69GSOK6e+NXAdLHmx83K/UBMxpDwhw3OMIb
+xx/aexisKd6/NCCnAG/sXLCO9UlGyrnZtrhCNFNskm+EcMAq6kAjT5p7/cArDbxpWcct8JmjNDi
iVxZyCfYzhMBTbnn+Tu86GfUaYALNvhjIRJkjF5/Ki5nmW8/2j/Wrf6ofBjH4JF+PLVeix2LaDo+
sehMzcCyor8nr/Nd8DPhDX8dYWB3u/CsxQcTA3/vQ9K3bDaSW7NeK0yxkJOfgc8uFZvuVfnGcYAD
fmE6wdTonJ2SLxyXlV8EG83chg2OAhyx6C0w9gJ46JVVHTPC8pHHAYoaL1RirBtI4r37M2qL3fQV
gvZ/+OV1225GKn+e8Xm7NRfDvVnvPedRyXb/wrVfqEjCsvhfRZ9fyrjo2v/7v3UXnjt1oTwuvHaE
J6qlUk6Q0YQ0VbMsm+f/xUCv6mlMMkPDqKkeKwXJyib9rZzKffrVH8MHKKcZuoWtGlxiZz3nO9qK
ztm9Wb45Qqhr0ehlwnaZ7TXZIgFl04GUdhwPCalU7iEoLjA7xwqG6tpQdoqnM2OnbtjpSP7eIJqg
DHxZfkP32+bb/B0Kxw0e0H31MtwnD/lT9dLRcfD1dfMrOUKsfcs+TQwuu+E2O3LtR4epcsBirN8b
5LzxhHPPYobWYI9sBjs18ml8+wbGpnmnj7655uzwwbyhLF1M3FHdi3MDhnmim322h43Xb381w4/9
lJ/B8Ua/MSZgaHB+44CyFt8+sUtbA0x7T74QQ6o/9K2Rv46PDBaeav7pWG1gFfMMZzW8BgVZP1Ky
A4bZ4Gzdc8h2jB8fEJvVr0gs3Ntye/tflJ3XcuvoeqZvZWqfw4McXN4+IBKjSEnkosQTlAIXciIy
rn4eqNuz3Xtc45mq1WoFSgR+/OELb4AoAVeX2nDG+G2BRL0bMUH2OvsEq+8Jz8ovVDA9yw3v86cO
sVvx4/PiqvYkv5mKG++7jbiOfPUJXqh6a3Aq85CIwhP3GRlAAM/5dfEehfUCsskF7gw5cjG8gA3w
mbh2vCk05FpXrLDpuEgAnBXRviNMFmPNswKkYsfOGjFLxD7pYEcQCHfdQrzYwVNATt2VXmhWShGR
zp4SOerii3oD0xYY39PkEGU4Qr1GkWHDLYaecpK+83xTr8cPUnAulQPc17b1+7Sz3skrfSI3j9h8
jUUTRTeEFp7etRtIQhCi7jbxTfe/mfmLuP//MfF1WZRU3dAtS1b/OvERsm9AdMnDk2z2T3CWImfZ
Y5heF8N6kxeEKcYnTnGDNgOyCaLRBUZSsyh+L1jl/+ZipP/iYiRVBfEsqpZo/PMq1HAN1R9WPzzh
OLpa/mvFTVRg/IEMAXABe+b8cODZJahj0Ac7Vu0xpIELzfICfyQ+/lzO//wa/xVhwT+3hebf/42v
v8pqieyj9p++/PdzmfPv35bf+d+v+etv/Psh/nqUTfm7/b++yr+XTx/5vfnnF/3lL/Puf16d89F+
/OUL98dc4rm7P6aXe9Nl7c9VcB/LK/9ff/inRcV5qu5//9vHd459b7yU3L7av7pXmKL5n57c8g5/
/uZyC3//G/ChuCjj5r/4pT8tL0zjX1RLVxTsK0RdxtZiuDft3/8mWNK/aKKu6Xzb1C1JFdln/8Px
Ql5+xPdV/EtUJoDxt//xp+OFov+LpRuGya/o8s9f/P9xvNBM6Z92eyJz2VAsdnxLpcxFyPbXSR/r
sZpkUhMh/HVpSsvaTMEietaAiXmb1AfQuVyV6TmSRJIeqlAm9IbijGh6ahp/62P1e65bYcEc14Ap
4RqESAQPsXWamj7f0uCzSCmBUApkQqBU9qbcoPUbdyjphbtKSrRfIn0+6Qs3N+N1rLX9LIwINmjG
/DI0MxDmnA2eSkRw0jrM0EdEWPM6az29Rgvs8ZjoIs/YcCgN4OnsbSirmoCL+KaX92OWihjLZL40
JFd8oMDUmiEavllFGKuptRuK1GIBo7NnxQAsKk3bN0mG4Vg470Rlg4srLoi0AlsZbUYgQG+DvhU6
TuepKB4nOS/waVcsOGrzJg84fuj6Ii2gsHuHI9oRWbeolzTKqS3MALEVBBsD8Jza1Bd+CA00tZLH
VRyhJ5Uj7X4we6KvVHQaO00hj0fXZDYS1wSY/fTzodXlDeiiyU1FYByIBFmZPHhTx/GQUrtCviBR
3DzhWEWJFfpuLLyoYHKfNN6veVSzr0nDrnqgBRJP5H/SHLiWrpXg7vEDoDuK4RIqrG6FCsxUzNI6
Vac7Zk4b0VIGN2sIBcys9PVyPKpLqxjfR3Ce6Xh6ZL2xSgbBHvuSJkgvkLnj+zin4JCpCljbmfpO
HFImQtynqppzPiwCkSNiPwWNxpj034t0yIXKUOIcYB1JZeRHoSCMRGs3L6mhqJq+TsocEGyL/VqG
UHeuJfk1jsKjmUW9U4YVIs7Gm4guUjo06rMwIBNBwL0U7ALlpOP0vSoM8xZo0YCAtoAwT1YhT2/E
bl0SeuZwXLaKNSClo1cZdFChOaQl0BuwSjgUKU47xugGdi0aRaOe/fGBW9OmKHvt44zCCglx88CI
N6yOoVy804PFzCJAr1HGNEIw6esOQbXOazNemzGNUSUi9inkju25JxAwGiDBGqo7DSyhMU0hhYrS
i6E/IH3M7dFEBRG/9fiQAsRrQkWCSkFfoRUojBlT+ESrbiOkKcIwSml+poRXdLP2eaU3KFdT7wOw
FXKOO0otbyAxJHfdjA5FIH2qUQniLyAkF2DxHOsHnNYa/BCFvcmZRZQmWuqbdqfHgSOOgEV1a1vk
8TNd5MQd8XJe9a30ZeYhUix0ncVUo2Q5ZmvBsgDcCR0nuQW3fEYoItyNjV2qpWQPQdZDokEVPe5n
PAdbKnpq8vDSSdf2ppS28AYjFHeRQ5jClA4x+Cmr3w5YN+BC9qU90nPZtQKamsiJzw+R4lVlXhP8
vnicAbalqrkxkwiJpnom5JEKtJqIvqeqPIkDolqFgix+GSObnFLMKJdMGTc7H5ApPUO3BpArxTli
8jEIupznngrHSKf3XU3DpS8LiqMPKMBCwy3qMVrpGC/osoLEozR8ykr5S6aQBYwMAy3gppgRwz/V
hXEhdNbNE/n1k4LESp1tI1DGqoaO1JCC96XLlNuR+fmI3g1VH727nqNRPsjfBUgguE0r9dS2xTEb
q8FOm/ptMmdcF8weiu+clh5IlQpHuWhc9U1B+kQ3QSso5YtF9rsOh1cKezWoCCevScZr0lczGJEs
7kaKTyQtnRJ9ZkDQGLz085HVm7AChiC3w2+6D7EjpuVXmyGCCrwL+NtjpOxFOKQAIlz1NUjKOS78
zjKAfeQo3GEuvEoiCdhJ8JqH2e++V/gtdaKWISEBOZePUzHPvjDUp8w6RyaZWqTNV0sVgAxnAfB9
eV0z36ame9Kr5hJn9a0Y41OTBWDRdSGkCEPjs5qxDgjM7paDbtxWqFiYmjxRfgDG11PEcE0ZkQuD
jtdY4H0UzaJT9NsWIVsseuFYV9/FPRrCUxZl41aexCe91VjIo7JLcvMgY+4T5WCBVdCSSaTJiNnj
jitXsOwMkWK5bipXOchuWRbE+OlM31Usbqphep8q6tt1r7yFaYWAdB1fR1F6iqJO86W3ShxSBP5D
HHJUaNl5DA6/jg1k4PTmGiO7HHTBQKYJF6AWQSYqzfw6F/1vELc1cHRbCYJnTRKB5crAvuTf5RyV
S8kbg5U2KY9WExp4UuB0NEToW5pvcqYne4xFGWLoPt4YISYFlvQoWk9mC/Fbl8EIC5iC9NXjGwjj
aBdJ8nBb3mvVdm4sA3zsY/MjjuNDL1EclwIw7uwtF+HRvMoDJ2uQtHdVe+CcnNDuMgRvtMJjqG2D
mrpfVbBzJ9D+dpEwr4figVyCbAYI2ok7cGr8jPVRpTnCURMXGf+OG+1D7ZZ6RaxearmVsRho3Nzq
5U2T08iy3hJRfZnCWj3gPUh0MWGFKMSvbD1mw19v9BpBfM4NMNi7wpovk1EiBgBzvJn0ozWYH5jJ
/9JFuGqKejc5gTw5Q3eV2iC9H1CTE7RxRXCqdHo4gixtMp2aaEPTgzCi3HTJ1YjJJvFoCN2iNlJ4
3PJ7HvTVE5eHmpMyOZbBwQFIYG8o8CsBpIAtWfbwoZsuKgvDgRzQhvk3S3XeCNHAWawircMjnnKZ
UKY2fOsx4EaBOgfR0o7+Npl/X9wHJdtYNcktRs/AOnXxrQk0zI5AcIaV+lWPz0Gt6A7e5WSjOQlB
TBQVNlq0ww4WXKBu7KtuDlca5j3RcZpVUotQRKZJYetKpHuHN+5YQdtCQ1WRIreKaR+rnWFHdf4p
W9mx1ZQDYMhPudVuYfNr7EHTxpJfoAQMsh/davMcpGua4ZceEp7bLWqvukHCj6C52Hop8cec5gfj
AaBheHzME+zXejxZmfoi1eGBGuS3XOubBvFUuaWoiV9Fp1VXaSLB1ZliIgaGq1pYMxu9SpwjH0ZI
79NpKSDBm59F97uNUGQrG/KifHggXZaVX2OwndIv0FB+lILTl0LjrSno64XaN2QrJAoD4x6jiDf0
Ar41eFqWCfWfTLPeE1MJaJ8yYrSTqkelrQdNCOliF6cpa3F+D4xbXFS7QqHXSIBwCCuNDk1qmTaj
VFIllY8RtOeG0I8Ja8v954xMME29Z+MRfoZ9e9ETYWsucaVYK1sUKRVoFRLTOsaXoI7IrFFu4Z7A
0kFamRNZtaVG2JTs4KWAnJQQeXH+JlQpGmsdCEVIkea67CdHqtG2hMQ0DvOO1vYrDXikgUPx0kpL
byNnaxlz8dxNj01t6pt0WEQjxuuco2RGcBqsTdi5yJnJNCSpx826htxta/lU/9Fls4YC2Q2Lp0om
gDCOTnxrigAGUOUMIumaPQRg3D2qhZaKhkLvt6p8s9L2kITCpxGZLxpObOAIkVofluLsDJRjEbKv
IAo1pbme01c5xRhE0bWz9Cgqe8D5Jeibg9wkkt9mPH4a1OtCReY9ZaNTY/TBYhCFOhQrVM+SATEo
Ch1JE/pMmRgfiOWQERPM+AQdkH49IEXx86lmdhiowEsA/cOPzVCo//zJz9dxXUeO2UGb+nn1z4ef
H8iMPVqey1/7x4efn/zjS0PGWkWa4vU/ff8/vf3Pi38u7J9ek6bJTpG7wqfN10ruz+s4YWFN/HzK
vg+39B9vVWvS2lSGiGAdZ6Cyey0NFIZ//vDPB8kS0Rpa7vAfH2ip/ecvO0gv2xr2bxBMlL/Mj/zn
PX5epf71pX98T92KxKmkyTjcNSpdim75MOcdLLt4EXkJRAo7P9/8ec3PB+3RYr+gP3K70c9lNKPx
/Nff/8eXfUpBtGsBGtUZcQQCkv/xRlKpp37NCP2A8H6gdVFNN0Jaegc/3zP6McWyHKx1OsaB19Bz
+sMx4scsIspHujs/n3ZCeCqQI8k7vx6ivXBo1CdOq1k7kE8kyQXyg44UxCpwOam3CFCM78Oz8koh
6ljaNcJxOyIX2uyX3C8Cu7rOVyJSBOjLL/BkcIxsIultfJZQ54ZWZ+7hVCZ0HMiCbASB7snRekIL
cEbkeqyM5+xsnpRxXn1Rp8RI4DHtocRik+zAu+jRghq87s76JVdB305GqeQG9gzHOB1tgHX8MbDx
YCqc+zo2FFuEYfi0/Sqw6UFQZYJw6JT9DXVJCqERR4ujfDaHAB0qu/GVK1sJ7AMPJywgQavgV3VO
d3APsdhCahH+HDV+/P5gS3KkHTIfcpN0BmgX0YCBUaO6OqUz3CpO2dE8IVwY16vUbztPhDkTksxG
x3xbvoStV74senSI7wB53RfwH2Cgb2T5DTXhEZyJOaHqfuCjZKxMpMbu8KdnnZ4Ef6YfN+Q9+jb2
c5/ifiOsKduTssKlRI3rkW7ZRzHhA9WiYF1QEtZ1eBtwqtvqOUBj4Dy+JOJF+DgB0GoDZ15rqP3v
stf8xgadneKVtC7tDOe/+hmjwxUIYvjbpkMXaSUT5K7oZHxY3pthHZHqQf4jQDUR/UrIMp2D5mEr
4tuBPJ8M0gyJPAyrIWoC7/9APWT9cKc39Vi5XySm4d46tIMzvRXQUG+08veImWrPV0RPj4gU7yme
jlSAAf2oikN6uMoC+4Ru4WNtOieIS3x7pUJv5R6x27DVU/BtblD2d4D9IudoblDz9fVTfNA3+nfx
yf9xcLo/rjB/P+MLdMXgW+i89qpChE5WwSl0afisCL8YAMR0G+ZVBDV2iyeV7tzFU3HFQ+7EqVhi
PrERXLjjJKNOfAvev6yLeTJPIMgWkKU7qpsg3FpwCWXkIE8UkXAlMzzw4dnKp41CsTx0ywtWGrdW
sD0xdRTnVj4dw5c3DVAxjT97Z6D9ccRNL8MJSlvriKxTsg5WVGRNtKvs0ab/6ksvE0z6C9X0p7vy
8hL3G8G+t8idflYo4pVOcoxR0bIRWO8u58RB1lzazZhIrpZY5HmM/AzCgpOzlgqbak4zIIWZovRZ
C3eMJo4TRo0V7IAVtiKXASDeDm+D2sfWbmSkykPmjDiBeajrthSTbqCT/uO7FDS8cIvgRo+ORPGC
54MIaEFJHNSRVuF2RuT+wt9NjrVf3+H6MJcxSwFKVgzOaFe/mj0Zigyh26fOQq0Ho0Ym29ch2Y/e
w+k9CCUxdi2PI1hThS1kOpqHEcVzbL7WANDsyLurWFOgZYescIwKtPvHTLmntm/ZGTnqypicx/Ur
9R9r+hJnaj6c35gJYJOT2zmqes6EUsRBeILvI6xo51G1W5YzD5NZtoNMHmKpgX3gfSPx4+FC95Ke
V3GsikMQbgxqHNsw34lb7YuW1YjHyPwMyT5Yd8gN6+ux3sRP0SlE/9Wwy8O4Cm8USehNXGkcrOiQ
3WI33YIhjLfkOeUzARMjV/oADfv82QOLZHwCkk1d8TBvomjnlbhxIU/3dCurk/zc/S6QUJiOD8HD
ObJeowOug3uxGLXSsuuP5il+of0KjRFducdN/k7pHEm/iHQpZdW9G/vUJ2dHqtBgRUMXg5x5j56o
pX7039pieHSoIbVhnbS6QVBHtfl3LB4TZfVJT1Gnd4nqtFZ76QVbmCua5SgfO8LCryo2EFapRLWr
6IjwNDYDlZPfS/8h2MRWkBPuhbaZUXalUW6uYhfR2gOTpfQZFTfcApicLtFb9zz4vXFkdOYdgrV2
unguYOM+r8iN5AKdLw/kI3+fmQ6HS+3fy4PEI0Ix9C3tnQIBRcg6q3zLKoSPgKTVvGeNxK5YvChr
VOcukgMCXjX3Lbipl4R6DYLw4P2hi4PB99FPGHn0wx0u0Ar5e2w6lE8OS47A2h53MLHYHAa08W8I
UaDXEbqMQe2HzxgaZd74ORGpgtvDLYfjD3r78uwp1ZQfgOUxbUGqRvxWkClhohwir1+ry9yraGB1
vzArCZbHHhPiJfILhcvsfMMuE1Gm5x9n2+MLlyje0eRdDctNH9h6xmATR2vW2yahe7bB2zJ0UCNe
o2/781844B1LU2cXul5zGfEPN1ZQr930CdynHTwXJ/SzLzibRuoa2B8jgcvAUNqoZoy6n32J6Hmb
91k9agS7+AFwBWBvAewRgCN6C+0TjnFqJ4KPtu9wye+cDGwjVyQaFoUceEM0IY/Mc463YFuvRBcM
8JpplXybv3VEvgEgPzijPKZQw1qpfQ4oj5OUGxxXWHHgdQSDFI2rT/kOXontPLO+DAQdZTugPkdb
NHmFrj1rx3i7UTmIPMCxOFht+bjVax/v1BVyHmBw0CPGnlbEtux53sR3rUP1rKlo8T9VoM3ApkVn
CwQBc+ApPZN4f7ZX8cJCvUcOfgThVtnVN0ySbDZP9gxQ/LA6P43dgLptuPLCXfex2LCyDN7Cj+Am
7GAJ70IP4UxG0O49jtht2ZxQ1Kcqn53kj3BHQ3WkAoKttfuzMTlsTs5oeDDKsl8ntEIg5Kwg2NIs
e+LhNBeUcxhC5D+Xh4imP/ebOFiDspb8nqoRPhXmArZ32R0XLsiqBcjwATx6Zq/Dqc/DtymB6G8D
XtmBVLRJGoRFfZ9waC5vIC4IeBbcRb6e8pPaZzu8HxwBq4XM0YM9Ws0yRnS45HSvhulXwyu8EzRn
AUKIm5BHqycbTd0ltHVfUIey776p28J654g+3WDUCC0LCWv8Nl30kBFR4pErIAdW3e1xjLzEOlVr
w/UDj2qWE3hAEm1m+YvixGBS3OF5xB3gGNafmMDlX7VwfmShPX4rZJOyYh0E4F7iFpihgA+fEZ6k
rgLVlLswieYSvwXmco7TA8RswCDgMNat8ZGBeyTew9FPgpA0n9Uqc8UNSGyOK8pUo/FKiVML9vSO
VXQnfKH4ks+PyUa0HKidDLzSXPC/wSFYWz3eLFQSgDdt2XakNbYIx4TW+1r5ZG/jPCGQlhDlZ2tj
+Xc8ufwZ2uXD8ghX6gs033qkMLYhUGXhHdl5IlhU2+6O0PgFsjlM6IqNA11vDEtoArF5vDSqo73U
8PLYtzWk9Ykg3a951we0YxbrqCZ1JM3vF0cTd8bWmKXNcYWnCRF3i0skUnj243Wu1pWn3tW7UK0R
3L0PvmISRrxXR9a5cU3ddiNixLehYiIj8cP1zCuqK6v8RUIcB5ho61IkfqDXJvnpgwr0aqQEHUKt
Y6+w8SGO2cVY8WjzgVMBmUS8I6OEQS+CShDN+mIjs1rlcTuqR0oqcwaW2BNeguQpxGrwkN6MtwCz
TfVp7D2Gr/+GKvjHeLD3AQLrUlflmn3OhKrcMNrZUSDxwNMMxxVCF8qP4rCpVegGDJwNLigVXJZ/
l/5CrjjxWM8TChHcS706q8NaC/caaAZbP0xb0e07HF/2ZXoad1DCMEXFbqXe5hlknLug7pPYzQvn
Fou2ILkiYRGuUQhUrPBr4Xx+A9fVPT1O0wWpqkH2xPKlx/cLbcXUoagiXpp4jQJBxxXoBGkbRT8o
zesk/ArGdzO2SxSPiRlQgL214oqI8NpSYSYEhwbZ2DJ4JagJlmdgnVm7BBiTH3ZHAtR5B3qFOa8d
KTQauCwsJmj4uTh4+NSHYBk9plJ5yV6F9ExTZzvViOdssJniJBhOmYexD/rqDUkYmOzKkdZ9tX7k
z3q0HdEuDM5ZgowCKZxdOCNNNzT82c3wF1/8asrPBXMsZvADvEw5ddKRcGYx/Ku2bHYY+92xEoYd
jyNwMnmW4deql6ISk5XnCHGUSPAq3J4CW6xclaE50qQNkRQy2NtszBoUFBxSpITXRr6rQ+RxnbH7
TZ6AYoL5Si0EkjmlRmAF9OgQwx00it9OkThihdaoF1guRsHoKY1wfA0HLf3jMv3wsEH6pbB82jFp
7mhfVfSSbApjLXk6YJVkPyGcTxDGOaI5dHqm5xBT3WhPORpnbvQzUmjlUBPRLnjJU1QkSEgE5D3E
3iZG5F+SQcQk1uYBzJ9Eg1h96XjDcC7X6QmzHGyeUJPvIXanO+x/DPXDNE4PUOriliNbktFB+Bxu
KrWtzwr2GbnMnVNJ1uy7jJwgznndWjzhh0Hza48YF7tXyKPaUvnGHx1tBGgaiTcoHsc0rWOUVdR4
PREvCxfNa3MPj3cd1bzrQ3Lz6DsAvHXnSAK/V27i8cxFs+eA8VaqbUgthKOIgIm9bs6eR4RpzxwP
nE+r9si6wRqTFrZ3xPaK+LWmHu4Rd7SviIazo2NB/xR+pB/t/lZtytWt+lawmfsCMabDqbTb70pl
B8cUD2u5j5iNaTrwEK4GMQ1T9BdlgWb1OJHLruND/pygvUmNncos6d2H8IpV+/iqM0gfitMfR91N
vgi7MMPjGDP25wq9eQeiSn0xN4/P/speWjh4czH3JCbx+PAbHMRdukl0kYlS+Vgc80O65YZW7au2
XooHaDZ6y8FL1f0zETy2GzK9FA+aoloPL+N397AJaWK5x194De9eoxjBrK7dvLmNzMoKrUXPkql7
mO4I64OZ2SwDSlWCr0DLqZvY3Kf0c08oGA+H5SAZX1lbvBOZu19f2MbK585nwaEdcET2wWTP2hev
LF5WZObRK6dewJ4+sgetZMKnYY1TNU3wjbRHoI1ZNt1B73/DpAD7g6VZ4OQoXi6JrF3/Fi/SM8ud
d8lJGk4tDKxvkEn5PX7On41d6Rsu4Z1++LmesD8mX6I777FIW9JmgvwKs8Nj0B2L5H02tg3+XgO5
N/xDPDnM5KmkhEBYvDRMu4tCQGVdkzdycsPDiE9by3cKTMJn6gb5l1E53bPsEumwQRbYGDs8h2I8
MbXaI5mqdCW81O32HRE1GG+KdxQ3PHHDfxyplfy4qc2xt7jbEdEyONCjY1v6onAUNw2xKMVqOvpZ
QOICd9v0FqYbkKSb/t7gg0eDj/0PgOeBoEmzzncDRVhXvoyDR9LeK0hlOQi7+JIDFrXckGaIKbbx
x4d+jPPfCNxcefN28CxmNMdxvcBCktZdsKahK54FrwSfxlGtYWsSYoD6MuDu6eEX8YhWRLOqckII
UXzXqX3oJ6TNmjsTaBP43IOMqoPNloULz7zpnfTjsX/Iq+qMMInwtdihK3YOcKF3oTmc8EqeVDug
8lI74R5HsGv9hQLIfjhHu+D6uAwcmCSdaKdBiDZX0bON1tPrw7iCmEYt+GPcIrpAOXGVe045OYje
oE2OdZ3DYV/DTvgIfmPsZu3hh0kVCrWrNH7FrqzWHVZiqZ9jyzFQMe73Vf82fHCe8Ta33NeIhdr3
a/U7x6pPo95EzqYKv6uGpqqd3rLXc4kVyr55JhrpbrjGdaUty7tFlBmL1nIN4oIyY0scS3WguU/N
KgKvtoK5NiOFeFd2vvVCbL7LXTJM+qJORw1TXqxcPR6kmD6FT9OwwVZoknfAIpN5D1RE9kgmOJ6L
V2KB/CZP/tmgG8ZMxQpiSegIwpZ9Gpdm6iBLseOeoGHtYZpzmFKf74ryTmAOjRuBhkZzEGdqzW6y
b9KGyZ0blypwB/WEfFB1peZbIZzCxkMcaja7/JfZHsfHC0/9INIA7nZpz60erQeRQPZZchDU1OCS
sAI3vMuNvTi9UaErdLgU+6CAWPTJPyoyFhCc5X9PSrBDMha6/sUynsdmpy9xqB6fEOhZY352huhr
Rt9Z7vTCjvfoqPj7we/iyKz/ojZiqf64xoPFxIQlcNjQ9uT4S30ExYB1gBgyGyt0TlzUXoxgB89P
IbuC7v9OnY4QHpXkKxEv2RIFy2qLeR2Yeto9q/oStJTP7fbaXvnfUnFba1frpS5e0KvewbXX3zth
TeL1xLzHcyX1e7gnbnvt2X7myiUMY9c4kmmYxYc4IB+GB2HBDThjdmBH5W0oX5O1sZgjdnXCX5Ty
14m3qMnBW8WPwW0/SS6BOALh6Y7Y4S0FXXmHMyN2YCSfV+GJY6h02FR1ECc0fgiisB0K1zlVG1/G
IAYl1N4b18uA3LiiZmAjpREG83PJojkRQYchogTr82cHzA9st6/k6tUryr0/JpefjFZ/JdZiWwMt
jEDeMvvY9IhLg/fuEn2RuhAXU8tlg4RoU3nGWk52JBa7O/J7wXusvhJiJhT96Ak19B8/2d3Gt1zy
e16joyK1A9KPXTe8vFeKGiytxUEn2zThAaWZblhLnNJXCU7dp0QTGxlSSjOB5KX+htR+NcZgRXxR
xVVUBFVMFrZLDWuVnOHyxSmW3ccGx4knBjmu8Z5xQxUyhNsdhovqTlvUOIirPRaZ8tm+giXbU/Co
qdYQgJrvRPfIqfIp1X9SIUIKiZoVMQJWfOmvkFwRVIdLMCIpayk5doudHGrhv7EvJKJKdZuSO2yz
wUW5p/YJS0BGILzWU1W6D9oVUixIq3CbbN6EV2qibBl+Gm0pKXFZPCCsX4Z7SDnn96JaWgObLj18
mgir8LljRAGmpKRI6ZYkKXifhoNyLY6py9n2zrCJyTUgziL/NqnQpKhUYF79OeKSGyNYvGFrWOSW
LuMnf4ltBQUx6lKc8EN3zEBPnXWSWttEEqTcK5+qvJPZ4DDwBRU7LjMw/YUtJYlNcEjSo6H5/LGs
QUT2SWZkyC1elXX/mv+ik4zaL17Pv1CMv/H6Ktyj2NJ+osZhvaJfxSKmy+6Cszswwak0mRw+ZUVF
0WVA2LswDKXYQ6K+pCNgNwbXMldIf+JAKqa/tMcVt1RabTRDyV/TM6+lsFMTXCAdr6HI6PM0eo3m
kjtSEiKtxnrSOKGowSf83oCOqDOuYYCQSQwM08PnT1nFBnPEUrvSncHn23ovhd8t6BjUOKkwxVtq
7aN+KyxPD9eVuiFybpRdrl0Ftn6uWcDN8+FP4Tp7+KM4LZMnXjIPtmxS68XD0hmYlQW9X5fngFFW
e5x70jY3ElBscjjas1cCE2Q3lB8MOlfPtfKX+USRmM/U03m6NQXSehkb7rdVLrwhOxnjUbGljGd+
mmMxojmF7FJN5HNSrvIijrYqnRMMu1TUcFIsae0y+q7Gbwa1G975dd5nSVcQg1ghxUWcpewYVu6I
+4LEjTXqhLCUsuaSJPr1tMD48Qy8ZunnGP2Js5ARZ7xU6M2Wl8B6A7JPfoWCoGOgQtVR7CEvrniK
lChvzE7+JoJlnHvQmUrxjbvOKDbW6S/K/nzB5VNZxxQuQPnay2Tq1uyUnHyk1BL6kHQzNQzkqGou
rGP6cjCu82eo/kSOPFTOeUYVDQGBggaoclY8HW+gLWjMwkBAoEN2mVvweK0AJXpUDpdHxK7AVAo0
drhnoXmF8uPXNwuPDg+vMQ98Ql+uReG3Stn+YCLVSQ2t96iTUKrsTHeZtKarS2/MFb6k5Io91xIl
/Lwz7wDrnkvA1pOahrrizpiTpCeVsrijsldzodzrBCIILfwUn/gNw8/bc/AX+PBtGVZ+n8748kCx
JsULlrkcL7K43A6TXnG5KhYRP+ElPI7BHyNaw8ttc7c4RXNpCBgydAwB14hOAvc/I+EWLn7b/BLX
yyRYHhJSSh0WdxEtJB4gOSimk0v7RpyafbAl2UCalc2I22Q6mJ0zHYYbb9y/0iUQyJg83pfb4d/c
vPIHdco82hOPh7pwStasqlggH1kVmrphyefKrtU2HV0BDVVgmsCiA/6Nh8gfWxZGbLNQaw2bO5p1
Z2Onkv+YHg+WBcJ78EIeO3fIbS4iQE6v+/VzKOMlQHXInbFBAya59A+AgRL9Oghv4jktWeu8sufA
G+nqWo501rMdxRMhpZjwypznzQNQzwJQTncyTklr4zCHUBH3MzCViAfXxrznMfBa+KTLXASYQvkZ
qRKSU6CvVNwJd5irwDovw117IAK1OA5zFbyOxyCZKKBAAHeIuB+Lv7hnKRd+IRL3g7WnX8f84FGO
sDNyv5Z83omee5QRcG9xK+bv5K61G5bVZ5D2cVVc9rynscGySCu77XZMsvbUvdAgDR8YPDpIo7dn
iJNUPaoWeVLCFlA6Pi02tKxx4i0cJfqATMzVsY61yCVyHDsPcopo2VUuQWLZvMyWw3Zidc99+54A
E2vgsMITVg9A2kTZQ6WpkQ8oskazB+m1FDe0xrGBAzGWSm6oeaJ25RlzmX1wZu0ZzStfcrsLggt/
n3hNXB5Ia6NfPQRH6pm3tLmWgYURDERHdkmeQDjOuIkvw7/C3r1w0bVmTpr1RR03f4wwgG2hXYOp
ZHwQpScXTh/2gPjUr3ED1o07m7ALpRqM6rWKKqLPgiuWrpP9OGELZ6IC7KA4UaZrSXaYhWAKEIyW
BZcBw7Mdd0AeHQO1aAxD/5m9DMAnA8sOxNcPzV0SqcKtuO4EmDjKWlvGFEVAlvIfC7JBfXDlUZP7
5v54rkzLgL6dutQnh2xnfdbPAfdE4sRkjLcMLGkel8T9L4AgA3CRHeluQDF/FZZLbgo+MkYDLL/M
8463XyZBTynTRpjIRJsaQlXgq1Q5ycpWdC5kfJ0saMmU1FZdP60Gq7Z9dk8bBecc9cjhJdbfWIzW
LvoCpZq/LPMV1VGSVHOD9HtS3BbxUY68lDRjpZK1lcM5tSD978UR8VPhKoLx/Fl2purp/TLSaLyw
k1Hlg4j+8AktlAYonFMxxwrkaH3kAnBpWQZcRyPCrjCh/xWRO7CXA++iwwh6yplYFNOuV56B9Ndn
6mwgOSwTCUucEwoqRM9GFvgsg2X9qLiHgi90KuB3J5jSZbfnGzzqut490B7sHYvGORiWp+AXIyrK
B5BdCZV72WEFlOwhGLE2a12D/7B+mJ/LvFaeeZYUWkUaorQ9a8hfFOoRaRJwJGrdrvEAXFLJZQcq
KJMC58qtZdymydyyD8uyxe5Pio+0Jvh+tDosLACdvF9rqp+3Thq6bM+lumUachcIU5JACwTqLNCH
iz0N1tJEpMnGip7aEAC4F4osHrdNfKgUrDQQmWayKYcP4QvECtuYeq+RRUUR9iUv3YYxJbyx3lDK
rhoHDOIykxDgww15oTfZ4gE9+4bhmXdK+ERnL6x3fbSbCvSZ39BYWbpelBIiN8ISmBX62LJX/S/2
zmu5cWzbsl+E2/DmlQ4E6CXKviCklBLee3z9HUDWKVXXjY6Ofu+KCiZoRQNs7L3WnGPKlJya+UTD
sUjMivpBGcGiTWMX5Z4dk5+CXRbFPyWpLCQ9kyNQo9bHJMsAUgs/4omTEawz9naaeL154C6G9nnO
QVbLTfjkuhmAYIaVdtf5CAVUoTVn8kzkbO8K8UNCz2ycPwWPzEke5Kq+KYhCQBgJsQqxtUEMPaSV
9XzcC2g/36iI8OeNesORxyvTceK8nXA6XecyeyNN/3EeQOZzdkIlzWEkQaA8EWBGnDnFIO3GYYk4
3aufSwZ6orw6V+alMN+H0Id+scPTA/GUG4duQ14YdoVpC6B04AMhduCoAPs2lRsdfnjj4i1ZTR0/
GBqY9qBoe7/fC+NOpHTubwqMiTRi4LR0B+DOFHL4uoXs5jHjYmBZBiMO1uKavLHPcEjxzhiJJniq
vINlOGcwYuTgJ/JxFicOPxojT4poRQcRQ3sJodam/kAQwgDF+U7QHB4Oeo91M/NlAEJo1tJ1Ll0Y
xtrwVJnojJmbAwVdM23gj/FXOfdRLOMq3yGTM44WcWCNeqWDo1mU7ecmAz8rz0p9jDloxk+WxMkO
S040AIpUnyHz0M+c53u8FFOQ2GYISSao8jM0IYqpDnfs/X4PTc7hmKGeligfD2gCaMkwE+PTG78Y
5K/URlmss16dT98oTyh/oiyCBzrLDJoa1Z+D0oJiMifnigoT8OeJBHhBMnfmAOhwXUOjgWrP4KFZ
RL75JT51pWwGvsz5ulBldIs6TY94eQbYspxqt61KGZVwxAxJ78+TmWCizBrD1WC/+EpEqkuMkpNA
mNAudJVYgUFxATwprjWnXogRIqpMTR0Ma+9Rg40ibUbZjQGMg9qIHbEPaHQLmFpCvSK4uorBspNz
4Pqt56erXiYILesVcd2BN2Fnp3BW6VIPZ4T0p1AXdtLELwLd6qnX+2Tte7WBsWKY8XKqAtjgXqom
C6kZxGBOHozNSfuqUv+j9zjJFApn52BK7dbYRsxrfN+ETYBoetU3FvAiQ3ocTKJUyUL66+mero87
LzYvy01VrKRMcsTH5aVTAjP2A5WbbLYFZfLQuGkNyK0vQ76ytjuGMiLK+O8L2Z8QYi7Xm8BADCoX
YHZKDtxKLUrXj4P/XCi1rWk5p5J+LJluiA8/D4j06Jc56i15XxlNoPmi6kY8xT/Xl60OhCb0j9QZ
Z0ZFuDAqls1EzBE0wgmOoNpMB6FE2SnE1UgizlDhfjI4RkL0/pvGI/tpebemgCK0KuOGqL55c7nx
zxPnZ6Ps5J6fG4vYc7qKNVgD9XZdkdYD7YE3sVwAaCZkfHk7y+Zyo1aUL5ZIJ3FQcCv5qQiqTOVM
B/z9r4t+vvqv25Z7l9tkUqWVSA9txQC/TkLKLuv8EqlLSRA68Dcj8AVGgPK5EuUalF9gABPBXuDX
/UbsNG0t66jMrWMbmTrx0EZu1yAliZIUJ8RimjmXtyMqA9nwG0hSxcrP+wS9kTAjKN3cs5ptX2o0
RiY0bREltMgAZlB0mX/J5nhGRZ1Y+s1GuqCm5gm6jil5jbNpDmYC9wVht525N/21aDghd6JGYHpS
oGkeWRIlhJ/ObkJTjWHXEjJhDeZnWj9WGgVBrZKyu0grBGY8WNSUhG+zjEgHK2iEUCRRK/02ytIV
nlduKyrC17L3Vs3A9GREc2hrFfQMGBc6SwLqc/m4UwKwvqHKKS3v2ocaXWVB1cqMSfkr0taBNC+G
kkITrio33tDSNTRZa0Gg39dJTx2qULcW5r5tOvBN+yM2b7iiFQCiTWUcYx9o/BiXX0MrcIIG1Q8C
vCfLnWZ6JMR06zkJ4T001nQVAiLgWBWSLUEfm+h0oDx8qZ256Tvqo5ZIslWPIiSVWGFA9H7OxcZB
Tx/q4N/ziPVzbhihI01okHKqzCYFQr2HmUcKy3uX86VVZa9SeX1WLNYO2cBsUwTuhVlx06U42oZ3
/IHAPYwOxb+yCpTgtRwBSQRt4MNWzVU7ySE3UAHSpFjbDwrRdUXC5DHIaMC0FKt0j37URG1HDEmP
bfXIx9LUZqe0lB8JadjoWCEckxIiUi8ctAbKIwsuB5i/qhMMWwz6t7zlHQtCjChQMI9tM2hnkXOX
0RIuPpClp4aIPYsgfjMaZqOi9mlFlnb0W05wqYbRtAj9F0lnZYiOmRBVmbTXoBvIIMyyg6V0GCUI
8+oMLd8k0jy9l3Jv6/dZcsIO1ud9B6WhU06ZXNymvkUhRaMXC8p0kAzttZQVpASdYBdtmHMAkapk
kvHo+7c+u9SKbr2EcwlR21qQ6w7pAFA8zBuSjDWQdEV+0ITqZBhav4+JTtB9Tdr1fYlWhYN3XQrG
rZVCznshudeJb4bzTsQ6JzQ6qjnGV1ZMPVx/vG2Rqn6VIOcFHzRYozMfEbosI6nKQMxA0BLkJvEQ
GCTeQX7aRBOZJrlB4rYUtW9kmtAFmpp4F0mcf0f1y/CNft9XGPuwfZyVLpZdBTKpnyfM/kfvQ1MI
RBTi/lR3PrGt97Q0dp0qWceqKI/4aZoDvhVQe9JvZawx0BQUzjgF0GtAkEQekKZJkS1EHbB/nEep
VLri9NDomGdr6GxuhjgCm59jdgYqNnlkkVREc1yPXrs4pMgX9bQv2MCpnea67UkJZ4Kqfuqr7L3X
EyxtrWRPSnKe93Scupa41YREJsRs/DTjguClMNiaAZa3HotKKdX2wPxbtfaCIu37ECCYqGO1ySy0
HtXUw8/hPGI1XbiZPMzeRMDCfdNKZCBGiQO21AxHaJlvaTIMddk33JQEHFw+3riJ24CkcL92JFGY
nF7JxpsaBPuo0A7sIuln4sknk3woucmHJ0IRbKPF5qb3dNb6mrJhUL2p9bBXzUY4TCEyDbCJGMCG
CSiEWT+NYjI4iqgcS34aSo6ov/2APOdW+dZ61jc4rkB9WMyKJGk8D/R3ewBvsLq06aKpyktlSTWV
jyl0KhDdlBYpRIHoZ02ICUsvoHYJVTc4uUTaTB7QRYYgA517kyvYdMRSfxzxv7qjr/Z26AHoHeUs
cycmMnqSzxlfyq0to7snWeWOwTh25OhJ93Px3HjF0fIn5SDTz9LjUL43Y0dTBylWXQEAIUhtGK0v
0ETQzPrw9xiQ0CYrwVO+8bGcOrn5LoRTd7SK/OSVY2LDgAhxD4gfYNRYzXv0s8yiOooFmSOxFJDL
1bHOo5MxJtJJEiaGTbPrd0JsBFspLZ7ZS9dFKRRwCRuW5x3kL8HSkm1YC3QBfe1RJQElmTR9i6X0
Oxq8Y1TLCnLaNFlPBdPOvA/hIrLaTWLaLqVKG8iMJf3Qet29ISPS8XHo0HiYSyR4h/0qCk9hXO5U
I/1dGxL+AImYH+A2vtf3cwBIDDxHfmlSv98GqjbYfVcABzc6p9RGTrWqrO+0nuWRQRxlKibPUqeg
0ajHm2D4NMUUUoZTMu+sPM8wPpK3Jw+gAEuGllbt5F0vyu2RDJEr/Lm3IW8uVVpTI4gHBeRcd4RQ
7NtNGHTUoHviqMf6EhlrvrzcFuSUcKDGNzaGrhH7GI9IXAQirzzZc+ShS1haCJXbaBiSap2iQtnI
yR37z6UfhyM4sLMQ6dD1pxQXBBP6sgBMpWGWJDiLCkokZF8ZAZJJpG2Zv6sfnoj3mZ39IVMlSuWG
6YTM0Pfkbcz5ie0R7veDhA3Zzyqy/EQzQ8C9IdMp2hdd/WTNeNYOOij5mCy2Jt/8FU7MNnOzRSqj
U6eqZN/RRUqacWZoDvl9o7WLBxaHUofUpAlQmuYNtTmz5JgRpdZWjRyVedSdcD0OcfYb4z5UYV37
KKbXsurMtR+C0c86Pr+O42WarPA0BhdTS9E2tG9Q7hCzjqwG5MM4RYemrIZjBQwc3fCXr+lMzP2q
eQ6Eh57UyE1s1SW8xO4rBO76aNFZEvOwBSdgmiff7375teHZgqNoxZ5IA7hczUAZYMqdMmVKH0vp
IagIRtLi+pfUdHYlM90oTYrglTm9kpg4h2qw7htHDuN3o663qj81W03qaDdLHqegKT5Lw2lUwuDY
FrRQzUjZ9ZJFg9BgkcMyHHoiC94ZNAsJD+ZQYLxVoeX0cvvGCedBBwZMaAlECUJ7OU63cM60Y0He
5CBNDW7zucYk5o+DFeZOhA5uTAY+pIzBV6NAr1gq7cFawf+sQ3ctjxopiBfAquUJMAFlfXDkFhUC
M+iIlRmKiyIBzootWq8DRpw4APvSR5PH2BR/mrkXHSuvRR0Uxbaua5RcBw3CQy+SU2xsAnnDGkk7
SANAWGOUXiCBXqa2109SUj1jW+c8aaLejDCkyzJDzjBS3Bsz6xrr/JSAIlA1yQoon4A+p9gXG126
UTFrkhTSTEM+zyRmp0ytIyrgDbU6vdC2iV+7UdeVzzWyxV1Bfx26w4OuV5Qv1IKfLGFC14l06UuJ
IKKpIukwTECNRy3LYQCN5B9pDsBO2VEtC3ovCMgWQM88+aZyZtTdnaVpYdfYsJEDczU1E7K2Yu19
hORD5nF16DEZU7SU3iu1vKQzM7OdpmY9Hzx6PILB9PlyNV2dNblMSYV0l+nDuANaqOHHZhohMDIl
hDT0OXUQL1Lfc+a+WyUVv9MKpuQg9mA1wXYeQnjSFgdpIfsMYwo7+BySk/St5HhdSmxlnuJ3Y5jM
epwWiolX1qvvpI6ZJxJDiV2W830ezjYEBJ+ZpEmHwZvOothJexk4xJ71tNJP86wA6XrsE2qiTsgZ
EYSxoHaluIpvbWhFdtDSXCdwodrnuQFkTB+Vo+jFAPg6napZ6BHPPjh6j/3INFoWfdAQ3CTpAs5X
MTUpIIqqNClMT2xTSUas36P/bEKwXU8xmO8ol17918TAgh8xqd/oxhQfa5i5mOAyznmy6J1HI579
ArRPPC15EkXqIroqSdfCxAyrMrUhWJ7Eo6E2ccorsCBUw98hA4zswpuImWzyAz7G73I0Qtea8pDK
CdEEeuFMAozntEn63ZRLrleh3LaMOnMrymiZz4cVTf/SKPy4c0BQKU4sDDWwX70pIiMb0WYIEYGq
eVa/CgIIPEXuLOYsUeVUI3J0VhGUnEJU/83UuBP+l7o5C3Lnn0wxushqL9xZ7iqcO39NVV2u1frQ
6SEVG5NeYys85JkB3YyFgtHS1RQ9Tt9JQxc9M84shjZZrPzq40BH10zuYaSmGW0H8Oxp89p5wzNl
B43lk8kop9X73KhKDBRWcfRapachkTgxi3vXKCrGljJwazr9QiV6dlzGHZ5Ifk4szbYwpdmK+L55
FSp2LMsVhJM+PcOWqXOWoAyVFNwnUp86RtooV7XvnI7ySEcK2ikYBaTtZIOc2T8ZTiNlAktMrBXz
NKbbuvAl4yw4mFL4OoScVsWAo5G9hQOaKewcRZbtKinf1chea4lhdNQJzCx81eQB1Vuu9ArYz+pd
7DWwYGHIIVoUdHKmVykUn4KIVuHU0ZY3LfC/ckKr3xtJMhSy8j0IgW4rg0+TEq15XSD/D0q6H0HQ
sexK4/MQKo+C0Xe2aI0GfQ9Soj57H/n1GBRINQRg3I1C/kYV3JJpfJ6mEQuZRQG4zdNzVtdPU5Dt
hcT3HxPtpe66X0NkIaINWEoWlDnAkpIoJlO7lWvRrYcUdwgKEvD/6BVMtzPjU1AdFUl8ryaQDKli
HQxoA6S36Sba2+6httLuFov9t9JjIzEJzQOoYGmr2ojjR3LuXvX+uchz7WtSH7MwvqVDBZY2m2gD
RcPcdKYTVFuUW2P1NHBCgmnb/O5Kq9s3Fr08uDUdZ/rJsiEogSaTUDTCb/kQJjoLEmjujqzqjYCG
byvFLwxY3a6NCE+lTBQdii78FebJV2H4JVXd8lpJXnvM0FJ2nFWNyfyyalEiRUqlH9lMzx+tKQ1n
sRVIkeBLgluR26XioQPYwsKXr1LV7Y04ZU3TN7uMEXzdSsOx60iEk32FCX9wmlLoclZn0Loopv0A
XWM9jCO2gxZwRKg7qTzXXGZjYl9RxBibgoJ4W4Kcm5hMycUFjy+tC3KO0M6qr5llfSupkO+itv7M
dH5xOfQKe5z0i5JIVKQjY1cLzIoM1naFiZVGFXADtlmJRR/B+KBCArHwbfGrc/iowaYeDLQesUap
oAtkBmysAkI8eufOKr5C2pRNk/7WPGCQrY4HlWhBgZHGs8QPIUVOJPkQIMeEPnJIM05QgVPW1Wcm
4YIimGCsy9yp1JzhVWUp53XBS1vXr0M3TZdEu1opTmNo9IkN8yNDuwhUSRCYMdfU0i1eQ0jqWxNX
JH32dbv6/6C3BRf3fwG9KaouA2D7X/9Eyf1voLen5iP4J+Ttryf8BXmTROu/qNaaJikMkiYrKuzA
vzhvkqT+l6iLsjUTWaw/MLcfzpsoybpuQpnWJRhwQAD/w3kz/kvkP0XUKLcYQNq0/xfOm6z9T6qn
aimsmcHMKaoMj+5fVM+8zMMgH83xpEtCALqZpTXpu2YBsfnvTd2gOLnqmIW6fzb//QA1sRVmPO2O
lIyJlbUxXcOAJmtt5Q2lgZamVm89d7mGRT1Xj/5YEkVKdiMz5n5fteaxqoTeJfMT3ZE0/R5yIbwS
MgGJZBxD1EIx3rlKwA6lYnvSB9RPClN7XA3wrShSwdiO3kDIvAZSZGCH7pG+q9AF4p42TtqCDDVo
mlkqtY+kpC2UtjH+8LCH1bl8EjO1shydGJ9akHJzQuzBpppOSXcwp7zfdB75W8C6OdCWu8KWVLA/
X8U/Xma56x/f0vKo5UZRN+2whkbcRkEnshqk2SDFpd69Lpte2yeo4oO79qd/sTQxuIjnyjllu79o
0stjf25T+ybit5qfkqhkq//ZVBcE9fKo5a7l6T9Xl9t+/ky2PHG5/j82f/7S8qTl4l+3/byuHxaa
A+aPHlZfFa5o0mtatrr56rL1c0cdi3/d9vM4XytoafzrKT93L09ZrgYJNU4xTETIRrz0z+sv9zJt
n2gMzff84xX/3Lo8QPMN/s6ySRe1m5g0LVf+9Z5+/t7yWv/6U8vVYN4pWGuTUvD35ykGlfbacp3A
Ivq80PER5o3Mn7PlMlwQ1yqTZPq0MK4XbIWelm7iV7h555v+PDCbeRY/D/nzGsuj/zxovvvn6j/u
jpcUnwWs8WdzedS/Xm65+n++e/kT/c+7JMsa9S1L1n5lJRn+9DnMJ57f7PLIcokHsnqhoPWND+HP
9QW1sTxoefhydRICKL8Py63LDT+vNOlwkP68cjK//HLPzzOzJY3o5zmmgGG8TbG0VoFwUQqhdBsJ
qCPl1783Wy+r3FSSS3e5f8hSmraaRVSswGyLEj4+l9ZQN70gYANQb6nG0lLK0tqFHFa7WVgfDSp1
O6MRxv2EtLSYMgtjxAz//7Mpzbh9jW+TVsxM2f+zudwaNAi/Ij+wl2vLxfLE5XE/V//xksuNy93L
A3+et9zmzbStPMqCXenToqV7kH92I+vhyasO09yNheemsrRhfeclzbs5j2HLhVIPDOqgzrnU51sJ
RC8ofyJTAL8PkNIKB1c1PH2fTeImHsvzpJb3XEvGjdxVRoxoZ0hdAHxUzeDFR3x6c/7cy9bPxXJb
pkO7y+Wpo9/I9zFVSgZlvIwY2CvlRaWUwHlC0vdBVSq2H/SD6/lcJLpU7sJJuocpdYyV6TOd9hBb
waG81WQKAVhqGpfYHAy6NFs3y9WUxRBrcpx0XUvDcaBmH8nzEjY0cV7EXTSnzUK2L+bEAFZOlk3S
5a6hfeJI7bOmdB+KSTBAWiMVCbOWlNK6Ql1rNZwhRAWdnTQ9euQ16kUrAn2nUW7RoXY1wfhrqzYr
dW/I7Xrpv4ILCyhj1jTu5t7n0pBmVom1bdn8uTHsxAs0nmk3zEfQchHMHP+fq8tWNeIuVkhO7+YQ
reUiDqraNgiEsIxkBEOui6Ir+JeSCD1br3QqgcXMLhpTuMO6X+OMxy+TVe1Vhhj8Z0dU5l/uZ/db
tpbbCKwZV0anJpvEEA9CTgKYOR8FxajwmSurpyrw9/Vlq5TbgT9GDR26EPwXsDqkbBrzL6wUDHhZ
QFtxuR6Y3DWUqBxiQgwQCxgNBkKPmftIdOCqNXvUDeKkDu6fzQaGeVvLTjBN+J/IiPQrCpN+Ieor
H/22GWQWuGfUiMsF0dIqbXNXp5nrNlVtkk0wqSgPSf/IGwWjyDAps62ZCvgmGFgwrosBnDwzmr00
3mo8rI8iOmIkO4/DuxnYLSt+FjA4MJ4RYv7OA9vHajXrrFbsivFXSKnxGnZ24ZNyymttKnE/tq/b
X0pxLuGv1Huo0GKw7QZ5vTVgU8r1ViNJaTT2MF3C6eyLVwmnnPrVeh/kGvPSEYsPCyEYFfdN8wxi
uhK2YvCRKjQWVlnimsOhNfeJDzwGDe1Gz1+D0Umnb1lGWzW3A92wJyTH6ZDFUObDyQMJxux2qCZ0
da9qjqIcOv/F+KZgMmpPmrXNW0S8+yo65fpzoNhlcvToE8lURA5qDHrnVFGHEfdmtambLeFJamDT
V53aBpGnXc9aM/g7DDgqbys8Sbh8LEegooWg7PdAL9oAs9a3r9WwIW2OV/SKC32NlM4xZt/2OJoP
WWL37Usq1PA26IN/6VT/XPNgxJuyAGlna4hGx7UxUKFwAkFbm+Zebd0GPEX8YMC3wpYlnn3aL+a+
TteeuVc+YCPibrLJXinov8THtAZqSrLmmT5R3WEl3CbKPVSeKT6lV5jZM2POsmmVNL8J3RVfq2dT
IHtyr/yO9JXEfO0inVK6i8newx4akBONBs0m+rh7jg6DtcVST+n8qTmFG8Ukn20dk+OKlqxBa+gM
6MgCByyiVn03Bh3tg5+fTJK+wn3uoTiBefwZTcwjGSaxRk5H0boRg0uTDz1LMLmVcY1bgABuN3Fc
wMzFyhzFv3P/Wa1PaNCmA0pDvu9oWsGdjPhskJ5+Z7BT0EwjJ2c3HQIXEpGvbHV+QGB4xUH7zTGr
asRQbQOawpArG1f6nVe3LHYKsrTE+Qvje6LwtvIal71TNval6UTCNk3XCq7cDv/SunnP0erOUigK
Z7uRlSgWSwsx2ilsMfWuexUd1EFs9tCfxGPxoCFCVe9W4k7ifl5HO2lDkOdmoPCcH5Jp21dMHY4G
PIi62hTIybCTHSfIVNvhHZ56tYr2krVNtFsjO+SWE/F91JrdGO0Gm4/pA5/Xkn3bOBDtdBK2v6N3
Hb98hz+ltmVx08sPfXo09J14l1EWCm8UpkPjEr5qSF8nW+9cSWcGvk7fLMWtORR8FJ3XoqI0Hz5M
Q0q1OMeRegWHKqL49akKq7uZWASGJ930Pf3NzUxdlFZwptiGTUbtoiWTVDhG1WeT2jHenki6t+al
IT412qfWCpQPCRRExz2ZiBC3yhnZpResDM7NsEuhrxGspO76t5jWimGDeW2zXQFhA6vEq4BNl4Fz
Voxs0M7wKjXssGBtwSbYS2d2ZgILztg+7GwPIlNodpzHzXYF0xGUD4k48BnWvBPCKfA/wxpk4YT/
rDi0r5ryWrb7OSRj3z7IX56yxS7OWzNw3Xl4P8xzVdi8Jw8eRnqk/g8gCGHVU/FSa6iGbYpcyUFs
SbPa5fIj3DNcdxZDsdQfu/6o0/n5bMMzkuwWdQItTJgnsz1fsMna7laE96wMHN5PYKVOwPguKrko
zfRAi2GCAlK+KwrJgJuWxrBOngLUgGjTlbaSnCgmCeqp8g6YyNLiacyRj2wN4WAlNwyqEN/S2ass
qXschth5x2TfXK2XlO//V/5sHBJ1T+t5Wz3iJcM149+mA2anSdoOL/hrTQw9GbL9LcCxlGOZtOpX
UXH1aRtm8oqCcU37tEDzvLaCDaFFArNgjr5jIdxpu7TQMSZ3HG89i9L6wxLxBXBioP+HyZ4fec3D
tQiax5rSpJo/3tvgjonCNIGQUFyLXPSdhm5n7aMfkZLz1qksH9AGhsFLihe3a06yf+lIWxC5Iu7Q
t+JRT8wHFJJJuY+9oz7sO0YWSLhAbMqPvjhKwqGGmmHOoRaVOZu6kENjBcKfiRMI5SN0UHzd3Zf5
wbu8BK+heuDVob4huUTZTF1RXyFqXZd2/4DQDjEnnTTEqLi8M9bZswsBbSM+QVCzNn6IuN3cMSdT
PnNRV4MHmrvfm19YBosXONT6FYuLo96UeEcy8SY7jFe92irv3r6J8DqtjS17mrFFaih+FQwHz/6d
Bqr4aJx7cNPUrkkiI5dlsDYePBHU5U/q1fwiJ+zkn76rlxZg2xlfN1a9iu4YoBP2WK4IW2zzJKnU
4LW8PV1AnOx09VZYaB5+rb6LbfuLsMSNA9NXvirnbC9fRwYFJgBPmPE4YrKXCMU4wrtV9aI9dN5a
gQNHKDZG9TtQAP4NkhMPJdwDLyhmSCxD+ca7UnLt5KcED2aEag69KzLVlYYGa1gHGGlmShn4eqp7
DmJPAu8DIivfa7uAXEbWvCjafv3AcilfZehkfSRWW0zPG4TN/BLamjZ5l50nV4H2Im0+LUy4E2HM
29k19OJgq+jfaeUpxxGeEFqO+iz8Ep/Rcnbhqv7wOQyACN1w3N5ELIDxCa4ILvyUynt07oA9PUHD
4F3Z4c18w/HHfdILtrtyxjPQxfS3QFqwrAe5g48UKIbJtI3eOd8tJsobYAzc7/ijtBfYRuxn3CA+
SXe6q92j/FyfM7w83VU7YgjqrvFhNsqys+8Qfat8aWhhlWN97q4Vdu53QIF0CY80J4AArv09CO6j
FWxPHN7wJvANT0dq4NW98ThnrHYTE4Qxo7O8JTcKmsJ0xIb31tCS54OPW9P13Pf6Yzim52EDFNW0
mX0c0egcqfYiQuV7jNfCNtlYeCnbVXTy1rT7NtkG6NvO2snr6No4urkGj3gu7sJr+DBs2o/oTlP3
bqzE3+Vzvy0cbUWrNF41b/4LEY44au8KIm4iUSM6Z6gNVtWckQNCiZGMXYdvWOW4EhllZ6epP4/h
/XV6qI4mai8HicEeweNRu2M623jrzLauZDntjDd68kKzCU56tZ7ecLtDbhTAHVpIojEhv2GSw0DI
yeUNTcPa9oEHwQA8sDs8R/fm2P+Oz6bdHUty6MmNX0PR//2azoC0rfc7eMu+0r3INzGrsA/aoUV/
v8a+zvj52KIeW+/ad/EpvIHL0RlbsK3PkIi7+J1teCAi6vFJWtXD6m59tu+YW8DKHMrbDBlSn6q3
8cxAyACpflRv0S8Vo8MCp4gP8UF+wsB3LW8qZDkQACvRlk9crqeNwB/4pFHE6LOrYVNQK9SOJIit
czd4nXe6vfACb4XhDRAGI1z5jjGrPYUryMO8E3hZeyDqm9AFQEgT/wnXqDMdaFo9YU1hjGleMGLm
J85O8fey3ze4qOF48P/AUbQZDhD7aE5gXAZDqcAXz9eFCF4WrwLEEUQyWLabFQcTdE3M5CZrFL4a
FSD8CkgIBCqczMPn9Bk94vZGTIjxGd8eDWN1tHGaNSaHifApnhiX9bW2wyXvcehmV91FNOkM/CDI
nr6qN6j3ZAXt2N+zO9RP5Rf9tnGdPwuXaSft5lStdRtJe9KYxOdeeY1tAFRO6AxbzsVduZu2iiuc
lFOTh1vjIf3G+ALbLrC+YiKofGw2nDKHa/xiGivd2gW38UG0jct0bMdbfKoOTCm0IeZYEd9wRmzx
ul+/wxvGwHb25q6QmWGkw1h8CW/TCw5pBsBllMD4zaACaKh+yr+xYDKoQD7/nB2pCxoHpE7IafCz
P+GkUJ8bB3qOI7FU+2gupWt9pskWA13/gP7f/GCregtetWN3ATfBu56OGDbqByhc2Kr43btHA0IZ
qIsCzpINdZ/5wbv0Wb7zFqPF515+k0E5vczAgk+807w9PLEMxgxsM13qBB0UFpywkmkVueP2s9sz
w2Ot+aCcoYLinmceje2+wmeNtbV8n9JTP9r1U3JhyEsu/YnvNd6L63IrHFoocxfZDThCmQKtpXfR
gXasH62t6XDgA2nEzLYtN3C/GW5027rghjjne4S22t1/qXbFZqRetaLvWT/7+89gU2w1DJWc04ab
fuxwS2NRufC+8RlLDJKEq+xYjb2UnHE+ja/prSFo+kt60y7oOTf4+s7ZS3HQneYQ1GvrgaCTHnBJ
tOWUJl+ZDlKHYad9GvYKw3PlIF/dCAfp0QSDyQyVV7avdEcfmFOALJo/ve8u9IF9+w1AZdrDs1mT
kz5DBXCXxzftkO36B4zVa+kF+RJHK2gceYa1wObNIKxRW+QHVL8VfCwACZ/Hj/GjuFb3+CE9N0c0
/Wfjl3UJ7lDHLnBCJ8dz4dyezZu4jTbR2ydtzofh0HE4K1BMFcihqwDMEEnsz/JHciXQFRxOn+yx
IOCQE17FZA9AM2YKNRN1XgnF4EwjPtfeEbYt82IXABE4SAw1hcN64RbtJMJt571WfrLgtBMQAxDV
Ge6+qzoIfzNQ8vipjW9xDPGZ3GJ95FdETmDcm7tlbXwXTzue/eyeP1gvvIlP32aCH0W0ZJdqa8fE
SpcNhbUR66Ol7CbMhcgcTcWfiz+31R5tSVmnVvAfQ8SyBX6bns58259qlCm1u7yPbqxCKEKpczl5
uVgqUT9Xly1/7CF69djglirU8n5MMSHogTzlHgtF3E8EIvjQCby+cBRiKKSmNhwJqlTWhYdaeIfQ
H0i4yGmpbMtODvejmPuuCYtnfvuhAEnBiHEsi/5FpiaPDMhnATxfsHTRRUHHz4WTpZpLectWXSvk
xSKCkAdq/XU0V/Ul4oznAhC87mUzbkRUrEHPcJnUuZOhspBDkwqm+eSbVbqdfJzdfQY3YyqXoB0W
vFNEP2lU6Har1AZDnYqDNN809EHnBgEK0maMP6WGZvQEJisiqQNhnE+DakBqD5l9PcTJaSx0pkHz
O6aqRUdAjEhj1OKQNrJXhFBD87OM8WGrlwJSORP/W5UwcPKeFF9BBZG/DJ1BstssN1x8O40xt0eW
zXbQKWmEasFoOpd0lxrvUtddtoylWdfjFEyx19iRQvl7uRjn/p08x3n+3FYIaE6rwMdHO3aUVKQe
LWOpVUTYc7FcXS7EgsJV17MCW+qgy0UhCLT2l02d4ImmTbvdUpf9U6uVUaewXgu57AOc/2GBv0Gc
Y2uHuTI8/r2ltT61z/m25eJfV5fHLU+LlyzXNBvfJRPWkF5/x2L9LZIKRVAWA0DccqiKnGcaKT9I
jSy7VnVOmoLPhby2cseZcl5KyvDf7J3XcuPKsqafCCfgzS1JEPSkSPkbhKSW4L3H088H9D6bPT1r
T5y5n4gONQnCo5BVlfkbJ8zGU+Juu8YDSdAgqwaDKCdjROvpKyp786fItPZj6kfAx/tLJuqpZAO+
RbuuaIwWa/vm3OCJs24nkfdRhs1TkFXnaejPhmw2ABKnb/MPGHoZaIeQs/9j4bzd7+/zx7a3rdTI
98pIzlUj4MslSeTaK8kfV9rkN/v787x4/pNSq9zF05/71/uvBVLvfdHGzrzaffnvvSgNxr7L+096
lz6YjYH+dmHgWArfY9kOonYMLKqgC7mCyC2S2XR7IAu1xDvoZrRtAWytbUn9WxZDR8sstCb+/dv8
yZtcUk0Q18i7TRsoelGJ9vzT/KeQBR6aWuEXmuHMhTgCK80bkb2u4SbMZcRpnz02rMjpzru6L/39
fd5g3nTeaWhEdMPzx/v+fq85L7xvft/m9+7/Xr3XPKBLZXv7a5P5gB3eyMuuJKd93819vb/P7I/v
/3hm90MD1Ikd2QJQdb/YP87+j6v7/XHe0r3f4z+O9PvjvMLvC7Qa5pl6TNb2fs7/8Z7MF2NMvtG/
1/7jyPfr/Oti5t3+H2dwP8T4PtbqE2W6t2oqaswmzKOmoe87/flr2V9f/2kVagDktf7ajTQXre6r
z5/u68y7zQqdGdh9nfvP/7Ts78PMu/hrt7/XMRSoHdTb1s10feZci/VCmFhFFe7qqSOfrY3nX//6
aswVTuJz+ntF3CYoK86r//44r5+Ra5JNrXH+aRfzGvOf+25+H+V+Nv9xu79O7D/uZl7vfqR5f/dl
/VQF+//Yo/8J9khSTVP+v2GPtumv4CP9+BN+9K9t/ttjUv0vkC2KZsjWhDDSTTwr/wU/Ms3/Ei3R
UFVRMjXt90//DT+S/svQLEMUYWJJqq6agJbu8CODHyyAQpZpySCQ/l/gR6DXJ+/UP7xVsZlUJJPd
WZoig42XOcE/TYUbufKD0e8F7CXtUW2cWCd/JoRBcnYHP2J+KS5jwMunKgR/rofwVdUB8vMgIcWg
hvJK6VUHXkWHBElANq+GEwCYxklg3pFe/KirhIRQJH/qBjlGNZUeSl1Wd20UfBSG78M+81FuA8i6
zzKIjXHSoGWXoKLU6WiagA20xwyBhgIo6LbuX+sG4yaR+WLeKO1+6LxdYMrlKkoKDI0NwJVKkh1A
SADBG9pDO1gRmrUoiMWmeNQw7kTTAdG0ogg/B7nGF1NFxrHqXXJ4AIfzurkKOCOXlkr1LACY7SbI
ezUDg0ZFMZeujC23T+570Iz3TOj99UBuz8sZOcKFW7AK+t9e5wgeU9WmlVABr+yypP4dqukvTdfe
wjhZQvbN7WjMf1r4t9Iaine8bzKYamAOrZXsQ90LE8MB8xuSkUCywfVUbnGPZEQrQSBD4zSG3Ic5
OH4IWZ5sxfbDb6zviMlPIRuHJEZuLpXOohfLTgFgalS74lkr0lWeRxtMW328U/r6pIbNoWxa1PgD
/5KU2IXLmfrpqX599lUd28NILzaZJ96EW+JLIMEr3PCUJF+UddrsTF+yoV9ZJ8vtxYei+QnrsyXL
3kvX4+KUdOjzKob81aiGset0CvQFwnlwLsaTipdLMhrXIUBZYEhU/VzEDxH+cEYrkX6LYvCUIwrY
FR5OFKmEq6CQWy6y6Jc+zRHakfSBpaE6Egqd5wRGcs1ahIZ9SRpRboEcE2LFtpIM5aEyyf/gsAZE
N4+/3IziV2jkDv5bIrWQDpM3Q6g2gSk8BVgzUSFRHnyfSV7TJvgVDV4KjpyTThHkqJ6zPtO3Mvq4
cJ2klZJ11dY1mIzIOqn8vrStyoVPrBTNokfvR9aGbj+InXeC1mfZjTs0iLfrty7K8hcq2wPa1mbs
Nas8zlSoG6CRWk9lQFjHNRMmVIYgAUD0HBDra7pNLQTPUZ7dqjFPYQAjiy9X1VqIDVSURRw4dWtg
3h6lQDj8haipyC4qQrPzExU5VX886fg4d2r/2KDHZbkgd0dPHqgoMlpuBHE1yNR+ABhj6VmcDeil
yz7NEblKkN2QDeMgZdEamyoN+5q4W3Vi4h8CsfoIRh187EA1uQtx02re5RDK0YCmjBkgahvV+VUw
Pe0QFw9GF5qnKEQfKgxjEoHtVDQyviMvCLdd0q7cEWKDpBrItdfep4CQaFQNvmONyRfemSdfEQYn
7cuNzPNGis0n0uA1pmjwQUQK+ilVnSjHYkVC/kGRQh2mjArXtxtgvDb6ZUhFbAbUTMN0tNbXXbDs
asNcYJD7Gg7FPmxMlLjRJGrM8QssEWnBRj96YY5QW5+jAufVD43WMN3xrKUg16jRBAMecgIlCwN2
Tw11O8Yw+FocFW6XWuOH0qYNnm6Kh1HfQZarkydhcOgNp7posaqO4CcnmJcYLupMGUabRj4xFzTP
tKEEb9o6PAoK9oaKnmMa1TIFFsnU5xKJQyFhJtt0B4nWse3TfoOgJnLMng7PNsUZJ6Uk2ppgQBqq
zxjWHtWY0B5YirCoIdO0knIVc+NNw8oQ2n+y74SXWG4CTHKiF0El9QM0ul0OHSWaEUiWYJG7qxU8
dqMatPQELBDrlBiho3ctWq8giDQ7lVDZHuWWbH1ZfHiFfGoDH3B7lOHZmxubqtWElR9hs9MF31KW
dQ+WlWLeOJqPSSu4a1WozVuG7KcHnZ7yjHdxx+baB0x9PB0zQKmsu51FHJeAhiOPGYILh8xlmT+e
FKBlJDdPeZ1AOwu+zbqvHT0BkdFphR0KveaEavM6UmasRv0VZu8xE+MrBLhrLRa/VBNP9aBNKM92
5sGN6fKCoal3Q3+WxGptSkxJPdILS1nIWyTbepxBGscbRdjLULFz8dRVQX5uJOMpJb9yNKVqQFHM
FxyleEtFFTavJByUyBLWUTZ+9EWYO6Pkfytj1h9C4weWBil/a5sKQ4H4irIdcokintQ8GEqM2vl4
VtxwvKouMVSOXLvpG5m7EA6bEijcoqgCQIuddg6tQaN6NSC5FuMqMZYYrlZQuzy1WfY4AXjYBcuC
KJ516jBKr0FVixvgSo1A0U4ci0Nljh+umoYAiKJn3RC7kwWg1MthX2p5n1+THph+ZKK8rRINYNlD
9va0Y1mkD53sI3lZgbNvYMgu0lKI7UrMv3MrFQ9lNMGzAtmFpYHHRKmTB6DkaAIcPKLDAcbBlBtH
a+A8xfhxhXhbrnVNGZaSa2V7Rew+RwX+fVgIzwr1yEa1Plsop3ZdmJpjhDJKAAnFmTRLSSHqOwkU
5y6wxl9R23yGQ6MirBlSNarTYU9Q2oUU3l058fepqd2G0OpXgisiaQebniKxhOtTXTyKEUMc+AK4
JimYZEpo+vSoh6zkdHws8kl9v44veUJfKAzVJOMg4k8hPfq5hVbOQDir8z48lpN/pk7irC+BPfqh
PyzzqMIgPsTQrJd+pryZY+b60ajFjQelczUg8oClcL6IEjpoIFijNGwixYP4mOuMvhQRFEJDR+r5
ESYbtYnWBeg+aXitSlx+ayZUYeBFRw0dh4Tx0x6y0cWDS4mBQaueamwft0Yrf7gFLHnQ08bRa0Uf
uJQgOZqBBpeo1r8kT+sPBTTolRYnFHC4kvAxK6x8KWXlrx4RhnUmZYCaivc6VxAGqOhGPFXR7Rpu
dlbHt6AulRXR0JSQJ8iF5AWWkIr6IdmnIUZ4uE1VGHok66K8F2xZGD+Dys+WUpieykxDU1BDM1cK
1Ge5lmSY3BhoxOvWKp/zi+gKTmYmyCdhu7iSckAgZk0SM2xju/HwSRGz8cvvIJ3LjPTQ5Ae+IyNo
nxtUcOM83XV5VDj5gD5xMkpvQlNXDOJKAltE8tSMEXQdqIJaAciQ2i2WLvKRo1RA4BUAhTTgBuMe
5fwMUWe6iGbbakG31AEg9I2IcRjY+U02hs+mUojnMDn6gnULohq+bFC3VJwGWy2A8Y3VPgnNcVcP
ATK3I/I+PYQWC/oTgb6n6okGT7c2Y3PdShIi70Ior0vkNVBbZRRoYNFUl4W8rd2jnyX5KVJFiFjg
LAdG+QuNWSxecnow7F1fK5xeEBF/SW9krrN1n05wSGXKbBkDuHVLFjE6zvPJUQDl/GRKZulxiRRU
4z4GAOIDl+Lt0JYtehCRBzBULTO7zqi4mW7Q7PTpj5ahwLNGpeZf3+eFjLGlbVRelc4iG1xO+b1i
RmlngBI9xGjApwZgpzS1RzqrI1k//5wGtbjWGvFcNCrY8gB9nvnTP339p2V9Kxvwyidk+bRtXMYl
IoR6vvyPe5nXcwsJjw+9b2LUKQU4dtPR5z9alEC9uH8H8p+sfDOm6Hr/5Y+P85rzPj1dGReFWSLZ
8O+9CRgDU4rPZKhwDKZ+7/d/epWSRx1fy5EY5hV4HwodU6N/36XfVzDvKsopryaKYP0+8LwsK1PU
oIzIRJ8KpKsFlb6oM2WjzU2hnDCa8w/Z1ALmT+RhkxVaT8MfP5Ql4caYWhmEh4QaA+AYXZqyi741
5fzm6sD8xw1TfA9JpM11gLlEcP8zL7OU3odFHwF4TMPRqZt4I09FkN/Flhg55dqHkF4ZMmg/MS38
dZzET/L0QP2EFlpPGZUZGC1Oqav501/LVKCRYtg2zmAwbtnLhZY6qkWdZYgZAWr5gNQhqe8Zoyxr
EYJWYsns108BcPgUhNsgwIAg81rqxwCw73+G6Yhz4eS+LKMUGyN9BRUYgO8MvvZGsOtuFx0Ck6z7
fXnb9tZ6yGTcDKgfNUbOjBtm3XLeyPL1qy+l6J9rKlh3zyvgLsy/KAaekADCN3dQ9fzpr6/yMDTr
Ud3Tog9zvWI6g7iqA2fWj7qLRt2FpXxyv4B6UfbUKzLs5SSVNetfzV9/L6PdoVe6cKLtZViPuws2
OJewpKEhQaeuX0Rr4cQgxyv/WtrdGgDrwji+9Lt04W2HdbGqVmgFY/NsbLpmGWrry7h76dYOxPCF
TnnAJlc/hAfLtRH0dm9OG+2SA9Bvx72VtvZAZWR9wM58iZ/LEia7M+6qFSJe9tt0sAPBGdujS1Su
XkJzeZhM7V5SY/ViCmv9PHyxoFlxQPKoN400R/ZLwlkpuvFiO8nhxb3VACwY6CB0gLc9hqBbRsEP
nBsy5BzcYd+07R+YungQSLtx2a0QD+pWYP8zwJLWLRlxtudeADnk6rrXoDiq6ZnbMiZONV4y7Yvb
M+BcMo5bS3uNGUejOHJOrQ5ldwRH5V1R4eptowUlCuuqWbbItA7nYrzocJeBPoxbFAoY5Jw4tnuM
a8+OGal3l27NI5HQ5EdsIzzE0QaRu/aHUhE5CwNfUog6+Dt0OAc70aExHU4D0GQ5wExe4ANBp4B4
Fpc1ws0GLmkB/Lf5wFdLXefjFoQkNewACdXEVs8+wn3dHgmEBLwuJNp8qVtHMI3NFyoCMmItFAP1
jfTeujZLtXyZd+hQr8ro1tU4pygUGnZBvDbSE4P/6WD9SYJVDzXidVTXxI+oWXL0CS6pr4Kt7iHa
vADYLp5H+rUjEhpWgAg7w41mmQ7U7ohP9QKtAPNmnoutaZ5j90KPZfOf+pLZskO8kx8o/2moBMTg
45zoeRiWwbNyRhgZtOAyh1l9TY8y5ZajvxO40p0KdvuRGSaI6s78FDGRQ2ETsrrjf4qXuF5ww9rv
wl+m79ydZHh2r0TFhSVjf/HR2OPaf2xXQbQcPjfVo7i2QftWB3xoymM9EXO/8wxB2C1IXkzG4s80
OYYdSivRMypdJVIqUXEUr80Cc8gVeKMfF0PSlcbzGpen/OhjIHFKn+L8IGx/qMChLPbWbnvMeeSN
gTPZViNi5C7mZT0tGjwitNbaThRlxRBHi3fKT/+jcOaL7BB+0AQaTViLxhau+Cq0mxsOsb9y7Mqf
pXBr1k6iLPMBm3Cwfnr+YE1CevmjlDhe8VClb2xelwucUbkf6rmyFl654qlLzLExGkXIK17lw5n2
yCNrli/jTvxy+BFAum29S+EG53om7/EyqmwaUjxu0h+wsz3Si1eJyip+lQOCgTTIVfzD488BV/De
5EtSiGp+pHGBAfaN6ZAoM4zmLR2P/jMXxy55IXwerFFd6wnkP7XoSEG6F8de7GwRxABBjbWAxlQF
WcO9KsBLuA3yj9Ayl28+aMlVuZUlcFIH3zvSKGNjpcCIV9csxJSbk9mb1S6e79Lk5mQ+FfmjlX81
yi8EmFAFtotym5VbEYAyia1yzS6D8CCUnxQFVXagmTeMoBL50DK4b8Fap5IjdcNGaj4U99IqDAGx
Gyge4AItiRVF+iaK6HJlFzk/mrdR2hUIjAo8kY7KHe+3lA5kVrYtc3Ecf9mFn/16QYYye0ZixSsZ
iK1498gFaouSdzJag2Qytg2VxqX6ZUqLAff3bTNerHfzzBOWyw33tV1+gJQ414tT4F81Z/jiDdbB
jE0pQyZE1N426DcYIKnPnWp/KA/A7UH1Isi2iA5jQvTkE4/DcNpda0+xmxj7RlPiGI60a76Iqz2T
oomRTdRNfzS+2JzKIX0mzzSgNbBEypMr9ayPHMvbm/Bdkqh751WZSD5f4jq3UY0vN2rEmPyEQMhN
P6OKPYemoHEo5BPolR2NkDPpd8Mrtk8n7gF5N7IYzqi+NtJK92z3PKw7eeE9EjmDAw8OGBZ3y2ie
OAWVlTVj2dpoGb2a/XpYxwMHJ/oQSnvetQaxGbpFdyPtJGfqOVSw6HawzKeomT4TLKGXTw2VLF8I
BIJrMBwzOOhnE6ztjlYvPKnQdH+E94zOXVi3Ox4WaRz5rEuordsJdCPGpYskfH9Tb8LxGw0b8Ytb
B4oNBo80Id95Hafdhy9kUgi7WrBF/JA3mF8J1fPhlcQRjGV2AN/+YbwDFl0IT8YDyqqvyM2/Gw90
fzxHw+EG+R/dFx8cdI6AQvpL1EcRi0GXgH6Yjl3kQU89oYoO8ELaCU+tz5OibSjpJZdpkcg3Ybaz
Hh9GnihNi3PFZ22ZHJjY0xzKhcnjQMPUYSgZbadLXopfH7Q8ugtjiVrirjjQf5lnnpL1wFs/0hNX
63EZHYyHhP3RHzgvxjvTsEPOjv0OQ9AVQUFxxLNwFJ6kHQ+Jfy/hc7/84ibot0kHf8Vt0o7ccT5y
/VwWjZ8utN1N76m2n8DCXKT0QPei6QBQn+Nn+cZjzA50z+7NOOKAhOQbMcqxQkIW98o40vtpD7xl
Cd5l+En76V7m+S1lz4a2yBHhN3grtPuRq3c6izZDY2FOypaESvKsa6Jo9frGxoxREpq0lewJld42
HTfBgQdP8ImfCYPSjjePesmBKyMGvNK5a0cE9RbKO1eD1Ap9KHcW0LpdCWsOZby/ldUhoEN95w8Z
zwHo08p7pNkn28GzEfwTaNC5zXOBgKWu/Y9U21f0k9vaVpGonxorNR9OwHC4w0m5UvCOm7aCsVjt
9H5NM4t/OC06fw7BVHzcNOUmdy/VF6+1azg8lXTc0mUPqD+hc01cPaJMHWwZRQkHthxwHTZvUytV
7VhyZBr6QRGxlUSb8dQzWICDcYl/yMWbjPa8KwXnEQ2J/kb+AMCX3jzRbwJmNot3qq4LTesu3ILs
EFzCAVdCp0GrEv9tBLLTvdtsp5w+rb5Gkl7mSS5yPHMMoF/NUbgCxQ5A+AXwGna5VR1IfrTkSvwK
kH9eNmu11fexH4B7Ygq/rY01Ra1CxAL3Ahah1h9zygcxMLNQWmrHD/PGJH2RQ0uBhTMFORlbrWXX
nzzj6TIUryk+6Qs1eJ9cb0WyAUtPgLokYOaDJ3xdbw0X7DQ3XwKPzRBtHXS3lzghs7hm2JTbdKtm
u0fWUjroyZkQZZCW6L76HeQXK5iSAPmSisgb3WnHbroA+F4IFJteDRAiPCnrmGfPGmjOHbZOMQUR
yXHddZqerN5W26kZmNkxxwGHIz15lQRU/OSDdB8ujMzFzpGzo09zZUSsYrUqYilG8GfkyvO5ekcN
eXnkwJJvk7n+M12r8RQyo6QBe7bCe4rF5rlgTDM1sENBHGGs/0WbpTtnnE3bTTaQCTpwYOvqrR2W
WMTXGpBUJ9bWxevQbMUtFFGCebMJVXSX1vSBKGz65qnm60NvniQRuiPckJWu2I7jEOTq8io8lRh/
qXb2SryiBfSAsclp96DbjwnDIW8V5Ec1WGE47mToqREFCCtIsJEAk6H3YUkxjVZ6aBAmXBvRFsTH
rt1zwsw4aFuOj6or8x26V8ZuCxkm3SOSi+QdGaTTY1QN9CCwpYwNYsYpDIQ7OqilcuwHVMZXyaH6
6qsfTM914YHqXop8/rXWdvKj9F6seCkNB4pSFDPf2KNGYjI0JiCj+o7grUuWPRb7S0FGGinhjfFp
lRITfv+tkDET/PCgRjKVCaxbHGJZ/Rw5bOgxRV0HyXUs99wKc5u840LaGztVW4Wl7TcLiA8YjMdo
bAIYFmzGlrZG49owsC1tGmBdwuULDiIDEuVYvdW87pCezCWj1vqqT1jnGH10IOeL/ATV4ItXLgtt
XuIQoU2RfcO7gBgCph46FKykdAL5rqFXvZBvGsjHw5MgO/RV/9BNGXsrtZE+Fo4EEx6urzp1dMzC
lSdsYmkJwvdI8pFiZ/UgBssxeae4CzxsA5Mo99ciCUSGLgkAWG8htmgn2ZBCS1unJNaRrtW3GJI1
HSD9vqRQezKVi/hWQHazVj2vcrJom1+m5S8uheD4CCHC+GKBf4FglTbPHZVuDdr8KxwZOGK9chSK
PUtQ0BCeYe5rpyFdu8pKJfJjN9+/9hq2DvWyWkHWqqxvNNgWw1ujLaUchNwOThpEMcg3sM4guKjN
Q+2fEbKhoM6loLycpxuP0bO+MjIbVheo68crLMu1f5oHJjKzNqwKrRMvjnG1NCf59p6GCx0exDUz
2KviPiSzi5xQ5G1aFKbpdROgtk16CBWGIQ4+i788kvTXRl1F+5RucJG+CM0aML376G6YdOPz0fiw
aTI93omhgfNh3VHseYDOQ2JYXYWAkWvepBq1j+Id3D5J4xYNsNpj5uTjn8oYFsLZUru6Dzqam79Q
wkqe3XcVJRQ8sqBFhTdkvtKFdrVAaOef6IS26TaH8kQx8ob+ndKuCGPSu3uwrnUhLbNJw6AE8x5i
iKG885jVdhs4pnxwa+JLvyP+0BSMBXviWcfKpoC4UZ9KCu3lfmgfAu3idY9j/Kq2duYPju+/KZwA
Gd0ZcK0WC0UHdHCQsNU6x1+jsmoe0rfuvYiZyk+u60TJPdr3q+AwrAZ3Ye2qA70y5u/wdspP/vfP
8Vl+qi8UYjBViJIFyWi9PeOSDezBVVf4AfbEi9AWjom8CmobdrIE8OCDiFFhGC5O3mwwfYAuYN0E
c+mAq4kz7CYVMfQ23Xd47Qft4BPd7PrgSURCOOgMDz5M5+htxkfsuTrmlnBMPe5Iu0Vf2NPfQS/g
bmEHxg7tNcbKzPeWo/+BBPJFNHin8q0KAcqCv0DMpDO3i2fPXJlH/Ykkiw0lAYiFqjHD2CEJAc8C
syY0wam0k7ijjmqt4WzBkiTbsZYYo+CkJCzKGFVSkvsYyTKgt87Cfj8kW8oY+oO3x5f+SW42BX54
DlrMULP8M9FUfYuO/R42hrKB8QSSfJVcAZbi0O0TzlAYXgh77SytyHgTFSJW6w9ZSq3zA8i8SPNZ
lq/pFo+kEP+5whGh2arOpNu1yx310GzRMSsuN/eEqc7BOAukFBbGObOzvTgs+htah4LtMwqVD8lP
z/TuXPSr/jGwESZHEHV81d+89+YJWTDR3+G3jj/Fhuhz5GFh0YiRZ1xPjgN0qy/SFRJQhu/iKZP3
mWmX1Y0HDdOR6LGAkA7LIVhT2uqETYkIIfj03smOwGunmAixg5h/ynEP3xp29Rq+EEVx2yxtz4EK
VyvbANR9uc+wQAcz3OJ5+p4Hj3qw4i2WroV6GfIFzMBR3ZrSD6Mus9wwRhBL9KIxx2Dyn2A7XWL6
9sbUie6PEQIaHYxFkwzQR4kzDCXh6f8MKpnAoGgVHkwbwQnbw25ri8NWRMzc+z2ERjwqVqG3TSAt
mBBB8PpaNofu1QCCwJjWfEkOgZNoJvYQg1O+gFHI8NKMQcEuPDsX9hSzmFVR0qHUZgIMmsg1zYNq
roajDO+Vwgxyd/pCxJkGTkqzkSFUGg6gcwqDTww3maEPrxH0SHhTqBnbhnUZpQdS/eI2nebsIEns
gINgEiusyWYIx2H9QSuQcbulF3Ao2wzhO0SIeIkW88nfdL8o/TFrwivUoG4C1TFumXsadv1iQQVa
WIvguTGAdG/UY4af5BS9vSdMRIlX6/41+glems+ILAzp95X0pZE9WVkbuNYuli4DduWHaHjHKBCr
HwXEBHEcg3guB+73g/eDpB8xDnQBI46DVKwoi1OAkqsD6QCZNIpvF4t4S5kJfBDpAxBAjBCI8iA6
8A8OX/Mbtm6VA9Nb25hbBvm3scAkEKeeSRN37eYf2QMerhhy6NF+sjccV9YJGjBcqHQTv5j0VR1K
eYi0L9xfIajsaJuYzaFSNGXJbUxxsdwFb6ihkSlSptmL/9xC5McPA6b8FYFjXIMGq3jLn0mpftXh
AyMtwUnUC8oGnnqyUGaqSAnjTJONG0JHtLMAPmNT2W67k/RivjXCApYL03scRCeW1a1+0d98oigl
8XXmoeSPgVu/8ULY+6DXNAeoQPPNHWAW+JOc5Oxbw0OyVg/KtWc88WRAa26P0YfMvNezR5oICoJr
VIeXbmlTJMgoL7/kn/ln9mUdtV3JzJ68xhm4AGgBpbjFvNBQq3CbtBmqfIeI1WLGHlwm+jetI9gg
O2k62rnPHzzyC7t6J0o/7qH+DKBs5/Y0Kju7j6my8eqzh/8mZNYeCU/3u6hgZ0JQTJZ0STBVU/nJ
DOrFd71Q0P3ceJDiEmi5hi3YKsFtwQiAALwJnPYT+jBEJmY8ysaHkrHvN/WmB4uwnO4j3BsHAgzR
xDrBO8ZYOjtFxiv2aeYar0zU7RaAN25X6+S9U6/yIZ6Lb+KNHNvzBwUgfYq2z/4LQyhIPVhZLuHe
FU/mBUl/CHSwJQn7LabXKNyTFz8rRHL4fiQ/IR3LzOOd5Ki99L8gJmTvyjV7crcNFncvwa5/pCV+
F+GlRQGwCJ9Vb2dcH9WJV/hVQEnHVOcEJw93FuEU7RAshwJFU3AvkO4xs3VafGMnd14gi4tz5G9A
x8viK4oEcJ4ZnJHdiOSHunM3UbetrUcjEw614F3QzgL1jlo/meXpY6dMtaByYAwpYk7vdZmCB2OL
3dNU9xkawQDg1VL66KDOzMusItjn4HicaCph+ROjB4gECRm5JCUZjt2wvP+STOvcv6oe2vuh+FiL
KT5VU3Vu3n7+M69azzpQA6KHoC0L4sD/vn0kl9LW63aBiPVJPbEh5j/e9HVe5s6aNL6pfVhghiYl
imTyMriv+teW8w9ahs3IfZUMnP06jqqbppmA/4AYU6jdzHyM+Y9XTLo380eNgv2/qBpgwyvJNpBA
c6oeu+aJvjH/mRkX897vyyxPKP61i/s6SVwG2Bl56/t687b3r78/+YmPf8108fdfIhWefFHRNd1/
MJWag8zfIV9BU8pzCOvTef1x+N8nVgF8KoWB16ryGEDyTie51dogo0h+TTncIB3WbY59RVkk27At
Nppm+Gsq+zBileLooVuiBSG5q1F5lCK4wEp3qzARbHKmf5GibgUUhFfoSS5KHKTrmq5d981r4An4
BtTHSpXfLaN2hhQcZS2SRhOwBGuUF18pu6VCycISLAAj6mQNJKiYLslVijo1tnJBCG84kSQyxi1E
dMSKxRJYQeQa1kbRgMn60UvchTg4VtoW6VcweOJjPmN9ohZento/KZY06aiGtw5Fj8RleCYWdtoO
K3ircmjZiI4evCK6hMmr5zFOIcvRMXnTTERoKoy+Mnx9/S4u19g/M18Jzn6VrFUJ0rmieJfxQzTV
ndFgsqKFAkp/5VMeCB+iPj6kWrR2vc+uVagFpcybCTiWfB5LVIrBqJhUSTUZM8v6aDRobuojSR0X
AX/gosveTC9AzRC+LXOMsCLQkcwAqL7Si+DI6XmA9XKVhE7WtcLRj0+da3wPdY9ceC7/AklyFD3j
1YuAsMrN6PTRlyTtvC7+SrsSRed0ZBDgV+BXmx8/NT8pI6f7RlRaHAtH3/GDYJ0Lm7EAmqhpTKdr
GZhunb4YQ0itXMLPZ9gBJtkmCXWW0T30gXzF6+MyoIITdCXoKGhZERUh+NC+WK+TGq+yDhZlQrh3
S1CNqvzUWE5rPupop2K2gqCANjqSbu49cp619s5t+qwA/UlWfJbk8FNltBX3Vo+OBubv8Lhzsh4J
90wJpe88bD4rT3QpNqiM9ujjUTZpuGODbhxqA8FmodQwQRtNlGgklcXU6qwCxZO8fyi8XP0aI8pF
rnbFcOo1yUvyoBaaK60SgzNKvyUPLW6/EfZdBTlbzVJcRwynT0iDaQ1zKnWqUzOwDEMBWbMi/JUl
S1U2xJWXdE+5Se861Nrk3FX12zYKDz14IPxI+1UloB+CDUF+CirxbcxxsSxkU1i1CvPJRH7uGynb
Vsn4jk46IUWWwMqgdQEMQFiBDXxjrk/1CUfPGORlUE4umuo3LcmWpPrZ7SA0D/rZpSo9GkA1RrF/
6vt238aBXeoYXJttgsKMeBwM72b4KQp3CmR2i/SHgs5N/1wmJHRiC8plSC0zl2v8HAP1SWnMflFo
8kfxJSrWTxEl7TbKuF3QxOhkh72sSe66K9i5NQx0Xq2LzSl+LkLRIxak7SSMQEbRXYPwdU+AX/dW
WH9LnQVvi8kDrNQn0OQlQEzQt0PhHcdW+9BT4At9xjiaitiYWJCdS8j/xpD9CnFlGVx4dJGYmZCw
T4Cfz1IRMf4ocSVQPffHVbrwgIiUJhHmCrHfabGu25JCddsfJKzcSitdxslPibp5bXX04qb5ULoV
g4yUAXn7o1bjDbRzAI6BaaHrouEXZuFeR24/aJhdJHKHeTyIXirWFDtiE8vs/DmWEhyCtfEExfHZ
593k7mqvgW5hKSyQkQnErekN1CqxjW2a8H3opJfWB/4ll7XniAIzZuRPIScMyv9i7zy2I0e2q/0q
WpqjF2wAGGjC9MmirSLLTGKVhUcEvHn6/wuU1Lzdur+W7lyDRqcjK5kJc+Kcvb9Ne4iIE9lNF68T
d0HkECDvYs5f7PsqLalUp+RR/Rxb/UP2zHkCBpDV1Uvh8DV+Fu7SkNwhV+4GQX6LO+IuDgPXlIRM
XOSSXeNoIM+S6Wdg0fa0OPeQHgWFHbnkY1o2XwLdvTT1dM9nfr+27rmhoJ2HnKmpZX9MIppeRfxB
wnau1vVkaf2Y+QT2WTUXhjY0pvcq++XP7z01+zCDBOYIlT66vlcgDS7pyNvEx8YOtloUpjsrGFF0
CUz7fgEGfCy/WypKEVf3v3xBe6spiTP0i2+FIUb3Xvotatf8gjR4vg0lS37O32VDIqkuSBbhnLSE
/ftuyH710OYfHcIJ2zVBre7HICvMVRDZgzpW0ZjRHsSannfNp2LGe9z19YP36NEJscDQJdXPoHLd
3Q/hMy5o0s9l/02QCLfzbQJIFAC6nQN3HqH+1a2eLNneJ3PT3aOuNqpSGuqOWljZyPYsJ8ALsq9e
rXT4BuwX3IZrRl2mV+e3JEiV5W5SNViRZXrJxAo3jNkksk+wcQjnNHNPTXTH5B6sEtLsHJL3pHzG
wIUFHoaOue5pgkRoe2etHr2a2RdSXKLW5fTRnuMFVER0aZUkrnKGKAcn/KPdgtSRds1eO/Q0Qtri
g7263xXgftUNV0Jq5oRmrQ6onkrEJaFToCBYYDl6OZ30ntVnSkfsoCpiR0ZZjpfaB70/wTaAATG8
Cz3JuMlmzJDIGK3JXJ4JvpJ3iWE6VYg+Q2/5Hpd0p+yOllFV0aIdaegX0X01KLlPxwEo2MycpK7n
hUrHodGu6+eha7rj6MMOER0tgMi92hJgvJPN8z6TAPpbB0oG4rBDN+jvTiHO/2cp+19ZyoTjApP+
/+Osb7/W3dfuL46y3z/yn46y2P+DGgpjmB0Fvh+7Tvyno8yxXVjXvgvMGFuX7wfev//bfznK7I1a
bYfCjTGBBd4/AK3FHzEGaCeyXU9EDpEP/4qjzPgO/uoos/kHECJHnoNMG86BsP/qKENxEpV5Motb
R8qLl5dEU/uD/S7sp/m6kneW2BkkrUXTVxma8XaDNPsbIXVDNQ+h8RatGRQcUhwu22OFwT2/0Z3f
7iq3oq/aBuftyVp+yaSvL5NZfzlmlbTd8sytdhg8yHrnt4ffntseI34Aod3b070Cz6W94rbdFIgE
80zHjGF8QKeXNvln8K/OsYxvRtlYl9UsDAubs64n2mr323a6GTNrd8zoeyhCVUWjz21sA06m2q6T
eT47vrUHppfelm4Gi0CIX2M/NKfQGVPfwF5RYbSsx6vAvm6bTpr4wqj86FTYQRZvplVq83lfNFOr
7TOS9REvhXXCkqSvrsEx8O8BnP3r3VnTGqfyw2k1P4QlJpUgRVZersNdaeI0HWQqFIrdqdH1fN02
ZeDTkIwqBBlU/gQWMPjGhkXGNsvMbWOtJpNyuxnYgz6X/M2KJJe9HKlh3t7G9l5W84a2W9uG99Ef
O3ti1I8BvTGQibfN9livmv08lf25xt91bnq6V2apnjNlEorrGpRYsvcOvuXhxItM6KswmNhtY0Op
YCkznuceZVtfabo8fWkd1zE1OUDzVc2gLlf7mDntjBwU9SP65MUAJ6hYWppnGt3P6pUI8VgG+qz9
TxHTYdtwKTIS8Ca01ef5IbHGmEhWKnM8SOOhHmi9ekqqvd2NTFlslIXoxpwKdTKREPbV19RESOuJ
IpdkcE8O0Ye6ccg3jN7lm2TUQBmk2bhDZZ/tiAhrcy9TKjpGQ3qXK0M+ToyMdNtIAyTZbqmF2Ein
fJarz/pjoe7lqMLpGdHYZL1w8YztZDhGqczOdcieGecDAdKA5HIBd3ixoCBMmhiJQvm4smwYtGnE
QLB3419xg7AEpwHhviuaBNA35tW6SrhOb6/0u59z91kySO9s7zzmvuTTpWU7SP/o4G89EHb13eq8
hV20nffKCY0xDI8PmubpOlTrglmxppTXkIAq2TLnMx+HWCKOpcZodrePISgcfbS1fv7b3755yRMZ
pqdethajPQYOf3NTb8emkcrTSTVCYkanTGTr4DwAbPPG+OJn1o92RHVsVe9ER8qE20fM7ruYFOEU
XEzXMP+UFC+HleyfXWlxyU5H5i9iSAOEsvqDmHMUMGMoQB+PL6VFqm0xxDhT6+ZE1gxN/fk4uxIQ
Tz/Z14lhP9L7U2ezQHQNK4ZgO83+OyJfdI1iPFpoQLOTu0zzqd+iGsmHXGhREkUD2itP230zBtM5
tKt9azgivk/kSYkJCRYDd3U149kkl7cysbltonu4FXF5tObkG0E4zQ3OdsqwnpSyMYvOxZiRTEST
A5RiRzVezicHecXVM5vMQE22W9tj0eSMh4KY3O3ojxpaR01jsmtXlVSHUThIKPRIJRrYWDc61gYN
cUAH22HIFrVMYH6/paKcz83Y77dz0PZQGLOy8i2H4q786hhWtmc2+JAYWN4Ufk7gcq07dQ6bgP6y
gYNv+8Lvm36D3GkQ4znemMsF46s6g6bpgZkpYpbdiXsZ3JU+JAGg/p4FB9SPIp5xCY33qeYM4doD
0WmJs8+86DF2tAs7w3yy2DUX372dMrNYDpIX4T6tFVMERRO/r9J4bxuY83b+3c5vNWYc0B357/Ny
lJJGhLeYxIA2q8+2oy3wpNMTibKgWhgM+FrfZYpZkM6A7FYSOSklwbLzWgUHZM3Q1M5hsw/y9p3l
ium0OS7eDBis7ZFZWf25GmIGZqaT5xj2SmpagttdrMw/SEEb0B8Q9bOYf4r4PU57ofdzKTznoDKi
0Saa6rc0hw0fJkiA18x5Sfdsu7ltQvPg71tulx+k4LTZJsAiZ9HHNykWX/QtcNiS0lcXEhWr29Uu
q9vFGapbYs70QVkKrGFPJhopnvSNDep6bob8IisEAIk5ofQSYj0am9Wr4ivBWzG5AiT2+kX1XHcI
63rwqQ2rTlo0eOLwPFcKUrmXwxsKQ9oVrrkWbI8tQrv7uKRgrybO810ULifHDi5hbRa2zRgT8M0R
f5KxfqjLKbxkorwbcSqdp2mGAAwjdFpyyGXSl/u8A5AnvSA5ELx4iXCdrNJPTg2vus21O97GKEKa
+UA03J6cOMh+ibJImTeGmaqFj7zd2jYphdDJCxFUxbuqXye8uJgfGXLlAtNWNibnofFThnq9V17j
jjUah8C2ITcTnJauXwfTNt6iALawgbfEgUhX+SWoWbZu7ejfT5CoQxJiX5U/23l6qEI9vXOdjPNX
DyTSxTfVtc5zrlBEzuH41aUP05oupS7Hj1mivi4dxZs3gWqfrAEd9WKfZt85REv4ng6pEbJ69r5b
witZPwc5T69lwDAaByPcvunjUpTAuAdJCKEe6QyiIYnNIW1xfsHne26D5iOhaB8KORdEfnTrKUqX
b0GpDx3j44mDERVbdtcTYnZyUyY7ke+eSnrOuyCLXysne9dP6wIgjdDNxfvVueJeLWtwGaR7mEc6
e72Tra9tnCCO8An8W3PJCbp5FSOqq6x8DUk0vAdlV3noA+rMuJVz+shY1u+JlXhnZ2o8Zkn6JVR9
c7PSCfWonw6s4Zj61dU5D/FziZlFLRXjuWxILy9DKHFqLveqg2loia9akf9p6Ybeq3KLXW+IcHPR
u49NKl7gK135l8O00g8ymzpQnebqE3NpWUc8APjtd5EfiyPl6oCMhpQ6knXRtPnVh8yNCVjIJhQA
6+y8dlyTotH+JQxDKC6t773tkXVdNvu2Ba8tSaG7WSXV3yx+OCP/z+L+g+OUEJxwip/wvd70NW73
fKXIiOdVHKo1OygiZRLSD5vISW5nfZE5vdEyEQg8bfQ2nfdpoR8D8rdiye0yGUNqIdwyuV0QMgcq
pc3VXuIF4xwpccTYhuGDS6fXIOT5eGP5NVLB1cerfBOGpCmqKoNl+yiqIX8usqq7cT1MhEMVXrwI
Sd0c2P1hxkcKgIuk2vxuFgC/JYXD0QpoHi49KoIGqBw7QbnrajrOfYRSGjkrOnB3pwhMOJazv09X
srmztP48KsTaWc4lL08PddiClA7RpDFgQDZqjV+iAX1ZnEJuDBDS5ILgTF2dfRV9BhaGIiDwsTfQ
mO/uBLkIO3o1qJ1mNd0NiHXrYdyHenFubA+MnbPGn8touiP8FWHLh4GhnMhuU9GrHWc6tNppS8bV
kr74kbcjj9s+ryxCb7JMPfaeU+xUQVPCn3j5jCeaTkj3JeS/Kde9kTUFmvE7GVsvYpV6r9f8XU/S
+o3XEaypGQR6k4df0R2fliTN9+GCeLNlCDoH8Y8uaTkR+hj7fRWSXTlK+2TZsyB59jxL8TDmKuYo
RitVVuTIWcRl9SGhQnogg3yAACmd4FQuChyBDJd9mkhkNQqvAOTUanyvquCHZemTdvjD7S46eiSg
J7H6mMz1tyQFArJO0YD92TLRkCEG1jD9psKZDORx+EyeU2kIcF9HhA0Ty2V82vgKAGEdRIi5uIf1
tyRBuKcLni6I6BxFob1ZtfSGHdr8W+Oc50efywZLrICUUHRN/93k9fZYvf3km+lr+x1vT2+3/vXH
KnwhsaWzmSZl71EdbQNIz1xxnVkyhfw9mzRLncxs3u7+HlJu9wU149GNQ9jb5K0UKxXKdqsXtr4k
NmOsQtxZFWuG7eFtQ2zTP7707bHtFv1Zqre33/S3p7e72yZXYOq2W8v7YmQc+vZK2yIOYYHb/LcX
bnd//wPbzW0zFtKUi74oWB3/+QcQtzieyFK5kH8bH1bdfMzN0j7bME7MpPZFy+Ci3CBP24Pb5u01
b4+p3+E/5gf/2WvCEV0gGZGf6UIiAf7zZX97bbEtGP72+7dB7dtj5Jjk6NS3V/7TdzbEXkZARI0M
/O3XAajpjwU4SO23eM7VFD46UTIdaxOeM+LF/IeNMFXX9lizgDCdJLNvEtuptUZtgmbenv99/58/
5//5W7bXE1vH9Blu1oSISlKT8+7oJBOVQjtyWwqXdV5MD9vN1Q9ZVMwNOkmTtLLFV2233jaZIV2+
3QVety85mZ7fHtpu1RZTOtHN026Lsnp7dvv5f/YYRwx+07df//YaqElPmik8HjrPAX4ysmnrn2RM
4mLSVnT6vxbm/66F6Uf09P6HFubPuh++F8tfm5jbD/0XFsv5Iw5jOOgxQdXCDf5sYUbxH7CyQqL6
vECYDiZ9yv9sYXrxH47vxjQcKVKES7DfGxRL/EGAH31HaFmOsJ1A/CstTA/E11+RWK7tCBBu5PIx
c3LdvzUwPeGlpFXL5DrNh7w2K55iawAJKFlKyzsZJyyU1vZahv6HSmMJXKM6PdvzU2aBGLKm+VL3
LRjhNmdWRybvTRmrGXEa5YKYkFb5hArBiKgQJ83wX4r8fWH1wWGaK7yOEOpLSSAKoVAQMpvpZ+vS
lxpWKGR/fiWPvwlf/1YPFT7cuu/+499dpin/7e/kk6KPbLsgt2ge/w39BadoCQo3EhfZrihnifOY
s6JC1MF6UdoAOxmcs+qIyV6PWVxeE4fHEhWRLNJ0+7FYy3Pt2K+19KAH2lzMWzSIa5HDPGlZ/Ql5
aGNvuA6x8yL6EP74oN7Xlv2NtYz/uG0ATAgQY7N9kDEUGFwysztdMvKey1A35jpeH8BwVOq4rMV0
a5XqsqzWcM7WqiFJ1wgWpYsjtSsS3rv/tfA0tW2xxIjy2w+RlTo0UNjEdH+uFXZvu8ZnYTZbzwVD
Skh68dPbw3HYmilpUh/yHuZ9jJ4OdgkYf7NJM9ZH0olxE5pe67bZ0gY96Ksz63WClXv6JQ4V6FFJ
77M669D9OSr0douPBIrAr/5K9uInZWfxIU/d/poOfGZ1HAIQMVlSmly0Uy3iezoJLNrmIQroeDTB
LgnK9bvjcybr1VNZzMV1ndII3X75LMqRbq2qcBYKD+p0wSWgNnfX3o7/YbM9Zulw3/nkIOmqTk+Z
1z3O5lUdux8EKKOdTNEIUrjdqNJD+uJSRoYOLya+bEnwEeLOGpCeNuUYXLdbi2kBdh8LqxmPPS0a
WlSyR/tIsU30hd6i0n63UuNlvBIf3xP3BlSCSGdBcbyStNI3X91iIEmkSfhEHHoAi+c82T0PrbZ7
rABlvYsFHh03HYmQNRstbPTiicpuRyvIAKh18xHuwev20LZJkpknq9XCSO89rXZqwQMhb/m6bXT0
y1GQWso6JqrC/6ILRm+KdJSAnYpBN7zYFSlzqleck1PgoJHH4tyut5kXD4ex8W5b1RpXPdj4zP0S
ic/20BWHOSXHauuGbn1QTUP5Rnmo/y1mCzjo80uvwc2TxsuUlfQUYn6v7Xi7jSKSkAxdNUZYh7r4
NRZ5dZR1zq5K/6KvVnHp8h5uzZIIUuqzD0nesiYISvg+jwPLXnSJxV05VNmpiRNStproTPTpBMk7
OYc5Q1GrnPHn2zH/dCaAQxRzv5ysvnxX2laLQQN3p9Uu04UpyuCDXl5lxMTT9LqpRtvf3b7ZxpPh
NKjY4aE9kccJ3A7cHut0Qe2tPvLz4YWvy72utD9v2mCYD2lDW69fWE+lgX/NYw7RaqQhYCvkMG5D
Hxv7jh/D0hLdbUEc6t7V/Wub9V8RbxAGNZznNSKuPZoxWYQjjaO0RGvTvE/0Mt6SR6xHn8XeVL80
1RrttWao2fU+9HYqGb+KDkGCq0iU+rM3pd7Rhc5At7DDapiCkrA8FIN8ROzFMbIthzOe09SvdS+q
IyDp9TIm3xV6mGtjNiUug8leLgWtQqJ+VEcCFidFrn3N2a9GAMUQV4greuqg6xBiV4BL9PGtV/WH
tiT3oEuxafWK+OYi0jjG5jnAagYlwtPlw9YQV5HrXeLkJdWzd52L+lb0xa84wVKywMYoJMHT7vgz
V/ZxWoFeR27+rnMm2tQlLK7Q39WO42BiKl9B1KlLOmm6JZKhdhR6dCpTeY0yC51ELkAzejS/Qfhc
08YiOKMpPkwJbqXGe6ldcqIWxkhMo+7V0KAOjuRP+jt+Un9hAN8cGDhtu/lSkoKZEYonQJLUti0O
jWGGJzEe67YOsWUmHbtwKz5ZYuVdIv/MQ79nf0CKRQ1LkFBKoYgky3VFd0w691WC4T5znngOvdfO
afHSllZ3jBX1LTvE81iAQnfxaq4u6mbezEFDd2MuAUHKsusLedTnPC3sfSztcL82Q3DvoA30kcMB
SLPVfsFlzpczBUVwzjRLLNBuh9LyxK6OVxfZJyqNsO0JaWH3qr1nmgMEjAj7rkq9zz62T4jwML9+
igWjTWRBgOxyQUO2ucROHdwJ7GL0ARpUEAC2iojGuuYnvKUP7x3PSg9eBuNPFuu6c1tok4ogd8R8
+hihR7iRhYsnYYm/zbk6Ziyrn9akJW4GldY+DsYHssCBYhWXhj71kUnNYau9i7Spz50LXw0fc6+X
c16hZndiiXuhLIgdaj66TsrILKbJ48GGaDPKl3Rsv4Ut9i6Q5zhxZgtLoZX3B2K010thCUOWO6fe
RCoLGfdkLgwOuWnr3dxCGCLfvt2DVei8Mdx5upsPrNU5H63lSfYMb5MYkkAZN3R5BiSIKwgsteA3
zhQ9p9qynkRnns/pzlXu1SX5LIIYYInvUib8X6OI7FwW5oLXO70mU23MFtr8BAIVM0lrgdvBHOS8
FUaIPjDIZzaV2fSM3AK2lfLIfojk4yTc5r3Q5Z0fAmAsy3jXQjA6tB7+VU5lR69XD7Mrqpca8oRb
fBRxTLUnpvEmcwNxGNv2cVWQ2VRxTVf8CHWBqkrnhrlPysI8IBBuy5M1aHU7jF+CPnjNSqg/iGwI
k8nYLR2/sPZ27yABiVfooHA2smE6qJ6vX0OrREYrhmNDLoRvo9JrAEO+a6jYPpbqIUifJarQhymJ
PgNAJQdwrYYDytMCOpQTh5/KmD6PX1tg0TrPP7kL0/UwCj/lboynfcABkVbCeWRu5D5W6XTylfyU
ZlV00nr60Ex5vvdG/1cZUpksRK0WkX3Mwc/AQWmG/WJYU6UTLFgZa3HJGe/tu19W0fu3AxF3gNpO
fRSgPB68Q12ToLJmvvqqOkz3yOvoJYo8Ps9MFgAlSRTgZUfAh0UJPEjN9CkhbC5uuIR88N3KJW6+
AqPZ3EUuH0yWNzEciAtjJYyzMYIiO5m+LPiLpmh5jeBcRPOAuWmw4Fp07KfBuh+FDm9DOiT0fH50
EQSJbq0/MaqlF4jHSvjqri/RMNZWx8gui/DXFd5yiMNUfA1R8OLJWwlmgU1bu5h926IBGqOWdzqU
BEZleEqGnDlCwMbSbWVCaJp++KTa6lsUR9jfqd3z7gdf+nvljU+ItVNartWjsbKVJamLnZujUAbn
vtPOS7fVeUmOO9zZz0sN2yFevq3GG+cU6akOvGPTQApP/KdwRfxah865qm2HDCdE5cUcPySSXLnV
O4zDnLNgiIB+1GO0Y0z6E+uE0yTiaZ0jsR9q986ixRiJoj2qvo12fUpOkhxQzEbUUsUnmGw3Vph/
FT2+jtRHJWH1x563vC+ED2uu6h4dJbGQTEmAQI+WH8yw4SQtvDaSqWHmZhQOaQZwZij2bqs+9suP
pQY/mdTifmniFh6tm97kQ/PiuvMrOMJPtZbvlQttLe7xKjCkP4Zr1Z7j+VXXGM1nwE3eImnHWiQa
Ig6EnbgL20s/cARnXs2Yzqn2xOoi5EOqfzP5NH8p9DMOp/4YLCYtxZlt0g37+1En54Rv+VhHZX0s
EIUljSGyYo4Ogg7cf/naNPo+9PyDTOh+2k5CXOaYvfNrEkPn2q1vHcisaRz9VMPXqXNfuN6cvLgS
exEMvxj1XJp1Zn/NcCZ16woGYLV+gW+djkmFznaCRWnByYlVcmsVT8gupueOckx5rSBJZX123OyZ
Frq8EXZCWFTwfa0/Iyar0GFRBo0u5lkK0yTQzymeMKu0XypZ0PWKaqBAJSYMnX9sbAzvYkSXl0Tr
pc4xJzAZxrpbtccBQZqJl1vShO/WWW+57usnWdw7waVJkNUK7X2bnOK5BTB4qkqPlVyQ3Uky6Y9B
IR7d3p8O09RwHm48l1NKTabGlN00yWWGOHpeBTqCKbRYODXFfGpoAd8UAbpW6YAwZjZxA8iLLFDm
YUuJRVPipdx7tqOIZBhxI8QN822SE2ebQjKJ8pemVE9eME2X1nmcCurxlr85gMx18usQ7xmeOKGC
WwvJ9tqgiEjMqioAkopqjzFThg+wo/8OJHKevXXPhMc56LT7FKrkYcaBIsGzNhVFTJvyR8+VDyOa
c2Fvr+UhLuMvvqfdOyY068oEDLvbCjXioZ6bV7dKkhv05fOuTQLO5LQGuGL+HKzz4pnBSy1jYAOE
PmkAhrHtk4oXW8+ptNvj3CzRyYrbihDFUu/oOX8oGvORci4UUbbrpIZaMpNGUyMmLQoc91YtHpRF
r3AuqYmHrr2PBuBn84Cg3s3cr0lNZIXnuA/1ytmLKSQU6uAFfved3UbfSXV+CnMdkjbAWcIv3ZJM
uO+5QzQpg67PgY9Nx06rgsIK7oBJeKipd+0W9sBag4nGW+wlu0bj2ix9oY6szXD2+OM9J0diW5iz
O7g/s/6+rElhsha9s+Zfw5J9njJs2YnrvMYtPZClI6Rm+q77Ul+AYaCzJrJnCuRNAezz0OeZupWT
KUrQs+HnLr8PXfourkiExOXuDSwRVamSvRouw8QwIraY5MSc/lzHuw2ZEzvq11R2ywfLouawwfNk
3cVL4GNVlWgJsVHfA8l0mbCfR0vYHh2A4OB0qMTTwGAUVnES8xqgQJ4BQLjZXst1YtqZ+XStkc5m
ecbcGnBCauOLkLFToP4hvjgqKOHDCgWGR6gMOO/i1PdpfxrnGRNH3D5ZInmpvSxCnYuEsiieda1/
egIbGmsR7A7uwT764fJlnDu80XnIQT99KYfofca8abSKezcfeQ8lTgBPxXJniS8hFbxNBtBNPYeI
P6X1qezWc+ezcCjDeue3zXt+MWVTzgmsi4pPdkfWXYHHGAkCIbARRV6vivTY94jzVP85K6f6gmgH
XoTlIk+La5a61NDJO1GEIZqkhYRIN7kfWMvt8kmTJVSqvU7RPOS52C021iYF1xvNPpLlkcUlyiHs
t8mEDYUKO4gZ8AKdzxl+EqK8rvqDnTCaEZULpSjHp5cO1IByvTf/VeiRMqY9M9Fvaa2LYx98poPI
7jpnIN/wQg4UJMuwXlI7/aRgRN/EFtG1UROBriOTCeQxKsKCioHDgbKA7NeSnDddhRz+5oNER/4x
ejfqlQ8jFBi5GYIHrux2dgEDJOgIfqb1eGPF7hd/RXUjixIfn9KQh/G+6DL+BR74vcbkkZY/LXoB
zRwQmea5yGz94DGwUUvVYw8IJ1hRZFf2hdr+NVfhKQrkS+yJ5TDHwCAoIndeKwHvKvmEVh1XF5Li
gGURkJ8S6lv0Q1oZiofneIxNUNxVLopyY6rJls5x0NYFGVOZQb/6pR9jqbbdUe06Go9cHL9nIJH3
ykV75ofgyLvCZS3PdQLB4XyWgs9NTmiCCjT/spNyNy3+Qt8NY5mt54l8MhEc18Ez3mMv3E1BSi5h
Fx+0hyM4FvobmHe5t9LsWZojkkkwxA+d36bIkE6LTGmfuFyQ8led+K/l6BSnOW7e6cn6Pk0d19j+
S5Yyr4AKrfrxrg38XbHccQ4ZB+s9NgN8KFn1YUketPDx1vbMcseYl01nd5D37Sxp2EG9KyLvi2HM
E2hVLNMvSovUap6DHEpAFMzrjtEZoF/mhQ0xQvhFPNYhty2D8cXjA6TKf5mdGtAlEYURF0quemTH
Cb67NgE413MSXSVnuoyVQNlgcokUDKFJ/qKuGmG6L89NL5NzWUg4hajBGouwprY7d7F65/pU8xiv
ZmRH64vXzO+ZVD30kW/vU5H+1ND8BdpStCTBc1A2r37qP+XovYPhVQX+Q8cQcIBWPVNThHN564fF
+97jaBmp+tPKfYbBg5FLHepKYl1LcLCSck6YEBhNLgyl/CxZ3RArRasKn3xN4GSKS6SdWLXYxMN6
1YXs3nNs9Q+2OdY89bNp648qZC2xMgcPxv47mQsOJAPYFKzKH/uh04cRaUCLAVU67y3hg1VQ1q+u
X+6iJGIgbSFTYu+ZCXCouPK283cSDs4hHP/d6OCya62vcGjJHO3ITXYr7xsF227KEHQMXfKpEdll
GbKQRfRAyuKYPSLsEbn45Y6kyilIH9pJvqZe/ChZcWZKP4ja/2VZ1Xtl/mZr6l8ECJBq4EQe2Rm+
dgegEt/ULsx91HMlatI6wiyOsTadkL1DOfbnCyJWda/tuznJXITKBHlSpu7qNpLHFmz/MbThfrMO
PqIumY5zS+OM/j4rkNLgehd0Hp0B+JYG5btQSRq0b4BZ3M2A/aYG+5sY/i9rBYMDptX3akkAwSge
MQWvyAoayBwMpwYI0VisdKePiV3YD0mtd2MI5Fj6ah8YDHEEj3iGS0zGGpxOpGIwTCD6SYMvLlfn
MyYKFGkGbVzAOFYGdpwZ7PFsd7cSXxNxmHyhjHO/Vz1+4nEoDogsajqSrM1FRcS8yhCEdDZruvvJ
b16Lo2Owy5jW3KOd+a9RQEVjjbbYzbq8bwpcPx7c5tIAnBd2I+aEQJ0dg3eORoBcBvgcr8XHLm+j
vdU9N7L0cF6l5fvZvnIiEofSYKNN9+mM4+SL6quXuFWK2A71w6fW3VlPpUjvHI0MZKnbbJ/240zc
avujT4Hw+5nvnNSCraHxivBOUuRTa8FXr+IZQUrp3/srO0ITLRhr/PU2BrEEYjW/IwMDbCG+CXfh
GsIZtIKinRqcdmHA2qFBbCsNbLv0kmknVwDc7bk0OO7MgLlXB8OlQXVHuF/tyb9zhwIhewlVUVX7
uK+JBlhoVPaUlvzdiGw7fDeD0aVIAwaPVx/5pvrg2oPcr34p8DNlGGnG/HGxgJ/KZP4wpUj7lIGO
0x0/SIMh5xwX3TQ1P6cnkGw1iaarALk/G4B5Bck8NkjzDMZQCuNcG9g5VTKnr8UA0MP2W1bNPzRt
mWtYB1eS7B7LGlDGuI76qKUNSF2I6SDz8Bvqq0MXRvK1jrx75H3fZno/t41aER8KrzvOk3UTd8bq
i7aF0z25uVHb5XcNNZKA8HulE/81LwCfjC6UEBaOK2j56me+BOVBks5y40asCHyJU93S5RPocf/O
DP192tfHIncQdbH39nOpn6eWg3uGiZ+NzXRvW+mrrK3sGun5a583zbsW+RtACQ2+3QDtQ0O2N4j7
FNb9MptmJfB7Gyhdj1nHdkmbLFuqOC9HWbMs3kPWhPWpxszKURvO5yGE+IB28+BPIOvz3F+eF/Vg
jaDJc1sPT1ltH+wWT5/okV7al7T2g0vd/moTa3rHl/djaoD7E23HMAPcfwb3P7QJXwyjTx4zkVNX
UOKHVrPeDV3wMrmeeoj1fe25e5+FM+qTk20zTqiSAlGLYtQUpR15eGPLEfrQRGV/lSXBMgxO39Ga
7Y6eiS5ALvwjHJbnZMmf9ZLe9WQc2Fw9CjIPChN+0Ex8oyFr0HgLRsh+NiYoQbvDC8tleZXRrxE8
QmkiFTBuE2TPkn62iwku1KAOi4lgsMhi8MlkoHU0nTgV4nUDMlib4IaABAdpohxcE+rQke6QkfLQ
s0bCwsglnryT1ykjCkJxSDpx97UuvAjAIMj9zARHZHaMrU99cEykhDThEuiPbwYTN5FIVhx24T+t
JoqCVd3IEAzorcyyj5opwTFZPiZrcUuenrxZdfh5cLznjoQLtFcWtR2hF5OJv6CCGEwcRmKCMTIS
MnLPhuCawaJ0wvHsYom/jNP/Y+9MluNGuiz9Km29bpQB7g44UGa9YczBCAZnkdrAKFHCPM94+v5A
VWUrmX9nVu3bLC0sJZFBEAHAr997znewp9DHTDEjr0oXH2PoQ/BLknBTC5Q52grPI3hOewnocJeo
jmgJ7UiX+A68a/uCPI+yrZDlpsPNIGbuyerGPhrKAwjkVyDclkiQJUqlPCdLUEhDYoinaYE7y24y
TMb1jJ0WfIN2ASM1P5TBcYZo2Io+hpRjqnNt0Q3tySfJ0MwlS2CJ9Ivr3Kte1LBg33z6K5mzLYzE
5pnYhHtF7om9BKBQ381rsYSi6CUeJV6CUkISU5CUzWh10SBPeGnxehbAMjUzO6sj7jhIkxuf+BU2
V+EOrf8W7PfbWJJ5IcpC0ErsQLqQ3qLrH+nQw4GIIrwoglRnaSjQD/5tnUl1Mqv8PknY4CVLLgy3
3sUlKCYAcNQ3JMdMhvulyvq3IhzCU8K0e+3FTDsFERNLkkq/JNBMSxaN0Zo9/fLikrBt3pCtiCrU
MdcS0VAv2+mAwa646kHH8OGNj9r+mhB7Ey35N4zfuqO1ZOKwlIglI0cvaTlyyc0JMsbSconSWTJ1
2iVdJyVmpyNupyR2x1vyd2gspuu+5CGQ0Z6Ju6Vvv+gh0faobeIzrnfGPFm/klxQfAl7xXc33aZG
qLyJuiy4Ie5puG5bYFj1YrwfHFZ6onb8pDhl1tCscTo1mJ8ray2i4R59q3NIHts0mTdxFaIXQDSN
OWHctmYI6tYyxB2xFRtn8p6SVDV74t7EujKRWRmE3AlBKiwr33fKBtKulwAkQRJSskQioWkEErLE
JJVLYFJMchJQAor7JUxpmIlVYiwGi4CkpUARuZS3xj1xRJrzQhyTXoKZ3CWiKcX7Wqfo3ZVzmSNC
nPJZ39ukOk0f8U4fQU+klfSK6CelBd55CvVxiYXyl4CopL3U3U9/iY2aBQFSjTFDKVmCXxE9TAnC
2U50XG53yP0eZD9V+9anLTcEsrl0pvUtm6Z0EyXGpelQV1Lxn4wlzqpfgq0I59g7wN9MReRVDfnG
WkKwBtKwclKxaqFPaR/S3iYtC8KpBlxjcjeVqpKbgBwEXah9QJrJqrMGtSPeCh6ba1D8L4FcVghb
d4noapewLrXEdrnkd3VfYrK88rqjRG7TVVrLV88u8nfpZEc720ALLs5xqME4yW6nyZLY1QaPl5LQ
sJn0sNIgRmwmTywiV8zuBxhTowu0msdFhoJmZcyms+4Ll450BK5sGO4Ln8dPC9aOnI5mNTXoJCJJ
hPREXnnbY5BHfnZOjIY2/BJ/FpGDZjtBuI3H7NR1SXflsnFgvDHihw+MQ1p2hKmSqNYt0Wrd+FIv
UWvmErpG6hTKWmLYkiWQLVui2Uq8AOtSEdcGQCFkS6r5pCbShY0W/1I23zlDMq3Jqf1GtQHfq35L
lyC4lkQ4QAiwkZaQOPbdS2qw2uHfYPGbiJKTS33jwJM2mzralEOsb8jtAobEgheDE7iMPtG38DJ2
kBtF4uyZrX2PF3sq+tx4FeNYxUE3rq3FxOq54qhxtQ6LvZUf32zLPL2Pmvl27pP+0hk0KZTm44yr
+RvjyjPy3vjHrM0DezwWs2BD8t20psBp7qcpPJllsy5he3yLG0QAnQuwluzkG1t1rH0zsKkAw0Sc
SCh9IjqzasA8m9sLOD8+PotbGqZ3HfEzBc+KxnTXNAlsLC8dOOeQ1omODLlJKxffjV/umbozNBZ0
tfORjAWPO9ew8lcvzi92kcGWJO48boG9j1byoDEGRmN6+ngxjDg72dpnZ0GUa1hyLTRoOChikSIT
arrGuM0MPYq7Y12wmY8yETE5covrGfu+SHW/1aXzNSo0s9twlreeWfHUZK6IaoBJRFOZ1+1ovwRt
fo2wtl/HYXDJ7Tj7kqV81i3D99zB6he0NjqSZdJpMa8SvSOeEhwZ06VmRIhjnoJr8kAfFzTweecC
hoZDAktUPcpuAmZWesaaTh3mlaPR0PRybYLsbAe8Heldq2gwVqhPkDHrZLxNiO2QI+hUuxgvjpsW
uwTy7ezJYVNRBlLE/Rjzmbklfcyh6/qN9JgeOGUARMuBUFpa8GvDiQKFbIsrZQ3X6FLmnQfCMhB9
fEME6H1iZnSt596gTPZo3LWK5hca7X059nhCl8khYQhNmSAzdMSBJLjq5uPF1PEmiuxNb8vooEo1
0fQPzV058pilJ6fQhcU16Ti07acetr5PF6fCa9Dlrn/TmY28HdOOlIjFHiFpucoeXGjutyTVaNj8
tvROElDonOf1bdCjbB8dku6pncaWCcgU7N08F1sLPcEUzNcklzwHlW2fRBgh7m+wPSFpf8NmTPBb
WibMdgIc4hOGFTHEXwoGm1NKZkHVi9M48mAqyupgPMcK7QapPv2WvvOwj7CdI8kntanETrlLrZHJ
G/TfYKTyDobeZQzdz/eStCJIYvIUdIl+8LL5OzDPTqjnUlLWltBB83IAMNJlp7h1j90COSM1axc5
WXYExHAbsEeohVttPAkHDVKQsbfH8qdMonddme62Mh1QG7pWGzuaNB0UxS0wF6RtcTUVwv6WZh5C
myymi4n8zDT0qamRouSBPriJ85pHEd0lQGu4D4OHmMFjDI6JspgnY/pUWc1wg/hLxKQK2AGUDMmO
LnchFFMP4HtdxrALHgFgTbk0C4FfQ2cZV00W70vBh96wW7hKewZqUc23dIG7FaOzbefgtmNARvtu
akjhq5AH5hgYWMVuQL+Afeya62AWW59m4VVnYqKrQ3ooZYtqnXZ3igV7Z0w63Ypu5EgV3bdsOjAG
ZFhNeWAw2SU76D6I/HnrRZHamzlIPGPKXx33UVqMhsw+OZEfzbwmp7tBX93DMSTz7GuWCnbb9IC8
drpny+8f2iX/0/IQONS+gKdQ1/faNdkrNQe6LTBR4oFzJuzjUHi04hlHsEcmVCMxp8scYpaO07ui
ydkpjeExRM6385Skwz00PVNQNr0Oej8gKbNjAdmNzWltpe2rk7jG3gQm5neRcalsiCG+zXN3zmib
ma6zKVQZPvbOACS9nO/I9IwADPuoMIsenKsNejGbveusi/z90vIeyxinR6vevYm9ferl+34orF2u
avzp6XSMc+s5sWKckYtD1VtePv5PLWbA1gmxu8xm38CwZGBqjc36Q4L88fKhxkCa0M8rQLwMoUM0
RrWMifoRqJSO7DgY+EQFBWvIfgp1WA6PikidirkQ//Tx7x8vzVgF29Zwnzj0Bey++F+9Maf1aTW3
H27Yj78i+2+Lc23Yx4u0DX/6U5jqYqvSmSEVzwwa8Um7peok9QSIrRGSArC8oClEABLbJvsw4BHj
1PVHOtzdr5fntOWXdhf1GeFTj7ru2m3cO/Ovv/I8DK//X0v9X9JSYz+E0vCHcHf91r79D+TTUTvd
vGU//vf/PBVd1PwlY/jXd/2nmNr9N7ANBAwr6Sq96Kn/kFMDizCVK/gP3bT1S2n9n3Jq+W8ofoXp
Oa4jtIc75A85teANPSRrnhbCQ23t/TeJEJ90xgjOpBJSWbZGnw0eZwFGfH+7j/IAXbL1v6KpHrqC
ax2WNWa1KGw8aKPTYzXT8MHRTd/IMTZ5yNN+gidqj9mwFSkKDiwDZki7JEzEdtKsOp6TnFwUKbu8
Oo9EAUMayp64USnaBmtdIMZifts267Z13Z1fVpISKjxkFrMcReVI2/voiPo1VVVGwofoV1FpVOuu
Zthaf3EvTVhBxK6b/qrJwLYXL6kTzds8lj3CQwvCGwKn0Ub/YPj6NHtDh8uOPXsJ5y2pOqahnblz
88JD+M1BVNlblapu76j6sa4a4L90yleF2XpsjWhcKUtgo4MNX9EitXKj+9Hq3jx0aK4gzIPmx1rJ
wjht2XwQW5Gnb2XGG9TlhEN2yrYIK4rVNFbjteWidVyEmO5wAVqIn7gwVyNdkE3U82BwRvQwr6FV
l2tPw0ZTsWMwzxCSREqmlRmd39VgSWIB2Bt5yiGXxKIXktNBJtGONNIOJbcbaPyorvoKhlD+YsF8
H/89+FH8Cym69dcLRCkk6KBLJNccDaw/XyDx5NZ90ZfloZTeo9lahEEsL6kLz852mvIqmKDYzNCp
zI6DUuT3zpH+j5P52931L44FE8Hv2n+uVaAq0pRKQVHRlvlJEy8Mi6Y/WbKHwajZLZf5q7ToTUIx
724DkT0ZXv4jUuk/nYFPzJTlx2pEfhoMi40vQn46A3PnWHMTOumBxGt6JrjIubCXvUy4IBdaUS95
0NE6RvNJDgGGeaMZ8p0/gBLl/j7Qn33++/OwQGk+nwityCCH4sLzwzTxaPx+08amaIYsb9KDCjkR
6IfVqvFamFBDuxuLQl4ZHVJ5hxb2xomT6yFPZzSoyOTiGUWydECeDd6Pfiy9lePMpGUURIcub+X4
yKQlPKjGjx/+/qDlclC/hZl/nEYbC4irSL91YI39+aAD7gA8uDEH7dVQEJtp38YukvneQOIVwxcz
tR2t5VC9Ohb9pCrgPox8Bm7KI2W2Fu+VM+Voe1rKBqMASe5fITR+Sn25qUZB+Q7CgObuKiVAvC0A
qqWiSY4QYBqW1umb1zU3tFA4ESJ6Hw2QJr69cN9DcU/lSvRF6j3+w2+8XBiffmNP0xVEvmt6ylKf
fuMxCVJEHGaE4wTCmUH9V1cRe5fhKXRncSJEfuPlCGZMoeIjOibCmg3Lh/TiQGVcdu+lZAPb9xn9
PdpNZm2zoZHrCB/GlRi9x57ZHNvrm86nK+2UPAS8EllrnvpvXmnRkOqq5AiHw9zmdvdWFeO8rw3G
AwVgjMrXqyhQiKn8f7pfWJw+/dq2abpaK/irvOpP90tqNRqNrUROX3uPhdcNnPL5UvvpN6Pzu131
M5+KdS4sYzNSV69pcyL63OgmoAgmK3WNAKJlQLjKaAze/MNH8q+OzbJsgYPIdWFsfLIP1RU4rrZG
6l9NYDcTfZzT4qVgSrKuGhJCDHa0s2FvPpYD0SPccrAE5AE7HpkSVTKQjcKu4KrsxNcG16uap2TT
IufjsmzWXV+5QO4xuVpz/dNWpnuVi8fZm442mVSufVsFVr03xGBuCkRlhIxntw1SkrURgC3GyHFE
0vI1Ik/4/Pe/tvXXR5iNasKyoM05nqYl/ed7jx7vEAVOGR9mB+INHZVb2H9EyjItWeFsuMsrkg/y
dje07DB8/jBPCJmsKryPM5Xt8wjB4D8c0qd1RXk2h0E1alLK2JiCPx0SCBe4JCGZcaHvca+a88UM
HbWrM/jveLcOIWEB+6A3r4Xn2utW1zeRprvQZNY/HclyG/52m34ciW0xS1CuNpVtfbpeY8auRm1w
m7aRT47YexPiJVt8LaBah2EleA6BKQyOM81HNpDrogjLPaAioHwD6Rmy1U+pK+hUoMXZ2sLeFI74
h2OUy3X5l2MEAeY5rHw8TZaz+VuZ1jkpMv1i5FHS2Ddea3nH2kjoGRXPhnCbr4j25sDMrnUEf6kM
v+l+hpc4CPPGjkjK8NR7EsN5dMv3xPbih9FCrAK4p4/d7FYYabD2IybYhafyjTtnQDKE8dR1xKUV
k2jOxOpCl6+ZI+jyH8/+p2VhOfuW57KmW44Gf/j5juwnK4kqrFkHU0FWqKAxhFVPHrRLFlLbwDSV
LVI9wSyhtSrKigVm6MuJBm5T0FjUw3HI9zqJjX+4Z+xP1cZyYIJV1nGkyz4d5O2fT3nPprmYfU0U
UuztdEtfsoGOyVo/Pdom4poRx+0qSuZ715fWcgJDBlOR2CoEhRChKEIDFjZmuutmRI9L2ue6KCWB
fmKy9nNKYBZ9fEcP6cVklLLVPQ472D7WlYu6P0Id9SiXNk03x8YbScJs+/uGAXb7Piaq3KjZ6gik
ANWvBDooO7vrqiIkuJSGFUIy2nAiJGmoGOpT6LbvPmar66TrbnKR0HDv+RzbZF/ZZfvmznAZxJFT
jfI9TPceoVidF3g7I5kRXhZoEj7IVT4Hcvf3DwH9Lx4CKK/YHml2SJ75GUdHueoPszaMvaL82A/A
Kgm2DVGj8Yunne3cyqy/8z3HX7l+nyO7dtMt9sJy61iIdK1A7Bh3SwKiR0gxoLDsMGNY75rrqS9K
aJD5j0Kqaosm5oufes2e+9ldBV5trwVlJjbOISJMUdE8SnyPNlV5KftavZb+I6Y/ZPviVNhpuq1n
7yUOQuKFakGeVw47byIH8Dg3irJDoPc1yKT2ESqA5bge6IYxofo5NLpd24O9sExwOzkm+qkB7YXg
Xn4LG7ou6TDheWC/IMm2Chov2LcJG/7IoLET+DVjxKrdWy7RBCWsqfWA/tUOGDLlxXThiOHa1sV2
Nor4qOaR2bvt/dr6/7+r/0/rJTeBC+xCgiC0qVX/wgs0vRzUXspZMqK2w/PZXBI/N2muki03WdMu
tlv88PRAKpdZrjnmj05Kj127xV1oW3TOtWDeQfSUTBRBik3Tbv7+Evp4Ov/5yeiarOPUG8Ll9fOm
IDIEF5HR0MNdCthq6B8yPwg2hcnajuAI8HUOgCvCe+PjPk9r6p+gKr5OEWWyBml0VaBBV7Nm/D+z
AfuHo6Nf8Om57Zpau4Ktg40LevFm//7cntzGbtSIUNWthdpFjNRXQYeYNNaAtEUZrFD1TdeGaqfr
PIskI7N9NscCpMyy6IVMrf/+gOSvHf2nEyZRypg4K03JoX2qStO6xOhVCX8/ypTcB9kk99lI2WW5
h7zPjRf+aYsoPD8FEWrtrPzhpaJ8k8UrDUSTJrmsv3f0FQ0jzPbD7IbXqvhBOdNd+3rI0cU76TaM
5K2fzeNmCCt3i7GN+7rnrkDgTqolne6OePM+bDd9Mga3tY7YUnFXH/goz/HYvBdlEZ+BPZT7pp1v
fcFMuwkw0mrO5DYMAnKAvV7unDr6VsdheBpt1CFJUfcbL6YKtgn6kLG+7agwjqHHcfbM0xrlfjfh
fgE4U3V5VHL09lUeXHcpb4USuNnaaDKJ8AnuPWd2D4y9BwQfi0YN0O+xjH3A7sU87sK++cnH3RCC
0GNZnNx3WZe4nohmP/bQwNtF5pZjSdqb0lwJJEDXRRBZax2q+FG4r5zs8Czz4d43lb/VA4rLoE0g
LbCBZpFzSYwrsfz6aTA8+zSPu4Z5mZfX64ioQrF2RVlfs6B+NfQw30lC1pSmJWHPAHeyIbSP6dK5
QHMS7awifdWWMV6DAA5JvcioZzOfHJhevWb0vKn1wHR4el2ipDtjSRmvSQsBQsjqu/c6AmmKLh1J
I/LDHSEDzstMai9EpzrsJxK3xE+c3+K+S+M3PU8DfaDJ2Lk4mJl1LGuI4+4Ykav1Cw/Bm8wyyIKK
7UMztP5Nukzp4RdB3xwHPkm3h5ESC3QTWUkTnWDcUhPAPMKxWCmaorelyDAmqHzvC9Rl7G7ErhXc
1XPeQfhUoAil4SPiLPRzYDGWncr8phlGpD4OeRyVyTgWUcGr2wIaioO8OE6Rh45xcL+HCmEcbsjk
RA9oMZgSAJDRS39k25xtHUYifCf4HQte89aHRbIK86I9OPXwPgC82QWGYyEOKfEi4/9dNyggaV4Q
t9TA/dRID0d8+x7QYzVj9KCoIltvJiq7stqrhl3zpscwibTBuVZeQ1toaDAsNnonVH024zRElAI5
T8TJtnNyY21ZgOcDm6GcAhpI3Li6E7JvCW4eqVM7ZkFzgfcqHtGopX4WHMesup275UcAjtdpYd6Z
lXUd9mwbWwZmH0V3nfu4yzpiOqwMEaOD2TEh9ZYtjjgUaZkBHbE2gYEYqaxtakTdiU2t5bjDgIXR
XaVffCtnOtiglU56L7pNU6aoc8PyJd3ngvHXXW0ZzEiSFCN+YfZnz5qsZ+lzQ4biSRjB+CyWoZcC
DE9cDglURhiCOOsDsS2cZpf4gX9C+sF+zEXzKSHbJeNDn0/OmRqojDMf0Sy0fWdUFw99/9nMvvcm
pp9Z+fZ6TDwGyctBR413sVKEPGGB9LVBdLNy2CVvEzmTfRMG1doLMR+VWGVkGNwIomQRAkwoQM5J
PxtXKgaDXyvGeUac2ycT3z6bQSvYRXP/qPDKhbhVTv2IYQnQSXXlmejlGuYleFRPvTWefWdoNwLk
4J0xdmtr+cWxqQ07qyc/U8Xd+OyWbYLcb35KLHGifjT2uHrqiys4uIRR0ZewnZ+RHnjo1TzrPLsV
QxyzB5YYESM3zPK51Dh2jCKEii/Z5bIaRiGca26rbdnY+cmRNXLVKFFfchE4aynj/HoSCBQLA2J/
5Sso2HiLGgSRO7bunCeX/oTFxCpKGORZllhGK+73YiDhLQ+IgMGZikrQ0fc1HIoHx8AvUk+xICg1
/gqDg4kmtyul5M2kow2FBlv/an5RNY+eCugWRjtaE/6PrKdrwK7xXRQQsCtbdgfZGP0FQyynMPPu
+qRxuPqQlrLNZoeTg9/zRlKkJoWnNN/bOnzMhrG+mIDQ1go3GvtxPFPJcNb+hY8yPVgDxloPa3dh
WuUBVwfiXKOXN7RJXiwKmcxugauGUXjO8vQaGMBuTqs7O+QeLGrJ8NuzyTBPm35Vxw050wNKyo84
4+EtL9Rzi477nMTADPtaV1vkK8coIVyNzvjNx7uODe5EM3L9TTIO9QbnR7hV1lc11jyrBhs0XUpE
yVQ3pKGZ5XlukD9/IEmwd8GTzI6l8I44C7jE8acQkTvkeB6u5ziu7/Axke/bgPywfAt/eP9QZ068
TQNZrTKvBktnxajZCgc5Ym1dQtrhunNJKhUqPQ4z3N5I1ubB8gpzH2AewG8ybIwhpfx28LmkTnoN
yghPNk1Xv4CI2OXVdB6K+gkkCDW07F/S7q3NaN6wY5FXtZvcjCHKqrjmA45gqgyZ7WBIJHqE5wVm
npREM0gil6K2T7njkGcQZqSSRwNDVckoH0sMqxqLYJUV8iFkpKysa8PDG2pWxKEZxWbIM/fU9NBO
pN6rapHyzekhDcXL7GnrFGpy3ZLwaOqF5JdRAuIOjDH8Fi3byK7dezkYTffRC9k9eNOSstgQzhex
3JqmY2OmcYn4bUe96UuIdDLr6mvTWTSPtbHxQ2HBxSzlHtsS8LREWyir3Sc8oAg/w/zsqRA4NE2u
Li47rIIYPRJ/up6Hpt4ZfbwxE3RjfWw77GO6VeEE4yVVuYcLC1d/j4bfJCdrNu5TRahPkzFDmbCT
r9OEzDfdJ8e6sZHFjjNWvng+KFA2O80M54ppSrh1swK1izmUB5QMz240fB2ML2PmjKSu4KTpplXl
+vZDsgw8eI6TeINWMfKoDO3afyIqoGYWnWu9b5B+rESgrJMgEtmNHqKONiO3XMOiG+FPRrLNWGeG
O1nunKR9g8N4HFmJxym7GPS/r9j50XbC42qk1XZy8cqMoB2mxnkOhhlEaOMTrDn7d7qCjp8h4Hda
w8AiAphjGoNt15Y3UneMaaidtrWlVrGyHyipkeU5w6nDsRlgnd5O/Qw1tUu/ESaXd9/KACIKCheM
bvI10PiIRj/duyp5rGmNXJlG99INeHR6lgEy2fCe9C0CNebr8FEmhyArn7JNQBk3y2gNZHKXRKAl
zDmueLzl3tWYdP6GqYC9l4JEU7xM5ohppTf7dfllQPPPeprgW0tZmoFiPQ7zi8A8ukmCLlorWfQY
ipVcjTprN0NFZsYgoRmkAB9V+RwPdcjArUF4bsRbw6WcwFOwhYuzAUj2GoHLqBJcZGndoAElxowO
K8l3KKJDMcJqHAlSHYwX1S5IkemNvT2aj8rdhQ3b7XQ8uNDPr8IE6RE25BpcavMUsoGjrNAbvo5k
IqNYB2H5zXKw8znAHScWORow4bnPadnFzi6W2KKaipzhOvaOuecAXmFwNwegF0fjkuQbD/HvCiHj
ldYZYDXUIFcMvWHQZvj/fexRPRmqcUuifDJb2JDp/F+xel1ksBsBLkx1cjWycepC1IFLM8grxVvU
ledqMgj8Q6ZZG+l3gaTeC06Ts1DQJxzzlplTKXTJDfrjluW6Nleh/w0w8b2js4fSqfcI9J9a+g0g
NmlyEGACyRhRRwLHIgfm7QU8+DzaMld+yu2CePw7CNB1NhD1PKPObtEU0Uu01hIDeoOThFxMQMRf
myLL7zLX24c8Cojow2gbL91Asxf9ri7Dh7Ke8Ez4dn1mBMgtURF6M831V4ojluzeJlou9J6cyGTp
tPId4BeMUMtLv4CwXWx/qwg4EAJd/vjxDx9f8vHHXy8fDD5N8/Sq//jfwe83sADePr6OfB3WsY8v
9Bgf/sfXfPx5qsxoeQpdf/zp1xfi+PK23mgSYf0B4/7jQD7eekjcAOJ36Pt7C/wuRuh4V1YZH8Wf
31m0pZg3v7/t1CysX8QlH3/58WYf//frO3/9sN/eJfDEAw4d5MIfvP6P38TEzE8hH+NhWn7Nj2//
7VT88Xe/vc3//ZpPJ+7zqfn1PstbBF3+5DU0o6bgjPGF+WxrZge7afoLU+F9H6MOGPT45qWAcPqg
243YcBGph/PRqDWq257OPtpZJHA80bYxhlD8vP1wK10K/DgbXrKw24ZJ9NYn+TmtaYM2pQ1lsd3W
KpHrug2fh5aslRZV+cZsySeJ4DBtrLH/EoS5d9aQDSpz8LGyhDlLG1GbUYYwME/K5sqS/a05J6CX
fSM71H54bNwyPxXM3h1dnhw3y26ldxgdN0HlyxaMDUi4gTpvXTnC/NmEXnAfm9/qAUmcSMCO5zUR
1b6nxq17mHPqc2Oc3yD+3SVjuEFPtrJMsLQOwuaKbt+a1NocXtV4Rro/HFKiYq7qgWDjWt7V0zKH
gGi/csdTC46hjFJzX/SzXlVTylbKbbsdVCmSnB2EnCm+6YlgJBuJV6OQsrnGLUpkMrdD4tdln14N
pWZATkyjbRj3waZmx7YKCuWvKgO7bIUPfdP4BtPNDmW7wmNjPkS0utf1rL+7fSdWrfRQm8MsdoaD
w6VypcV7Ss0mJGejxZkGDbWCj5OSB+i3Z4QTkvAhI9qNeVefaUxQ9/R4OzPjJhsr72K4hyobzvQ1
3kxrCSHrCLxFPpU17IPCgWgE3T7F0ndPoZdto5qzJ73ptbS8W7SD7a6OLTq5hJ72Q0tqJyRUqCEx
hN82uSuxF1zpwNPgXqdblfJAVTB8gfVse6e+GXI7hRQ1MMeSX0SPl8vpKUQqnRQcLe10ANynmh31
xcW2GFQ3muTtk5okCe5c9YgJXXIbM0Ugc4M6fJ5gfGsPSgDd16gc/ZWczKcEKdvKnY1oP4OAg5vP
JMdRHdmJ05VF7wHwvrvLaxL2HDLsljwEGTLJnDAy6xw/W9axBk5GB2zMBE/wUS86hkOg1mSB0UZk
DTM+iPalFb0Dlcm3mSnf/SkOd+O0oEdax70J0VBZPUeMzgQbhY58jOLlLb9ac86YJuTMlW+MGKNp
pH80KQIXg5gi1MidtYptu9t3YbxBOp+XS0yXgYZaVtWBnB28G1xYbhXED3p8V2ZjHvimEKwmqJxs
8d4Uztce5xMBJN/i+QHVYLrHG0wDXzbnyV2VfVRvZsS4qIXnN1tRSebRcElz/zEJ1DtTJEWEFAlW
C67KOPohKdxVlvr7XrsGoA8ommWAsNzzbYmG3yNwNSlexg4unLs419FrQ6Vrq4uM8UPROQL9kCQn
3yo2Yc1EwLQ1CzHUXbLG6muhCkTQ8zfXpHVGKKzMEDHU+C22Zqq/gFRBGIhvknVTPTZNcreMB6Zu
GFm1nWgro+aRmMWTbX/DVU7i8mTc1jO6ljADwqEX4kc64TA0zRE+UdBfoGlNqxSWFx9tae2ryv4K
HIyHhgLRYNlQyjQy/5UYUCDLsn2BqnLdaguJpJzfzXgRD04PuOl20c/ODyz4yc6x7zzS1LX1kwtw
WA1jSg0Rq2dLI7qjzkfBrhD0G3oiLk7gLocy7kvBBYgUJSR6CheDt2WbjClxsmjPiTTbpN+oMcY2
iK5xQAFFS7HjtgjxluFzIOp7L4c3ywMDRjqk8CR69ggLLgXxD5gx410UW2d8ELt+hpGkPLqoxJnb
U/RoAMlaMVMM1rpC/O4aKtvV0GcA6RcuRahNoyWPRbEyMqk3XdY/xrQtZBX/zAz3zsVMAlhfEXY2
q01032RVtU0r4uaJ2rrLiCCcbGFuGBZIbb23UpIz3ranLKi+eBMevnjxqHVD9lgSR7eLibxcw19D
oOW3hBTO5YIDSbe6mKlnJJYSRTPBajeOxY9Jpqa4RbEWnA3zhuTR57IkGVLK4c1HNoFZF6711E2M
rufgOU7UD1FN/rZZWk/z7CDOpKQAaKTvZRtuNcGsI24au9Ly1HAHhLXxrYFfeDXoF6PO2bBg2z33
Lax2237WVnc0K0hCZkWApt/z8JsOQWPcmlVU7VwLNX2yuMFnDVlMMzsL/brbGbn7HC40wcrMXh0K
vaqFSig6TQmPI3E9jM4jrJC95UMPaLhDkxl+kQNgu4gKBTlmYD+bMSct4nFvxuDhUwTDUee/hQrf
TiLbHuBGcY46+2tHA3frtcDkJ72jKfrSk7t2TYjADwe2IM64cDUXbBIjoqKbMq6ov+kLuxFXZujZ
kLpETs6xJct9JrZOzn7DjSZYcV2Tb3t9xEyMXhwt8Zoyv3KBKiRRMp2GhXphDcRu+1V7Lxx6GpVK
H5tuaziGvJI8PdmqonRP+/qQxsK6rsNli9c04tgW7WPpsa93AXOtutJGY+/05i5SVPwsVUezAWwV
RxP7wZr0nDjXa8Ps073dBj99dOwIVfSOUoTH8sBke24gYATtYt2km3i1dKgG5WdwSlg4zXC6HuOM
NPT+UBJTrLBS8+B0cJkQ870EribREyptEtrEiI0mGm+F+j+knddyI1mWZf+l373GtTDrqQfAoQFq
/eIWZDBci+vX5f36WY7MqaqMnuluszbLhAVJkABcXHHO3mvPIBcGisIWLu5ap5rH8D1iDodYSXRx
bKHuJfl3mOp96wbdxilRaucIrYflJgVIX2x4RZwoEL+CmJh6yJO2H+/zLCk5sBmGJQOzgz/jpgAe
5GyARE1A3oHEoBWsaNOdRfxNkgBJTq3nbzKzwXbh5w8ZOv9db5DthtNJ1Vb1k7p4IYDVIbMg/4UG
7Ss0s9fexhOJxprFkSFO2mIEr8DuK4c1ECJ9BxPKLe4nDDSad+Im+unU2BQJErGOM9EW2AHNG20s
E9zFYJ2nwXyLjXTrH2MsXHt2OxTqZPNRymnamDWRmoGT3QjPPbTEoBCVEYxb6QHWc4W19bN91wzZ
kUTdGhN0qUMfwFU9J2Wwn/X5YYqIes61jWzbnZu1A9sZfJvpB9Y2DE2btJk5PEbfrPApEhoaDGFr
9Q1oe/tFBCN+W/kiEtrZBCG84po2t5q67e0I8InZXfSEJYlddhckfCc9tu4wOXEERg/gWHLrcvuv
abjfZM5QcrOLCOgh9U4pX6PenRjZPHzCNr62ialRsB/jGsGt0JGt6UhEa55RDUcjPtdT90SfIFv7
WlBi0s4elHHXtUS+2waKJwEQd2XPUYgzs171mFyV1p7RB9qbYRpYcgV4pR1X3ER6k1yIGHrojYHa
Z009ks67od3iMngspdsdr1YcSrcUpavUjTdZQzXlj2/2A+31FnGQ6dU0lkB3rkpNa5hiG+s5NulR
9bGmraTMTDoy2MY6VVdhb9fAX0HDZHs38Tb1EjJ1ffBi4jXshKVT1mEmWR7cSNVh4kGrc3q9J4uX
B4wsR1InrT2AKoivPXyzGtsmTC7zOBJxRAQJSVjdKNPT6D6TGEOfQCvUO+pcUnV6b28s6TnN1C7R
7/U5WqjB1wdtoWRe/8V0RYgFBaH19XuwgpxJZMfczNpjh/P9mC7/wuNCE9UY425Xg6myJQHNMWWp
43j9hP/82upLDx8bqVZ4Oa3+5PQZ1vOms6j8QCYn+ACw0ZUYbo0YYFadH7+aeREhh9/MWYOlYXnN
ykokP/vHy6dU3yR4DTiK7nikZJ2Vq6BSsLSU9mgvCUTynUYzCvrl59cnTUR+bCYT2puyIgboTmrA
f/IFilM5a7dh/xF7erMpDKJnwEVXzIpUI9phBr2YOJh70mpdCVIcYIL160ofiHCoWFZwBWAM0JeH
XJa4O29gU9fH0gZzsFIgZ9ImSg8BKQs7ykH7P3647N85kTQKp0/lW9AVM7jAR8Jy4itMtt3S7L6f
lv3n9SFjqggnylYrc4l3mlMI8yVMLNS+N5lbokFtuixkFQecKAYGOy0PmAyRzNAu7/Zthue5m00y
aFhtj5pvvoNI7Q5+mu/RcsMcyOMfwhXaxqq4fruu3PYzprDrA/Xs0Og9lsojgU0zMDsqGjC9rj+8
/qtYvmz9hk5KR6QmwWpUWzTwn9ZSW/OG6UUWDa0cAZVqqeCYCcEf/XPtWjOlNEhH+fzOCIgVdYUA
ChHNUOB79siBrQA1wrX4Fdd8Ww3jfeGf8kh/AaxDNzMaqPLqL4p97QrJ6p05Wa+Gabw4A2k5HfQO
KHAPUTpsZzWBQDL7A2vi7zpm3fwRO/0blDEHVR9/mgieW08b71Fgvkg4bch1nieXFQgBO1iFeW1D
dKEmPj3b/oH48n5qXTabDVG9aJYOpV+dNIr8a3+kZG6amIKhGgzsKLl/bWgpQ8mSkVGphv4xnzE/
s6lbvvXPB0k9iqZDnxyquVtdv194Quy0jD378rPfnpoWy8V3/ZPXH+t9523ayX797XlDsCSUXb95
fZ6Sjg8tzL7UeUlXqCohic1WsabV8AvvzsUuULuIIH2D65OGLdWmslnAoKwAVl4ZdMeh1UNfO5VZ
5J9a4pQ2bgGjBQ7Gmr7gvSb92wj2CSILGC+CeLAx5oSUAOnSIXqwraUT5mjbOCcMwMIA6lj8SPq0
NoYU4NrUNd4jt5yh/+qxE942MJOqadw4dXsxGDzOLq7lkcgZP0/CORiyB6AVGSt6FjdVnWdHuMan
SZbTjQMcet0utbu4IKtOa7pPgcxzVyP5xIS1p5Bg4r8ST2z7PdZ0Yuc48LWcTt+aaJTDMq3Uxu2N
RyMTE3b9mEV3xFzss8aYma53lntjtTA0EyHvJriqQurgsSPzQCg3dC0fsGLmT/uELQtLRRTXCSLz
HZVI9vqd8cuDj37MYTvJnE5SZmVvpENQorHVxmPOn8m0NfzhCF/nh5EW3ZYozy9Z+BfPlfeYku7c
Lv5pO5V+Ap0dxjEIp2R4HnNzp+fSwfiGH1Nn8TvLXef45NYGyXPZ+ia9YRp1Rjn/rKX/Ikwr3oql
ESBr74a74zkNEvQGRtytSsvf+l2CrXZ8Y7TnI9YH2zLZSyTJE0DoO89B5ES/XxUQncqc+6wbm+1Q
i5Gei+p3SL6+tZ/ss0biEt0nw40BFabg6vFOPOE46Y6OPas1jOsElKb3q6lHMBwK455EttZaR/qY
ZaChC25BWeTq0WazUjomEVblq+XaX14F6XSBdK/pq82bRQvd0Y2dPN6PFaWLlgrKbU8Tqce6u0vb
8o5SL6tcNudWshk1c9/L/lxNqt46GlgozR7Wtp7eEVDx4VnJ3RgPdxliAFL9eiiWBMeBv8W5HQhK
13noaPoGtzg7zY3I3dPc4Li3aF7lKElMMrQoIE1PsUETuGqTn5qlSAsS2qkSuLz8/jKV07uNe3WV
WOMdrPv71qVW0TkP+ji8JsXwViUJ5udpn1Gzd7IGf95cfvge+jPIMCtL47awx/pcV9UPzj4ZUHZ8
D0Dsi7WWAl6eHMw5PzPQ6/SVfrqyPvfu+D0Z9ndPS54B+sdUIGiTDkDAtL9TVdnilZRLSKp59sr5
s5T+L2yfLIgdTDOtzt1p3FnyJxqYz8FwP8wn2FMZ5R0GSiXqr1l3OfrJ9+TnFM8A+60hSdwkpfWe
q6UUYNKzkMPLHJgTe6IMsYAfc4t2VCjAoSFwf+e6TDeZTowqC+6bOdZfOt9NwgydMHV4fSuWv4Ne
BLCwgbF1nvKT5bePho/rQdJNpHRSrp0IaB9anUUG6LHWg8anVya9W/wChanOlmfRpOeN5xLQCTCC
p0x0za5SFa1+cUr67r0r9IrW/2vq5zkebGNVGmRqEkMDpQycV06+fac5t8lkiZ1RmZRBBTUKNORG
NQbhaEw31oA7FIFBNvf5bmjF2Z1obLC5vk1ik1kdVDS2IVs8txR53dg5dzO1K28Zs0wH5n2UHPTE
Btnnx5TW7K9RR4ZjZiKcfSMJzbhn7av3T77MHkY5rgBtGlOzUFxJ7Ks0Sr84eRituAABhVH+K8Ve
a4mNhIiFTviQjfK+t7QfUeA/cITJXpiY24e7OWboKZuNNsOmBUeu9d0tWPNjHTt7wtDYMJibuhxf
KDBZnv4L8XPVB3QIvPyhrufHoVOvzQg3LDCKIxCXM4jHfqVxegYH/aNBActIvxCG5IV1b+VYVLwu
+DQcXa7TAZBsMlpbmeooapxh3VSp3FVWjcpVIiX5EaOlWwVD9KFGfdgQgliSPk4+750DFIf4VgQ1
9Ct765PSxEk5WJTsqPkCp/hqU9fJGumyy/huemRorRvRu/IcAPvyJUndZ7oWFNF6KshgF79Js2XO
NPx7eAi7XrxHeoRX2NNv9FK7ZAbuaLLsJrIzfTqFCOLA5jmKRUP1orXMtnXQfC2RXQNrvwVHLLaD
HxlbSWF/PQdsT235RjPJXo+Z3+yxKmDzGgZ0babO6mGaD6Y5kHfP/iXv1V3rQmaLklIPkc1QLK9+
6ZRFmVyHe9g63JSoCeZMYIdNnpT80lJsR33ecrV03ckgDXFF5576UflYtgbGMYGorU4IJsD9vc6g
u8yxl17SoH2NK3DQIBDAF1NNXdFL/jRoCuxxP4HuLQE7J4wltkYjAmFCGWo43UKlcTwzyGmoQSmB
KtM614o6q+4B5h4S/SZYZPR6Ex1j37nxJ9d+FDPkkBylXo28wkCNRyRFRp/C3fAp0f0s5SUoXl8R
i5qTUJJDPOIV6aNxp/pY7C02YkTrpXD8LPIGowb5eu2yvyScxqD9LH/lxrgvAmRPJKYwvppmE3po
GVeqRVpFLEt3TCH+bSe/EQD+g6fIL5rHLsspodhy2LHcTDdBDwTM6fL0VDnzvaCfdw7szju7qTC3
eEsShGJOfTbKoAljw7wEZvEZD546R/goDhM9sTHwxLlfHvw67TaTwenFu+cezcV3Mk/FqZ4okeuN
qqABskHM86WytMQAtEUfbBcb5lyUxp762a2boZ67Pvg90CezDEvhBLvc8eZjKi00QZT1Y3cEntUz
iRo2+KIxl9THmEpurg/GjHJPC1Ca2+rOp3EP1mFcXImIPoHJBeeFYLUt3GmJaQXzNaD6NUVtnycm
Q/zkPeSLeoJ110v9kbXq8OhhlNbVo++Qilrojnly+9okMYTu10CK51NnTOUWVwSrxCwzd37GJRd3
jnZv1c9xX8MNWL5wY2PeGksPn8DR1WA7EJ5Mbq/QNlF051Kqm0QlzKsuq5lGB7UQdBwe16zsczJU
39Lu0p1ltu65UDirjDbdu3To1q6Qaq0niH+8yLoJvAnZXE9Eg5tjiyioBK9tb7Q3cIS7nQmBf9Vl
kEHHAe/+HGg018uOvzbQGFY1Xf5Zp+bSBTeTvxuthkA1Uw/NrIMuLOh0ZyCC7MGokeENpKyMLn9z
Bw3LOMczUxz4esSMpkbmQD5pOPN6tgwJmIi51/fRYB20AItRwnKiyIzs1E8DExbs9EA8dMpKKAQa
0PeomWOio4mhNDj/Th/6CWt3t0d5hzymC7nNbIbUaK9NmeIiFTOC0U0nmJlSyS9berx1OWS7xqUQ
rzXUFaXs/HAcUF8gHsBEaR/JQNUox0nWit6RbNg7KFcHg8IfKygNZoH54uvsPa6G3r6x07UeSwhF
7PyA6ODPYwLd2H62Mex4JrSlvcST8C5JNhU71bW3jbLPSoJcn7z2PR+0n4E92mhJgU3Gi7ylBusq
Sw4Eeh22rlF+KirMxywCy5U/McKo/tOe5xs1VAAmB1BUAbgdMjvJamINZ9VMmxWmltTTNk4bpxu/
nOOF7fArjwih7ajmIXGabrwsOi3/K4fZN/PACYpAvCaIxGhrJu0IQCgyn5o5nW/9UWP3yfhvwbqa
5uQdNsJDLbXVZMQRQpYchRdZuEyuBAXQOwPmxFBt10AuEECtwTnAgu36hRAWfxYZXJXAmikNzLW6
ZOlXUTkByUkVBVRXwm9uCXC1K2SYaYSlWHOdS16JhQSGJTsOKIK1+ZHCKwBBK4O4AveYEVSnR+a+
4pLJ7rp4fBMRy4+k7/dVzIZNjdk5yEDBDqVN0Ge/WKZhEwYsmVwDVEqcWzGrmS7ZWxM766wktRM6
1tYUY3S03IK7Ui+6B3DW+8z+GeVBwhocxfVEa/UUZcld7wzaIaIn3cUG2RpphU8pMU4ym/yw9mME
WMVQbkpqhMs1rm96i9KwCnJxmjtjKyomjHnyD0nftAcd81Xm2DR7BnVfGMVdIkp3TxIQbCKPANnK
aTQg+94t8+GzPjXv3ELw/jS0nr5qg4O35FnXVPJMs34x6ULt3L77rLKM7HInfUBVvLhNpvOcwTbs
U59dMOsLWY0vLYEwyh1RndDzmFyKsy6RKwkk3LWb0SFR6kMMbU9Z0TlLHfuA3bCjItoEXRKQHqyU
2ZHrK6WW19w5QF8n8k0IaGhwn1f2oVdIaeL7qhls/OPOyQes4iBapivhvBYoIixn8HGYDBi6K/vT
UIa2rXKfGjodiU06NWEUdJ9Xa/z1iJVVR653eptgTIoktlD13Dh7HTzgqvG9k+TQhlVby7C2WSIW
BhTOnJUVCnPcn6lHP7ylSOHbZNQEzv1AoMr6aqG4mv30sXNOLhf4OnKmJTfVUXsHRf9NYz9cn9V2
LQrNAE8rmALE3hVrkCGRKKASEXDSiWx0OoQIpr/zRjfYYcNgVZD5xKzIOgwELBS7yi6eTt9EkL3d
5GQrBYjjLnUgLX4XvEAntldrph5rn/FcPrHXp2emkj29l1Nu5Cw2cdPU+WcyxvrecCkGS2Vscif9
rGxErEhaINcvXntjsLfjSAO3KpEwRdwBEFTZd6qu2iWbhfyyLheUAAZwTJrI9DTbwbPwYTUjNm9k
o5t6hqAX0eD0K8xzsfdeUIxbs8N8gkKDHd5qQCCK6FBYHHF0UccSo9VK4oDtXTSzafFki4mXzrEa
UzPZ281w11usuOCED7SyUEtGLTHKQdSvrs/0SJv9Y0jNHVGuYzt6z4boKe5mRjp6SMjX2O32BOaM
gfbLGqBRlwIqzqDo0OQYqFusIeis4AZr1K6gxQgcOjLL74yGWpw5VtbK8HmNXGRhkiCFGE2o/9lw
Th3rh2cwHkGcv6kTVtQ6kK3YZJxP6B8jZ+RecG610eYkmc6D4CKZeVe+1J5AgwbrJpvfu569GMEh
zFYpJ9uG4JbMGQsjDZWZlOFyZGhGwh70WdzJCZLbhMKDAufOQ1xolYUf9kbyeZ1PlFiCq6rDnN0N
pvMFoA1FbcCvXMt3ZHKyIUw+J9aSUzW8JYpzZ9QaaKG6wg6NCAWoy0Jtv7UNq9q5zVSesgCMUIuB
QPbdtC0TNrm+yXLeL0bt2U266Tga9l7o+o2Srry0ou8uNT13EMrFwcur6bCsgd1iFHfgqdk4zPZ7
H4/23cAyUp/MFsNfsdEsc7jLu6XDo0J6bVVIWnm2r3r3nRDf4nR90Ib+I0m0mGTpxtmQJ3DW4l4n
mH1GXm2wCTkB8XtNRhLKkY2Yl3nS032kcIIzjj7QbB92ytQfGqdzt4wlzsnqoxNiFNZD8G8atvh7
4YuPoDDMtZDGfQIGNuxmbTO6TJLLRaUvRIekt980kiLCrFuOH+W1ozPjTLMJq7MpgvIpz1NArEUX
kGnPbnbqvBUCJ/3Q+XtPFMGOIj+Jgej7gBXqYTHq7QFmIIj7RXZr9IO1NkzoCD1nj4UBGYwsE8Zl
p2a2ZryRNGC6mtYfN2IMnT19ywaUoLmHm4H1472TEwQyxVjKVNji7pFkoy8WIK6lUbupWckgcWDR
VLj5o905FTKcbxx2fugS8sxsOOH3QjvEe2vmdd0Cqhzdl67xW7ZBLJdi1D2VFC8tK+O1mBiDrgMR
5RXwT4EVgIBmOo4KzeFm/1TVshvtPfb+Kfxwwd3v0Zegd8/iVqzEBFIOZcSh9Oj6U1kbwLzeljrI
kjGaxV6HErFEwoSDaaPogAPIqzEa93J4NTQM1xHLMgI3qX+zPSRiad0V7RHXC2rbgUn1epxc900b
0abZxhLNiGPo+oYh6JNxxGpLH+NnxUIwZOnKXA8DxYB0lNJE3yZcAghTjG8IelPIPRlqtY0bq0cs
4Y8Ri9aJQiauOioK3KspfCcQrRk1AwYs02CoyZH7dN3Qs+qh6ZAQ/OR7B1IIieZrkmPrJZ+L+b+T
xWdZcTUhpEXsbWiQnRfbuT88xkb3MnNZ4VGCpPLnJai3NL0zPN/AgZ8MUiwZsXJY3usK6Le4IVCb
+dE/pEbyhotehtWIEQ0qBMsSnlR33m4uHba+UQuFOte/dQzsVMv8UG8Z8qObUhHuLd3xQul6Xnvg
YEjU6FZOjMgEfYBccPYcAawuRvnAPv5GizEIegDFriP5ILcDogg0+4zkcmbDl/N0u2XJh0GEUqWZ
fQZyvlxL6thICKZnF49MoqYEl82hZrtnb6lTMrSrbdQslIu8vGu8/pIyyKy08pOQRoGNmE/T6OVG
gawWttqXkUxCh/I5WUCcxz/GxH48akY+boMx+yRvBuCjhVmGyKLUHKxTkSGgcMaAFFPudn++ZU+S
3Ai6UKuSuu3rMCQCt0gdbwsPWG+J51Af/aWc0X+nFHT2gvD2O7/Wv6fpMQ5q84NCBYrnSqlzarvZ
3rFUu44xq4caBapah21ai/qQOmZ/sabhUA5s/gJSYy+wiGH4K3TWNbFBAVEWuHkhpFTIN9H2czk3
IA9WwiNAJR6LkMQ6qOpa9elUBgCPgvtxuUJao//qgvnZNKsLTIGbsQYHErVLmhXzrt7aB2rfbHJ6
g7YedeZxuXocXTBIsUrUl5FgCnKmWQYVi0g5binuODv2PxToMK/A5+za+esyHnKfoDrwCKZJPxMv
eqpzcV8p+62bk59F4e6TsWJUy8CyUdUgIoESPuTgR8Hy2hqpEFrpUtkvWO7ay00kJl5I1hT2lLNY
IcvmNm6AmqP4IfeCZQe+W3JqZ4pvOiNyUIBUL7z9dcKO2Nvq5gnTHJFNBI2GeNBJuzoNJ7P1Pxvd
P+R2gDvQPICMxp7VNV+R9Llmubj03nmafPrk5FrhZ66Ccl6RlA7QEBGwqph8CcBjGUsjhckv+3Qx
U69iFeyXe9fMpNqWvJ1J85+mjuGu1bN8pWkd9EPWiv2ynJgskmEFbmW/vo0abga9wi0tKXU7sX1T
o8NbXd95O+DSztwZVLb22A+2Rjse+xuriEYFN+biDZ4VEwFcYbnqAga5BK/V5EGz5/K/gqiut0sM
nhKDxEVDO01tkfMbY0Loe7KMnIZhCXDvBsPGi7t8m/thWg2tBfiSWaXGXxuWgD9qI1jPs30DppCj
YHstAxiE5dRW1W75vj4jtWLp6ofFgFQIyVAbCc6kTcd0JuUs6kmk57WW50oGOPBIqzoGtXvd7jSe
bq5NizupTy84opYqPZNOUhEq4VsdGirKIZVGt8RlsG16LgofT1Phtpy8kjmsL4tPs7SObe5jH1s4
WVla7QuPiiIAegR2Lh9bBdm8mcuT48OnSpa9fakBlq2dL6dhpxKVzM8JJWgvaYJdoZH8yMrnZQBi
r7Vs7rj6yT3DMnC15vqw2bmAlkoh4X0REX1CshUvC5YIHgEdHvAjmjsYMrTRehSmk66Qt7nM4u1S
riCkA+C5WKZNLo4aT7raYdHQNkrgPoPczzX3UXPmwLAGzxJjjZFq9xBfY6TsAV1TG0gnurt11Nr6
zgBWH5Lu8WiP/Uu37LKK1jt1A/k4acw07eu0y5PxLsPbHRYq/RxNbvrWdnf9gnt1c5a1AhcHBqR2
HyPxR2OpkJSogJLxcj2OVz5SPdi821/XsRsvHYUGAwX7VO8H+PysGzllk2U9+qLJbrzZ/i7KTzBm
0xttUH2GTulUCPELNL04mQ9wLuejMNoc97MdhA7RTmtkDfltRu0BVGJDEcb1lliygB547T/SzllX
Y2KG/IktRmHkQbjvDO6gg50VmzGYnvN+TsKgzRHhzJIWv96la4qHMLihh+qjEV00xYhlevOTb6GJ
4ubHrUHolC8CtR+kvDN4j6fMQ8g2O+3BTkexbedbScVLoVvys+glqIwWOHe7RYfj7oYY16Bq4GnA
jDAghmM1DdptZ/XMsTELIMwNNdz7Sm0n0d2BPcLUMufFg2GhvKkZvjHSEE5pm312kezgia4sQzKl
q7uJ3eKDQsDZoyf5A+nzv/7CKJB//3e+/qqxpaVx0v325d+f6pL//n35nX8856+/8fdL+sVet/7V
/afP2n3XC9pP/v6kv/xlXv3Pd7cQAf/yxeZKB7zvv9v54Vuy87++C0hryzP/uz/8kzH4NDcwBn/8
pNVMea5r6Yz8JbQ9IJTmX8z//4FOePmRVt//j9/4k0zoun8j1cixXcsE7WA5AXyT8Vt2//vfNM/4
G8HjPk5zzzVdOAH/DHq3vb/Zjg9qwQt06IhQMv5BJrSBFjqeB2hIN8hPW6CF//fT3/3BH/jjtP1/
uHO/wbNg8Xiw3vhDwGEC13B/w690XqZr3aRBuJtXzmpZFxr0NEKUzuaXcWw/+iciXELFFHDAXvQv
B+rPN/Ov+evGb4A1Xhxqo+P4BmQS2IzGby9eV04t4HUQMD5BQcbC0Z0ID0DnTl0Xcz+mdN/9Rp//
P3zZhZXzr5QfvMpDm/Ky7RsZtUkJDnsHmGw9U1WXJwfsSflfvOTv7KPfP+hv7COs5USpDbwioqxe
3RseutFNjIw+Dbvs5T//eAga/sPL+QbwN8Q7pu4hyPudNikLrUG3KK4jc3REHLGD2rJo7liSVb5g
GUyqg7UQ1d0AoP/Mzu0SlCOhY55TrmhBYnhBmJFpEYRe8mDX1UxndhQkAKi2dGBYWLg1pd5DbNVf
I28wVjWesu1c4omkdsmEvpo48VBtvYri6GKxscpuR7gQiWIChlM23kZUS1gpoIZxyWFJlcxCbHhV
6F5NcQPJQtQbu1o/2LX5QPy2jcNnAg0/YztRbD+gy98Qs5scI9SBgGtf84DJX0unZ8tnnwgQ+HHy
iujx0qcmm5Um3Y+j0jeRp4N5pPZkUEbbu+0POU9ceRbjNxbsupqfHR0YZNUTK1s4iyzIW1NMu3gj
OQKOcyQC+EAv44tIuhszIqw0qKxv0P+XtBEf1CGex7kJpZQXzRlfZxMgr9dxZAlgJEmOykZu0Fcf
qby7kmglhVS4cD8BoDbssODQqcEWyIjH50kyezVN+6HHghODjL1Kte08g5wvawAaLhiJ0Kr3Iv+i
Of5N4oSAr8+ZMLFCuiZ/yozzZu375dqo1H1t1LtmLOZN24/RhsO218T8VmlHF40SeEVFK7qhhFDg
tE2NhXKfbmy7/vAoK2cpncB+/s7V9Jy4GHhjBEPt9DwTa0J2XUO2KeLS3FPfWKif4+ZnVcofvRQF
ffRldZVJbd1r6znPyo03Nh8R9kfNc7dmRXvQcodnpym/9bFekkuLcPk7pTU967NzO9d3rmBlnUub
HSWpuI1DAYzVD+30B5xiDaAEnNaVxlPqemObEgw8yUD4tcaw1xp6vkujrbAo8ZSSo+bjGB9dTFfI
XlcHAhlwotf2twbAZYfKfG2TV77KNWAoJAd7WfpLLuvDUtLxSbTunFsGrjELQINZtG/UH1F11/Jn
UCO+1BJvIpiZMLScZ2vK+tYLco2KmGvOVO6aNHtU6TVMV583ImxoS6pS5VofUL3qmXkpMBqhD8zX
ieA9e7K6D4z2AeQQixvDONdZgAtPo9xl6ShcCy05oKDYIOCl6Cq4fkQOFT0hQJQoLJZIIB2TXLRc
MvzCIAhc40QHPoOOiH7A0LnjbwEj6xjjIw7GCGCzoWvAq3ehkYwX1tr3cAT+uHyrJdUkQn5Chgqc
ar+4h3xCelIs1aqz4cPjil1COrGnawbSZpWD8nMUFhQ3PyzXDQG/T3k53symQ/Jf0X0Ywo3XUAc2
dU3H3vYC8AYBMSyDia13QjoOTPG70HC1z4m+H3p05qM6eaaXHUhzpfhukU2dt3co1yBo9PIC0OFZ
q1q85OQnElrBedNJ3WDcrZYOAxtrbsMiFeUuy6JN2kbxxlnuuBph99rbUcTYBgOeEHxPuONsM9sP
1GN6s8FHjAgcpAl3Zx4T/KHp36XRPUKIvyFYcL1gUdbG8mBhYFnLnjHebttt4I7Pg8cxlk774S1W
dy/oseS5BI8EM5jcmEBaDVnI8BINpGH2DjLuEuIdFe7JXjN+LtkdCjtyeVguJ78GTjWbDGZxlyKu
T58L66UVJtmtPpFeTuneOzXuR5cbMiECZ65nCm9oiyKdM0+1A4oLQ/51OEJOMMvFZYKUvHf6fNUX
WOTLiA9FFq3u8iJZbH+j4CX9ZeaMACOu19MIUDJ6gDDOjzmptjK/ifthLA6CvbLch8SiF8ob6ya+
WQX1fWqDJBnGXd9Wz5pJ/DK1YOwD5Kotvz8pkoq9+jUwx2cxzM9tsBSyo1s6dPi/U9QycTY9Lz0y
1BOPvRIbBlXk4SOOmJr3iViWMaYtP9rUeRbVZogbMoVaC1ASBQyHq5GxjFaXdT/axb2hl/dlIH4F
ygsHDP2xudzHJK2t1MThklq+tQeUNDq9zDXNAOrtCIptrTxGSl56nUNRTpydnlZOwmFFouqtSYxf
NXC4OKwJOjmQFBD/CdZMmX/W7Txd2kJj1gxQtFF+/aZfytiZpU9FdwvURijKczmeVsZPLeCjxT6R
ZZM2H2TQ0gabn2cQ0bxJSgdYFVYltj/IL+r6AQ0NBa/ok+P1gocx94F7CXs49dqA9FNecz0bzKNp
TbiZ7N6ZkYkwMclzyjjhAcEiG12W954tL0ztH4kVv7U57vXUI53RU/kZvPKq9yCRBCkFpSkhFNK0
Nn1bfCrDbdbZMqrRE61Xo5GjbWiVAKpKgEk6phuCMdf1OOb3/tjO+7pBKdA1ESJCT95nc0WhIIB1
47fuEiqDS5K8PyNp57UxlvdtxU1hTuOdXSfgc+RFVI62WtTwxTLzJV1xoSd7b2t1j2Y1eWSOPnEK
ozAbajb0CDv98bnB7r+1HVOt8qwmyGUKfnVxtStxLYYoYJrQIB5A+nwEKFy4ABz0WIoyk8Yde/TR
7KKznp/JRl9n+MQ3jLLarmlKwFBpAnEIP9YsT+34pFAo6V5+25kY0QpXqNCf/LdWgDjtTSKYE/wL
whuwfGCf9dh4rbtYFhvd4U8xqf6Ujto0pDEg3TCYAKdzzv91h4R7jjpyEwbzFflV6DvlrhhY1kRZ
fxqzrj9lLrIa4WwHmthnpYGCsnvAKuQbEGXkvLsel7KoR15qMj9GA71+jSUoaSRVedUfBleAlIuD
W9VO9yg/sFn3yK4jsvpymkDrYZSgSIqKXo3Fh0oqn8NZuCUAo/xpUFTfTZwFtJzhzdY5kTquYq5A
GU9cg6YzaC+ZTDYwiJo0zEnF9uKsgMIxdodMVNY6oJVMg+8esvanTcjGmrDID62DbY1okqMxD/vU
W9dUmOiujf6Kge9BG/xDG1Czz0z6SCi9UOFNWw8IE9da3IRliwtE75W/1+z2bCpxa41udZIqf4k1
Bp8BbciGLOwNOWOTM+h7PzBgTxkNudUp4kKQoCzLIuxCxhKNRoNrP/jjl/JIlMysljqeA0eK2M65
G56wTtvU8xZdMNEVXaL7K/4/zhZzemuPFGb+D0/nsRs3ugbRJyLAHLbN1DlILbWkDaFgMefMp7+H
GuAuZmB7xnYH8ucXqk61P5x240EntTFU2Jh2E+Ymc+xRC/YlI/HgE4/4tPnvRcQ1uIFZ26rzRRaW
ozXFH6ie4tV2jh9eyWABkdEIUAkztwI+BGNd6CWC+BDCAH1CV211QJbbhZhppJjVuqOL0DJ2iLFp
QjdppN5nJX5SImONCRzCfUNIK853yFiKFRSOVFL+INltfNKXziqDxCJmPMazN6kZvsQJ2wfN2MEb
+QpMFcwVWZI+NC5pmX4Gg5sqiKTqFAOe5gCmKOiCDmUzZrcorMRtJ5dP5E9RJdXtd8utyZToB7Ub
htoh+lbxyDKZBA6YZOJKSVkci4rXSeYucNnIp9r0s4iD5E5FhkUOrQDzvZS7hSO3FgiYgzYc/3dF
cVDEhhlzvwSnmHWAY01eYDQYsDg9wvkojRW5xH3BcFyVIZoy8lo7CWkTkdwJ6QCH9iQE10z7CTO+
7JZQVRfjwglpdOZieyGmHLPUVGqxO5tB7Spx/JV2Q0ZOb0wHkiA8tOAuWdrCrokYYVs104BYkQ7i
cQ1X3iB0xu0lhASCLL7ECpTtUCZGj+7LtrIa9smofebEZFJs7XD/Dtc8njkGNCS3YeAHPMK9ZN1i
KGP3S2YqhduUftEVoU2VGcpVtUotnMO9URhXVlXIEx39N5cxkFGFcDc40F4hyq+rItLuJPa/fxRm
qTyDqhJsJWI+TFAKm5GIxG4Ra/U6qgexEfmWVPebBnEg6LAaD3zCedTJtkU4AT44AvBKTTmqMUKB
gr1DvexY3OV2v87/J1U9E1j/09Owshpki8nefN3y89BXjZ88lH8LAqf3jUZpC5aQ3FKZ71VXCUqY
9HqH1Cy1W5EBNKPOR6YPT0bFDFsqjVWKHO1CE5ByJgfdrYkI3zKk0Y2MhMVS/6s1U+BqVUtjOycv
iphFgLLHcUeNetaYo8sZCJrYVEpPkof60FJaoJYRxLqj2UwTl5qSmNmqxcve9jQbxElFeo93QUw9
fUY9GxqBpzQT6oTWfOtSSXMaVXiOK+NJrgadbiJv/UxZRW+wxhGtUDWz30MuRhE7V60fJFtr0OKT
ogXPwQmdkvbUQllErYD9Aj8eMZwI5kuNsfvA702gvpRw5vAWFTt+9mUsXeRIZPSOFpqXEJeFgwaA
02bwFfWBlK1Dg249YwTqdlRWLAInPUDMtIJWLVKvuOKOFMK5P0zc19ZoXUDs05EzMoj6EeJq2xRs
UUzTw/N7R+4AdGH6UpsM0ya77j4LzwkOyV3BZDbI9BGY5fS1gjo5FLnPJEQ87hgU9O4m+zU+XS73
jrQpAtQdQw2tXTfipzbVhp2EPtHFtd1xAiDoqkkzbnVsrbCSzc3fTpNuk8vTwgU0hQ0Wa03wh3G9
0jKipZE4+0otIxjWvDGiY2wki0k0pyUDV4SrZIzt0fyRnk2tDzJz9viqojJ0mEBsC1PEo2YA5GmZ
NxSpK5DHAHHNAAIgLlvCug7lWJ26DGO1pc++zM7RiGEPReoCxCryiH4WHb1Q3gupchsJbNTAjsEQ
oo8xQUD03YjLXqWq2VRa/VmqQFDbSUJipu5rEegezKfFnMBV1QB50vwmLvW/dJ6hTfEZWg3u/4gw
IM5/rl/mhVu9Ld7FGTJAWUi7uaxuZSx8VjgA2WXTfOXYu4dZtYtB4plGmcNC1nrqgGo6F4mALK7Y
5kccUxgmcJM2cgEGB6w1UeIGybs9wdtl+dRrdLJBV67ZpulXooTtRizU0Z5VJPT8Nc+FyuQwXSEA
gTtAgnd0dtfHwMC1VIjI0V+FySj8RdciMnvys2wyAouRLEOezNy8IBcMTT/xL4unVv0/QrOehjx6
Ngqyd9etpZ7VtOxRoWMv4lA1hIMiaoKTR2rDBrR8wO+UHZh/pReYrsw8akPUK5YxI7XZ6yyHCg5q
FvIK+HSPU6Pc2lg9KXoDxEmEMZ1UZBdmyrRTVV5NpptbVVOP1oIIi0XKSQiYpCR8bVS1yrXC5Okh
tlwXZjlcKkH1VToUx0hzL8/qFzKlKntCJRasqlDsRqoTVvlVX7UQEtMkd65o7zqYTk5PYQ//hEMw
qBDK1sO1U6aG6dC67xP1V50iCXCbYOfNmkip9joGDHGHZYaV/nZGNQM5s//VI712Ev9vv15UfFxy
G1IjratruJ9rxiAY7SZnQVlLwT5DVbVBbJ3lpNPqZWnYTJ9fUF5a3trfoX5q3Ll+EOYMIpUVBfGo
HnoQQmTEmTX/qjetq3NvcDtGcxYds4TyZ1aFfSnKT9nYvhlFB25jxig05PM5NRqLAwXiixLr/myk
ixfhTuglqbDHtp2dOeYIW5G1KRld7NpTlkrTQKbNhMksjjAbMBLczvkKPJXKaSsojY2gE/t6VimP
PjGOPSJ7D+Nx4atohw9lOiGAZv+tiJWwG7TkCcdvvitl7abUinIoKIKC9ahPYRaLQekh322554BP
sHyWUBow+VXCMLdrASOGIqLqmRflK2phlLbVRTZwnCmr5sGaZyT1Y+PJhqFyO1sndEfNrh+z3SDL
l6wutcME90EN69H/S6zJoeE0Q8TACesLNo//ntV6b2X2SJuWRHRNlsUDW2sjSt3AsBiniZEzLvWj
XHI/70E9mij1wMTQwkurzkLWTSo5I7haSollpFXsP+FLJWcYQphkApS5TOP4CIhj3uiyiCdwjvZ/
eq7SUJpdPf6di8kLzPJmR55VsNfJIGubMvRxfXb2IOeZ26iMWmvtAdVZcWWgNI3e/FS58J6BSsJW
N+HGTXkqZJqFyIgPUGYLJuGho6A0vYrFY5jOKuK52PILI2nsgbNXigINnIX1amroe8EcMmFGge5q
JCKuSexwOvbZ3Bx0eOsRiY7o9XhijlNJxZI6CZM2PpnC+xNWcdVspDllE7kKGlVR0AmMmb156FtH
Xa+vrldin4gopLp5zdaPKycTWKXO7bceqIzrNPkV+8Qpzgq3DePISZuQ1uhdb6TxGDp03JM/Nc2u
zGFjdCPDR8xw3Csknv9tvNMo6T1NoyyHG4fcU+Ka5+KeDkx8f8gGYSiY8coaQT1linAZEsKsp+lY
FNIqGpTTq1oJX6TnxmFqOLJYfVoNJqYR3Rr7xVLahx+68CsvbJiBImFaQnGKWjaycKuBeFEGlgoG
di0Imhk6o5PUgIZYNVS8FaqsfryB5zwKKg2EtUiaXVvpTzFxvs9WnfjFC6hlF4lXYA+a2Gxqo4ao
sAopUizIE4tEW1mFSK1BrKYVMZ7TuP5A5+NjXHfmciHc/xRWsTJqNkiVyF0C6FUGARObRmcSZIGq
E+twZEqLGHX9k8XOvLfmjFcDRm8qp9/jOIFHnvNbPH8urZX4TFFOuoBVIUJEsD5FYzAENglXGwHl
KUwjzWIluw4BF2bj5VhfRpk1Kc1eBwmgfBk7YKlhwzoAUs8DPddaW8s6SEP9MgoMoDtxh/HGzof8
LvxoAfr0pTNs1DOGPUcagM/Y6yoFLZWgetoQeTXBTL1af9babm5StKo1LXmrBV96EHsBcluKK89S
YRFZqFWMWGIDrZsPZVIOREqwsJ2JMu2kIwzjTQtzNW+530fehVk2n2lDpgFYYDS+WthvWrdshh/i
z1CRSdlZB3evpSGFe9LObvk06UdFn9HqyZPgdlpOiWjwzOuwb1Z6ewyrgO1xL92FCii2Cc0QVhIf
pEDwjxbdQgyLWlNKTAYgGIqp8ghQ7al1/WnKM0ubXrhRoX5WCAgB0DyS0DyyJ7i1EofdKOyrmPXz
IjefUzpX9liVWz3mrTVT+clg8BFPyn0R1PuYQrDqxpPAznGTKhZylwp0NFf8J67JZ1Uo3tWGX0iF
5mC1PTkCGmQ7AfySLlRPWQWMtOVhmS4aVgUULMyx3v5kOlVsHXOuBfRT5TdB90gZGwQRf2LC+TWX
pA/YrHwsqkyADM+7P8mLUXKSE2lp18QMaqCK/tNjsALHAUTgOf2ViJ3IV+sECVcOriCcotOq4pBo
a4EsTU6OesvW1KdSV61ngprxctIEIrcjihTW4tSaRCtX1NwaaxY9aXR76GSc3buZW5L82mAg2L4x
N6OZG+h2k/EGrHmLO/lDJtucRvvSMl9yE9UEa6cT6Qpgnfk5AsWcWZOsn9IWF8PcGo9FI9xeH2JH
zimdoqgcXYiK0arA+BOMDwmduxj2FJ1AFv90GtEqZflr8rKQKYI6UNKJiRcJYN3TeTq3Gsd+jLV+
k4cJr4Heb5kR9nSGUYGhK5+lQTHRhTLRm/GaovOZYcjLFYEPQWfdxtwX83/jYH0VJjwS/EKQ4ev3
aeC06PBwDuZdaCb+vgQpS2YR8KGFSH8ojEi8EDPTxq7MNjGZmSmvjW2nbLWAfEmJ2ypTJOSk+c1c
I+36hANyiso9WaV0+z1liSEZ90EKn9ANM0AdRuzq1f6vYKkR0ADPGLID3qe2SBrE2cZ1SoryiDSl
uuniblDE13wEA9M2or7XpviR9HWI2o/QEKLaPaEUo0PJro5IKP1Fq0d1i0+HsUDsA2kPDjm1i8qK
qa4redvk6RO6jPqsm/2uREbqL6TC+kDUiUcV0Awp92iefloBlTZM//lAsdccNCxfwpRb6DdYwQR0
8/208DRpSx66IV+EHOicVHxmplEiMRrI0dNeciEOd6hRwq3wqCGjYC7ZLY25R90O3mytU/+ehYDE
UfnKTygAeBpM+jnUeGSDKDoTB8+XzVDVzbRTrZjYATXgF0Jl3P/kj80UgWvAchoHLbvRiTWiyJf3
d9CjWCg27RjcOg1lW4107+/ShfREiy9mGjCnNQiQSC4FCMZvhjTRUUnpFXPzKiJ3d/J0OMMuxfiF
DMtA5wVsfPhYVWjmgJru7z6nX/lVGr535HJNLDFXrqvfPoxcM+CPBZ8IzbQqFZJ6kfWuV8NArJi1
vsZyDQis08XpTEYXdUlrwaFl10lZOmVRshObGYQig9Ir1r0IN0iPR/30pwCLsK9iKliw5pu6HZNv
tZcT69MaWZMiOXKrzJy3SUoFkBjEp4gS7r8SqrcTqMw7siG49eqzwmARoMDCgC5zUdwhJcvwEjId
jlDkutbCU3lpe1bfAJg8PqFkGOe9BG7EKYrFgQnPPajkC/UJL1Km35Dhy247YDTWqjmi94IrKQqu
OYm/sQQOx4osYz8Ye6nTf0jQs/ZKG4obVAGKExnddP77EZJnyeFClVjoT7FHIgFAWpIaEa6izhV5
RHQhSYkqYSybkerYrhDXkZFbveDOTHdSujWmmyxwzyZdTu5B1FYkS84A/k1O61B6yHFwYF+Z7aVB
4E4mA2+1rEgXrITIzMeBTHLEkVFC4k3A83HbCNOVVBQguFYeXzox+5epPGUmvYHgTPmoB3L2VieK
34iWr2TqO4zq6bZoM61kfI2YzHjhkvwUosGaVDbZ2kiEa/XBByYpg3W/Ah0w/5jHsGeUnVE1Gqci
cvC1WRtB75Kztfpp6mXA8xHXj4KYF9ekmYLVBdIL60fyNvPKuSdRgWoNvV0VWg5OV5C3JjgAjcmC
XCsICesq9o1S/x5ZwGtyxj1bQebUsJQXY0IwRFlfx/WBhgpTqRqRB16CdUpJSNGIyduW4vm378iC
6jAgoou4DvQRGy2GrlPUPqP/n6CKT0JXrEHHIqO3CGFgbrHXiEOkwUYYPEIozh9rcrlCuHqy3Msa
xfhktP8s9vKOAPxTZd5bdWgwWdAjSU8GCmRWq46axGgODQ04lbzsxbRceFG0+8RaX6S4PlYkwbMj
HNpdXaXnvKpB/cmA8LW0JbqcBZYUDJ9g74r71DOKtVIIHU37Aqu73I0xCk0q1tW6B6LOWpM1FHEf
tFD9GYydjXRe5c3h7FPdrFPwaTiqlRoB1YMUqQYvMu0ZLi6NrNHoLqlN4PDgMykDZ3UX8E/ZFGe2
4/tAF2EHG6CRw8I8YZDuDlUufWYdmsgJ5r0/cjWCuqSWQ3W5uGS7N34usPxUi/SopPOvzELE6SHc
7mVmS76aFm8FieOIACeGQ2z5vWjyBjIFDoizd21YBr6udVRHsuxPicDFtywkLOsE8EjhwHpXwG86
jjEA9HDVTkioUw0GpXMxPlcisXy6xiOUwgZJJbs+01jqJ0MFqV2jryyt6ygz6NSJL2brgilPUFKv
S4ZLqo7SvlpyYhVS2S1gKm9j+iECzU2PtAVoB6FE22FF7f7vXyVP8b0iQZBF4r78/4eyyAUm4ecV
mQ+rulcX7fm/38r+kP/09//WXbMob39/Qizek0DeZIgV6CwAIncqROeG75F5PH8syW6xpyTBixhW
GsDa072IzeaSjeSpSkWo+HQ2uQ0QykKBslg3izvAVippBmNRWVvJ8lKhCOFMhhcLduHnk76UDZZZ
KyDHgIulkL+KzviX3uZQkHZxR1xINQeXqh0PaWQtV95DvBcrDF2JhpI27jdI/q2LKFcVRt7QnUOZ
6L2Y7THxLCkCmH+axjmWi6qBsC1lv8/f9yzxQF+QTQfwkdLMOuK72hVaV3pJVb2nUdoxSRjfk1yy
8ykYTiIOX380YQ4SFoFH3lJOYaPCDc/4DhVMglM19h57/QKpfJwe8nzyrZhPJAe3spFzbTjVJdw8
OJvbipz5rUzJlCeFF1vKoYmDlMoaPFxeNp6Qli+TjDAjCXKYJioVpDLxDeb9oyuB9aTV8wyHypXk
7qo3sItHnejDoG0OzKQg8y3YYrps0PbCiuaKpFTdEaaHlBsPKD8tORA6mOHlL6NFinQte1glxvfY
8EYtqPh691D8mJTWRIElBzFf73QALthrp/gJdMR5GA1jEzE5dCXStfZs8Xe1yHYZp5uHxp3WZwyd
JMdrG4o6kj4wiBFKaJJyRtMzDKU99wsVVNh2Z0WUQQwuFqD0iTy4lrUa0wetf0Glk9B4z4QeydWO
ASCOTNHajuDJ6Ujhk83/ZrCYDwQVG7yDe0JGCD9v0X7EEdvmusD1NmvM8ooBP6duyb2XFlzsqLU2
dQaRpG8jVl9VGrpgK+RNL3D/p1X1s0SK4VWR+VRVI5OJii1uPbOaTlYZ0hBpyUGdNMAPjb6fyY1A
Yzr+yslICgH2BovdnbGUv4mivWrj/E0sDbKiWD1qhnZg9+YwGGIYCb1mnSw9kOUBeO6LOxexdlZn
Ukq7JsNOHS3qs341hbi/9THcFTlkYClKiQPdqSALJ9DhfozGroAQJRg5zFW2W9DCFI1bZTBOwKRH
XzMyhmY05Numy80D/mNYwq1g7QeQK7saKvN+1HgbXP75LrTA0Zdi2dKDWPJR74PFn1JZOSVBZZLj
MmjnMmDDnkSntlaDM3oosmrkRLwaUlC4JF0W24VtDwoXtPMdzvEniTmko0na8MQEtndGQROeFOwi
g0ABZ4b59NyprNYboYvvtUrYrtDU4r236hlbppG/INmBdWiUFMDEBONi7aadFNBQqdxhtl4EzetI
G4PFNG1eQelwhWtx9RqCArQnsS9eu5olUkVo0qtk4hgnxCV9FZsqsxlfJq/I7zObRJDo9c8JKklp
+BrM7Jc6itSXqUBEkCWW+cLBxEC+rYwX5FWljee1uWLWdjGay0y4kUeZDYrEv58m0SKf4W+L7hS/
9RlpQtXIbj2wBFaLtXAlfV7bxXo7noNQHc5dF49gpSvl2EfsMddf7+qRkCYrH9hTGdqplboDrryt
1Ovma5eaL92ILrJYvqAjxg70UWYi2JXc3Azfk6XDRBc1rI/D1nD0CfCjXiSTV45Qk9se7L458EUI
U0lqFhZ59pWzFzcN5uVBV926ZDfaiNJ8kqlLGIykipt2+acwL0cYIOU10RNgIdV5HJXSz+rUuC68
YiHRj0WY7K2kzp5yjeOYDXDO7NXiPBsKdFG8/iDFbpCOcsCDiI2gWqGUUPGcryLHDnJKwwBccJs4
0tEFGMNJUwe2J2Ng7hHtYDVp+qcuTA5dUy5+3Y5sa7T0CnRq2zdjsp9WzVewcMgPA/tkEtiOQWmO
drfsg9rQMV/EVHaUUzwEuo9CLJctS7bWzefmxwwSBm7YWNdTOyR9HKxP3xDeAIqlajR2o2tfy5bE
htSqcbhziOCsP9YNjwY9qtn66f4SIsRCCFYhEJCZ8kQKtgxSfQAn4N22skHkqjKhJGm6fkooNmma
QJEoc3+QADVsCkbAF6NMjmy+DoBEAdwFZulVZoxhMGumLZffGjJ2EYapRsSK33GIGZ4bQBiKGY6j
ChvM1rJI2/a6Tk8/FQ6GCsnFBUHnkLBYVJOXVpfqazhPYIYYinFsEy1S1ngsFLSj8euyDMtTyBgB
Nx3alkIRg1MbjZGt4OnuySzYI4kDCEf0WBBlHCVhY6d9DYtyYibAm1wgBxIsZyySzKTuZIpSem7J
lZrHXj1mBLO7xJ6Ye3UgiLmPoxy6yYw/Qlj7MvnCVhChqqI8hKT6N2fNS4SQmSsLj13FsnzSJGU1
Z+QYcwbi6jm1tlmoMbQsmdVifj2KQctQIJmBT1vjBaHFZHAcW/Cz9jz7A3fWo8LGY/UoJ/Yjs2jh
NekL8CuTOh5ASyq+bFyA8JZOG7Gw6Ss53wvRIHLq98cJeRlGJTCGiVnWRyqzc7gEg9dzvbFaT6GA
ROWdtk5CbURgx2RN+25SG2b3A3wVFST33PUenUm21wyhcccZJV4ZvguiheydkbE/9/V1ntY8Nnw+
W56hb7JMGxQp5jr82TZGc7Zk3MpqmyVeUZuZTzRQ7VrB6tHUw31v5jw8q+bWKnTAAwUBTPWRGWpB
CM8yTexiA/FIZQOYyhiOhtF5AL8byH765a9x5JPcNLku+FG9bI0MlGGmoSAYNB9Nqn4T9Aanc69l
bs/78eBRnzQDOW5WDLqbivTRtSijDBfC85LL1bFdaC8EZQZRoauMdcgboNph5Drm6MaHJHlVwiDb
pwucXVHWD5begY/Quq2aJFetnJmSZCFBwLXa7/D70gt1YSYdwrKXDsvAfhCGIoPQ9df+/jWsPwoW
C1ma1swMq/NWc3IdMFmjtyQYGKR/kHMm2HisPDWo850yzeIhXv/D34/kgjV/Ya2M4akDpXsy8fDc
hs7XZHuBhsR1uo+XDSpR8za8jcjd76FT72JHuhZv5sfwbR3JT1UjvMaewOAXmJajvtIuqLeaC0F1
xxtWt+BTwQg33trat9ASCpt1rAIrUPUiayO9h4NX+clW3GZ+4erf/MKlfNb5rcjoJfqNcpO/yvi8
zsu7kQAjshHZaVdScwgebl6MY+wtJ0H0hO1rg4EOJygF/oVoJuvOilD8MnbyOVFs5Tn90g1PLZ0F
5IE/OXXqFD/VPWXQVp+M6gILWr+Fr6RUt/XXUJ04EFZUCM8RVpnFQWpd2CyK7PQ4XXFOnlBG51Ah
CwZ2jmX6cUXHkHkJ9CMfKYz8VH+VICm2eXYyjbsgfPPWEed5ykva2Uh7mDGNP/UOYUnHKvITxup0
VpFpNXa1r/w6vefPVN0qrAJQGMgVOTtueEj6XfGavAofSAkYJWF7cEu/11zlVf3K5IMsbhRw79G/
7qS8WHsI1dm2z9Eeb0OWiZvhAEAuhwG/ST6Gz3zYKLfIMa+8udlWvyd/fJBFDffg3r9KHrEUSG1P
RCpUQLmeeaohIfLpOCUXuchwVo0N9OsMFcameCGVCTWJcE+A2eDmHNyhc4LuvFza0YEZU7DPYeHD
uHIDb39MbNCFz+MW+0vpsewREpft1gFsGt/NvC+O+at00e7FaKv6rZe3GQrfk7oHQDf0QO8861m8
GXd5dmQuHGFHkgrl5Vu/xxuwMBtObOGYH8wTg2MayXuyy6b1CgjpOOZt+GBhN3jFv+ZUvwu3iQg0
T/Hz3eKqhxeEky55bbyZB+xXBDVMk79bSt5PkkTO4ln6mRj3b0BXY3O4AInvPrBDPDiAc2VXVq4U
+6Pqo8ToeKierV2E+Lq1jd2cb0Rll7yYot3TyU57gyEzt6rT32uvONOHoyWYgSXvo1cizSzd4Rtp
WbE0TnuUN8k+fJ5eBD85a368M16a4qrFO2Keg9B5SDf5GuyoTVMAkY8O2sa/5pDbHIMtwxJmq14I
DQol6DsEl7fmEKDYfPQeYfFPK6cdHdum20ZrdtwmOk+f2b45GdfK/5wiuz0qfuWiyq0dPM+P9AND
yLNxQ+NSvq2BxTCZXTX1CA2NSJL4TX4h2CCeaOsNIsSzqFy7rXRg6DN+cJQpX+z5VkE9CnCf6XeG
LO+s8MGg1NwWz9aXltr4O18Em5UJ5KJ7dzBH5A5b6av9EFfOm225wqneib2NCtSyJ9t8q3fmswQx
6hson9P4/SV/Xh09SHHJCtumz9m4Fe7MipKOr5RxkHgH9PLdviWf4HJq1/C122JsmkcFCvaZPnH5
BbbYZdv8KD4rN+sWJTvGYMFuYYB85hOiWQdjbW7aL0F1Op9yo3BZE+n7aF9e9LfRMz6CY3MI/WJb
/bZeFNjJF+bsud9YhKqzPeEP31Tqphc3QbllT3fojafsBiYv9gZhk70wt38TFRvLp+poq6vbabe4
rREjI60bf0PxBGIm6XkkbowfdJwz2SnmeURagw+dE+iOZ6HmWcNFA6tyhm6CNI8kMpDqJHPt+OQ3
1Wv0KRh4jez2m451cruZkM4Ny9hsQzjcVroSsYJ2hAipQ3+MG75sLiZyEtZH06p92JiX6obR3Cwh
CbHbOQijD8UVATTyOt1t98EL0ZcqVObmCUHktFyFZ5m941Pygp5bYBS8yXIfA6l0mrcY79QtO9PO
5tT9Ds/mqQJ56IhudxSep6t1XC4CS1QqhpN1DLVT8G+EN3gk45AJMBvRO09EuBXFm3Y3rsZ7+Mwj
4d3YKT/Csd1y/yU09QwMcvxodrRtXps9YqAYpagtXiwXM4Mdveu/4QGZeMjydSMTT2xD8GUjAUuR
Cxjy4Cb2WeRa+zZEp0AaEDezY1mu+dyQ+/Mrhq6wTz4AEAVP0k661P1ncswfcMaY2hE8twap23Rt
yGTg4oy8nEvGUTYH25rzUBx9ddfWTrjLZy/5tTpSNDamo408MlXigGwWvYLlhJrDnUWGMDSb93zX
VltWSmgqDK7znXBiBYvKenYUxDIsQLbLLSp8Ud4UbgjJ3Y5cA2n2TZk3ste9WidJ9KsDJkjN2NT+
dNR9i9tEughvqdttKd3la/wvPCWlY/6Iw07nTL0CvEC70DtG7qMTpghSv4ttd2DHmfMW6xf4dvNo
y4U9HdYAVLc8F+/WGzW6dKwFMNzAHR3hkzk/ctzgRzunEGGvKfGewYKeZdN9WSI6PQTGpybgWHDg
+T2Hw02f9sshc1q/tUMMQH59Ilzvq3jI9/ktZ2n0xegn2psHKC2q275Hr9Xstt/cctC7uoPyJTzx
6XoSwTgOH5gxXvggltoG9hLf02hrWbdk3PTSTmaNRlqpwLfEPb1RHmK810132mnpERz6VvIXRBpv
3bZDuWtuYKTqPwGstskBECgeSAw2TsNvB4SP2ZfMLMgvXlsEg/bwIrwvfNKDS+g1QUkgGtk3ucX8
BLWyOBA3S++/qY/RVv1SrVsPNBNly2wDFPoOdopgW6QAPCXaViCh4YVwSPyLHUwfPFt8eAcMirNL
okpYbceL1h/1yMeNAXj3l3xZwqc0gG8ndvLaDWS7IjzP1Buxrb02txGZ/BfUeqz8OD2uwLSR1KCs
NVAmA2h0uTEB/PnmNgefR/YEBIZrXu2kwolEm4UV8of+kHUgtDdzsZef+P8NkpJwGwwuGRHDgWTy
VVuZgi7fsEfSI08pPCjx9OyxfqNSSMoXXT11ndOadxpJoT9RsFX/mqfOgqK5DShDP5J8J904oJA/
yfELQ8Hiqb3ElwJP5X6s3fC5f6S1D5mRO4Z1zYaonB2pA171DbQ34qH/ql0mBZ+KR1eMMkDfhiUw
iD3DOco5VEjxOfw0P+QTh0T2L7kNHwazuy3xJh/lsd5F+/7QvatPVebPbITRlD5DBiSijpAWO1pI
1HUqtza21keX+yaKovxQkkpQXMg/wQIYASi5hMtz+VN9rDgb3JtoHkxK839EiGD3KH7xduXqP7xl
8xveRWxYmQ4MCe08FkabmpFA5ksDU2XPmPRe+HF/aJ/ZdgYPAZjgafktj/pz+ZaYdrA17yHl1754
xYNqK5094c07VZpT8WVhHdHtmpuVb4mL7VZLdoMCxc5eqOO64jMkCZfR6GlirvfgdWIOxTzA42sP
6QSDjvnExi2oHtpwE675M06ZCbQitxldB1LRL8Seyz8ebDXGiAM0VWaUwUF8oFt5buk69oAiNHbt
Z3NLRhQfH4Hd2k07oaNPXmcvoEb94sIXoLTsqVsx/JAHbBcfce00//ojRGRuGR5PqOoQ5L8C7Cbr
akvd4uQ34M2No3nlPvNA+pzMY4UXzKQKtsFFXqgcwg/umewwlPsKC4zqE5FVPesLSeze6rdNUbC7
gEqIDkVNJ2l77WwAoD4wV2dOoYLVRMrvAQRh41k9s/4NPyQOLCqqxMFYUhxS089eA4k83J934aOa
PsTyNhCn98bUOYRn6FFBxT4SBYTUlGckgk8qQURPfUVYC2V9h2+f2kfcWD98GTxVU8p4GpodUKhT
fp9ezHgzfBBx3OwBhDFl/5m1jXbH0MJ2UiJw5tqw8vPqB2G7AK6fSA2ia4/bQ0ThJ5Nh5JnkSf+P
tPPqbRxbs/ZfOah7nmEOwPRcKFLBsmXL8YZQ2TJzzvz189DdM6hSCdYXgEahqitIJDd3eN+1nvXI
C5qiHF+AlNu7S0S2JvPnmojbbXpszIm7iQ7uLuMIZbFXqhHsnCgE3Ks/6c9wEGXDas6xyVhbFMsQ
ABGLr/275J6vLd2Jb+CqDhQz+FjcUZwRXvH6QANlLy5u0hkPV9hEb9TuOChEp9LZICAZu+wH94PZ
mPwgFFXVznzGsPsz+CzsgJbeKpur787WxKzpcOZjjzxJb6x7vIzU9bJtu47LKVjEufcRB/SwOA/Z
pBryHhXrYM4axXipyR8Y1+v6hdJHlU9Jf+bQMHNv1XvhNV6I72K/AGcIGli4C5kPEX5yy6sjoRvq
ewFcH0v4rBqmkI/aldfMQDS/O5vy2S02AWLelbwVZsY6xubmzXK4H+YKuPirRfZJxxvKzf5EQi+A
PV/jAzHQSsycbqEtrX2xrx4Rcz6bMELwPyL85F1FEbrotx4k5XnwyewnRTMdgM/PngKfOzk12ZQt
Atsm9Nms8tVzvfeUbfShvTA67/2jsyQe3pl1/szaGDsJf+EHvQVEF9bwBBE7nRsKUviJ+iZsRTvH
KD+3YKHMmP31Da2TmUc0AUKfebAq1x4W+DvpYZxsRpEYZzhjJd1l4yHWpMOwpJ7n7vpH6eUll2jL
zyj70LTFc87CmL9FaNmn3ULdMXB4SN5e3ngn7K/mPQhQ/zM4NO8sAsKDtEhek0MfL8m11PfOslsZ
D8xRvBTGB123rbLt16CCjFdS5oDMDATqTLvXyp3V0EHIHFXYpU29FTti54RynOM62tvgpHLEYGek
QuideDfYq8R7Znl30mG3uAnwwBzSXXpEjm4RRTdFGEConXPvPni8TxPnOToxhpsXttA9JKqpuPdv
mY5kphwsZxPaXeVz+ay9ls9Mj949MZQT/y5ftM+cXdWbZCstjM0q3Itz46XgbcsRlKYLJk8mS+2V
vfVj89badGOes0cEaqS2oiNdN2ylF/0LB3Z4l+U2QyeZz8qFSMuPZt+TtWY0/Sz2OVG87hQeJFNG
ezBf+m5jzZqd8952z0G5EOKlJi5T0mVY9aeVbexIa+foNzp8OMS12Bgn4uv4AnUQvDbZJ4EIsj2o
i5gdQE2eh+0u+YPpUtv0u+yWWRDNobXu+bLFsrjX1t2SOyBulXlJQ/ARj7E3IZqYkgSZfyl1IRZK
mlu7cfuMl/BnwrbMm3dz8YPogbCcM4E/C0zko3BhktnGTXYsX7BTyBw8pb3w6GtTV6saXqVaXRqI
oFsrAh5Pa2b99TPQtA0O1MyalcTezIyCVxrxPoamtzEOO6WvSQo0XTcJ2vYcani48b/+f4gIKw6r
nKFihZtSagjoKljH8Tw5oCoxTClD9CJESrkwKo3r1ktBXotawk9dEy6vSu0sD3CX+Oy9UCmjEG3r
u1AM8mVE6OPMyxqszj0vQzv+ECC7mdZ0NvB4DwoyuHKrSh3bpS7954fOLG5qNdOXoe5F6448YLVS
2VBGRZSvrZN1Skur2VpA0oHTpylFWPQJ8zgTOKl8/aAPZKUL7pLmAkVMBMYkOxY+2wfPfEZkWdhe
xsYc3SMWRArPKt5TlByUaHuiEbXgIIR3LhWLNnNNRAMS1udi16ryhxyCF0+CkXtt7h2ud+1DcEPL
VM/SnDMX+U711MLdnbv9ScmcGwjzMltYt8Y89hLocsmrIuI/5kHUqmyjV47JfBtYHru9URJjMGC1
oDJD48zJntTyuVdRr44/980ORqFffghBcLBAqRddeV8JQ8gcqU7TLjq2ekYJtX/uM0FZVir000Zf
SL1xF/aunQnyTuHgCdv/PpHUB4PcuYkhkxJAcChRMgohRc7eobkzbyvzKasHbRG6qIGcbnhsB/mW
x8EGhqxX6kTZhymAUzKaegbl+d2UCde0HA9Hn0ceZLEtk65c1bismGeiaEXkG5NWZ7di7+0KAdMJ
Zox+6eT1shFdfzpCwWBmGDdmZHWbJmGTSSr0QoEORhtoUJeWJb+TO62Q7Wc4Ex9xBjR4B//o81Br
n2pbKIhEeOvCOlpoEduFMckLA/suyD1Ow5I5/fGv/zjD6PwLRP1d6idV+dcPCQRQ9jddZ/Xx1w9N
NU3ES4amWyruTD70DOiid5GcNIJZ2K0KZyC1wBQ0rBcyMVRlTKxLnC8LNVhnClxJwqgfv//4P/ku
46dbkiKaOh0i9YybY3RaV2mpUcD9aj+dTp2JpUvpIKCKIYwCJcKBqHaJeKW//1wJ7NAfly3JimGZ
Gs0tVR6/2C/kHLEE6ip3UkGnhZyPAqdYoS99o73rdbzwg4iaPi5usOHd6BZ6TtrJnGxTZaVa7frK
Vxmv8fwJSDIBGyTdWXyjsycghZrYIw8tbEcEixDkAlgI4eTBwbaFWw/yH/3JEQjD8O3onjWPBFgM
hOMt0sbtrwwH48J3keFvKYqparJ1/l0035FkIfXplYMGZnpggR+xAlGfHT28aI5gqleehHJpAMpY
PAwsJqKu6mdPIqRjN2SZQMR6QrnPaONHQ9HQSbLTqgdYm+PtN6TqLctIPI+TZYkTNe/Y2iMHwGUS
rRViCJAYB8QKcoABs89d0vhLTrjAdovjqiieTDQgWY8ytYp5vBmxJ0grKesmpCXlc9+s9t8/1EvP
VFYUA4usOVKvzsZ176okHYRuaZsxCyF5bFBy8vbKy/M1SM9HjiLz7mgi/C3DkH8fxB1O576y5MJu
Cu0Am2bfxMamNSh+V7wxGSVYo032Q9aAY7D4SWuuukC7wf8B57CN9rrHiIrK7K4lhcIkDBgftKme
rGpklmRvUV7cDD0AjUzPl2Lp3Im195kWcbH4/mbJf9CzmIMUWddk0TIlEJ/jEPnlZbQ0FXC4rHAc
sNiaukYKrQDEYU2rpY95pkPhxzaw4FUH7Ukcy8rmIimiJ1eC6eqFEEb07kTo+8kMC4CBMBcUF1rB
0Lp3Tgyv9/uve3HuUFQadyNzTNa/fv+Xr6uUlp4aPl+XkTWtJag2GK6mw4idkuLmMaSlPnr63zpt
EyjULl0EcNRkJpEpVte+y6W3R2HiFlUU9QhDz4aAi7BEEsy+sEON7omRh/1spI30HjWhXM6Xrsb7
VDW02F3aGK0Xf3x/My6+voqlyaoI501nIJ49O/wmf4/BDkHRrJBkisyNj0i0fzTBbE5kJZ2U45uH
LysECDI+nEZ+CEzqSiNOpsMmh429OxEAxZNG7D+tAulUGSEFV/cmizLYPRGnbMJcyTs/NJ7zE07E
BhslBdOgWY+UpWrEUH1/YRcXRsUydYPVWFbNP+YlNKgMILGwy3Sj1ZTYdQVXIKq1RQdqhvSXcDVI
1iqicB5Afvn+0y+ti4ywkXgmAtxTztYEtXPUWo1ZE/qR0yNQmmhH9nnTBkvJNR4DLaFA0lZXrvnS
rKWKEJNU+D6Q7M5wciFx4U0ftYU9dDxLBDdvupm+fX9l1z7j7MrAJ8v4RBmwiPxuBr1YqmZ8ZfK9
OCZ5GSQeH6OSSICzMWkFsFrkipcilxZKSwugZxaxOgaYliZ78rQpfKn+XMvrG/wye0xNNOPRD0fR
NnLyjV80N42IP9SUJTLxIrpUBhUDr/fe/MxdVCOTlEi4HhZY/wiHhMroCIxyjfvMd36OwDHTQaXx
/Y2Txlf599leEUXNVMBzihaS/bM1RdWyWhGABdku4vRJxTI+UQkllxFBQSTnNTPK6BF3Ny0HcDeu
kNM1ydj6ZlDkv/8q1qVvAsmVzaomS8b5pJPrhmj2mZLbefIpuDTbPZn6tVFJ9HF7wi4rZ6MArPCU
zfef++fuBNWkibDO0GHrm1936JeJ13KlaijCKCfUxZsZMu9kyc2eplmDH41Jd8yf/P4TxxF/ds+5
PlMzMM5rinq+O7ZK3x+IKsAdpkLoDVBms5V9yYrg6f/hc1RZlHjAzObqeOW/XBm5B5jLCiO1TWo3
g0PuEiRuMNVX9pqmcul6fvmcs82WoEQ62Zt8DkiKSrDUGZpvTvn6ROiQBUipSl/xPvLTFYF3HfN2
9qoGKyMPDlw+tYambhaCNWqulHiuoMeSFE9cBOyEJgOp0YRvEuugUoIidNO3cxXATe1SMyL/Eft9
JpKlICNvgRSOohe6T22ZiCoc98GFtSzLDsf8QFlpeekuhmaRxl5MXDgdOmKw0qnlqgjg02rupcM7
PnNh1XKgxDPZIo+kl5/V740pIi8IPTKd8wTXThceW2PG8ZRW28hCtiLzVTJQSoB9zDA3tdUsXSFD
kg74GNem6722sS4iXIWuo3XqHur2pwgTbxY6dLANzaSGOUjGotC0F4I/g+GOQ3O+dKiwphYN8EbH
bhOEiAfMznvyh+Hg+rffjxTpwsLEhtLQmAxElGHa+W4pigZB4ZiWkmcMEED22ocmSvZKKz+YhfWT
akQzEftwj53n2YqDu9LyVCBNLVb/bepr6z5RHzCvv2hSPpe87HEQojdJJytTVioy3iN5OfQehZ1c
h+PvPhWNTryi59RTTInLjuCgosRfbYR7bG10qVTvKW1onQoAQRXrZ9S2DxqpV0NVP8iQocsG4HeQ
0BCJrV2Re3MVG2Gl8heCiDiOrp55LV7OYB/L6hYvyV6umgcsc27xEfTJSlGkj96Vlo4A2lul0KEU
8rFOpGXW0Xr0ue0Oab6q70eUmuaQpBFX4FmYjt9TVttwVhr1g6dLH19/r9G3ZVruUd/OygZChYyc
r4qsNVRyW6MtWBfisQwa2+mY0yT1RZGTFT6LdeQnN4Mn37maeuuGsCG84lEY0hvcLjB3PO/Ra8PX
ggTZbeXB5HFc4b5Kyhu1Nj7IMKeabxbPKXbEu7Ah6iaBbzzU6T1nUMbUCLa/MkIuLBSyBS2V4pOG
KtM4m0ycGGqpXPSoo8GQpW7RryvIpVPdog4ZF9oCivaHj4AdSUaBnEXksYdlRxPUUVr7yncZl/Oz
CVSRDRXchAXLwzo/olBlaZo2i1MbHAjydGKmBX80qhGGiF6u1qWGvG7Sr4SsPXZG9S6l4kNZoKzx
PFOdp01GN9EU3FVbdVcWMenPU4fCCU3UdVkyoWKez+2F2zeCV+skGmMZoN6VmUhlabwgLnc3Tle8
OvEAndCQI7s04Gx5QruqyVm5sqiNcOTzWwTflvXMNMkBZMfy+9xf9SERGn0NXtZ8hAgQL/H/xcL8
ixuCqWPSBV2/SSLEiQqJvyNNoxo952pjISuO4KGL+rsWbyLsBJTluzt4f8NN6gjInzCWyGo4lS2U
s05RzQZduFOaiGvxKxniHGwtlagVp9YnWDaiK4vnpZmK8xH5r6JGbUOWz/ZhZVhlUYinCkJrvatk
i9Z7cYRBNWmi4pC3ySGqe6Q/ygAsJj1+P/L+3EGr42oqGSChDUvTzvaZYZPhbpIC7Cgm7Sb8SrOu
7w9U6xa+nm9bOb4fBMRD33/ohTHFrh3ctWGwMVJE/eyKszJNa7epIzsNkXyiJczC8jjoNdCP4FZz
0EkneOS6YxwYe1TUH99//NcW8Pe3TRUVLluWVEnXtfONmetHWaJGOal3WqXSW2wYHbqM9I5M30G9
DSJ932AOoL2t0ZMWQFu0VCfyRp10ovlc1MqhHn+boPfbvsTLn3UmFZP02Pf3Sn0Dxm8dpFj0jeLa
0/pzmuCLc+hg065pfP1xSvtl/5Nr1K31OuaLY7r3FNzAg/kRYMIHQXnldHBpYCgU/XRuEzsh7eyj
PKTCjllZoR2GcA0MHB6usYy1+sZA541ljBNlZT1//2D+3DBzeRDTFSDn42Rzvu1SM8CagklICvNd
aGXHtJcOIBlmYiY9ft3y0InnqmxcGY9/bl9VkSO5Io6bdT747CXQSooYlWOEtlDX6z5qCLILb31d
3H5/edKle6qJlLsU8lu4rWdTGNuuzvf5t2030fZ6wxmeQO6x4MZSmb7mgrINVXkRiNrChC2glsyy
hYLTqu5XPqJAIFXEWiiEVgnOtZF1YRLiHkgi+3dTFnVOhL8PrU6QO8L8sP0W+IAG33tQtI45wNlW
frWpm1eJQMKJHsCIkq4NNW1cac/fx3HqMzQgYaw0Z5/NAkIAjVeFtqUBl1Ax+lEBgbUgGinzetqu
KphuEwya4BogkSRkMHMFqIpj8hXHiLe2cQZCovybL+CtKWEENHmpFQnvcReHEGtYCYiY57WnYCbJ
xQxnHKKQrE4WTpncRyom8m4kyHxBx6oxf9PFTYJPLBodbYcvloGQm3OtBV709ccB4lmwk4A+YSKn
1AoOrm3fqlJbf6WyDKk4muLJmTaVfAr7GCSH/5O6Hsq3DrifkDY2IC5rKkv5EcDzIhuPAVcG3PiS
/nFjTWsszUimpZ4PuCGA4eqpTHR9K7w5AXo5T5vr/TouUKPlAFEcrV6nCSQSTFMfuHPmSlbeff8l
Lr5cRA7QvrBk+P9nE0ms5mwe3DSy8XQiqeKyxVA6mEZ15dB2od7ICLZ0zr1M6jq1vt9HMG43Jcny
JLJbhaYT2kSzBtnBPF3mzZot1AHmAXpwcBmVopHWJm8Lp9m25nDti/y5Uxkr9BJtIpPiJ3f/9y8y
BCI2YtCstlTCvaj5YdYVy9I9hnH/oo1Wzq98m1zbjUb42Pz5f3/DuQsqC7pqiuJ5RY7XQG9Cj9ms
D52P8X4X6MviwrkyWct/HpIpgjEz0megfC+fv7VdGSbSkDJj6CEtBgvO/yTKItRZxj7siS7RmbMC
pbL9RrcmbcUoB0hO5Gm/kIkyYi+N0hwi52Cx5R3bd75qPccwc2SHsIEOeWApIXC6Pg1fmm2IoVAl
2g4XyjKmXpgg/JoQZWe9Fsj1FrLsyK2cEjm/7cWrs/7F+yQrsO7AXph/dG4ibpKhU/2y++5WkGqQ
yGF2rCmbgoQ0UdZE/s86+qkCfmkFcFUtO1I9X/sJApjvB4YxvgHn0wEPiiavKimEk5ytc1YtA3hy
89DGZIxLB9C/CfgBAiXhVaGP9guTVFqVdx67CbYEe8ssl6L5apjqIUZbk546F+uKHzd2yXYpYIEE
NU1G48APjUViUdtpN5rl3PSVfDA7ihkZg0FUsqNahU+WUj3EWXq0OnGbAaonCwwvU/FamNo8d0me
wkZ5pFRNCdI6DFJ+r0BrIvxqBA+f/JRmu2fGyjyV9S0e4/tGAQGTGcXGqxXwFgT+EBzpGAbAU/05
8TnmMuxFFKedCNZS3noMhwkZprB23r5+bugxIbXc5SynouKlPwPx2qqqXnz2BhVW5j+8fedb+8Ip
x5JCzMqWF+sE2JIZNuuWJudsfCGKtkUf5PW2JpEC3pEUxp0OLOkQFMkxcIv32itXg6geBJ9dZtUy
YedF/gCL425Qi5ZtqTUNC+89+ClZIEdqD1GC3t/h8LJTWGThyJkyIh1ltKB/NAwuM9PKaaOgexzn
YsXgt0QI+OClMtw6DU6C1L2vSvpZhnBlGbi0wZBElWMkBm9rPMb9PitGRt0FPgARW6ikidQl927n
rEn9k9z8MS36o5ih1XGivZX2V8448oUlSGIyHDfNNGuV8/2+LPFWq9i37cGRPsC1vQD7fzIkb55b
yUOQvdWSYit2f9JHY5mGcMd7EVNjmzrK0WyqhyQHqGdmdP2ysVK1LDsEFLKTLKj3YKmyqgeviFbf
v6uXZldqWpLOfp/92B/H7gbaale4aWq3AYo2I1nlNfWduH0owmQ1ZOFabI2F4uHQQqXZJ3w5dCST
Vqwfogp1hOFhnfFuCfV8Dzr1JTbFjwEWXGA+SnF/DEvxypnq4uOVJNqS9GI4052vvqpgBX5hlqmN
nW6X622BaOjJrbKNKPp7l81WEnXzPnCXvaldzRW6sLHms8fKsyxpFnP172OLKa+tSjVnbBGeMiUP
ngGmbnlrllo604TgAWf92hvEjywSP6hTLyC2LZPW2Wly/YA1fxJWJjJm4NOKmNx8/yQvHXb5chxn
FPZgnNzOZt2Y/DWA8zzJoUpfwI0t+kF7CTSmS9czJpxPt2JCbcnVtJ3uWmu1c5+ufIML5yqejGgp
ps4ByzzfBmaG6ldxQnUp75uH8fm0umW7JRDz6kW1mgfCrZ/SWN92obkjutdC55EGygtJhR+V4e4J
onxJgOwLRNbiKb7ydl5YjiUFVY2lqKxJf3TnG/iWZEDmCUromnN1etK0/BCVDCDfzfdmnVxrBl8a
LAoxW7ImyTLHvbPBwshwUrkcEpvqwKIgIK6AZzKBvDrLdO8h8Hr+Z3fldR6f8dnKS79e1BSFDrQq
W+MM9cvBPRvarhAdilc4lp8HdIwd3nCjunHT5Frh27j0tH/9rLPxZglBGKjqWCiz4GOVvoPBVILU
xQlH8o95lwJgM5E1qsrSE/PdkKUGJhxzY/YWL60+w7J+GIm+sWosXPp5RdavxFR9BlQf08knnQTc
UjQsszE2tzXEVSlkByyxHgh9paJYC0ViY2yyujh8kY+RaMa0H2HzZSc1kWzil+1Aa8CuBMOq9KRV
nhjzJG1ue//DlY25VSYo6Yy1iQebkotMemCV9ksxtzZZ0eysGOiL0C+LoST/OT+EAHxqAaspBtCo
uYmbfqXUuNTy+jMIqkNT8i3dZNclEExiZ3jQIjolskWkUYpJe+obIGwisn2zn+bKG4NnU9WC+eKI
L0TZvIalTohhPRF6pZ8C0ra6WSMSkqNApFnk+NG+CJcWl7JQUUnixlPXOpogI3DzRdyhlBbjY4Y0
i8piSQ5WtRncPoKFmrCO6DlJPikjELzAUlWI9zQt11/zBuMEpdWyDNwW4WbVwqYDFNX2AQERdXhf
x2wSFUsFDBKJEf/ESN1HlggrQdt5neEtIQshGaeCPSGE4YWczY4YB2WZEAtkCtkejB4eHUb9YCZ7
UOczJWM/ZojdqkxYCjWocSF+4YbsICs8WdiDDL88mI45JmOeGj/du0WyF8oKLYWD5knF0p6+l6b0
LEf4FpMwfQq6FSzDiaGDu6Vx8GwAR3IyTN5Aii3P9jT+rdC5EQm1qgEHKJ62qITVOCQ6Pd9bvbEx
9R4TKV9ynAeApC/Rty6VEO6h421bv35JDbebJXW//H66vPj+SIYhMTkoyFbODqx6XuZVrzMhyaUz
K3RmZHIx+4zEC1RCaq/P68HacIlX5sFLmxTqH5xeEVOgVTr7WM3rYai4hC5XtH8k0dolYUw9P7ky
E11cjjR2mAodW9qI1tnnqIiDgNdbid32ll23NZ4oSPAxbl2qKSlyuknme3urkG98YnFy6fpO4dKM
z6Jq6NxjqrDnB0cri/M4azU6Cng4ohzFaY3+vRX0Lf97h1CAQ585cdzhnsl/7hGtPQOJuBULAMkm
xUdyabdVVdyFMpFapr5xYpkOlgYs2SGIpoWcOYmlhFewdGw3Sj5St7qvPXcNV3xj9Q0wBdKmGq3A
oZBQzXcJCnExEMdtPetT/aDUYOBCpsu6H3uEkTCVC2ilXj86ncT+qCSDTVwzom9jKhGYHHsiQv4P
uQwR5jQY8Mn1IqTcv8+zfWGmaNhVTANiNRzHp5lCBsP/1YUzM9CfOEqFMRnNWQ8+K9gX8JYg97IT
eXMIhf27Y+cxbyhw9GaS61OoaYIbk00qWQUBOAWqUGVsVDM5aEgrL8A4SiCEI+KNifwghQCBehVl
J4xUgElF2NxdA5YfYUTrqkQaVOoh60gw7dH8G1nlgnewcGhLcCjoPRqNvi5FTJRR4U7qDo9tEzwN
YQZ9Ix5F4ng+fYcPGLGC37+Dl9ZLXeGIbqF3Y6iO7+gv66UvllqchE0C/ZAek/wY69Gmb8VlKBFX
8//1UedHtCaDN5yCfLQ9A5JiAl84ocYOJnHaVsKVy7q4S9Y5V6FLQY7Gce736xJzOUtzteC6Qrv0
SNNzk7nXpYtx3x5I/atEYvqAkx3c8JXLvLTroUpDSYqtFuews12PXiArSCKml462LwT0OMbyUlU7
w7M2Usbz5dff39jLn6hRyR+DTf+oNgCnRt0Cx9AuggIDWHGAKnOUnP45jYpTxRoC1Wn+/Ud+TR3n
+6xRH0utE7WycS7+GcoMqj8JCnbQRd5UJeSwQeOI2dIiaFQsJkOlP5SwmciCa6MH0zwQhI0gpmeP
ULRjqy/FY17tBRaqErMrPtO4YkfqD0urR9qgCSnUCZJHjFjbhIjeKHQ5mOKGlZ4Z+nQgotl1smpq
mLxvLa40sgaobW8aOLoz3pWN78OXonlbkkr8UEQY4yqYcLGl2GksP3ZWfpcIST9xqMQiaJ55lQdN
2BLCmUx+ArXZFtfx6D7PS6BJCAAJCUunnD6TKRz/18CEOqEBx/v+rl4ctYxZhVYQrWk0qL+P2rZz
yErzrNhu8+wU9QQcU0lxhhX4up2szqt6FuB3HK4VMi8NIHhAFDIp6Kp/nAzKRui9TNZjG0L1KRh4
fNZQHvuoOsajBqMrsj3cn8P3F3tp9afzhOJdHH/42l3/MvOIVhEiSIZ8GLKEpOBqphY6rXHpL1Jt
HZjSbZTmh3F/8v3nXprxfvnc8/NzMKhRk2pijLG5W5pE1cMZKnetLD0XafN3tvNv0c6/uhmsCxVq
Uoh1RGIcS5kVzkrlVWsS6EEok60kwX3XNe3MR7buUo2Vi6gixiX71Ahzo/s0LHvRw8tuwsygbijx
oB2nNCZaaSvuR5RCP9L17jZwlT2syi52AJwqESI/QfpwdbxYpQosz9FeAzSSc1lGltcRu1fCGPQC
wDna8FjVIE2G8IG5EXYv5KmFl6zY02KLxm1S4tYmue35y1yim4FI7BO2O2sXpriRcoHzhgT+esLJ
i4Jxyl5fSA7EbJRYQqg7O9LSbTQy7qqSND2CIZFSzROtfW0GtSUEjmOPVGlL5F47R3chObfAL8k0
YQmuYEyEU1eGIRwq3V6NvPW4b84L5dlkR9yVjA0iFeau1z2r7kAMVnUI0npH3EM2N0Jh04XavAU/
6wvepzAU/VzzqjUZs9VOKzzSojC/ktB7ZYm59NJYYwA1jQfe1nNRZxRlJbrLjLp6xukqVZ4bcBSV
qD5rmbah4ftcEVF2ZaaXLw1eC00GbgiDVvH5eOJ86ZJbyAShR8ZOBniP7NaRZ1I5zSHh+mM6lDS2
4ErfsnUnINIwdnadHwS2G8QPRU1bM5Np+8akdsjBZ+JkL+jtCbdqhhEtEW5g8cJLqAGqg82aRw0W
YEmDBvH9O3jBKaDisUDnITPdUKs8ey9coY/QVEYwj5x4gX4Kh7tIxbsrpJ0ac1XkbxHOjqlP6OGv
h4JH2J5lIczuUyrkLkZEwaqWTc0sXCUPpOqh38LqtCS1ACcu/HYiPaKnRlk4ugI8PoN4WQkEUETi
GA0tkvvqN579/UV91ZfO1kR2+5o0bqZMyj/jiPllRrP03owrWYnsjoj7nKI6KDXzUKV6My3kbiFZ
TjZLY9DhsSwdPPgKnOET7L0u2SBVEi79kGMA1ErTM6/MQ5eEGIi2aR2NuwTjj8Ks22lD5jRMtpnp
bWs/OgpRvvdSjNGaihG5IuOkgONdat0B+OOt11U3Gq2vSeNw8qxK46ldxF5yqkIeFJR6ZG7xqSet
wGj5J+rE3BBag9pHFT6v3FPxwgyKNgKpAAI3GjvnXU0xcFydslGMPrsgSCnE71f3TBuOuCb5GY0I
d7cbUn/VemurBT2QBuFwY4mwG1rvQ+xz+ZYGGt3tCGKQ4oz5nHWO6k3qj+7A69JHP8mHTOZtUt1C
R4V7QrKilVHjSHTeFs1vhFkAV5XcTl62Huq4Zvr3TFYAKpPUsKPQUknbTThLmco6lUnIUTzqwmPn
C26KtwagBqQvokDRNCPX1DnhU7x/LnPFQ2toCXMxz1CeCsq9qfnPCTKkiVKr0qTN2CuZgrkNrXej
ZQrWg/rD1cSZo7GbSRobIdss198glp5cx113LuwnN9BmrpLux/WkMR6JwXwbN4VVpDyXRXGQ6vpD
ptfX8OvGlyW6//zDilgdPPb8bdusrKyiQe5toNY3M9dvP28cUdlZrAauGoRLqoVY0oucyBTL2BOH
zPERIiBTbAPzK6vsIRq5o734lqT9+5WxcGkoIEhTREQrHGrPu2o9zYSorJTY7oI0AgupTMD73sdu
2S05z3F/fGvfqAIhnuP8hc8mjKUrypILmxYMgiY6c21c0c8LvMRd53k8btCslMfXRtmTboAYbqyc
e4Oc1Lb6fD7gI534sJavvcUXZn9KJfR0KOOyQzyvvif02Os29hM7rAmRzJLAVlMYZgag+5mSY69K
MSNtTe1B4x1YxI4HPLS0nSwl99mrzKWcBDunzuWV0o8RgI0FhJBcLlFbNXXn3EDLnBGYdPBNgkPZ
WyzZ1bAnLIq/V7H/+G1bVH6ZPt/TjOBV16vOfvlfhzTmv/8c/87//pnf/8Z/3ZDclpbpZ/Xtn1qe
0t0xPpXnf+i3f5lP/+fbzY7V8bdfzBN0Nf2+PhX9/amso+p/zKrjn/w//c1/nb7+lUOfnf76cfzg
EUAjxvb8Xv3457dGcyvOOIsSzf/aYcdP+Oe3x0v468fu1P7LPsYZB9LidOFvno5l9dcPwRD/rdPn
oLNOv4rqVnv6+3/L/2ZQ6qP5iXdjPA3++FeSFpX31w9V+zfiPzo2lqFInNhGzWeZ1l+/Jf9btzT0
WGhPvyRJyo//uQN3fy9ufz8695T+8+tfN7yawhr32xpI5oVCe2EURLBPOT/9qoLeuTnYddtyy2Xo
6zdKTLaEPxce821kj0c3eZEba0eepzkUuuqovruH6gkMR4KFCBVRv+iGqSE809CqnaWksyddZsR3
sU8XbSuYxcIM9bYHzXCSJ6vMuY+W8UxeJEe2D4oyZx6AOeM9Sh85iAJjZY00s1+eyYVr/POUNl4j
TixUnAq7+vPCHhuuXpJjc7DFwXhCun7v1bByiWgJWvW9LupPQQBukYX+q+ZL999/uGr9se/k01We
lIHSnj3g+RkxjZ0u5xQw2Oaj1W7Ez/S+uIVEIb5Vi/jT45DsTOpP40G9T52ZuvFoXD8ICyBmDyY+
4tscuMleKm6gY63lY7wbQEaE9azc+cWk3RPGUM79XX/EH0rrVXswguVA+qjdvadP3la5g99lghDC
aSFA9whPYTvX71QIf21KKjrGyIl2U8WTwZhMQEbVb/lj/NiUUwETBacCY25YM9A7MEIkSgQgAmib
bPFULMQPHKDKmLdl5sQuzXDeEp/6kO9IUpc25dJcK7MYSJ+ENuE9OHA5i+45+USoez/4C/8G63yN
1XbSHF3Tbrf1bTAXiXM99TaswxmoKpoz/03eeS1FrrXZ9on0h7y5lUlvgQQybxRAgbz3evoeYnf3
6d474j9xrs8NURRVZKa0tNZn5jcmQcCPvKdc3y5qfzoITAN8zoQvho3z4Se5FvPewrZ+9Kabgdy+
0btJaYvIHt394IWKhXXzMRyNr9MFrXhwhEtXmy/FNfmGpDUyIX4sXiC4PjGZk79lw4sIcy12uRzB
Ab7MB54kMERBY/3EFYggXd/2uFQGCKudINj05goboAAFE/BPHJoY0J3eew5n5TjDBoRamItXVVyB
9DOu9QPz48/i4p/bAjQiBUxEej0tYQy0Wsd6itbCKdsNp2CHiVlw0WEQAaCBwk2cV4JarEw0DHZ4
LVzlJ/aCBdUDuUSEO/nZYqnZrzANxEMUSNe7jGa4uEQvbXg09yrGpLAlmCnxWi/fz2tQqsgnHStG
4GGDGfnjH0sZ2sn8DhTFcrMzTteP8Cgf4fML0ONcIXcWnzENiLSNKchhlJjqXk97882C+6VSF4bT
U19h5Y0n8GLqWbzLvac9BVujxk3QVmgbyc4gQVntuRKQCikCGQfKMfIm/ui2tZOd5SeGXM1b8Kmf
umbfwvt+82/mdabBccJcC0RoB1F2q5+y87AVWy9TDsAlVQ/dRrnJP4cVlunxptqk75bLfmJtws6J
j9bFegV4W3QQQhzghU7G0wG7CyIpV3Mvx+SkTnUutvq5SVezxjSDTaPOSHbDu7zcNPSMsNCA82MV
6bUf+gbGDtwJXGYcatwCSFLrqu3IsAG/g12kCDZsJU/loP6qHWil8kZf5Z6x/XWs50La0rCOIRn6
5YZKd+3UpwzE1TY84uEKnSm8YVqCOyKgOh/8JwW6wAMHI/1Jb6GXbpR7UtvpGtjMBlcsgLtrBmE0
WKHtY3I30ya8qcsUhA0OKzhT9w5ItV78j+ZHaHZoaORj32+nt3I3eqh94Mf51MltAVtMWCWwohhC
buiynZXuRlB2bO8hcBLbuE9P4psIgDRUbfFJOoPS/ff74z+bOxKiK5MIcZEpSNoSQv2PHIx2qakN
OtWPJmghDM9rehC/VYR//zL/2ISRVyKhlfFk4rD7hySvxlyEyQupQlA0vCwvARVgS+3xe26ijCFx
KGa4zP7716Rv/o/T1cTUiZaVSpXut1z3vz+dElSqPloNrEwhe1OmCPtlxMSbcgzATumK8JBIWVLo
z1BN8ANSXcn8KJQBHyXsOXtD0LdqOb0wo9RvZhMb8DRl2qJDrdliIHNIuvFMFoEVgFnDLlQmgHli
pOKHJJurWpbK1TxDhEmq5tSObBnpnLpWoe5F/FDP+awssG7m7ZTY2CX6yq+a5lUuu8X7F2kZGkDL
SfMCQqs5P7VZ5q9Y5ZBkpo2sUMQ1i1urMRwVaI18tCAUVnHZw3g0BLtWg3Jrtc0By9toPQUcZL5Y
3q2+2AbaGWCGsUq1ry4YMKMAU1LrAk0bOslFtiqqdidmibTGzmFrdPm80pMYXlKOjbfODNlAn720
gGQOA7wiKe8vvyOD3PaW7cC0c6tZVbW0eLFmS1HBepPLWnCRxZWuVEc/Xd0CtCcpsiMGhRJsL49R
jxFZPpOWFjITMAUAl8REeVbVV30BqIhTthrxpAcKwUigUJg/8ku4IFfiBb7CkvPx5G1R0wQSwuuF
0QIEyFyNYo67dkIvIRaNIyn5cSl4uIY4cPAZ6nlauC+6oH4OzDaeLOZxUhn0ameQnfQyTmut1mwT
GPnjEF+UAi70gpYBE/SiyR8B79cuzOxPvVBotBIeDTar57hvj6GAhpoahraSI/21i8B9qhkHBQZh
IAMJEnqmNaUaDfes68/aHDyLsKTjBCGEGW6ESbtI4x9a5k/zws7B5vdt1MvXEqhOeO7EELjl2DyN
IfIwP3iRgfDEC41nZgHPC59Ha96WP6uDJyGm8OZIiFdaprjBCNlHWxg/fqJueo6E3Oo8bdYVB9mU
q8pZ52Ux9OU6Duh0ajdsmI7CwhBSLe60Ke+KuBDWQqrCey9qjxSqcZSFQVR3w2teZliKDcCJFkyR
MH5PLHVRSF/GUv7jGxO0pbxm40NmKyZrIemYxv9lH3X6hdmHYKG4pu0Jn1dgQ6D2FoX7fJQmONvM
a3fDcwkvqIVZZtJQLWGhM4W4zsUOLyV+oy+sxvTbSoOVoXYODXt3QLhRzziymNVGvehlzglqYX45
YxJQOWg8cVfElYAWyTAadoxjbo1bB3PYvrS4djlGjXkcgVeufcfhxzw+z73mKmN/M5vhwKAoRkki
RtGRg5uwDSqBAi/n5Bjp+8yo8UgOGHWNsuyMhSemvoFvYAVuLIcGIzoH/xcWFRgnSohxMQ1bZn0g
SpVa7065VG1lPcfcLes2TeKrMPwXIFVe1U9IIP21WgS0UxPsaxG4YsmKC+mupFFhYzPGEEIvB5up
73dS16h0QkYfY6XcMyUoqVMRrYwFl/X7RZ9kmbnImphNttpwXbXmxccT2skFDes5qWHod1LgToFB
2WNDkOwM/SP+hXT9/lVkvuV9lu+KKEv3v3+jLciu3z/18hdPRIxiEWwpTlAiIEBwrUHNkCplRrbP
ceGFoX39rgJZWMlyH3mXCFdgWzzPT83gEC4SApQbfH2PxdVasIwouQkZ/bt8mzfyPS69xq2P6XE8
4q+V2M0eQxXdcq3LTFUHwPF9eubZrw7QscefGgB0T4RwUE7m3S6uIT5Zd7zh1HP40RwAQhw7gFmn
4jPbE7KLMOxs+R2gl/5uAtaD+OrS3wYyWJlno1wbjc1On2GZw/i15IitO6i0AxzjJF4sECKL0TDy
DHSQC0Q7ZBwLJt8VU0MkmaBg7xSfJ+MgsSeorkGAiMm1rX2aF/OPua2+o/4ezm4CKbF1sBeQrv1P
pXja63CQO4cOnLA4FBP1OEnrpifqSq/FC4F8cDHt8RXO/Fo8R2sDOzYOMYz6rspP+pix13XMz/mB
FZ6BSwlSZSJtGoGEza6ku+0efnJFqrLq9/K4K4Jd2rOBWo4Znwx43bQhpD3WJgGjaNDgzZVCdDV4
SoNHCL1IPo5Xt3vLd4AC9zZ7qQbLTmW8AQWzh3y7xPAas0lv0C+aRPXRTa5MrMz7zBtg96xoKRvA
DX+pgGD7Roh6XMPSC97Sdl26GsHpCZqhwazuFohG/Q5OXoFJODjwCMHagqoHLq2d5Z0ZbflyBBpb
NFA3bOzIgGLp7vDONU54viY6DjSPNvCPTWSF3Uoe8Ly2M1C4+A6CpfSiK37szGjSXGUOp97XnwWu
DZ/8mgZAHgQUtvGzpe8YKiAL0fMnioCjdRdObGHWSdN2+l0ovX7DssiELZcYXHUWPBsn9Q/oZSin
pGRtySgOumla6sSM5otxwuyjiU9mtNf/4ER/nV99FC92c4e/XuVPLXOPLq8dPAh93/NDue3/kJPl
jaN+Mw950o/ZR4eJLgMkb8MtGmlQORZ6NBtMNEiCAbMdp7iVq/oZZHIOEPzOE6B8AiaWYXhLTldx
00g3nepWQYp3oT7fNELV2ZWlvR57MOsQHL31hh0Mm5L3v+P9it1RpgNB2M2l9rC4NUT7hb5UVYGx
WVc3ZKRTsOVj8qv7/lJI75SAsT43TfDggFS9OHG4iAaJ5CmpHe3APDvirx1e4p1JXsOdWvE7sH/g
BmEa4792yWswrzGW0pN12u2FTzX3KC1Lmw5IrbWuCMRO1hlXD8y1svE4bvtD0gC7XLFywRcIMLQB
MScr4Hq75Ihuhcgm/YN5a/wuWgecefINuS3SHYxjRQQxnxiN+WRzdkhsgugErakNaQQ8JYJ0PCyE
jcye0X0yEbfJwS7DhoZsbEAbeMdbAsDycUnABm98jUo7ObeopB0BLy+FqfqFOSzDjcV01mSJMFnh
DQcUR33uUo1n1ZCiUhfw0kctkLjQGQHPSUae75Lkpccd0kYGZ8EARvuj0Jd1lC2t+3dMNdf6De/D
vXXHc4WmkLZNj5ji3XLqCp5x2KOnwdIh85gzxpPlkl7JZ+7tKt5GzH/h7suG7Zauxcb9J6RnuclO
Kr+3f1fX5oPPcCXTNZGk7Po1gqeg5FOnmTt71pZ2yHhGJTLVjMet8mIlnvynFiKtQ12eFJCpAKgn
UKGFe7XXnju+eTcR1duPcNvsfQophAlXf/SsjmSbobdnzNNNcN5g/a2V9Sl72StHaHvJkRId8I46
Baf6Cx8JXB3k42IPchYUlBWeeis/O1c7ssOqL8opuuGetMGELFB26uT5sPEme8LFJDmU7bYUL/pV
PRrPxSvWLwSYlCpzDBtYddqm/kNqEFJQqbfSu4EXBmYX/okThlIIOWL02VpwXGwLXwUeVsM1UOeo
TgZr2t9x3fFYea/2UPBK1avfJcUDs5GczZPWOjX0UWHd+xvgwKO04j754YrPUgAkHQ+FupVprBg2
ZF6/W+VHyipDQbBwIKuU/jTVJ1GFVblFe1Cv4YtgK6YtrcyrvLZwWXArptnApoGHByxJt9qrO7ve
hrK7jC8dok1ERGCdqlONc6yKJN6ReCp/+tpVtiw7SIZf2el3m1O9YJc9qK4MIDweWbAhLLK86QII
dpdcF0Go9BkKDOtcg+EYPQYCr3Q/17sWKDGuECgTU/3I5t9NuyDZ+8NLJ7HShR97UXviiBJf2H+s
CZsB6yXZ9c+TF35Jb1D0yQiGY3qnAqG8S2cKIL1iS+d0i5HPVQL/Tjx3DR6cS2wGivJh4XZ07M/F
U0QD6qtdBY2TvYmiY1quTlueCzDAfjnx4dqAVDCwdclL8UW8BSZRuJNA+uVsKVYcKhK73T1+4MGe
nEHJQsN59/1nIaIa5rRbhRUby66GC5c3d7b/gFaLuC6XvPKTYZEHJojqaxk9xRez3FvaRtvE9yXw
xAXhA20TAjr8smvJTnbxGd7ozEHxJm3KlbruMDfFfMWpNuK63ZKedscoccN6Xcmr7tvUXDyE2TaD
CtsUu7ubz+J88p/zjeH59+67pZdIFPBCwwxXHTDbPCjBSfRgh4mOfymuqhM8lQecx5MPYLvVj7Lq
HiX1jR9GLj9k5YqDNP7Kw8xl7/foKzhdUCFVdnS1nOnSi2tkiBBGvemhdm51Y1dXMrZJJ6A2dkr2
9XNf7jhFlI35qlOmzGzrTEHpQ1mJ33wjaesh2I7UmSmxjmtwfzEWmJLjv0DPzffaU0mxJFyF6TX7
VmaiWC/71gw7T64IWhNphVFYvlKMEwrQ/tLr28WUm5aZSrklVT/7WSQ5EW01eF9MuOqEAwr0BL6w
PHoRie2AHrkaZCdBSZ8SAlVRTaKOrBDrldinrEY7XT1OJOjvOZZ4x1r5aeqvOnTrC59p4ozqHX8b
fBPD5OeaIOGqYOpGT5woYWe0Xl17FnZ+97gjxrWBxHMb8x1y45alf1uoaKigX/pD/8f4Gh4+qg1E
SZ/VN1mjhdcLyvWfRl+NHDQDOfOOWrL2FoDIX04hR1obOwzX3eyQreGnwLPS7eGUEGbUpZera+zd
pN4t98gPq1PkzXDdpZX6R9wSIkb4tzjBXj1CemoXyx1A/Kf0nm/jdTg6zSdgc4Oy5ku1x/0G/Bwn
xdlcVyfT3OO89N1/mydWJcj47GU+hsf8y3oJzu0RNr36aW2j1/pAz576efWK2c+U/0jzBf5fDgEa
TH68zYFI46P8ZZjrkjaFRSoDpZeFLiBYiDLF6c1AdtTF6mqWVa7zWGnBbiaLDVFz7IfFNWv8/YEk
tsc+a4W12Ey116actt3y098vv//u90+//w1rNTbyBIxxuPhxWePi2v3748KY8WSfLmnQboYsDq+N
KGHYMSouU0O4c7LPQAxWXVPEpceQuV6lEoxrFKWSG49oxqHVG1p8RlfDg501CBNKKXI1WDqRFe51
JOhea4G9FtRMxCaGE2QGb4GxS4UJTVImttwnyDc0XHA7vVhFckxEJeB25k+i1xgmHJca2bxvadQ5
/TDw2ri9S5CHvaprhmcJJWSU5emqkqmwo+/wnZbGFiZHi4GUXD83DY5shW9+yKHKwSWUbjAp7iKS
dYM6lV1kOdi7pTVFcxkdCZpbIEfRSqtULC5jQ8IhqGUuEQPQVaVF2IvmHIVFVbRPFdGRSQfXAs1m
1yOk3HRUSdcAlKgd53qZzBRSzGEfxulVWPimvSjRIW2Uu05jH/kx9q1dEm7ziUqmKsRPZTHszNLY
GxxOfljte+h80ozGq0LZzWnnX9PIf6hK0uxaGeIIWGE61ux/2FevUiwrgqLeyUYB4GdPfn1pSzF1
ZXWmJC5niTcxDGpbE0EFUuJtMFi3MDNw5Im6Vdibu8YIDn45vutJLm/7QaBP1uoXP/5Iu7re+Zb0
rZa4h2m9OXr9FMdr0Y84f7F26tT0Dm1wcYzpLWc2S8GGElB7gj8+zcE1y3PtPeveGwEozii297yb
KS+jY4v9l0r7kbButJUArU2Ycq5WCWre2vph0gTnsrG2BcGncpLzHjIMxaoRazYZY7gxm9+E1oSc
PyqAIcXwZ/Y1ykhkQ2aQootAneNTywO5eqsYQ9t0MUKzSgBsFegDHYYA96vlxWQY0AmmVbKF7804
4vNTz5anh+1KlSzBiWIZtVoob8SS8nSk4BCfqIWT5EjtannfzW9DJbz1eXhi0N3rLaiYdV/gZkUy
9vt/s1j7Ec1tIqGSKZE2NNTTImMk5U/Nc6qLi6ZVfEH29Z6PyaarPBTNgkp4X3HqTLP1yq4c2h3s
XLE0viS/eSu0YRdmJMRlToiqFO0tr4SUwwdCnzFYn1jcSFD7VJ3QOOq7vVEQMJcZHQSsryz1bqXS
OzNUDSkoDaw2GrCvmQ5F360CNH0O8g4iqyoyvChN11KdBdunUKOpVExkdElYrQspIplpRFuucHif
jFdGXkibjJp4Wrwn5fAZj5w0Zu6vGUoh9Wi3GjjuWsby2IpBd2JwWeHIbccKWwrOkoYXNika2mj2
2kyZvGqS240ZMets5ZG+6yUOACN46UY1XBvKuicvjdseMxdBvI4cU01jLUZFL34YfzBQDYdTMhLP
bFvccZRkrTQl5yLzpoA6qVsIgZJjXERFD+PpZWfF7xG+ILNDrqjQbwu68mxCl42G+iZV01ImQ1Q5
NXiDSO2TNTRMLInDLVNbRBqyTiZjIO+RG9oWfuvEA1404M6CTTlRgtVxdJGKq8KlZXUi26xVQlqt
VrG6Sro3dCjEIym9GPbw7GBVr4pJiibl8d1okViosT+d1Dxz4sB8AZZ5mPXG9UEgrcycIVzmauyx
x0RcE4TJjZNJPpf0AQWx6Fe6Fel2amDJZc3g45LxGdExJYXU+qhSMtcizG4jhiZRz71iLLq2pxHH
CDWpTiVlhrb1v0NddbGSfysLTM+bCZtnPY1jr5xorInquGv6ndnID3AfL13Z3kUdA5XyRF9jUy7u
4GbbfFsjjfuM2aqmIsDPj8WkUJvJgqPzVJjaNquqZxi6p7Gs1/2g02lrxWHL8BrznztrEj+ChWZN
VR4PhggfEKFJKTYZ6T3BxDWh+1tr4TEtejzQZwb0A1Kc6f6hT7hmaBWBfRNWTg5zC1qtfGg7qiIM
iJCrmsNTZOYEHnF0FbHh1VINiW1F2xfQvTMX1nNQxxgOdhMHa1Jummbetnq/8+MaW5Aap6JYTJ/G
vr33JUZdVTYTnsgByTIxUZb310IQPsCUeFOonIM+3yOdOA9ManA3usaeY1JJCRa/YIyrtMFKV9X4
Vs9AH/uJuIYJgT4nCBriqNRwCyu7IbVbJDuU1eqh34MruYnGiL804sZGk9bVAFLWGAaqv728btjN
bN1MKHf0ykma5de0n8CBq0lnz+lO0/L5Y9aivRTMwjYWpWuGty4F5/KGzShJtN4+jwoVXH8wsF9K
iMVVNnjZWitqwzhMl5I30WsNVNKq3tDWjY+TR6XgAVFuFEXAU5JCn5IynRdJMO/Sco8O9Fng879G
FM+TInlPoBpyEodEixxkUq7gamkN4lbtQSlaQmHLSkYJOVbYp2o1ghlAYm80GMa0vs6xL3TFNo7J
O+YIq9ggjlZ+3vfnZCx2fWziqTwwSRPIOBzMA8xU+jrORAFIjWRSQ336UBN8+YYxS52iBHwrSpus
MLdq3HaeKUi4r0OMoTiOe/c8ugOKDXeAj5rMWPQ1Ivdf92eGusnLwJvoUB6Fy6S22VYr1ditTaDz
XVasqsLI1/Eg/wxVTxk3bZzhpRdEzTN1TI0m3DmqpjsCpsIgGuuxWWXcxGyfm8ykrtnWW78zNykD
fdTfteuQceSWc7eNRjTVXCIMj41DqfuCWwYcNjSt0jR6rqaGJ6bR3uQR6pyYZPfEF29DHU5rFJk0
6qw3Axn2Su5xdFEG34msJtv2gf6umjNVh1hwNUnB6CDLDVtispTbPawKSX5nTgnssk5NwFxq1pqc
ghwT9mACGXWnA8HGruGNV/IYZyouH3mBLYYp/elwaT6qcbOmjl/aoVpWK2ShT0GzLVLjU5cj0W1y
fRdk009cBNj76Lj6+FyhQlW9bqS+JglEbBFUVkdvkLiOPNVG9WVUFSebzpJg8CpzW9xx3WQlZXju
yT22f7ks3XyxCw59R6Kgoo4o/I7R0zh6TrIY2xCsMGymC0A+0MpOeiQQ8ypKsQYc6WhMA3UNuONH
WSEyYGM7MnWJ17B1RVbPQPY0z+so789ohAVTpi8P3WI917m6a7JB3f3+6W/fjmkxbUMgdZA9PgHv
mp6kVNpuMMP/+eX378x6wrdcDB5B7Ge73y9VzxPAhiXhpkHU5kvyXewKZdfo+ZfGoMrKSizZ7UVB
tMUqaHda2FPhCwOSUolENjYVLF97wUNURU0zJXMLynbXB0GxVak6aWm3FHHT//zSTeVVyBRjNVsC
s2XxVOe2jLPBTg4V/a8veY7+pL1b0mjshP/+EiEvUBl728aN3u7S5Usmj7ydqsMSTBOfssGkKqZo
+UX0BxkNNk51WJSrfw2H/qcM7z9lVn9TBf7t2/8/RYIAMv6tSPD4UU/pRw424i/R4a+y8K//9F/6
QO1fIrL6he/FeDoT+Igg/ksjaP2L5hkwbU2jD4mG4b8lgor1L2ZV0a4zt6boQO//j0RQMf7FnA5j
rDrcYQPR2f+TRFD6+1SqtaCSRIhGgBKYOvy7hpY2Z1xnYTJv2AwHNs5FgqU2AA8wYpyEzClGmqIJ
oyykTtRt+3Hwd2liUNOrMFec9D8WGF41x+xYMWLv32sspL9rjHlzBqI+Ziv4mP9kCEFfDXF+wa9X
aDrSMRVqYY+5k9YOZ1g7xChZ/TqpDJFn/VoiA8OLgCPu37+J5S78LxElbwIFy2LAoSF7/8eUB516
sa+0cNxMbRWtReTUDK4OcLRLLorhM+2f0oNRTriRfFM6zUtP65E/Cm9iwltM/cFmsv65oLEnx61K
JzvKHNLJR9ouNSbfsRresxCa/zfA5qKC/sdbh6Qiw4RTTZmV9ndtZNdNZtRPRrtBOolLa0eTJS09
FM2b1A+Ig0ddc8ws2hthLLrQ7DUyJbvX53sk8ilbIb0wUdAjd+KDzAmW8GKM2EhvmYqQ1U2iwT5W
sOToJfFllMN6F1k6ubl/5yIp1DDavZHzMm0YXVurp7nTa6iREGcHIqWvrJPJFCuTyJLTzZ43klET
742d7DF9QhUdGAdSfbTTZvkkw3pzfFVKVjpJOLnJ4E2GgLqO/BQ1SeXgDWTmyXGMagRW2QA3mjRO
6rFKM6l215OPgF7Lt2pXPgeBcBFGWoBzwb9JM507k+NLlWhUYCJ5k5BEct9Mep5p+TConLWjVrlG
n63jTKRJMGuJq2H1onchrvXaciWXf12jEtPjS2lBimjnLsKVmop6Uta44qrAxyWKCaWBKlYQiaQa
jEWV9D3IjWgThlXupL6KfkMOfqygiLdD1mdkqlq4lv3uEQzqe2FCSqiWBe7LALTADov0a5WeNLB8
DBEt0SzZg9z6SkU1QfdjJu4kBJzn2pn/PhEraL2D68OAe+tEn5RQT1eYPYviV7ULKjcyBHxL8cNU
CyR4MeX9Zi4vFUOkS6aAOiLW12i4UqzkGMpoHhL8hNA8qyoHY9XQ+xwILix8ebWSmk3SUpptSvlb
N3CCbyk82ED5cXgaUBMsH0LoxR+YHXZj8iI8DoGpvVQqsappDG+NHj806gBlTmfbSh41EyBKpSA1
yqyXTiG8r0LNKQ0yP3JAWoHiZuKXIJMN9gNuUNECKB+V+G3UksfvTzKJ29QPw2rU1Gfw1Q2TJwj0
Zob2GgJRL6Ej34c9QBpdQL41NCjusC2fYvVVCBKv0v10tcx5JGoOsivJMRLk2hklj3U1hz9GGRyY
TL/JyA91QcPMvSMn102LbkkdrRLTwjhSZpQc299BgC5isHnUjMgtRYCTLy01B3p1g6RjNajCxkhz
ESwEHb+hkNiWS1SwyycIIrLUIp+e1QH0YkBWh8CEhrjYQ/ha7vvcqz+DDsuzHg5KPLwMM1G5QJFy
CLh1RYLmu2EsrWRbqoUmeaIoHPqji/WGsc0HWAA+FtO5gmTBVMpLA+fDY1iVlp1/7CN+w2RSTyGv
9bpiWRi9EXjWrFIsCTKyp7pIXW2Y73G/2ACLixFw2J/nCLPcZuTfB143zdVaNrQSSRoQDEuYzv2c
vgIGguMxKJ/QXylBTVOyCrLiVuMQyc7xjZyn9MoU5XI8IAiatMYpBbr94Yx2VMTBLPYXyqLC6o0s
aL6A0G6Y+TCEl/IfMyQvtdBiE9JY3FKTFtbvNl6IGo1VMAorEY2M0w7FwdJN1GM9S4nbbIQBZaNl
86sAKDiCL58D4RU84Fen0W2Bh3moq55BZMkxWhy5rA4BOjubGaNF+b03Zcf6KKz0Mc0ik3zmusBT
u2pkOipLYXOIYstOA14g1ClpSaV0FCX1s844IpJ0QtfDs0PwiIRr5HGOzz3EJyduOX7VhEf7947A
GaekOZDxjMK3NoZP9cjjNaGOMVXe9ZjGmRNtoIPSPwz4dDnQ0FxGLjCm/Hbg5Gvkf26Yc48KphCL
8neZ6qzjlotSFjTyjdodi9vMCJc6LTYsyYO4uiTZ5IWIUniix53WKbJXsdjXqRi9NmZ1VjDAw+WV
287ZIHvBEDyR8UVOPvNo9A0VRusjZlCsqOitLEtkHtjNUjH4aQqc+tKQsvkcrEyJINiInhjPopld
5g8rranQSsmPLHIAlQ2HRxdTUJTkhEdcSs+k5IXTY57bUI20x+UGKjqoDzpXhXWmtMosGHwdOxNd
YNqDK2ST20ryVwBVn3ZKuDgAlBcyFTYCNS34DHxOUxz5Ydvhn6i+NSmeNe1I32ZZmP7E4R0FyY/g
h6Ir4AY/KYz7FnPz2UY+U7uQV6u+e/5dRYrFtsLg7IcSJue6Nj3D55QQZW5ntSzwBq8eGs3ZYZKl
HvEELXEdLwuzo/lS1KxtNHR0+vXiIaMtdcYgWdW9fl8GSC2ZTSVbtuiint0sY4ZYxJU5rzST98DP
yqxE41595aFhQUWjBo3RHraKlWdmbMUz9A9xMTQQ2uUX9RWKgOhVX155IrGneHPOlPxRcqwyizjZ
ce+/9FScbC2jWVaUKEd9iy1ZhGTOJs+NB3KJb8pMLz/g3Imr2JWE+SypaLoZg/0D0oZFXFa3hmtL
CwBhEQUir9L4tpUDUHTdQw9Lt1YTbFrGhq44Bri/JzaDNYnbWSESumYFNmNwU4j/DmrEleprt55P
7/Zm9viNA4SRdT+KHJPcE3vOmCJI8tMUUJ7yDerIyvjWVhwqcQKyZGqSn6Ts7qVqXDJNcDQa4ROl
IUAVREFx8pOPLwwcVkiJ/Icwsrgmysrs0QfaCIXHUcsxqK8zQH92V7KRyXO2zXEmDYla3OWaKWLw
0Ue4yy2hB3qepBIm+n2cQrNIIF3V5hdix8iiePbXY8E1jWQZ4RVklrLh4v4VgkgR9qdVRq2Hfaxs
WBatWbtTqVtMoZ1LxcdQQ1mFIY95MFTPfTu/oi0aeaCTQD0pCQIXEHs2ky0EsqNGdI9/jKqHbtMA
5a3RONqdL3iAKyDmJnQuT1Ml/CEpoTeV8qh0fotWxpT3aAQXn8fxLUhrnshlW4XYTbGp5OrURfnA
nIVNFOS4I5/0BmKfEoK3Wa5F04mILjOfzQfWsiMYAxVN4itF4y3E4w6uE/3R5ZGVB7S4sVaBjeJZ
FgJ+mWpMfwITaT+CQGpZpCIOgZjmtJrwbanoQRFRb5K5YgjSX0JdR5wD1HcSTL5AFV6LIf0xTI5W
zWL9FJGA4bz1Q76x0kqLBi1H8JRTqqk3eABRDAQK14RIAYmUp/W8xPGj2qyyNn0phZQK1sSHzIuA
CYVp28jsygKDk/g4F6t2UjdWxvVMQjbQfoqYeUngDunYH8sZCyZvsq+m657kikHVitFxVzG4rrH2
thBCe2XGfeDeLPsttOp9ZBYGrU0YUMhjGT8EpdP/+CmPDkg5ioVoOnkEUyeU23NLoGf7afhjLq+f
9QkQC0qr4jB4qZ5dujp9xHF+KYXPFCG0I/sLBe/3HC0ubRCKG4MJGlVPHmmXmm5ecA4JNWWIeNFm
FCLCmU7dT5HhUMQWV4HEWm0U1EF4aTykpHj8Lj+rV5lnZrCn6D19rj6yOfB4KJcqEMtoieeKMbv8
hkGRfE8HvJ5/N+NYMl9+Y5DfTTxuOFylWLz6CkK7LqGVJyY1M7fwW7mVXdfcrHoR2jCNZyu5+VJm
0WXMm0dcktVQHTH+g7DzWm5b2dLwE6EKOdyKOUiiLMm2dIOybAtopEYjA08/X8PnzN6zp+bMhW2J
ZgBJoHut9acJ6smrUwPMLpQZUcLuXJqM7OM2/7nWvoFP9EHM9C90jEs5UIPX2mCR9QCeoCg+sevk
6qbgLtr8LaK9ubMGSkjfjM+iF5/Cyt/TGCLL7JdPKnY3IxnW0j1bc3NjILiX/cz+F9JpZ1mLDDrH
iF+XqIte/pcci3QFm479iGoDwHYKrLd4YIFtmuGYtt57XrKRYsb1XET5U5XxWQ+ieA9ad4T9C1lF
9+6QRsfwpRfRy6QHwX3nX7rZe193x8WgcbX9/gE68llRgtNQiA420s11i3fRUtWAY/+iQNkGuoov
SlgUCW9Zv/dpTK9RAkdC1w1R6VJ/ErcYyuzzjxsc+57nwoudeUNI5rhPLq9MPigC1LVpfSJEKP4T
4f2wq99w11mJpU92hX3LD7WR/17P/cAfxUHEIrpb71EIUqWDeDP0VDFV3z6XqrkPKr2/5AtFi/iu
6wXPjV6KkKZ7ENTDjp9vS/3ZhONyL3B4v/Om4UN277liw1y/5gW6Ww/QFGXJQl5Pekus8IgF1XVM
WXtUX73bLcfa2NlBYMp3wMEBq/L2J4YF1iwsFuvsU7dIQNZ6QXsegZL+nMd6HwbxPpozh1XCNSzz
8jaM4XW0nmYTdl+YUSLNdv+bUvMdMwYQN6aepVd8dg7Oc8Mw7+ZG97ljioo9gQxDt3QWxvRlJMwQ
a7RrbZbivq7zi1HzRbgy3Ct/MY6God4c4b12ZvgjjaKHoJC3wuf6khYGOoVf/Kq8YDig2s73j7nJ
EqOGF7FozA2E9+CeDN38YSCp5RM2SBpM6XFre91uWkDP7ADiIqQAH2OK7VpU6hmA1dKuSw93JddK
/jSdUCJ9VNmUeRSEVi2+5l78PZDztXfQkIQGpQUOZq8+G+RdFBhQRXI2yQU+sSylOCjX2Uhlz4da
WNe+jgASYxIBlGVExzRxHqsi+hxg/d/lYwFK5+WavYey5BAPXDV9Eu+nwcT0sa+ubNbXJKQSa5fi
ZGtTwaiBLRN7PkhdxfxZ+w6YDV+SPs+DYDipAdKE6dcR/MjumYtRnr1I1OcuqIuCghkVp0TkDXUG
pgSqDPjLWQizPCIe4pw7WXMeb1WRSnM3lKG1Z9r74Itanv/6q6bwPJsVDvV3ow0npE6k2LI0cOOY
bNwy8I6E9aZ7Vw2vjn7p9SCATBISe/Rj1xv7GI6GDCyxs/EDglAtHlGc+3tz7ofzQCF2DjyA3cQJ
+m2+zDG1mwFraP3LtGzQaOQgf9305y6YtMIwt4vwX3c02pQHmragA46JpVfT359mffRfd/7ryYZ5
qc6T/mu9bf11/emv26L1mf+68a/7/J+3/eNZYaowqWJS86+3V65vcvAytKp/vc56eG0QxNuuy6ET
//eRxWZxTjNowFZpNC1GVRwtrjRu+fcPJfolIzGdHKnms2VC1HV8AwqrWbrYNzf44W2aIeELGca4
veQgAvCu+T0JfKS7oQJUQMIQxa19GIsJDUTVn830ve+g5PBZjue4T9AutvG0KVKQgj5wQTP8sAMR
KELvvN64/qUUebdOkhl3XuIYZ6Zg0LPjHJ1iC1qQFBmUE/0Ty2lwFjXUzKmzEMO18FZidy/nxD4b
TW2fUwYycJSGJ3uG1Wgg09jhk/AzZ/+tYxqOUwLrpJ16uq+g3PlWSQhYUcIcM7MD1y1v0KQVKQ2Q
0ZhoJBmRhpVibuHDiCLdGiUMaunXwvCjX/28y2bnTMiU2iZ4Om2SeNhYNjlcnl/6OzcT94OklT9F
HjT10IxzyIgoz2JMyW3ilvaQJt0uffBagn3TynDYo+0z1yqyllxQQECZYJ74kuXDUz3g5Wq11YMR
ggpWTfQQm3IXiNfETM5jgZ8dViP4cI6wv1triY+ERu1nA22mP15FCxUS/5ufbZzfasdFPxVa/aYb
FlqagnFnnlSb3ltoT+PkccLW2ekThCD4NRqyPy69/dwDDl/GAr1vrzSX0Al/27P7M6wCmE/KCJg7
lb+iFr1pq7qfCt/JaZh2k4J4a3j1QYru5mX9Q1tDlZXldMV+lnbFZ+FV3ogiyQ1PwAT3VTduh5ac
98oZgVH7X4U1g4TCy9o5LolONZJujIdws+WECIvgKGOrOE3eiNMqpNamcOTjVAaKpZoKcE6CY9kI
WGk1YQal9uTxW4BIpETMdhB42E36ZSp9n6IlR1boNfA2CjS0idujim0xcBvDZ69DHhIR8GCnmq03
ODU4QXInSLjdLPjDbjBcZOZbzg9DaVjHIJtRp5O7qUh/3bgozL0weVOKtCq3HS5R1MmNHJz5hHHe
toVCaTK9vYud4d1ym5gJzLAdo2dbMIbGTv5ijwNc23yEa+2EGAuFWjWojqiV0Lf7NJl13P3iCOhX
rDg65E6N+2qyrQbiMZRA9MxII8Tk9uCaKck7RJckqdaaoKAuBUB2IvC2imz5kC/BFaUyDk1U+Hig
Mo8zN5kb7gaUfKdIBVA7unjTt/VPWsNjUtvvLlvjIacSw0TG3PUxFN84Z4aYNbyUIgQ08yGlJtYl
xbrhYWB2zQkE+bwxyU1RYm+bw9HzF3gI0t17LVz33rPeQ69I7poEJfYY76vWgLHdwtPonPGr36U3
xgivfhweeofFwk/VTfrRfWkFL3HMSKQJkb9Z4rE1xvnFaM0PGldGKn526Q35zUohxkdBf6tbwGwC
eaGb12gTxBCeqkgR3pcdsd5P75YZqjcj1AdYNRl8JzggXQM9G/toOpUPRkMf6ZLdD5ZzMQqoDqJ6
8B/cFJC4ScBJkA6yGeNn0sZXoyDrzUfEU03GU1vmP6yeEJu2hc/rxQxtrIdqgnoAW4TNzAd4rdA9
hdTlx0YF3+YpKB5tZDh6Olf5S3tSUv0uo3I36J53sedrXjFFKJdpF+tEhWxB6rLE/q1x6uaoSFCY
7fSlq8v7KJuQLPV69hhZj+Mw3M/Z2J+xSD44AgEJg28u1ALRTxaewjbZoYO07/pxEbu+Tjft4EJ0
4QBSrz1AOjGvVZGhtB/nUzYZsJvL/DZC0mTttPqdJCLw8uQMrgf3m+4s84d9nJKg3RF1AJkUQfrs
f/Vc73VCSRTTvch22Bn4QXT2+HWeoxuV3DYafP9OeN58VyFkEO2PeLn3yuyFVL0DS92LAKPHZGoj
JDbEgHuwS7FBG5j3Ku/Y+c4Zya5GkyFyGbBnKUhyibYscdRzXeKYARQUz0ccK/c4rIBw0CPqyM1U
2Bu7Hsj89LeLHYA70+IgBtyE3vQE/eangxpPxBJyL5hBr2mcd4Wayo2yim1uiY0Ki8NInq7p9j+z
dGI2oTAR6Mro2ivvw9WzDIMJI6N1kBIDausOlOxhae37WtYvnW+9k/D8CLblQ7g7xUP5gdfX0dOn
tJVk++sQGum1k87OwMh4TGJ26fLa1ZLdkjinYjcR8iDq5pGc4/tU5S+zwbIRSXmfDVt3sD9SmzLY
Vs2xMq2vY2I/Bb7aJx1fPT7FjLWgz7oWZTm+MQ9Tqy55hjS07o/uAIedz7xssH5Y7O/WVN+sIrna
Yny0feYHXsCgfZGIXd1uK4ryKTCLa5NQq3VssYjSMhRLC3Q1CnLGVG62bNsi+OLQc0EM6m/FAmky
nXZZ03w1TAc1aPJUue5X/dXopxLBeFQ6oI3JmN3cZ+F3lxR7OnbM25rhLQ79n5MKXohtihDNTFPw
WvB19FP9NnMNjXj7htarF6cfHu7fUYhOpfBAvDS7qghOyeKfa6M8R1a/tfIC1qc73jODv3Pxkw8Z
gfdTdzKm92keMLJgdFqEakfYKpz85AfzlC/zlzkp6BnNDLJTd+fGMCYL3HrTJfpilCAULEvdoSgU
replMaplO/LBkzj91Rc4QoTlj2pJzp28hQx1irZBG6jejYwEECc1frSsZF3GZInEaHe7WFhFgNzf
OwYG2vcI5K+jkbMHZmZ9Z6n8y+TNv5mJfaNU2aq6/tmIS5hxGlZsVxvmByesgTVt5zKVOFzhimtG
7WVZVLz3rRzubx4+zQw4gtFL6bDHY9+4zq7K8RIprODmzhUmD7SSDEXLa0xELtMR7+IzXrOi5mxw
MY/upYNatauKB+rqZDv77bL1ICUTGfu7ntqN37URSp7E35pQdUvDu0BlP2Z1xWpQwf33IWB34fTR
5urDb9n1K5eT0MyBWD2GyugxrGlnMeUOsRhLyfWY2vEzHXDxw+Bv03p2DHW8po3ykjcoynzaaLjj
lPJgisbdaGCsXIbesjV7WNt9kLZ3fB0nI8henZn+SJX2oZzQa+RphZHIREtVNgXScCe4+BaT48z4
woT7yTccZ5PBRvb8iRmtjVOQO49nK7O+zBRJevKSb+E/MFCmHcRbWs79eMwM85JN0FhY/X5aVvzV
Swxx6OrhrScGbc98abprpv5dAqCmE1+puEm5vJlThUFexZ5ezwP+B+XBM9ixXfdgSPltsDlHxqz8
1kcMTnPcJPeVGHH0YNzG5npvz/iixGP/NqfpvjdxPQmkQhMJ8WFTCeM1KVw+k0K9GsN874v0tUSG
SdrjBLUYW65u7C+ZjRjFtzcl5FGYYiayRVRsuHrugEFgoC7DJ1F8xd3WA+u6kyHqCC+6jWX4ih7L
d/IPd6G+ptbzMVfAuYJeOC/FU0aM8Bi76Mzqt6F/tLqNF1ofCk6V/jPDi6Be3/RahdKMe98bnk3Q
d8Jbxj02n5qIxVRMoWvAYIwxLNIP9Lb6YSF7t/2v/xMTcgnK+4bUUHY5wOdy03KCmLyEz9PrZxOw
plRtHYb0R4MV378faqc1qxFkEX2XCOxqKteXk1501E/Ro6rL4xgpLyROno5KXv9qQ6JyxOtCUDLP
myjEc/yr7xzzGn0aBhiZwuDVRzU5FR7cqE7ylxDRsGQwx+wsquCosSHVqQ+DG0tBDNjWn/X/8aeO
cM/lzHFQi623U6Raqt81GQML82PEbQB9m5Ou/9bAu3QV0HEODfrtCClXxOP1XWpinfXP+nKMeK2s
ihAjYwYrMXUlRfWRdQihG/h9Z37qA6sIbgWiZMwrxqc6s5nNDfuOR2B1HvHrUEaMcCounEPtekRV
2Bi8QmpP6zOctq0+Vq9VxW4p43cH+1D94nXT72r9BgCunXw6gSVPqtrqp9PHpV/W0G+HHIb1vfMc
yjskdFv60WloQlJDIVwyMeGuDWxF/fHot6c/wn+/1YijsieqOeZmCgspH1t4AbAmUQuwfu9VxtnG
bS0I2ByUW/2zvo8E7zf9D5O2xZVMM7hri3eRvjtxwgdTxJuYp8sh04Z2t7GYYzGhUGmw1zcl/Lds
w6O+S92J7dLToZjonazip34q7B5wt+doGLrPTfMxShhvPEbfJ5IPxfKo76GPqZK/04d/H1TCjfoI
Eumd9EvxEvfjkLFSL7ustdaX00/njz0mgg9Ok+NiNH+JluOYllQv2c6v5LVsCEYCxAp1OLPNYLEh
9rlzQPXIjryr+kZtBxukI3HEJ165L9C8oa4b1t1i+PUhTUyD7R5howbw6y77ZLt9MSZO19JTpCmV
L0lG/K1ZmscexNxGUZH6mcm5xCzarDgV8U+9z+J4OkBH+Kyj9jhNoNmLNMW+yiEnjx7eNw1CM5Vd
VYKTQoojVWQ/0S18lMNUArgHjysNwlWcqEP5wCbJsEyDIq56cWWLmWsZYHrQzjBh3bY64faf2mV6
cpLqWQ54Cy8hbB0yrBQ1DuOG4gxd+kn/KSNl72pNE9NUsBbSkE2Ezn7YW0ELgsUmshlTktLjAVFS
8BOrWLVpvPlbFzcDSA0jalMw+V6o2DAOt3dOE7w6S/bmVEG48RFRFDQMY8oOUb/PXvecJ9RDi8eQ
3bdBm5yZPcOF5GqYJ6Qg3mnWG1aT6aAhxdDYr6k9w8R8Wcfd+PhwTykwNds2ZXkl5R6sSiMwDOyK
TeOCxwjnOBuuOEaNTDFdYvVzGArP5XzreqSPWSHvE8jsd76GzMwOBkVb5T/dRmB9kNA92iPHX/2W
oQSsdYo3+BM700DK6wPun8bGOpolABJUXfxn4p3q6m9VbVWE2aNDiWuBhYC7XyyAli5EeO/25jP+
7qBkdvEeS6TNi0LprkEKPDvEUTn0Ois4Se18rAJmB1XKoNuG1we/Gx5tjJI4KtiGSSPCl2E+OL6s
9vY0XMy6cE81NPwmYhgxj8LZjBrM9Gx5XUf4xamUHObKvMKSBqlCPcL/G/ZiwqLNjJllI4IoNqMF
762Qz0lMkbqe6GGAgU5f+bvGirydOyE1Lulk5mAQh6oF9KvKuqXCAnfu9SlfG4FPP+7hKKOu/uw5
p9ngW+0HROw5daMRhsfKm8d7XGe3wCreoxmcI2l8XeLppwgXayeibL++tJrgX/i5IXaTXaWbwU2q
k0l97VU6YMaFRDI58uEXraDuKwN4jFys0Nw0Hayq7rNFjNs2IQpIcF6Mpv+1IDtiU48MTvvC2w8R
dcsiHmNJPo+YeWSQeRuCi7kS+/TF0cyMkTUaGn03GYTqwGQ4VJ56KStGzemIvN6e47Pj2sUWfweo
wvlWfPNiGSIkjZ597Jb3lZVWh3H6ScUpyQ+bifSq5KUjQDKe7O+mBTiRjsWVPtDbzNOSY2NT3ZxU
/gTvTu9g3kQ7uOHnPla3vk2vlp99hsV9FFEaqaJxcWVm6qyvhRjGMASI6RWuS7+pUcQAPqDAGWgi
EEZeI+uEy7W9m1LYW2UFZ11T+v7AqRpQXFlSpeR4KPI27SLe/dG5t6j3gwKKSDdSHqHtQTDGqcTY
Jo1SNAsaPXb9EagLhUJWiHMf4vMLXLSCBk0BLkf58Z5TMG1IBQBB4jfTlTdv8b6UMAgBewBuuID7
2n7oeucrVjj3WYWGE8gxH+R18NWO7WBvZhjtUdTl+zgAEZA96iC5z+PbZGLs0OCruyzw4iqHqky/
yAgSXcXWt6KW723h4fMCD0izvNg6qB4By5auYjrEBVz6nGZFiKSyNH9r/Gwl5iwD6zAvevEceBPM
iu+TOQanpUdzU/Qe4krvwRRJ97lIHS0orSH2Wvm7bZU3p+ZcqKL0zRgx02gBte0+w1BrDLieJ3KU
enPrxWz43RL1V/RmD5M5fUuT9i3VYyBvgMkjUq9BVABHBhLKi7UwI6p4h81UT/QkTo4lCcJyP4FY
SezSLwhiyN8zhF4JIzIj8bkQejgRfjMex75A5aGK6Foa4b727KubD1+IPBCMDjlB/IE3IfSX5MYV
ZUTZYCQq210onee6jdQZkG0rZD+hiYfpITOvOBEc++hI7z3zMfLp2w8zA0N2FmqAyuw2YuAriDCx
U8mGsKI/MCMmv+c0thtIdXjrwunpdHpNckeyNB+khpn6hu7B7cN9ACZVAs41Sfs1n6JDRj7upgnA
tIPus8rClz/kqbH9UdWfxvgk5Kly+0uOgfxuhfwKXFIX2zqbmtaJGhTycxpsO2S+m7QeINS0DaSR
pHrXiJ2vQfYJ8GY3z+JTg4J+WH9t7fE5tyKGNfQbw8zZyyAYp4TaRwnffKnw3DANVGcrdobV710t
o+/NuHwfJxYgmYF9qihlEUbmiDl09ofL/z/8fv/uCrs6M//dFVYHS1jEoUKtJp0P3jms4b+58jU2
Fxoc2A6vQjgUc7+CoiC/YZghaqi85wVy6LFsGSO62NxkS7RZuQtZz4dUGaDumh5ldix8Exu75iop
1FBozeUNtU+ByQdlURwFp/U3L0aTVMGB4zNR5zTxD3ba+fezQ4djItwtevq3ATgy0gCe6tWZBhS1
K5/bf2Zye/+bTv7nbTsBohuMW/9hRwiNS5YozLojbdqxYOHAtuw+CiCPGmzN+KXe5/WnnKdwS96i
d6dCy0FVrjkXMuOCoJODFUC5IuHfzZrmk8IE2IEsfVKE/FCtLsCWCDcfPEtRDvYen966izJg2+QQ
CoaCbc1Oy+ehwXaEJ4RqID512ZTq85RMJNYEh+/jD9deExyqilFQrOYbVdYbYl7MpVjhSh+bEaiV
p9BEmZenl/q3Estjg4Pa//OhOf802dZnC2/UdvyQwOPonx9aGIR5MBhOezRwJbzDuP5lAaMk9pW1
TGO5U/Pc2cBiK5lypUeAupykyzhOby00LNdARj5rkPE6VMZDgufESo5ZyBS/WxYWj8CfJW1cccm7
lk/O5xRKTfxQ/fTtD5vNdV4HGxx3oUXS5IZkFMclb57wOWdTTU+NJLKPobS+Av/zORP873PG8Vg0
UGGEMBndf1ooJ73K7Ugk7dE0WxtB09aIw2QTpGwTpZGAbw2o1TWZ3rRxEmoxWVpJeobDVylKTQLX
bPJ4jh+9erk6CoGsRLnvs9SVw6mtoViuBcOkcAOBaSD1ppK45fsc8slUZAJXRckLWoxb4ECw/hgk
f41gRNHyhzrkZSmUOdqKosY5phzb3RhIDOhDmFTZBMOjmI6BSTbQMq88JHyR1dlr65Mfkvrk673N
Ta0IEw73hJ9xeBcmA5bABTCQw/hI0IIfogb2Z/6OyeZFJPNrDjVhCbAaXHdX4Kqaghyl2Foo21m0
hcfNAMw9KZhY2//8jSDv1dfp/1zAAsdGtOIgzMCCwPxHtIOHPX9dzGNzzCTx0QPF6qELcSmwsZsv
q/HBX3zMWLqArVT1Z99X9rYZ0k/25LqH2Gx3yeusT75a86wqVeHLXN6Tz+oTBMyDDFF9a7BniSrw
qz+LUmudXDyN20FlO8Oyf5jj8isQyTvcs/3Yihc7Kj7DnIWjNJ6Zs7ChNjYYCqyyvMEkppXaILJ/
X8q63s0q5vvw35TmcRLKiR33kIpdOhe7MjBe4y5F5V3342MUYGy7dBdDYVaVDzZJ0ZV3qazRu3jQ
XfMc8/0GmCTlqfHKmHAWGBpuqawTWrCtKNVjy6zuSPQ6kjwKhJgiBlOKHu7sth4ZNxZmiU9OiHhD
vmsOfqB8hp0seJoZttLZnA4Guuf80it+U1Aj6SLNb4rPIkr2Xcja5LlUgSuTav1/m0LOaYwnc0g+
K+xijAylrd3+WgvKpKxvvgGC2VQ93jb6ytDErSbwXpa4ueq+OKnF9wDPxEjGr6yU77o1pYt2NrOe
DaVF932MvO+xWW9zD4eRZoiRjkTNgTHkVS1UXJFBjbBI9KqLfNPEICr+jUtmyR4O46c7TE+qLC+2
meIXncGhFw5V+BL9mqvkKz4Wx5Wp2qU/ZNJ/GLZ+rpQegliJoEIS4ZUlCZqusRvQ3PJfIHboBndG
TicqVHVt/OAlN2DwalaXrjjRWNuaDFLgWVFcwwJ3R4Sf+Dut/LZe9x3VwEVnlj19ZKOOAg5pyBAh
SBl1aAKdmwI75Qji3YrDtdtywVDWhnvv1lgewedXeIWEuhWmkt21ECP3be88kXH+PdarULDw4man
vgplf18v8LSp061XTU9pNsAAqBMEMMq+1RnR1FjYW+Aqmq6Nj1rYfAuT8eY5BosNfQ8uyNkB89RN
aJD9TCYpzXNEW2QF5pdJyS+1kLdZ6yY6oOSO9jhq2fzNuMCiwo1fDIbn29iyNo2DScDadncGg5PB
YhSwUN5bmv4oDR5IkGYq8A5PfjDpN4z1tE3Ti2U17B5gRoUTXmofhn/WOeLS8CG7uMAyrai+j+Wy
UyFCtnwEuAYZf+1ziZ0L9DSSzDCXzcUts8fTPIfjUdoImcOANMJxGeI9gjRGFoSNygpH68KMvIO7
pDeP3vJk5H6B+RYGFGE4Xsd5+fAwCXjGlCEnn/NqpGjBFkQsXfAakksKBlOaCAOYOAn4nrirbhvC
BhlvYXwrOuHuq7TFKtV28ITuIozdEFb0fXHwO8MD/u9LtOp4bNpOR6fqAtx1NcQeSJoYM7XebiUG
dch6ZkKz+CZ2k5fGZ1hlZydHFZwb1XlZhL9tJtMhWmS5t5maH7SONXWq6lR2s31eIqx3KjffIYG5
Gb21KoqXTbnkh8VdTAhd3+tZKTZvlexHr/2cbG71DGYMkjjsM5Q05xwE7b9+Aja0ciS2hm0+LZZv
76GvYenn2NvUd178SC7nqPs6ElHPfAkqyjgrr6SC58cOMKjvxEGm+QRfURkXm5B7KA/TUcWLcREB
RsbN8rn+0upb1p9Q1AGCNi4022rGKi90PAiA4f0Cef3oukF0ibFIOYSV802oKL9OCd5jzlJuI6v0
gKZwByIR+r6n/znKcXlIgiA7Fhn2UaLooZsXqrzgKIEX0yCI95Ked0kH+waJzjusR7kehRMQs1U5
7aeM4bDEsmogPwgglXDGh4o2dCNHBz+xcDjYyZye/KIA31FIdeOMNAXBy5lSXCrTJOlW+w9ZgIc7
R3uztjAEL2H5VfXQ62wvOeXaA7bWRUhsESUSTgSuIDZ7cpMO4yEvPAQWI5WcuhOgZfpKWMx+ETOe
PPYvZ8wwRuzt5uKqrrlMqfVTQU7fl/g0oDzXZlZhmeylP+/yabBOgYtxjM+U8DLaboBtBrAha/Fz
nIRfcUMRiOxM6CwxoiOs0giOIizHyS7j/OR180PVcrmkkXXD7zjEdmqBP2i02XF6xuDYwk3zvHAA
/ZJUDIYILIPkNBxaq8B+dO4OZunTJSu1tGfPwB2vj/HUXwBRNtls3SotgoZgn50yGcM9RrnAjNDK
MUZhX0Fkcg5Zqdl4MgyM9HMkUHmJfnXwqAnI1i1E+iBgiBMgygiUZkzcVZRmVWvhRMvil7coUaTs
YGbhkd+0CWP1ID2uEi7ZdUyA8+Ez8eHrQFjDW1KXalqbAb36V5H6r265vK7VBbnMcgtOdhht4Lyk
a78PCWzHELgPJnfxHuLhmS9TtzW1nsGTDNozt2PKg/sLtVsxTeKQIqiaPdIym/xjTpLLSs+u7MLf
BBTSwHUNFyOitdE3HuBH7dejXAnTekS0xOVtSreQGs9Waj1YLmbXgCqbpY+Av9qXtU5qZraPMSkP
aQbdCtV+szF6ujPGNBYD7w0eF096+1w55IhfYPU3rP28CzIjsi9LzPS3bPP3UVODTWjnlOnNy6LK
d82H1exz34GBjrAJKFE7bdTvAhFkLBcMjJmajwlWtRBjN4XPM9Uj1BxChdqY2U2HCNHJweFqtUFR
f86YK971Pa/TQX3OFaQzo8fhSb/yKpJZktq8e1+5/UNK5x7gTFwwIyjz8WD148vSieFUlTjrCSe9
b4oRM8l2v2q2VoLw1CAjaEx60QGe/S5QKMsgUn46eAzcIZ5DT+bQ36ppCe+EX56tDuVrJrUGNbKP
k4H1oYmVmbeAVdo3ulu0If744sHcLQvxuaiCaxUIqjde8om5me+jHWhmgi5gqHSm2tmzumGzdKxm
H6EJPn+6gQ4027hvg0fYEo9j2Tr7oYXF1QXNqVinaVoPGBGYETc3U8c+lQluOx1+fL08t1G9XQrn
udADzVqra4yMeYxJtviY9hQtztWz4U3R6Q8tyhf+FSOzyjnAfw0gFIMWle8VeV1Mjc9O7OQAMkgy
kvj3kOL7sJ4RS+owi6SMvMvs+oEiGltErVSbYvqTYCi+BVF3yETzHWkanll8yHOXj1szG1EScdDt
qeyhq7gT1VOVUBcRLL51+mVBolu+twYmNYWBzxQvkHgxhB7WB6easC/y2hct2nFZH1ht1Tdde67z
g5iwww7bN7zJis9WNc850DUiGWrfkqFNltHWp4a8isaoN+EYfClm50EZ3b0IYEHHDUxnTFJeTMwo
hxr81o/46CIT02uRPXi2Tzwkh2b23svoEbyaTN9MCz60HXCBdCNfT+IJGx4Cd7SYPuM2H/xiuAWf
f9QisFLqb8j/HQ6R3A2+iK6dlqIKLUUi6ItDc8Hp1hbR4CmigNSPIfllJPcSzTnT6lfTiT9rY8nh
TeYHiXxnOwWYEyPBvI0VxxrPWQJ6FOD2PMjHAryV1Qepy1TshJF8WBWfoa5S2bB3/hy8L6N6P8o5
ejPL8tOyEQvo67az0ief8Kmhq3/ncX6y9ACkZPKLrtc85XPza2By6uhjnKh/66AnuipaOg4xgjlU
0X2Ui4yx8ahPpYPTdEeYEo3GcTS4dKLY9baGQSzl4CBu7JV78FLYus6Ufa4TkVBbzRkxxi0MArcu
oPt6s5HOd/FgPYd5+CPExYUZ1E7XSylOQeYQxpprxSegpUMyea88F4VkT456u1xy3bD/WcsSvuhR
Zu/RlP8Ik/Q3KciKaXSNkrrH5DqIqz0WqnNKJw9JnOWwRTcxg4Y6I0W1c6hlT4OjNXctQWObQQV7
LVrR/bhuSbyZ9pqajBfJUyzTSpzSSWVY9fWZ84OQQQSDWuGx9kd1yq6dpPjeyo5LfoheVuHUqsCw
9EmlZuO1wteoQk69DuDWubWt95+gRZTSjahvMFSAV4qZ3UjhV+o5sztW+cb5k00gjj0xLyRxkyqu
T8VVn2Oic8R0kpF/gJvV2nW4drgR7R4Xocb3qHup7AfLwL8QTkf00C/doZRY51lwT06itSBj+SEo
jijOYk4rtpbX3vX5MrxL5iYny7W9jYNf2z7zffoxiP+IdI2HYfG/dHUVb/BkBOPBIx710M9Zr7I5
PejYNfGd0UA8p19DT4bZ/oZRhjvt6xRKqyn8YOc6W7vjW1wVsaaY2YmqaIecdiowQ7cqGv1ypNtb
D8HNWHHHWL25qYk+nYvbmNzHdqrYXVmRspJmUbmo9gMGtGZLcZCP7k7h62jNFgQMVBf9EmHDVJu4
fs0IiRBrnFeB6IgPsNfTGpFo86yM6nEFONcm1x7Q7TnBtTdycHam700p35zO2CdyeWhHLtRVdRsH
4JWewjjc+eij6SUy2mnbuQjUxFS5eEuR1fxf7J1Hbu3KtmX78ur8oA8SyJ+F7a2kLS9VCOlIh94F
PVufI3gfkO8D2YSsCLjQlc4WTcSKteYcM3V/SmwQuzYXl6pAQDuRErCrJt06lnDqyojeg27i9A0O
C6Zj6rTpatqvWehAyh96jCWq4+OENp6/xisu9KZPwsd7MLKEymn4W6Ya+k+R8tKVyTrLHpIYlZBH
1VQqi+HiWV6cJ9FcH1nRnn27/lhGbtPEXue108fsG5dEn299DmYMKTyNMT9VKoViU/vJx+J4wynK
Qh513yKY70dFcyrFc1uPr9B0tiJ1n4egv8rS2Xvq/NrRqkA1hmdLcR2CUCu3uXJ5qXGzW2OW5cMv
50lNV6RTDZpZVKa0fOISwTkE8ob9btn5kko+NB3TY6aZO+VAXN6u1Jp2dt2cvcJEupS+EHLCMpnU
R79DQxe0q0yVd3XL8ry8crmayCxDDTUo6vpv4RolHXC93pMUndmc3VseLit5iB39p+h4LzUt2vUu
K6efQztQnWNPoHXVoeEuH8xLw2+N1KJlhPnPSNoALYwkylWeqG7WCHdwnpZJ73IPkVowq09oOkuG
+bIiaEIwm2jEM4MmdhZVI5U6K1PnYZdDf30cR+iqahiv6dpvb/fvbTDcaIcxcID/tokOscvrUdHA
WJ4GTcZkNKj3YukhaAxYGPnwC+lPEpAsHlXNjGgz3SyTi2WA1TpfAdStxUvkY21eaYganTkByuqF
E43E+TUaNSQNIKkL6mF6j3xWwiQxwoPaZ9TIr09pQdUZRAsdpu8/TcyWqmBpqo7zJVQPZNVxdla1
dGfBU+AMetRk8eB7ytvLwmtkLL4NNVMcaigeUHtTCI0HS+14HpJPrNzZg6rHrHLc5KBrlF8QNoTq
falKy6D0XK5yEtlvA3WnN9LwWayKxouYIf6Hqc5cstHYxYDnU+0YQXee7PCvmvXFEfqUGfpfn+yX
3+Woqe4M7Q/5Zv3Mwf9voWGJJvLz5HHn14uxWMXRqlWfth1ZkSQtqB7QiOpk6TePoYHglJmEmrqg
P3PXOtUeE9xql+A9rIeW+CA2YqRmzLw8bksuH7A3vzccbufaf8H6wOCCXgaKeqDmWfS+vEO1YQw7
MUoMK6LchuW09VocJopRoyxx7ljy+Hvhw2Kk9ZQBX7l5hfaT0aTAxeTv8ZZQZqg30+szRerWZ87B
y0rRMdA2pnGbUiiNiakuxusy4phzoASV+zRFL92vMwG/G232nkDc4cv5LDhSr3xaF/AZGC8V2V9L
FJ9xPjzE4AhdPQQgyeEGolptoT1e/JOaR3VrVuyceVNcJgUTyEVa7Kpxb+MHKG3ODephnWJq+1Z1
p1TZwows3pAku1tchaqeixUKwcqxvyqP4iIbcSz4hVDXiJxgqI18CremdrAE6DpcQdsiBulOp5OX
nBeLsc/JGe0bWbAVwo9p2NmYnYfKJju8/LsIBpDYMzMtCPewSMb6lFIDnM9BLZ47CpTQ/cQLc1CX
jJWO+IBpp44zsfLW2k3+EAmqYzX8VqteUnVb1P4Fh6PQWoEc/FE9yKGjhlwc3OwfryEsHUgOPNde
ijVYx+ujyuiK1m+HTxTa63FwvXi9/AlRT8K0X0CyLiMXXfjTMsEo1LM5esHzwrVIsVmzR6L+hXle
wgRIK8J8Usf8BGHKUJz3Ki7pp3vh/DhqDM5q6EV8H7YAx5DKxK8aNpqLGBhPi43bnCMEkRdG/Thl
bs2Jl8Nfx23xK/yxnbPqNYzEPBZLsYIT6qEoPHy00V91RdW/FlmSE5lydDQmESuqJ52TPMT0jJAC
mGgFHWQSY7Ld0ubXOZgam0LmP10WX1XlNKeUaNS2O4B2uIoLnh3GKq+6QRsmwCOaGxBkzfmt7jDg
ChodriokHNM24HfM52XNaJQvnZQjRsb4J1f4WM6BHHe0xbd8XA56DNP/scVT2YwdeXWNRy/XgLAk
XY545ThPa6qNFEsFp90w3yjyBW0ixjvK4ZDL9ldn4KGBMVmTw5fI/C/SUZq7gTh2hk8/hROYrQy3
Tttv0JLBGAXthRqj/+OCGVaP+7ImAr7jn+uS3TIPgZt7sDPBSIkSbCkz9chDyu/88UosEF1+Sewo
WnswaE/MNNdDrbkb1QNfkAVe7Ow4R90tqAJDmeKjiS5v6WCWyqkhl/cnsgQGDtq8EORzi/Sk8KJq
L1swD63C+W4cUmiJsUTFJ16muiEUzHtZmglLH0NrJvIre/NpgWPIbEJtmzaoPfED9SnLqOdHnKEt
cYoy+LAQIKeZzcY1vXDXPEOCZA6T4szKvQ67xt/JBoCUalhPa8d5ipiArwptPowtz0BRsLHrfm/s
SgjCCvOSi/KqdfBaGVN+ecPv4lIP6hR5ic81BzC99TikOlV8iXDqel7PVjDj6/IHs14rYUDLiYg2
fLXOel6iMqANGbEOWUHNdh1Dp89PkdGtw4h0CKbvuqD72FPujkP12rIkq85KXtKPMapDzclI+Ij+
EA//XQ7Q7dw8WVb32g+jvSZGbJ2mWbxfGEsB4xKNqe3QWZtxIK2IvuqqGThgCJe40Ko8TplOCejO
K1soqa9q1KMu+wBwDeabJYLpXA+5X2etQ7JlCsQZGiaduN7aFUKuIXPPcaBPSOrsW64UH9nQ39XS
nJnXxGQxosGSxNRtciWegqypFw5vJc3Zbc/WEk6uDWyW7ltNl3Sjk3a/SC5a0uhXrhNeXIqUde2z
Hgfzr6CwRZuD66UQRQGhi2pUn/P3vMaN4UgoQFLw+0ZSt3lDEXal7nYRD0XQWzdTyPG0Ib+cHPDs
fXQAbzLTaoz+K2mbdUciGWDQT8tkIAt3lE4GOzmL5OdC3oldBiC1wy/VSFXXbH27NFC41TVVydsC
V4nT+qqV/ZPaN2s06DTu4UXbKIqXI3zCdEgYvOZNmP0pu7dlCV3WsyL5hCIJtqFCS2m/ZX68D2L6
A24/Qq2X8iqYve445n9qkbM18uoW1b+9131VNXN1L+GeZSYlW4yqbj0KDJhWemlsJU5ioVlQIRTj
1QqaH/3XT3W6K0IfJjQRUgh1rMKlyRPu6/liwg0HD9DQr0G/vLMr/wwyfJ8b6fcC5cg1Vrhctabx
EKykEn2Egffst1RggUUF5rGcq+6XAAqwaDqGOQLJGb+jOFRUd0jH/EzFqGeNn3Dv9yI+LGCoRek1
kPEQsg8swgE1/EtdRLRemP4ieaIyCsi1tOv0dwELwV9lvFRaG3bgty6xf5Mme1EAI7Vt6mWCSaOU
P17ZXBFR/izjOtR++6mp3maPOgjqTgXbRXEb6HIqzVDforZsmOxG6uWTbfmMRfO4DIANwcSOBs3K
9v0HWID3AXK/LaYMltoQzXsbPKnj0zhS3pP0jD5V2c16oQhWVIe5kvh1dn51oYqu50L7XZrDpqvs
xGNPe6pbMyFByOpw340GJXwhCa7jcICCKEQnw3wOU1G36xG/rZeHlMFov3Z6d503RqkG8Y9dhHpW
XX0ebnQ9DCDztrrQJrworRLuhcNS+y1nt1K7i/NgS+4kCVdu7OAZEfi/JMJHhNkWgCYkuvF+tNN9
m7hvhsmSjNr0O1KS2sggk6IxGZFSh1jSe/Q4057ivnprDa/eMN5Z+257h9YMIbxCialT2qiQSPj9
APTHH6rn2+cZ6ACN5qdqr5fNc2OjuV6ON60ijS1j1K4zfxybNOrO+ckIUzhrCiehTjaqOxqzAxYN
PAZrFNgSObJlfFso+6ySgthIQ5Leuycd9BqVM1IBi/OZ7dQnaJ0so4X4Ui9EkiNNM/HVqCp6EcCl
DZWWmOOP+j6RHChy9YdGqgJou3vt4Mq82AYjCSae0dwWflc6s12TNoZu3uMEaMLuY9y6dZGGNyqc
3u3JESwmjNMLBLLqMG6a7rPqjs+l+Ck0+aWIVurMyODjBU/Loc7qB8UUKWPnMtP0oIlMzTjaTE/9
J7Cl77gI8WGykrPcsa485LP+vLAPM/Xxfe0y6pq+rVM8xI2i0UESyfeBhUy3OdPE/Fq6LMbIyhE1
MwdR+VLS58d4SmBxGFsbdQmnOa34yP2jp8Q8ZRmQ6CgQwXDUsrLiNdOXqfoioVQHz+XNnRVdT53B
lt4TPYqTRfWS2fkfS/VP1VX2qvmaV95JVIzrZvdPPtTYZJDo6vnfSTGPhP1jxuNN3R7LcdNdxHiT
5Z5hANGY6m5oNJmY2dTkRHfcU7t+xMLHhs4YT33bpEQbcWmsalVZqcu8VMSqnb6cr0fBS7/QitT/
PUGHQy1OybycAFvwCjiP0/OkFgq1g+M5SlvIe92YIJIgJq6bwMzj4GUp1LZOznmYU8MnvuQPp2Hh
1aRLwQ2nhisxq1LbU+17WJf37ohfTak85w7Ftay9x2Un6VH5gDvSKeWZ7ycVlQiP6IcLsDCf85NN
IIz6I/rumhbdh1prlr3fCeY7C+HRFp2oPe0Uiq1DjrMyw/hvAAdj5eiAySvYhnFRvbfl02Q5zwtB
ShW9rjV/ZoV/xoGn8INkP8xh+Nbe6U30UWnWT3WzdwQ0OBtZcUNVVbFsNpqHG3SadkgivUCVqmqg
YN41wBJWNkHESTEcsUndI9F/bQhAXeGufy6GxwhAvbJEPNemaTFITFi60s+lvtUKW1sDp48b56WU
9fBPN84waAY4Ds5GM7T+P9H4HwLx81T9/ve/vn4w5W7ippXxn/Y/4cSWY7n2fyiuNl/t17/ZxXdf
OT/5GsswLuKv/8cP/V+isWm7/B7TsT0AxUpA+m+isWf9lyuELejfOg56QQtpVoFkJPrvf4E0th0C
I3R0W65rGjpCw4a9UH3L/S9+GzE4gvaXaZqu+6///b/+h571HxZ1+Fv+G1X9n/pWc/lX/odAjMa1
ErfyO/kYuu7xB/+nwtXr3RJtfmgc2rmmW4231E6LhIA6p40ZWoSwC/yu2Iuabt0szi2pHXZv7F3s
cdT7VtCeFvf3YEzINcVdiRfSMMfhYCjYSlnJ9NCn5tanNj7llfbSSLKreu1lNjq5croOKhA5jhZz
s06fNpnbo3kZH0XMrLPzTrXePLnmy+yR09cUOdF/5TUz3I60pLv07zzLtyogF0xU+s5SXkGCrD+H
5iF+ZeJqMDk6zzEaDmFWn0kTfo8xglmF2wkr95EEjYvXUEl7rrXtCYj8GzdyYws3ILWswLsC42Y6
CKL94tQUp0EPy3VoArEKCve+LISJqce2Dp6ixjgMX2nOjci64U/MNjoLoqMx1VTzRKzaTOZ58Vfk
9MByfriWBOtxpcFrdvVXMiJZ6tPkkRUg838sh05o3F9RNr+MhuWvFob5QjPn9j3GQS93oWXWp1h9
IY6easxa6c6Yb2VOkFjZhR0wENadMsI9aOoFSepmijFZgw20Gf2Tawt4bfDi3xNtCHdzgll0Br+V
xnx+06JFI3nsX4gCemc562gxnxnM/B19fLIVwboZ1KFDTl1xMtENOaUdP5hdQ24k2IRz7zALN6I+
3BV+eLCmML7H+flTAT7YRyPO2SgO/FcEwcbrNBvHiqmASYjOyhxy4zANQYK6hurATl3j4CU3KxUm
Y5lhV3uRfd9PSIGha5F3LGG6p/7DNEQ96ByaSbMF67gqXqoJ7rsfKlMw50TuR3jucWsanIyguI6e
cZQjkQlDn+1LtJfRBEclND67gESSQKbDKW/MV0dRhTjqw5IapX8cXZJzuP0e/CyMviHWsuzXGfxn
nFZ74o9+Zk8D4xAgOzDTYavDuFxJe5vQ7j7B9mCGa+0LxgfSGEhKMkhkjCOoI/Q94rlxNjl/FnGT
6KgMw9qlYe9y/EAOiaQTPJldHscpOpNFAcCM/si6dPOniiYx0QjT9zgS/5qYwJT8rr9gSEj3cNB7
1VNDrkn9RBoGjKLli4QXvZk1tkuzKKoTAeYmMXYUxL0Sg7Tqi90RoTAQl4XkBzBR9hFL/8PW8WVL
h1hWavq8/ZN63j5saVUnkq5cQ3lF83SkHSD1eWtSPudx0p2WRzZuQEqUUJvsqPzJRP4mcz3YARZA
K0yVUju4XUqhHwcylFwlXVm+0Bw9xtM87J1mqk8NPutTutJmiyxKRtEb0uDRvEWapqITxoNfQRRR
F0bL62uSy5c0QbUuR1oTKUqvBEb3KSgSnSCnEORkIWnnIFI+k1xwkxw29nPi3nlu4u7a1Lmra0fb
uz5lW5U8iBqTY+NEDFwYp7RhOJwGi7gs0463GazOY1v6u5bG3HFyu/so8Ym0JsQb9x3KKQpYfZsN
ciuJoDqIjnh6t7FrLFayO1FqW7BI9fu6JtKRIy1Y3I7kqOVzxs4TeJNh15fYbgqsPEQi9vugHrVt
NERfXtQAQuN/YgBJfm2eTocBGuH8o6f+eDLVl2DmyD48pkPbroeO0SY2kEJpeyDI31Wh4NLCzkvL
JD+iYQVjJKaDoR6UWoM8kQcNPuSuOvmDDEk4NWlgF19DTmO3Q1CEorxadSwFa1k035Mw411Vkp8M
3ozuo1HfiPO2N1jU4ODHqTgJKy3XpolXNPO8C4hUBJW5NpOuSNtTPjA8JQ2aCWOWiflM7KPLw7vz
RgmkqQqfZTQW+8xHpBoMpMJYKajLYTJONU51N2q4GU76Y05DuHVdZmawLZT3CxZe7eo7CJLHZSMa
pX1twqSitVEMl3FMnzCDBnsc9TdOcvJuBFr1KH1/HxoSTr4sWbfq5mP5rxCAz05YaNQsUn0J97ia
RmPfkWNDzm2mhfvSSIm+7ULqziDkqpMTswl9nKxmatgonszfto9OsC7kLQVuZ2Nw6b12pmtU3kWS
Q0Oe03jiYhOxVPvWG5cWec7UnifCvy5F3q5xjLbXLoqtXTGbZIj6VUWyFLFxhOQaIaGJAzSF0Pc3
3kQks5f0YEtTEofFGIDwsbVhp2dacGgstGcL+YoHn9yOhgjLZi7DhzD6toPZOZc1cXWTrIxtNHYP
EvcSSz4AnmiY0LPyTl3LMfyugsTjdJUOhxT6g7OEc4BvO7lRfJHMyYGvEpJKrNhb09r6BbeeA0Cr
sC5lS6uhmxt6654dw4TS7G2QkcPYMN3CU5S8ImTDB24xyx2coAOgkdWbPMq8k19Hb66TF5ew4/xR
xUG7JfALCfbkIYgs6YqPvd8+OdMGPHVzD67hPuKUw5hPd/dpS0sEUAgCQwNMXA7ez2IXaZXusE69
8xCrgG9w6fFg6IeBiox1oivPs2dgftEI8zSKMLvq/C4S7fkG8DAGr1W3Z1EiJS1OH0C9PCRMJJ4K
ekR7pr+PncYoNE5Q97k+TslK5VXGevKIVpLMICV7Ci3UutZr0KbBJ5AJgtv6tLpKY933SfrUW/PJ
EHbPNG0GIzIa7ckTcfuFmy7TB+0E9yTfWk0W7IErkbqbZ91+RDC/02VCCKVNVGpfuaAQaTYJoT0Q
EObf7MFD7t/X8sy5luHAuusbpv8Cz0o5cVfnTlLGGf5h8Nrn0uvAA+Vpx2OVfWmd/4huJb9PwWd2
Tl/DCxQT04JL5zNoi53AhMs2XkXbu5tI+sDUYC9hfaDnk953oxUePbsPkaHzP+EmhRQQDB/dzLTM
aIt9Ydb+FpDtusDJVQQ9zbaMoN/IvVCdto/aBELeNbT3PibW1/CL/CUP7SuxYPswTeQlUJoRdqH5
rBOuPUsNoOuQ3UFN1rEjG+XZbOwnR1eIpVxq95E+RVfNZWn1PlGzhw8UEaR4wOY5dIS9oXYCX5OG
pbLadi+9mlF3MilPRhN3LzDMiCkYQUhAOaEdzNs2eWX9khvvc2fIQzhwe2je5JEUVwMdLOnSmEhX
prCJh6Qjd0ic+amNgTa2aUzXSC/Nt9jce1bnnv12JmsUxPAFb/9Z8002365lrpDMV5KmtFMFcXTd
Y2nZdfh6eDH4CJYWVcARYusy9JFzCEb/giSSEDWntV5qni+kFA6hvm74JTmM3MfJAnisSM8MmVg2
1oCDtsTgR+fBu429vPeT6dZjFnieI8yUtbA4TQtMPNEuwTkFbXdKdmaViBdpmZ8sfRzU45bE83YH
+YcJYsQTRxWWQ1pHXQMYJ7uIOv+TEN24tjTMfnPSOe/pDsbYp5kSZwRXE+BFo0fMbmD+GP80o6xH
f8ISzYIvtlrZkD3oRO7Oiat2T90s91ojCIadQxuFK2nOmg2A2AgR58ypBXupmUgTqfh1adEEN4az
b20T0QEMRfWim7SM896Ofhw8PHTkvBc546vO07U2CvlSJIZc5+PIql7P1UcDTgZarhae6RACvxGu
ucGm/y1y2Z9I9+xBjxdQUpr6BQGRVxnRdzLIe4dUPkQ+5Z1dmu4mmKqMkMROWXZdUt6zal6NLQed
xO1eyVbUj4FVEAvgVHB0Z33vstqxTEkTjVszX+Put8nxyEyDoHiK2M7blIK4d3k6uK6oJtCp5hTJ
gXybAkNe7DDkKNdp/a7XXOvo5LCVtXZCyhu5+NgZtYbAOTngCe89yoNznLnObZoAZ1ievKT4eFcJ
Eox9KurxrvSTL35LcC5ql/QPUTpfvR+a91ZEoHmMLGbPuY/R7Gi8t5wN6zl8DEfmrHNf0GnKIyXU
Q7mIXpvSMbS3VSuIgC1QA2hFE6596A4bHdn+LmNou3ey9i/W8+gpTZnVWARdFBKHSW5RHOqBtbF5
/Y/zbF09g8zMXAmRGodR8xAHUHeDG0ghhzdH+8s4Mzm62rFjhBMmnb9FzyoPTVsyBbNbTC3YKtZ5
ONgHDwNQFTTa1dSmS8L22bDY34sELH2iyEAFHdgzMgP6lFzRWHe1K9XXfZhGnIxMGrjSa45sEvWJ
kLj4WDjON3pkY9ckLv5/v0JdEjZiH/cD42Ni2q5j5t7irn0e/Co9UP562xHtJKfg8FLVSJlaE7ZA
xbQllwwhmpnfLGrrrxOIDgKkLje+XZCCS6DBJqyM5hGTDtSAKGL+mbT+llWyhWqQBCckAlCKQ2In
iIQlizsI70YGfHfEz+hQ4lK/kYecJsYKuDwOBuX7bydxi4HmHcaRPLawh70m3EpDHJlmFzO7krQF
GGtGwknDNDpCQ3qfrGifS5G9FIF+r9k9z6Kya841OAN86DYCp8jnriUM0zctoOFNORT11mGWvBJS
N6Hvl2ct7HnVB7b8IU8v/mxH5y6duciBQImbdjdN8GAmIAwKZYau2t+5s+tzb6Z8+sL9gtuC8AoL
yEYUrX7SEIyvBm/wjwyIwYaBzgWv3N3SsfowwJetsyoOqfpIhzRKO9trSTgQNIsXIyeSNUkTABeB
Y228qh8PDoFE6ArRHkS9t63K0twZrteeqtn7005+eXYmBDRImc+BA1SLdt1wEcFwj3oBo+Hs3/ws
IR+9TJ+1/NGxuujJ9cL4WtvGg67BSQHO+ahJlK4MCXAMSs2+jnl/yRMKvcgWF0QG/n3k1OWq6Hd+
TsTS1No2ff4fvWynM/hNJnkJODZaiie9fBo63CZpz7cCkzgRNwuPuZbFR88EVlyb4ZlpgrubGisA
UQeoUqCtHefqs83JbU+wDkgRffQoFWVa78aIvqUiTxm4Nu/MEkqEpct85zuphMrLjisCgxHLmI+H
dtJLdHXdbRS0yzlR6ofQi/eN7TYMbwSACAm0prDNc1967Tmhg26UBgWihzyZ+f02JAUHEQCp3HpP
zKipOzEgmrzatVZ2aISPXNpJPtmqGTigzD25YML1KOyOEbHRCafAo2G7L0yJ4UrCqgB/UmAp0jXz
5MJcXY9jSeVSZxlh2Fa5ShvBGCaNXnHrUdZkvE8m13vHFrCqvoc0HG/j7OTrue9/jLF/Js/a3sNT
PlhD7ZBwbP/Wuv/rZCPGUyP/QxNeHqO53flV4l45DBe01pnC1tI1Xy37iIPUfzH94iuFoHDAV0Tx
in9953W0VNz62hYoNGyEOecOVMgKmXn1FRnNE1fiHU3LcMT/QikY3QDPlA3bD62E7D1q72qzmN6Q
YDhH3jlrM9V2/phbHgbBcFI4skvfd69oKLKtYftsB1F57/CKM7gcGFFKo9jOrefdSrAYjQ/hFpTm
H75s5ipFMlOJpyhRKdbgcEEubIWQPPH9QDKoGW1GyqX7OG7Mjd1P8S6k7eRqzT61uaLTQNuQsJwP
V+A0Ac0dbiPIWqFI5sdCi59GkjPVYAH2w/vUJD3Hd7yi0iDNQqMlRKOtWWtFhZB+xwBu2IWoY4hI
xCDWMv7CUVgC4OnbdU5zZRPANwaojayf24QkjGwNkk6+6jkvtw8QyN76AfSdGEu2Qvw9hw6mLrd8
uoPkYGPAmZwHwiZ6QH5slG7HZIKIlbOrC/BfmkdF5oybWlbxh4mnnANV9plP5BoKxq/MsaJr7ltY
agTZB80ImWGukZlKSSemGbvm3tDpv3j8Wcxigx8nLcloly5SfjnRSdXy5Ngn7a3wZuuhUTi42iNp
YbRoe0DVA6Gb8Ee7saZvIGM0lDUGPC4eOcJkyFywV4NV/ea4m9CP1qDimh4RqR89YKIYECDIlt2f
2A7dj52r7yLYEVMntq1nfmUzScR1eM0KMJ4TG3rnsCp7ShZj5uWdmQaXONPLc+IV+8bq8mcHeYal
u/Gu6+ynePDKVd2aZxl32953nst6Djb5aWTI7tbRY6++RG7xWYs2vzk5DyinPkz94DrGFiWcz97Y
GPe+thHdqUmQnpMYMqF5Tdf9FF5NokVz1PhYANCpMyWEhoIo23R97CeyYhis8YSVVfyNo3Xt+PWb
0dl3dTd9jbH5KcNuLwP0aaMkfHKwOqbqrFh+u4my3nrhKveSNsm9Y1YfY0BYGwg56L23WTHlhKLL
FZ51dWakk2DnHMZoQOgkMLoKKJ1rDtYKggPd59Bt/tqxi/i3jLaeotllimtXALgbAd2lAO86wHe0
rYGOKBYeFI8N7/FLOEzXAlhepKh5ZGu8FBlwaQzZEa3balzNQPa0ofuwJqh7vXMVyjBSKh5fZkHm
6xWjbwTWN5gU1mFVvjn0RhTNzwHrV4P3gxOHrUIR/yrQf2b8ECkSYJW980x+2ngd6T8ytwNp89FG
drw3wQj64ARTxRVMAQxWcE7gV4v1wAaglFxaA4sQaqzNxNN4hDUEHhVeoavIhUQH0zHisqJXvaXa
o1CMQ2eAdkjzDYEd/MNMkRALxUSUubm3FSUx9JIX6FpEZxO1TEObQ2apzRubC0kSzrhFPgqSiJ5l
Kbl9OknVHf3BVWojyZh7uM0Df2ybz39xN13ScIbMxj4J2NGrLuTHGYr2WCruo1AESPqX3503fgsM
E2jDUegpWuQENlIqfqRhbBsFihOKLFnTTZZj/euCnCS8YMYmClepzO66BCplONpnagYTWKVQ0Erb
AXKXQ2yeUyy5ygetCJeAhR9KxbzsFf2yB4PpKR7mDBgzAJApFCkTEWywM4BnToxDSBI/2P6pHvp0
W9Jm4TAdE18Hd7PBw1tVf0JBITfH8U7WfXE1xNkf5m89yzV4TK0PzAf14hB/h/bQHFNvWNO/e0j0
CUZRjX6hjhMctKxRnrAuLt+yXEIJgqiEolg1v0HtDPczqfZMgP/gaOzfqVRg+Yvi6sQCwOLwKqi5
MYuHEQ1vKrvS4tLKanRWQ9XVnxAdZwx/Ir1vJ1oOtTZ7O4+/DdxeiNuZjveEZ1/dOCQdyLHHuTQB
BtsqfM0jwMg270Js45eCeYeGYosIzZPbH0XdoVixtAR6AJF4ZnfqZsXKVN0Fx0LTqSXxRm/ziYVq
DHYzTkPG/ka/cvruJfJH2PJV8+ALQdPGzC4tPDAI8lgOyp7KLGt5EBhv1M8OJe1IjMK6LzjNlvwM
piCDyGtwdXHE6bOw8U41s/xIXESl09gTCOjMFn7fplmPQc2Vo+UFdn3sDlo6g1jM26tnORe/qG5U
dzBgH7SZyF9TG+o9+DelYAFCVvsetLSoPjYRB8+xL+4Ajz66Y8tkQEnkOHtuisa+uQMYwTJ/1mfJ
adtHkIpoBUvy4GlbkwRB4sW0B8hdRsPCa6Lz77ryfh5ITtZblJcDEPrkLpc5gnPiPPEce9G5SSIs
c6F7bPr5MzD1786sBp58DkmcY75Zbow2KPcanrmV1XyHgwGjO7rGfac2dfIjReigCmoG8GZNHWIF
seTOdyMyQXj+kiwEwqVn8PKoD7yu8Xf28BaRcrjJgET3eI+P1kDmS4ue54infGXK4G8Qz3+n1LZv
DnYxMkhGwkg4ScYpm4LqWtnwUEg8U7IsTLMbR2rPov4cCZZcO3P4HjkhXXfSY+rxZpBmt21M88uV
oQOwTHso0ubYjmVyynSj3dgKyxTU1p1vVt88ETkahz6oqqutQST2dCO9FioIkcESmQJz+zIQKAMI
e24vJI2TNuJvhtaDLR/XeOZK+Zr47aNbl0h7a4ZyeYvJ1rGo0F1ScjPCX+jMvyLmpgUw16Am4snc
9RjgLjjfIWeJl6aGtJMGZbt19bI5yNg8W6QLsNcVe0vzv/0yH94zHRF73+8s+gGHicT6HcYn4wAr
JmJpaoJDfUQNwzFn2JmpeLPq/FnQc8YT2IxvAzqSUTkYg3hP1BeZX1Bqqjl6MXqMKImhpQeJXWAX
oyr4NAhgc2H83os8PDCWXHEj8D3K6EC0TE9ZeU1gnE8aPdgZfgg9eBUxJS9zrh8rgwrPRzaZB1a3
BcOn/NPwkgzzUWON5HxoPENtZD+qilMYuKcpgnyPBkYiSaeXYPMvVWCs19VY/uJP63Be/wxktIH/
sKMNPpySFimlf53fdzVXrJ3Qx5nM7ybKQmZJh640w7UKX9H7GexeUGlMb7rH1tQ/Jz7cLiDvFWXn
8JOjFTppuT7d3Fbc+oZ1qx7rnS0dNjG3U8OQQd5lhlh70xn/bncDt4FuSp4C2LM7mR5dRq8Hu/CO
tNTnjUvWdMjsDQdGPh2dptpVSY8VdujefJngPDdfm6afiMgTz/1cvqCbenITsY2r5hCm7iHMh5yw
CZ3EhV5LHxLKwpOj+09h1etnz6YvF7n9ncOyWhK6cc/sy62u6J/hurVssrqIjyICgDiZHKXRIxTv
BXqcymDxThvvYczrB0rtmph56+hp+Ca0VE/3MfCnda4CaSzzktM1gZ6i4+UPKYBr9i02GpJaK6oL
1FLW/6HszJrbRtYt+4twbmIGIjr6gbNIkZQoiVb5BUHbEmYkZiDx63uBVX2vy1VR1R1xjqNkSyIJ
JHL4vr3XdsC5tLaC+123TOd5txoEtXK7PHnFcB4mTt0srKocsfNXz0jL2Bda1Xv3Pc5B9xeT89X2
bViHArGx6LIXZdhcN9TlFud0mC9AojrKkJ6kRKE7tLGndTqgFajI5th7U14s8gTrka2M51rHqlTE
IYislC4Faceexu1pdk7gv6bW2B19Wgx53YnNEATUHbJy76V4CjqTNSHxo33j0vZPqhWMIKzLkfUW
4qRnUWPOSM1D4rL1Eupx0uiIVgkOUnZyK5qQ2bbVmeoiez50+Gl9VJucaf25bee5PY6mrRirI77n
eqUrg9mJLgDtA/bwDMyo/ZaUur5ysQPK2ek86czQcxrRafC/9WBH1jCJXh3JQAlN1HU9h0orNT4y
xTY2xae9iDQHst9nl5gfw1Q/luh712OGK8kLi5APQ1HPQwSIe2ZcVIPuPruh+wBmHL8pFVq/ulJf
y0G1tle31GFn2PY55lRKryU3zz6cEHMIfqQufnULPtVDpbmzUDq9kXEv15V9ASNO03cI3rzJu4xB
TSpxKIzH0hsfDGewOBn31D5r+X3qEo4OUxruepK+0Wq123IwuRtsdxtfROu4G2+97iDpL/NV6d5G
t6Pent18Xe1QEkKMjDA/u1KMq74zKwTJKHbdTjchB8f2itChU5/DoTGaiW7DmcCUZ67gxgmCJzsy
qm2ftru+C1Zw5Fq0raRkM34JNlHtkxbOnSvbU2yqy2WHE4922PCgT+T5KeluXa/70NIvFfLsgji8
DXbw05SOJBtMcoXmg56L+Uzt9x3BVxO4HC5JHPHGWFv5mcOr2k+F10bv41QPa6eHtNxmNY1qTvVw
N0S4zO1x08blKRmnH5qcbZtq+MEHshfC7LRtVF+kKC7+8zSFwxsNr43teOXRae2TTQtRpTZ4G4sD
rR0ElzQHplpw6p1be5CP0P4babVl+Bydqj7Tra1WEJQuehwevUqDpGGO5RLE176NUMLkSbI2Yj97
6OLmCx6WNX2OYYsCGG8wexI6rcSg9BSwo4L+fATzVwYToEeXQkaGoli5IQf/0QG4wuwqs2atO5W3
pga0SFz05W0FNVEjp0Ipozr3Mnqn5ees4/irTH0NmY17Jkr9udKNRwj+l25W81OhO9ohMgbdoBbU
5eGrP37P8zBe4hZDl4EgXc84ATqCBBLTd6BD6zN6mOUII3LXmuU7qYL2YdY2sXfN2BY1Q7+WfUAI
uao3HSNiWwvRrcyqK1eRO+jb0cs410ROsHLdgXwNjD5BBJ+XoglmUydOH4NIvTdee5TFkB2qvAMo
hrEqI5wIZuUOXAqx5uOIBCWTBx1W/aaLMSvqunXqcp++Af2n5ZiQZxGRv9dFHJ6AbMEWp7kSOA9j
gC4pVawsHmEywwiLoCxu87/Gw3i0avdcaf6Bg9ea0h6+oGvCO3fMkfgFKhKDs7EsxDnR8Dy2zVXQ
2pwi7VW2/fCYlcar2GHFYSWvjzrEv1WTYtjtSKlIGufix/n4GmTaWsdjDuS6SDZVFW1CL4cYFcpq
VYaYbpw+pDLb6piUE96gq8rj1NEImLfAhnvv5cUrjubq3DsRTbHwVnG4XpqqI64tXmUdgQrt2L+M
Opuk0McvYAmE7bpwMox9dg3YKcGjbCFpatKwhvTezLdNWGvSUbQ1RZXpKQ27oztQFA1iDC2G8WIj
+1hTE69WMiiOQdRE9IsM/SFm24WRb2Eg1Sh6BFJDKoHjpj5LiuLokSHsD8ZDyj2BGz9ssLnnj2Yx
3AZF29m2KMY03igfek8+UPtepWTpmKZfbiytAlyOebAhYwec0U6DBbiKiUJZh78F6filI3MSxSra
TTyf/tKpCa3qHFa5Q1h4x0ih/RRYF7fzU0tYJxka/SgKPFLBuS3sm2i4DXasQQHk0KAqitm1vZE9
UBEleuehxgpVdydHf4xqkT9Ao7qNejr7t+EXpFZag/EKz1DxGoSo2YelpmRjifEHqlyr56hmJr2/
xfgc08jrO6IIdiUiKZBPKlgnerZLaML0Ep5nK4tl7GYBpiBzWLuOQHWklnQm3Yuw7G3MjmsFAQB7
vyTCTnjEZkx2e0bMGD8YQczm2yNBuD4XJnUxnvwXmE2UbqJiZ7btoTO9bZPRVOhHsmo5f1grSTzM
OpG8M9fQUlQ800sCuWLrVG/dVKgVtuoFK29Cobc5ika9gdp6S9Cob1TSbhEUrHqXolHWK2Iz3Jsv
jWjXfyM15l3RfQDJinxniPVLlifO2lbURfzY+RZ5mb6K40quO1l9IiYatbl5W4xovYkaImOPoS5z
0nhZZJOj4YHR0unVhQ1kcn96gI26Lmgvs9MqJvuWJqNaaywSMDyLAjjtaFH+Ko4QGTle8jwFSMTf
U4KPyiL5UeByqofQPZgOXSefTeDIctVQB11zJn4g4UZdVXVsatV/tSMbukIqkFkSxJH5/Hc/LUdb
HiuRYvoMOAv4L4WP16szmkejlfugnk1MocRgH5ocPv0RPA3ezp3sGE5su+oFLDx5qzWMGRITHwg9
/UGLfbKSPhMvsQ7ie8H5dCU6zX6wS4SbTm5EyxgJApMAWq7UmKBM2vVjBDaRgJHPeAziufH5qmPA
I/bBfe+sbhsTu/ykw9J6ojoHtDykMGzSFqa1N2FcZ9NAfb1ej+SSLcfefhcxkHzatwImDJp2FqnB
/i3XCY3JjGewFnFbGF9YJ/jciTPCrAmx8OIE0bE6r0MXNVUay2FtERCVCbVNJfcVB3eAjaTjtASZ
b4HubFpkiXlt+6+4hdGAiDrbqrF7ZhSRRgZv3yWMKdNqNqfuXKyl0dSUTzF0hrVXY2epON8t0jr+
gmNd19r8rR7zc0udeFPMOVQsM+uIdt4yhP4fK5DHZlW9oIx6UoGqln4WsTvNLnBQjj3uMqgwmKth
DGEYRbGSjsXawRGmGQ7tKIUitgXvSAPfhIaO4CoPcF679fcmyehOY5EUYm83ts3EANybPInnfkzZ
QpY+zW4Qy6M0N3abD0sL+//SkPPJwGqybZH6bLDycd0ElcuausoqujxshXxywqbjlCPXFFYGNF2v
GNhYLhpl78g4mB7yKGCzatgUlzvm1B7B4RJn3reeBX8/4YXNNPAwHbJ4jj4F3q4MTKwfnFGjzOl5
kdpRNWjqfJdFOBScOe4RmNy6cnyPjX0CUQXti9+eRcMzATx+zteyaa0FOahq51se9dU2NUwXcETP
vMzlNmvKTQYH9eXkas0cGBEhIE7cExlqG7iM5DWip1opr6TAEvEIKt86Fkn5IF0fk0rvMBPY2rGp
csxVSb/hJD2K3+poojs3jWhpL3an+kPt1qT6ZDoBGT37+3xysLVxj81sQpvlWbsMYYyigJuQ+iPt
XocrOC17J7FPUdsjYqSOxpLKAa5AlsewA2nFsCQzeU0LiNMY0bSHib6ZGpNLOQMjzQbwY3PTa+0P
PXCWzXjRuHFXTUwHNLLYrKgS7mVJrs6qnDV/BfSv2MrgviT6x6TydI3BCKlyAotOUaeqlDM8aCVR
bXkdndC3ORsE3AkmJ1G/Zr6RbTKonkCfGC/3hlqPgBC8WLoXcPzSnvRLmrLxhnCi6MH2WxAhZYX1
s5fk+1GcG6OrFb+4uj7RkQ8uZpdVm7vEs6gwfRJcuLO9kWAdC4b1XWzJSnC2JiRkvpfuHdPot9S7
xz1P2JHSM8WVtnxt5jDJXpHkGIkG+cRwhjFBulhAAXzRtIPYY9GijB6ED/e3EzguNUm+XKXJy1CD
VqaHY61yV+Ftuau/p1m+HvfthWJ3tdFKR+41oy4Xog/Equ+nYVqa1PQQI0yzn93unrugVFubTYBK
UHZUnsQaOz+aOXfVUVG8dHSfkvg9p7Qw7I2nVWcLQcCGaIrvpSd3w8DD4Wg25r8Ip6uvmoo0kh99
0xPtBGHR0Z3dkMQUJptkOaUMRPz+l451GILSLCol1L3ba25xkyInmdmLIB/1lr+aPGI8wgDWCEoM
2jTu6yQ6qEQ5as6lXofW1rXlrovyfN1MGpFSbUd7pXhu9cBeDV3h4n3zjsbYJrRFja/F5Is9/SL+
qAb5gHeLLBZJVFbIHsY3Jn0RWCkbLxsChnFJRemtE6umJUbu6/2PKo32PHCw+MiD3YOYfHfw8sa6
ODkt4ZCKunYXjvsk1jejXdCrQ3MS8ldrBI/n2oveJvdmQt5F1YFkOPOtrWknDhOX/ZDqxmcIJIhl
Fh8VaSk6FtaE2wywmxpYBZ8GiRPbTDhLcKDaNfJBubBsZNutPlxNQze3BAuQ7dcX8PJ0bx9gPt1j
4lgZhQucz5yJnJty1tJGyvmWGcYsYSwgniuGRBs6UPPa8sYR94s3AjNUuXtkAYyB/3dqLzHA7z2Z
WJuqrS5Ip4d1nLsXn+OAzYkkJ9QrD71gmRVUNZXKDlSeK+ROPH0AI/SXZpTXKcIROkjt3WlIIepi
/Fd9drsrh112H79rnRVF1K2V+M8cHNg8qZudzuaAFliltPDlQdbZT2IDWvaEWrtAlEnSSMJeOAxJ
/S2DgqjhfLD2RUEINPcN2elG2DwJHUs07S19pfmUMkvbrvGSZy/3p0oPqIYMBv6zUkQHzQqeTH73
+j4s76rn+x9TLensB+dwxAbRas9uhc+EirjALVLlG8ODCaMTucqm48vgzsFnAFc2agZ2agYKvKAT
26HJIQkF6O6UeGTaRpg8v9taol6p5pEiApEcLBUC80uojY/OMK8O6rcIRPleqwjZGWwsLyVuAsyL
LDFwjs72xHGlksF7YWrHwEnincmc5PT5JcOfsNHDqWFOjjQ+Xx9++AX46KQGGqYQOKMazTf9jGtK
DG3XVvPoTqx9GvKWxSy3b6PQ2hGXtxQOzZ/ByiiYhQFOYgvlpZk/+OynKMyRngaFE3RPu/J3Mf1h
clzHHxTIWfdtcgccFvT7AxiaTAmaAZ7N0yhWx6G1DPt5kjPSl47gRFNbkF596nS7WzZqnAGG4aVP
aaj6fQblrdq4iH0WPtkDK3SQaK/clDPqT3aov/EX3fn4f8ZPm7aH9cakKqfje/kFPx36Q8fBfKxR
qCcfk20F5Kd76aJwaCapyLYWUIWMheHZ1h7hiUEJha6Zcm4+Zbx/YfnzQ39hYVum7gGawIBv2Yb9
C8wfZqZybNFI+OTIp13bqjeZypEcpeJolNULJ5IVifTTQkN9RSkoIsSqhQPX6PDFQeKEVynB4rWY
0+O0gI/6raTUfCmjND05VMqKvlklloqoPo3Beoi8YuUakXa22E4mbkpZPI7NfZvl7QpjQfMYWC4i
ypZOpx6TwwOXW+29go3TkOKR1K30QqqRhTDuVAYBaARz+CZ64e10o4zQ5SI1YsnpeODpx4ocMFgL
e+FN2RssAeESTbB41sqY2X3o7YcspWtgyzknymb/E2Ysm6FVzylv+obhqP0Gv9w2qwc5V1HgVpyM
kWZhHo2kn5Qi/jL5bC0dgFNIR3CoROFD4nj9Q2cRLClK52zF5btRDzlsDE0e4EXmzLDFRStrb08Z
AltB3ZNR6jHOyzpmmrTHZt2b84o5eeZZzP3FYgwe/UQLrxRRspCeOaduEw5JchpcqBhOQ1cCya1J
9GGAoA0e94Ow5URXO/MJCSLUl8JPu0X8AJNCE++ZPeUXzfYuBHNMR0kxetWWlrGu4rJ/Yl5qtsiz
5lp0/S0NivAAYqjDI0EqGHZK7ZHK4Q+WCn2fKt5mmlBEHPTcg5NsbkmQHB/dgklQqnY8ohTElWmR
tDNU8tsYAQXynlklihtCA2IGo2hH19K++YgeV55RXuNgTB81upSo2izGPaSLyJpY6CktytwwXg0N
n1M2Jb9hO9mRqe6tUbWRc9xb05ccvz4hGZB+SsPYipzBhB9FoZ9O66vvtl/1TB+ofVIKG1QmjhY2
7AcLaE43f5U4PRzJ+z8UDKijabTAXkoJAdDDSc14cScqgnT7xdhhyAtdg3ii+SfvPxMXdLI6VUS/
f6NwNRfPtlK7wKEqgfws3Vst0UwdXjaCIgy2pHbc0dUBYBLZ/nhpADXsLB2Z29hQ8vGuVoJ+oKAR
TYydBYHQndDMZi9SyepIHoJYiTSB01dSS53YSaECIZ+SZ7J4aYYD2qH8SRDwuSsdc0lLXj36/gAi
i3weEbXOg6NX9cbQ6o9Ki8hucxtWAEkVA7cXCVayti7sN1FVB+esYuh3XYDuNzIsiHMBdigu7Lkd
gAj6Q+odRV3gxW2JILQpFl7QnxPm6EG8DiwCh7oA115fgG8rk/Kc2p9V2A9vHkoaW2/DdZNSpUOZ
aR9iUMNZgPEl9Vqd5RCFL9nC1AKV+80LZb3zjN56DMLuBUh5eRx7hz4mET1xaQ6btqyxLXbEOE2y
zlZcM3hU1kQrl0IO5DE0NNGE6d5Z0OqQ+6gwT4kjhr0pJQnQsjskgAjmGlPLGZFEw1BG1rIdh+Hg
+ohKaU7XGwSjMLWc6Rsl3prAiiTbCiV3XgYByg4py/zLQuH+ZW52bceyPI+pXmCL/WWhSGvdCJxG
yB2KgiVb35rk7SLZCyNPHu3BIPUuST9gV9c4ZjIkAx5Zu7T+CVLDtg2MQzvrFQelosBEQq/lk2ri
v7xFY3bC/nkt4y0SuYOLFzY2xFL+/acsGK92KPKhgdqNemKumxCjxuDRwEPrZRwEDLJFl+fJR8BU
bqU5CPLMYHdqm9pTnwwrXTxnBaX3iPIhWcNeu+3r0T06iNViSe4buiSdQjf9KmqGUC3Z0FPqlMa/
rIL6XzNKPGF6ZJN4lvBN3/4l2KXUkNILNUpkY0V1tEL7CQPeAvO8R4iOXRybfF/K/jFkDqSGVW3v
OEWHyt+G2WdA316+Ed8Gz3q80U5CNScrDb1ujifsn4eEZf7lenvIPMitMHTX9P9yvbEhaoEMSAhO
gQcsjQr6V1MKZ2d4w6oIKxwyzfB9DOvnqvXq95bEXkUr3nWaetsWGDu8ID844NtXY9BrW5n7X2Dw
EXqhxkcPEfe6Tlnq7bry2WAbBuzdnANLUdr73sJDZtMAXRATb277oTZWfk4yIGeKL4EzfvTTWVPe
+FyW8EZGYCFh7Du4ZZH6i5byTgq7s6eyH1NN2tWCTt790vzX3/i4v8tS1bj92t9t3f/95f8mi4H/
/a/5Z/7nL2cn+P98dYy/17KRn+0/ftf2Q85u9ubXb/rTb+bV/3h3swn+T1+sizZu1XP3UavLR9Nl
7f/1o8/f+f/6j3/Y6v/FkI/Mdx4l//XzK/zJkH+8Nc3te9Q1H3RVf3bl//GTf7jyHf8/83gCeomf
28ab/9+mfNf8Dyag2Qvvmjg1+Y7/NuVbxn+YnSiDOp4za2Jmv/4fpnxL/48xP1PCJfvG1y3x/2XK
/3Uq9DyeQEz5PG6Wh/f/l22qbypHS0ut3Il6OElLrILaoiVUmhvNk3AfPBT7P12kv9mm/90rGkJY
JlSB+Yj7yytmhVVYExLk3UC9DyfL5JVv2OPZbww0EKLu9+H7p9H7M3Xg10ya+QPyQr4pLNdgzp/3
6T9NpLO2G7xxWmI53VgZK7Hmqms5pTenmq7//Mn+5qWI7TIsYfOCglf780uh6dDZKk3lbsb/pVn6
OYdIxbRkAYj+8yv9erjgQ/FKtmcxWTn+X+5a6+DHi2xYNIE2+Gvfq+g2RIAxaQ7/2/XTGfN/Wonm
16JahLPat2mR67/M4WEpck5sfCozrcnHNQXyuHpVes6BpD5yiirBidB70OuWVG06h27vnsywWk9G
cfznT/3ranJ/J4bhG9xNjni/0iPcPve01h9KQne1jUiDo9OpiwrHq66pKyl61DjcjyAO/2UE3T/h
z2vx/XVhYzj0jQja+nUV03Rbmq4uGUJaCuy3BT3RYyUfLlU7XuoOs10RPibFdE28Cv6bFt9qNkm0
tHh+rBosqOe8Jk76+s9X4+/flgU3BAWh5RAb++fh5tSyM2Zp6661qCqHmb3D7IDh0hygMnvtj04c
ScDlLxI2mhQC6KZlz4rNwqLEOupxfFe0KwZsev/8xv72NtkuTmoioATTy5/fF4qLTsUEuqF4xx1S
9gax0OzslUJJMlg8EVDPUXb8Vhqy+pe5Rf81Fex+q3567fnff3raPc+3eq3Lyt1om+dBEAfQAa1d
hDNtoh6vI1XSpUhGCijOtzh+K+qg/ZfR8neTgPPTO/jlrnCajojl5R3gZUxnuc7VGZPbhJsLUWL6
+c+X2hB/2WLxkTx2soxL17cM457J9dMnlkFue7ks850U5YZMhIMDXnkQM3peAEu0KkTZBWmF8VvX
0ixTkUZ4BnZ9uzZ3LbKlBSiUg8fPqEwdfA6oC9R++3HwN2Ujruw58Kr0p1B0F8vsLjKhSiq/zJwj
P05u1L3NRdOP1ynb+AQyl+G2c3JkP5LfM39/56gUlcrSGOSWytOLUoRbS0xmjceubzpUDgM0Tfkm
u4VHZnanYqoryiU6Y8UGydgTaMMDNfbDhYrPQ2+ALseGkOkxMlBoatzR4njH8WoWoOdK3YZmfIpR
C2uhuQ/k+CB93mMh8KKnxVPrjjgSInJjKEibM4XzIa9CXFcmxrnp2lZiZzU/0i65Za44pGaIXN/f
wNOj/Ih2w/CTz5nZNuPs5vFk+AxhtrY4kotn026+e/NUPF8ZkeLYjYxmUw5Uf0bju+b2yEbntLMI
ybvrHpsGn8HA59JBfhAS8Zq13drGAFNzPe+TR+uMh6imf6jVeOFGldN8AcNdc4FwjlwHn04TXnk0
NcCwRHcbND6ch3/bwADS9W0EtJdxgFa0Rd0Fqz13uS2Srh57fSqaTGDz5Q8QciHRXdOQe0XZB4xQ
5p91jmW/jj6Bax3pb0ULS+UaIAxxCPryux8hzBr5qNrA1GNP4trH/SnxP0avJJrRG67RwDoxM1ta
n3mxRFse6edSdgP1et5J4E3Po0ksKIuw7/UXn2TvPCfDJ+35eb/x189pg3OGStfNt7kERVDBpf9R
9eMBxcZtfglsNxfYbwy0uNvMrxer6mtDidTXsps5iYM9Xyk2P6exdE5uKq44/VYanMhUpjc9yW+9
S9PCHK9VpRC5RQtPhs+mNIYF7PhL4tHyFS1jKsTsy+n4Oc0lv9xsCMgAqAPxN8hhtj32hZALH0kz
bU1ETmwvJt7RssApWpWxtmyqZE7+JqpIVWcn7D+8mJczTG5W7fhqW6Un+ZHra/3JRomBIhm4gd48
3t+9S1QWfq3+Mq+7SYUYJb7NvoupqmBk8Iwo65EqD4oBuNpLC3wXmcbXeSgP8+KMZ+ZEx7tewDBG
G8S9iVnttxZWISPor2adlHQ/8UGkiXrT4wIT78h761CL8AdxwJDag7rcVCIYGR/4FkMzOd+HI+kd
n8n84E4zPYyOwbtphM8uTfEljtGUojLvnIr35+AQdpTxrMgd0y0dLzofEesUgnfyNIPKW2kEIFL+
QN3jR7e2Zx9hpZKH00+3Sr00E3vC+7TVz0t91IEXh6mxKClCj5haF1APrvp8oyjmiO+ghvvYfRYT
St7O7S7LLo0+Xar9dOGZ+to6hKWQviFLvmmVtavi9qtNiojiGegZLnpI3AQdSfr+4xaj30Alhi3w
6JHiS53SpNzHN/jdNqwGHjK3v4JaS2kt8LZGOkoL0+Sl6HORINplWMrMU4PebZbvog5+RMEm3WlR
uxZJ4vUIPwC1Hp2joyApd+FPWrcdxM72+zVIEsT3NKE2A8q0hUYk8MauR+IQO7lSo3ElnYany5El
v6haOG2n4KPypP8ek4N4flG2ur8GgbmSlJpWAS7a0H4kRADANDDcNfIBT1rDvjQawhsiSjYUZN2W
WbQp52VSkoCrEbGycYT2yrNFZKajbZSGNspomyPKb8xlUZFDuLJeImJSFhpS+HVWJm9j2BN6XFj5
2s+4cJku1gntAwYn18oZ1PWehHMfkPfNi9Mln/NyIPLsk7jHnSa4NExxbYtoRrXiRxWIlyQqlr3Q
n4fAPygYyRBt5SrAErv8/Rap9kvn59sxDwFoMQLp0sgVoWszlFKLGVBFUtx0PVVrPUNH3ABSVRVR
14iOF9HYy7VU3UcHjHFtS4e0SF+BCkIC4JvFJobhuKDfDQy9CwAch/Vb1XFFwgZ3ATEHrU9dsq70
b04HZCmYEEPpfkoNocVH4SQEXYqBMW+G2raCuMoN7ICEGhpRA6Q8x+VkIDZ3okVthnt34M3b4MkX
Fo2ZnkQ9BAwoPktZrgzO+MmkI99CfLSqdK8lvst/iIvCXEQtPfHcjSjw8xDWjjwWJbUMr2fb7qmP
ymtPRse8pVgzYU5+OJTx1zldVVDNHf4skEedN5Yb0+bFeibzKjEhacY9pukK0vx872TGM9RPRDZb
VwKXz2h15KrFh40A0rghdyQtTyAc66cKXRpqkohu1sJ19Rs/eDIs2PmFOxAAB1n0vieyjPG7n9gc
knziSZVGGTElbaakFr2QNvIUG/g1TpPZg99qVFzZy6LdhSXyMYpZ5w57jOTNRWLJS9E612LkEYiC
7mUqhmdjnstt5zTh6F3aIIOW4WC+Y9WGVDVPQainiejT83VUkkLgGjOY4XvZ2NfR9T6ykccWNt4b
FWqxmgpkseZUiqWMfaCZA//FXaGx5o2PFceDjVWioyq556YVUr+HPtt2HdgS1OVtWLy2Thmv3aDt
Vg6OYWRB/rSacKftZuS2a2By89kYdDzLJJ8C5OgKhBLFi9F6YF4q4MgGxFwD77fKh2fd9YZvSegt
oxTdJya3rziuhbtpWm14TaSF99Ysdxy+Y/hF8TtEO3HI/WR41Dz7kMZgXEyZHIyq31ZBGR/DahQr
3yFIrzVQJiC1Ucs5sx6kP2BIMtC3hbYWsX71aZs4cECXxpi9xSylK/Ay7jhVD6qi0+oLCrfVVGEn
oLHbjgUu7Hw2a9Z4SJ24UitlqLVMURBGJvI546UYHLFwv97P5DjEFuThrNvO3XpNoG/CnG5VZj4W
MRKy2jae8OkVK11KqDAkEtqatyujEuZdj8gti3IUTt5Vj5V8aAlJqdIWKUzePQkdILYNuiM3mvBg
5dWhsjqayw4uSqfF/02sABygqv2hDc6pQ1i6HI12E5to0MYyP9jkqPBQpBcfFYqdXz28FYty3jIQ
3c7uFbUkOiUtI9jEWecB9gGdbZ7tfp+r3KSQDvqGzKlumclzTdk1IL1vGeO8X+oJkkX2W/1ovVsa
IGsVMpNrYcpGK+RgUpktj77D849GaAcbB+u2pBFi8oI+MqTFVNJvjVOWgN7oyIONPVKdXMYlzRkf
wNOkZj6Soloq4m4V1qlYda0E4gncaFEnwt5FeF4GV1WPWL73sG86VqQR8FaDk8GvzwDvU1jMCLCL
1lrpbequG1ehD+/735qYJ22aUClnoOIWppetCg/AjG8Qg0kTDwVzRCsWNUiDA6PCqIUCsAZN3tk7
qQUBgh4SPtooQNBXCiII8TTHITs/XQu+AUdmOHFRl9b86g59thYGxJpu4qcJrItnMNveV7rCpIEB
jYbsKnxuwTiDOmqUByF1AqYzfxsUxcWoLAPPUbSPvdBEMknrlVVhSwLCKhyNCHtytyBO4C0L6O5j
SP6WVVqwUSGxVjhNv8oMwIWZvWOsJyLe6DepjrOmaoE50EFYeK3z6rlpvOH05qAK7o+Oat58j8wY
lffVIoojQHLBuBI0fhdT5+28MWSDWLBN1ztzWegMgmneUoL0RHHU+Qc0IgZgBv1Ktm1ALgrbdI1t
sh1jqFZldpsXzN+rS2QSQgtMY/Y/CYTWBc868SzWl942iLQi/sOZNwWpS1NZJ5xTahXru8E+yxGc
zDxE/2hiFih9/O1925pGJlpmpEl68wVTOissp5mkb7EfEPIx+kAVhOtvNdAE2x4+ynIAjcceb3m/
JpPpvcpCPjEnfZFeeLpvdduEY6ZH7xlnSnI1PDZvwCMuMDMltDLF5yae5+aX23mnTFLntcjQOxr0
Jh1ahlskosUi1n6zmTuYBAOK5wgUJpO0bv6PxQVJXQ2uuYZC3pM+Rbs5OGtZRKBPwV+VA+EWOVgQ
g50bDbXPOzEdX2q8I8bOq9GNYjfgYLopYawlFjT+3ur4/ewuIJQzbQTaOkCZHbhk52p6tc5o2S+S
+bDVzbWWbr4KkUdQYxe7b0GTfJukwB0DpCI005thcf2HCcFNzjlNc/xkX3HH2iRLUCcO2dYouLgy
e3L78TS59kvuOSefymFp0eZP2nXvVSdaEzxi9nS1Wadn0x8ZSGWzhOn5Ys/HkGFMX0tRVDuaRtlG
9/ANO408mD0Rcq6Vb8LKG9dBTICAdbINzpeufU+EvVdDQ4+jqTlfWS3lj9+3VG3x7CbMcwWHL0JJ
IFQ1gJ0mFtT5WOq0/lcDg78Vc09RBNxHaNg1Kbi46ZDkNAqBpaKK5F7PbxsCEZxyPQSOwGmhF9nO
MMXZQXO3cpBpgXBXoIod9yXO/N09QkjP+4sJjROck77DRnIxB3WIazbHncuFZ2fPAW2Tx/En+iIa
nV1/SSv2PXkW7kNwN47sOJk2/YHUzev9HnQzWN0EYxF183uY59VCzmeL+XyMFPSLRY5El8PmRDJA
1g42e9RgRFrcT8l0x3ejq52EzVYLy8fA7JvdsBkxuOY3YTQSQg4ft3Dy47yZ4joR0DQfVstkOnT2
m5sQCKpJtS8M49GpeCYaWz0TSPbouuqAZOJsUIZQ+rSHoZ0jnuQ75l891z/ssP82yDdakkucidkq
YYwgan/yKenRPURM7X0te2TrpT4+6hObXeXGN3M+og8I0kTw5V5+u795fV5zStQYK/qdN2IesYfE
xmeLgWWQ/KSW5tR5/e6ByvN83iXHu2HAp7FzCnJqKfpI7q3+POqQAyNzPBK6iYTPPms9SWC5fJsn
jA6qdQbjTDDbuKNOFLBZM0i5PFr1f9g7j+XGkXXrPhFOIAFkApjSO1FeVdIEoXLw3uPp70p237ht
TnTHP/8nDJWqukWKROIze69No+Nl7YVCgyKYXq/3qKzq59s0uQ456Rr5YXiK4ZlFe5k681nfly1t
5V6Knw1mqltTP5SU7L1gW+GW/sUhGaJTXbTGNDyv6tDbUmL4245OmE8w/wXC020e7oUJ/FdftYue
jkEA/1F1nYQXQhvh2TUBvrcLDSTkqejbDyTQ9UoftNWXIh5+NPXwpI8S/a5GS39QYKmmLPpMxHfS
FNdwdFKC2TDMFMb9bFt3pl9qIQ4vW48ghparJ5ymJ+m+YCz+jm5kKZiqNAo7kWsfg54jA/Eq5zL8
sGX6qmcXytAzZQ7FqlNX6THMBEl6vQ0u+9aimwQPViSvFldHrRhUjA6p0VPOneu2G7A7SOxBBwUr
CHCvGWJ5w331a6qyp9ovd8uInTDi8p8o1CFgFEfSwo31Lb9IkO3StNYpMRl6DcXXWSULAkf6Dj3w
kSExJw5TDTVq/l1rHFn17AVFoqs/2rcHVrYMp4DgkZFSmyjvAOEdVKaugM5wdKJ+W7Gw2KpxekDH
jrRbz7mil0yi4ggspNz1yAcvjGnAOx8zScUHXJC5BLWBsj761fcC365kzp4y9cgzAKp64mH7+WeB
P2XI8DgzO1GaAKCHctaU70k32hPiQbd+G58l+9i301XkBXcjuRMzpD1katlTYvEyeYlTM35jeLit
8dBlfYAWRVD4Ad752g3i7nY9dIHDW8h6t4xpqIgww6CgfkjoNpu0xqZKH7gLp00ovS9Qrw7AOPmI
3y4/wPx2MNAb6lY7wP8w2dlJMGPE/IIcaSKN2uIDrdt77vdDHf5SIQe3zJZtP9IWKS89NmP/BNdk
P1eWvb0BV2Y4xOtowJOlK2rJFPbWaUHuIlJi4mQogHV0HQtoT98fWbisbjPS3OCuGzN0K+RlNGiP
EgANGEeo3gofQ04VMpyKeEMk0hWIaxYHKZO7HKx9FAMzK3nzCE1C4TpF+7of6EF9KL71HD+3qvb3
yXG0cZw2aWZstFvItMvHSFFNFh18xqC9WizBZc3xOiSvXYi8c2g5YjIJQVOruW69J/ZdMl69CBs/
v6LOxfHQzZcxGblLAWBbZ10O3Va6nxgoqBiuoe1cnSn/dZvSGAYvutG41grbhDJhC8sY/2LEra1g
NHm72VEqptsa3lgsaY19afn4oihPiYh1I3g6vh7J5aiOcTl6P72UlrchfwVZMjQLPRCrMLGuG5vf
XerjLcuokVeF/wD/1t3powREFE4QRL+rSBRfnEn96jHo+J5fMurGxkWwa1I95ADOiGBgorSUX9ul
u68MWu+gRNk3YwpagRdnnDBDEbDj861nRvDByFnf21JFGd256mfdGhiIGVYvejRlSS7MAsw1FeM9
U4YVy+ocnRtclNDfGS0FiSUT7ll9/tkMMUODXWR4/d3tWm4Nix61Wu5v1dzthVJ6zZtKOpzNNHlM
ZjEY8qbbKLZQr+yH0IofQ4H02Ku++SwY91l9J2bzPcDZvtKkuSDMPtwY9hxiyICRg/htJqAcqusR
cSAc1LX+1E/pU52iwjKQcG/4hOzbYn4neFZbDeIrqLPRJXeuioLubGf0oR0ErlN/B5CRYWDQkNBS
5KeEl3ZypqPpVTQFzfwjsN0vhoN1i/Z8L0McG44/97C7869VTYp5RbRcw8vy+GjphLK8AE1Rf6+0
SyGS98FQHgm1fF8gk64JZCYcqGuJ9wmrYwG9csVxOWwksurRiq27yRz659kEJAp7xcB5e0h1npHh
7xY5PVV+ZGxdxnfr2DTgHWOj0ECa5q0lm3CSpzIASVAuNpHmdpbcB6Vzzpk99JPV78yhvoLJA2yY
YUFJrcHbKdLGt1WIkbmus3YHxJ7Ctp/u29g2L/C4V9FALJeJGn2D2HM4hMn40vS2OubowkfKbdqj
T3InnE3gvUoCV2VO7EpbGR8wqPWMNEwOS+VhlDTTL9D2sE71ZLmJAPqAI4uHYvRgTHvSfFI17PRb
KHzequ6U6gcJzY/4F4Iarck93R7A8Lun/h0OhzjxWVC/P8jSPXXJTPlvauRvCFlwN8zVY1ZnCj8A
Dyrr1Uly5Yx4RI9tWPG/z4p7xEShJv9vUw9JbSQw/jZIoqFpcNIIxD1MCDntAlJ/NqokZbzNsu+t
CbGtz833omKhQN6c2OZREa1KZJin20OcBu9+M/tby67lacLz8IeH2/dQbXpbfGjf4hIWTFbOR36b
zgnTk3O6ffWXP9pRb+9D2Zzisi7OjtNPW+UjZzQ0m/v/HirMogwUq2Q71AEjnHqKW+I8yJcPqq00
hh69J9l2fDzHOl+5nAJ2DJbIfiZg19uNfr+b7GnamjCTMfZYp9tDH6X2qWn1dcXAH+vP//4FDMoE
7R4TDWHY4nR7YNxv/fZVn6Z2TlwIf+OOejZpol4c67h+8A2T5V5lPrWpMJ/KOiGcBaofMmd1jMhv
u6RW/Gqrpr44Hbq10YjzgwHm/sS79FR2GNIns3o2VXPhrydcZHj07TRLjpgCegaRBbYWj+Bqr2js
RykM6zGOzGqrkijGu4L2qhOy3TlUBBw6s4+9sEfweLr9kUF7/TDyM25/mhDkb5nwG5vRL7x93/N0
4GJVT4udV0+zg+LSK5lT3L7n0oZ1fq8eHON+Ss3ykfhQhmIQaAgicswyu8doRGuosMZEA9P9xUkd
bkT8OtveUIy/9ZeyiH6IKSR6yIWTCNjbPt2+GvS78IfvmbCy8SZ+9UjoIuM4gG5hue+G6XbgA9P6
7BSupsKuJu1LupmTbl9NQ/TM4GxZtRV3cLc1p1Oosl8Ji/ZtytrwdPvW7eFGbr99BSaatKWswvAG
eBXHrCRKceaCij54go/pwKfcKjsktZlznR/9LhjYNvHgzfN3bkfYSvEzANDYl2PzLDEto6CbDx7Q
KUtfxa6+OmFVmvveSS51DqA/70jlM4pux8SdEG7BdyyY4lxP5rabrm7fpGdpMw63G3yIMUfNJqp1
fdpscVyFp0Zf4gQSQllEXE3osSmOTvx4SwEYUuUBv8I79FsgQAk/KE57f287dSLWUD2jTWVFCv16
JPYAFK+Rl2xZJVqHoNtVbgo6wG7P/Fto82rwcZbyv1KmJEgx9/Azd0QjZGJZx8tNVgmbCD/997rG
CTXvnd7sUfP9rzUK0Aw1xs2OQg4KiSJIzreMIia47THJzouJ4UV/dXsInOb3r2JZWTsYS9w5++Ps
YvPC8DOcIuXwQ0YSKG5f3b4nw9cxDJYj02Of+9zEeDyKF4K6yQRfWTi/t6TPOatWtFBn+LXGLrfo
eXioovgrfkcU31OziapmPoiwewXYwzsP+xObC2nWNkZAJp2XIAZa1dvTWnUB5FlfMqRT4dGh5cEr
TYxvZX4LPAiV7rmFvBmV04dfV2/YsL+kExUjUS2HkbqUztdKTrBWwAbM9qtMRvZzMdCvxYjuzYIZ
RmsYzD2cD9NqmBMM7Y+aorxrII2T5FVtf9mVsYqF5JodPXmMZktthYuMjFBL+MYVXB5Cd1Fcf01k
/q1V3jcaE6TQ5NXKnjyWOvicnWY9ue1TEUqO9UWyD5l2oQFQlhdgWuOeuszjkpgie7+k1HrJTHHb
e+RKobx46aJxw5BljSFnF3MgQ8DlbKv9tbDdK1baXdqojziz35uF/wmW118esMnV2MdgvBg1Cpl/
CSs43zLyXiw//Ga73TcS+5h7PcaotUkspYKTkvZ7yZuvxBdfFvu01BbLOIt9r8qbnVwKmtm5g5NT
xl85he5SM2qOhjadu3W1t/r+waor8CtTPx8WaBIQyJ2tPQS4pWJucAt5f+zihlXzOBVy3FLNQk0C
uIa0OP+VWMP025THMbBXl+ZZv4xINwJZ8jK48L8QJFJRk1vHvi7wO2udlIc8aB6FiT/DpX26TfQS
P/ylR0HTraEymbB4ebHuLHxVA8zcRI5vjW8WqMh1vBtjiC6ggbTXkkbHMuhbnAQ3d+s2D2k9bm2V
fsa++WxTLDI7pGf2cjK2XYT5A3MBMvIYISEl6BkLZXH2aUGyXB2c2j/9s97G+ass2/NNugJkTT5b
QVs4f9EXtaBQHHAQ2cEmsKyY6VUqAaNELM1qYkfiVvk3Kj3QRHXG7SxnPqFHTT4LtZ7oOT9K5Lal
6mZAEQtYOHQGt18lfIuVoyN4x2No0c5S8uixcHudEsWWWdJc9gH9Nqls4zD/QmjMviqhJjTdQ1zC
ihqZ9pSJAv9cvysIm5NMQHSPenSQ7RaOa0p+MHa9cVHIWP75lyK0oOtP+jj9S0FDSkCA1PrHv+ge
3dAKZwTgGTRD8dYjJ0LszNyJpxRPnoYFQsQK/WYzTb23+eefbf2Xnw2cA+MjFg4XUexfdPKtM0hw
2lV2qPTGOw/ov/hBInqTjBkMS16BSjwp1CLzJN481zr643jSXRhr0afAD2dacaJx0LXMfXfXZATw
OIx8/vlZkpP1t9+QMF3pex4yeJul4Z9laUUzFaAjUz42Hs8y6mgQiYMaVxzDNJNEXyJwEem6Ur2P
XRRdFZKxekx/aTEHXAheWMF2pM+8XUlHjNbg09a9nJeh/nTL4jNp8s+MUSGfiZ1jUZSFSfRRtjHF
7cNNghiaum/X48CuhlX6NQHBsIIc87tOgzbhF4tgEJS47K2BRt5Ks2qfcMMNFwgl+ll6NoaWloAb
7sXZ3ZQ4hxFAIBCh4WnOo59QQu/ffZU96YaNOc+nasanrGl1NOIXSw8ZY1UfJc5CRB7lwuqxsefn
bIoO//y7FvbfxLG+KaSwbEniman+Jlitprg0QJWlh1gRneDDbkGjSver9SaNPskwz7BpzKsjM5ph
lQJd3CQERV/F4OzUZJbcDpgoAz2mMs6q9owmfTy0yPozfb+eR+Y5S07A0CkKmZ80/vDkBCyAK1Fe
ltbHmWkuv/IFo6RElbJT9YxXU78nERMLOyRzIPoMWwMhnGBeDSXrUy8Ui5ghWTJy9jf0KCYaFaLO
qbosBqJ2Yh0q+MVrxgwEyDBz4xaKt+dhjFhMpaBpSFHPvroLHTE77c9cMxhJJV1XMydPE7gfWedS
Feq/jzIebvvW3viZJWO1Y+ZgCM1pLLrvJG7qcX2eW1QKJFKO8T4yi8/eYh1JbszeizpWXma+LYDE
rRPb1auRGKdaYb5S6DGv0rlNjOZSq7kY2vHn0H8Dye2ebrP2yiCcAKpIVBk/S4uPT1GEAmyOfBdg
cWOMRSxGUhosE11ZG4JCZd27Ktpxb+SWAoFWVzvWJQCUICZUn5aNi3FENrVOM/km+Us2BKewHL85
I4ZKVWBV6u/syj1WWiSgYMkwlFIHuzE+CCPg0OWp1kc8ST+NccLeXg73s8rA1/YmYoB+erNxpc8T
SNl07KDolO3rv3xc/8sdRUhLEb+nFNw57QH4o2I17NGYOABuD7Z+yfpu4PI9ajj/B7Dswk1oWnE3
osiJV0Gpl3d6YVZqJZ2jNQwYkf5Fv/t3xTdWHW4SkuvIYiJp/eUpQasZVRWL+JDJ8L3KkwfK56Me
fQOuRos4HwOtOCvH4U1Lr3IPQ7hZf7E9+S+/m/9yuNs+emsLi4SDJPKv0vM+7odAFWV86DRBeOq5
qgjbTog5Q9nSrVGKf29o1YZFflcN+xeoUXetnm8orR9DT4EZeSmImPJezD5+gUk4b5mEBeu4mv5F
iev/TSYPLIozB4W8L4Tt/FWHS4HtsAYfo8OUJsHGYIuOsgKgPPgEL8D27/PH1ZIpdyt5286FeY6s
YDxhHm62Fv8hA+rLnMbjto+9fIt+wl1DESHUCvSGZxNgxJyV7L0WYV7Z+28kZiN4MOHsnvgNGbBf
/fY4ptNrPifguxdUsVbeECCYOhvfkP6bTy9kmU9W82ykWbO9zcRDI+bu0ywHK7U3TPr87TAyWMu+
VHg7Dxl8z23Vx9GOy2Ldoax8hbyzU7l/VdG83PnDAsGGvQVspk3oVOqUADpcY2Mv1hbIjV3sG1+a
qs02MfJdPsHm1zlDrGvYBz1zvElFC2Zqnm+8RCxwTe4RkRU9DIoDeSmKZz9CGxXa+ayDOI6+Cc+u
D39hK+73yj4ESdZApIf3O5cTsDDVRGu11Jfar6qnbC5oTlNOqxzDLDTT+Gc3xuVv1cf/t0b9mzVK
IGT4wzn3t6xSzGCc+p/Fn1xRv/1Hv7uiPOs/jrB8Vzi+kp5l2lTSv2eV+uZ/HJPLSDpYLTBhKQwG
v2eVOt5/BCW45Sts3yajGp7F/9miFPZLMuUwxXB8ufL/JatU6B/yx6IW9wLtBuZ9BfPbcUxbl3R/
0NWTfzd1DE/F2QjEc9fU5V2wDExibUBoUDInkt5OJmEklEyduS2teLlvarIT/YVNhf5TL0qP9C//
cc4a55Fwkq91uYzgtvmTnDKG6SKC81CF32Gi/yys9rE0DOcSMdxaL4LonpTJwMka1bZnHXyGzipX
rMwQCGnl+iyBItl1UT9N0/BeZak6u2p4aps2vLfoHl6DhDWTMZntyXKhYpZjfs/v+gGF2PREnhCq
TqUJGr7ZoDrsiePpsEVIFOv3jsWmMTD3DGbCR4gO2roB+CgmoIFlBpmAqqsPOZf0zo4GAq8mUTzD
wSKEMIB8dbNwouph7+XaziPwl5isDvUAesF4zjGlI5M3HzGWN2c4Rzzp+rsqw/HZzQE+LglQryRn
EVJb80cIOoG4IM4oN5HDyslVQ3U7nTs4ByvA7Wo7J+bwnIfVAX2Df/F6khCzKM2PeDCXA28fey6b
3tybITSKoJX4fJPowjjmHn4LiYLdfBSdMVxL5gCVExY/Z9G7l35s/WcPolJPJM5+IKJ+1eIJvy9x
DW/Ght082WmgjOJ2uKhOPSsTlJ6lMeyVEsV9UWLEcnN1mbqZAyomha9lmxzZzPQl0/mSf35N3M1g
hM0Di/diEYamrTsSPrfdrnl1LClC9aAW3pZIho/eaKZ3uTs8LYHpPknALbOyuisybjiMNgoEY5SS
vBexH2SS3EWd8ZHB3Nt2nV+fCQhl71e/hXkHEXJYljVD06eRiNK1dMnjmkHXnqeUfHbG8RawwbDF
EC62Ohl77cymeGj9CWs/1ve9W+Aun20+29X4L631X6sOiw4Rex5HAnsHKSk8/nzBeW2P0LlZmjPA
NmM7BHQjiOkuNsxsyrH4rjV7GE92/AzcRByLuH13gqQFO5WgXwiRdvzhwHr4rX39o2/QEpb+iX/o
a3lGjil0U4s1UvmcBH9+RgajnIpwpfDsh9EI0yJPdoRlsWOsRkrF3DmajDK4Jknf8Hr1kQvTeAwq
eW4GsSJasflSJgg3g1pswXB4D3XmMzrMg/BjdMaLooUnnnx8d3nfYKol4Yv/nfEamYKGP58H6Ilr
gQNw5YhU7YvEA43YylXPrnQ9YONvAePcsUuHIePPSE35D0MFBJFgxobNSjsebdSBK8elcexkv9y7
4N+GPge1OLvHWlOOiS0UmaPO0YA2whQdDqUmnK6OeezsICfdYpEbMzBc4h2iu4ZEpZew7y4z4OGz
GwCO9EwQEWkq7KMj1F1qiPCOOjddW5UmG1RRd5c3KFhn42Ok0X7yGnuro8cBfDmXEjSOsgznYWmC
fRQAjGMi6O18f9h0iUaFrqMyxdFA9PpRkHM5VVZyoNvR8LDMOZJ/fBSGmx+G8ReU727PDPZVNIqL
OxboBmxj2LR+dCUNgcvYJUuEndVFJcA97fw9z+EjxGMht04G0ZiV8adPP74q2S7v077/4iomowS5
Y/cbIY/mgGmNbiARumKDEHXRxsjB/c5LfnZavEQ3iEKT2sNj4fZbKlCS1Uj0iuay2bIgZn+MX1/W
43S5ZVgFLAvx4NX9IXHFyhLDD9cfy3WcoLzoomUtBIFlVu6CpyZ/KpIJUcdNdsD632KQ8TbtIEka
1Zta9hbvVKTm3lDMooGYqL3DBnjTdYuxlgZw0Io1IqI2rpFGGofFRPXTBvOXIYpxvBCr1w06u5HW
rUQV65P+ApoCFQTSNB8tf8finjaD2Cf2Ai+8JiIWg2eH2TiULXSOrVDXbMHCkfWTuGa35EKk9a7v
mdTsHZNG34l3VoDsU1hvQz0j0uHqWJtz4O7chtQeNhCQAP3uHJnmoYTuQ4KniywgSXfJiDDDy3Ly
IwIfu5iM7xvhkwzsvdYsJI6ZPyeUxsGn9GeU+H64boAh7+mGFSD7Z4NMTOBmLtwB+kXgt+mTLAiE
QigJoNLf+8SfYbBoCEfovWE/OfUWANZL2xEJ7rnsRQzuAEFrzHczk/vCmYqj4bC4nir5bE+CtMme
ln+xj62Nu6smJxHQcrxP4+CF9uCtlEANDLvYM36N4dOW5WXGNgulS7T19JA5yFvmtLhW6AQ3gWX6
26CI38gUwnGmKi4H7IOES80T9EDGFe2MMarCilNqU0fU5vCYiEnba8sPLEFGq4A/WFETTNlyl6qn
Rj6HDRUyah+cR9kjNUm7LQQ5jX5MXMIMpWnrteVrOMzfnKqHkWKHDwkz2VWHVGevpTsTG7c9Ia0f
TOUHPmucPPXSfESmV26HyNCj6uZtKPzXtgdPLqoF80VhOBuI4PG+bOTZRCS5ScvikGSLtZfBi9t/
ZVySrKV46EzDpwSaECP0YYfyBbmMD6UyQSKDuCUmfwxzVpQZcj9WzvcqZgVlf88Xq6RmyDd9Pe4c
KX6Ncc5nEf2GbKMfMXqRra+JJgX47UgRz1gkQGYHxhj0MevbGVelDheDQ5HRAoGppoHo245ed0Lu
nwtZn5yx+SgJKzgYxC9UOBYas/uochDEjQdkdakLggoHCwQsM1Z/BjRzC0S0nJn1hlq21YgHLRgL
tuZPEpHBrjdbd8Ua/9qNhbu7XZG5HQNxI6nRdZtT1VJQNcy6DwOqpXIpq8ehCdZwSSGrz+QY1B1g
NW4cCi1i9zNHGXUlE30n3J4gEKu6Bo3wHhDr+Q+eN6MQDMd25Yw6bNvuL3O/qXluq2DRvWLNhmIm
Y9YL7PRJzcbZqeb2nIWUsCW0v47YhDW5WWSDGGg5KJthMtvqUCCGQAHpXhhAoI2xNm5CLEoRFtZd
MKOOwaTFXiYyWJB5yTH3cN8V6Sh3c+/+Gkeuv6hLdbxObJ4J//mptIIgRVmxdQhSWCs/dHdy5F9Q
lQRroK4FRCY4JXYf/kh96IB1yrw8KMt3cuWTU2P3j6WbMh7hMLk2mbTOcQ9fGd+WuNA9kCw6yWNn
onFtGZAVIQJbrSEsiyvulOTYsniw8+zUZhboLA3gINmO2Z9N8OzSzztHYXzpFzd8cEP/bkaTcTQh
/Fz0MocBc8fN6L6INHu4tQilMDEC1b0jVwvq0nWRz1iJRHUFL1rfQXlw1m04fvadY22QjIOh6joo
tyG6xtjrLoozbecNY4JfKgWuO8zjrkVJssm9iBuEAzYNewmvzeBihAkjj24Dxd1ImAsWAUtUIxkf
jTJ2ybHlT2MKycnRPB1uNWzEucU+Z0CI5bKYh1rihCgKQI15SApTA0zSHDjLRTgdE2Z8jwzcpGnu
bXAmX/IKafo8IIjvJvP+Ft24JIihFulhjmVnTFZWvyVChBzuFqtFEYIDaz4qdkLbUh+wsT5qe3Kw
t2qRJoEcbXwU/fzVzpfoYnnBgGUGGhghKdzTiWlGK8ItvsF7EkXAyLyfqc4ASy1DgNyEwOdTNRGa
41O3ND9EUq1Z1IhrZYsXnk5yKNL45xSaHfMDebTTiHdwUvk+DOvXthKI/nT+pjMFHZxf5NE37kqM
NueKBvItHeGYcxSZDGDQh/vXrjaO2q/p2Omv2MRME0UzmQo6hMhkcxbBXWtTbgaL+M6eHb2+V+8Z
kG8NLjIuwg1PdEKBwi93TrCquYXxxK0LhTFUssZ8MDl2Dw6Iv00+YfxoosyFX5q/uxlpyXWsHhd4
tE9EIXIHnHpnW+YwWTNQPbFmWsWmBeCeacvVztgYpAZJFV4IdwrE8itmoi2MR3DgZfeAgwYJE3TB
XaQFJreHvjB/lEmiMVURDVgTzueo24TpkJ9JLJXc/dGUWgvbvK5uiKcl43oV8UoOE76kfdcysumU
LC+/NZBN7JKrl5HaoqllPfflKl5y5IH4kKFs8gkrWD3OjQ26MiKtMVoC7AaeRSBD0N1nDYrAagQO
xcC7WlnVBPBqJryAAfvPIFD+mjyOkX+KakqFkXMEHsACglwIP+6r99unMsds8DCM0SU15b1fQdOL
ai0vnWS1g/v2LaJDWiddU+7KxrRQw1B5V85MNIpbf7Ho7lARJOx6W0k4R0zw0lAo55NnxtPrKkZb
1PSbXoHJSwayNKZsjnaLzehOH/2d12I46PUCxwKW7Y+KNhSY/zQG3Lds0rsLe9m4BSlO5F3pT/py
8I38W0DC3hW9Y+8qTjDvOJtpvbVTSnNWLE+2ESfIJLJzaPjfp94yT2CQfiLO/EaL67BUrd0D0Dgo
1kQlJBWb0qkBwjxixNj5kZ1+jAsE0ll669AyXW5yXMp8X+0b7ehQQS/QAaLvqSUzv9A62sMgLkNv
fRMzVU7o+IBlLWvbV7geWewsbCfwzLgxJuwhcnAxmNRW0gN/XyrFNHqwkJBE3iOQwZA7Dy7MlvTO
i/zAZ0qoSCGemG6fDIGULgN9tzMBhmSyLN9kCZwvKAAFLo1rYyfEVZBt7ceyU95hzvtlXyLTQAnC
VtyAv+FAUhV5zZif8oN7hX367orJvGYD9E3HrxXxC5ztVr8cY5PiOlDhe517zTOp7M+dNyP1qbNL
SKbxxeaXtaXBt7DLhylvDHIqN0zYxjvOL96V+FRXqSBbidiUsDk6ixh3Zc/G14KNfpRR/tjXyVsQ
E7lkDUjIE6WvAl8hIxQcACSmfgvS1r6Aa25WreOeiRaYr90BLK53l40Zq5zIt+HuGO2FDcFd2Qfp
mSf2GUyL+0jAeY4bUO80LWnemdTcu7Smtg6dh47MilXcNtFW1lzedh47b1S5zwCAB9ci3qzortQA
6cUjB49/eD8LO0KymM4PJoMc4dbZCa+LTQQEshg+m/T/2Z3Mm+o8Sj/d5P50lrUj74ixa3+r5gor
QFWWENkYuCY5IHQOONiIxKR23+amDb5tbv2LiXVtTDxxvj0s8bZBjX4fRPh/m8RCtdyVa48slYMq
aGoTa/yRWlxJOK9hIlBbTTIynkYdej+yOdy3euwWgxqnvvAzagWGN37DYJyC54iTAgx26XhkHKTw
nrHPnuMpic+3r2qRw5uLs5PvdEpbZw003iXpoBYfLFsI0kPN5In5ZHHPxowOjYOAxF68Axbfw7PQ
f9pBkj5wraQPExKLjd3TPJK8TPCYVd2TthtcAqsTAHHFRC1qRNmZUj89F+ge141HrIUwl+DUAAVa
jximPUr05PuiEpLTjCJ/YgAqDmLuxdbqwNCV4zquUQg7RfB+y2DvIn1lFcrfOHAGT72kjRjcelo7
jWW8jGnxhUoXrH06o0rPUcvykVxnfhlsoQ7M9yJfGu2EirHr1vk5ZfYQ2ghpoRGSQ2ynxN75DamQ
vjh7kZXfj3roZUz2dZggK/dAU4lfCeOXEJXICWct+tLYjF44pZfLXIY/ADbF7rNZuwS11uz5DFGg
8ptls27cztpzG08eyzldx5Y9nM0yo1NpOBvnhJx4UX8gZiUBSRIhU6mBmLc4tx56L3ge6NgR8PnJ
AQYBRoSpNI5p6h1vLzqx010ZogCcG+sO65bQJEyKNyGOdMMYw63qocI6vLoNIStLpeeFUcbGCawf
8CLjFXVydqiD4X4JtrNZjA90X6twSduTSKZmRbLoTL3sQi9HQu/mrXkX1QCgm+XSMA24awz1BPN+
XNdSrByYnztR+86FEN3uZ7JE5SUeOZZcqBEM9yxuvE2e7BtKr42MY/dcyqABHXHspR/eAXRYMSVM
L66VYJ7z0mA99VO1CT0kNVXISxLxBOK65J1qvfYF0zJ7jCntDm2zXBEMYnPOgvGOlViwdqw6vhot
JrMb9s82E7K44A5sYGTkDmi4dr0MwVPObumSOk5zyDjQudvCOIgW8bPI/ercjlm2iWLapGwQxj4g
07cgj/2cTV3A2HUmQo4t8vn2QL58t1/G8VkOlnseRhPNfj71h1sB4hnNaQkbwkvaCfWl6Pjhiziy
7g3XLZl8G+2A31Ol2HkiNmhgflZ+8TS59XksDHvNifoZ2mzzdCDU1uIOtfM7r8dRfWgZeqycgZBh
QzL7AeTj8uke4p1jy5qF0BUDWgtson5tKuBHYvRfi/zOQvWLDiyBPl0IcScNjJqT4R64ZVg6iIem
SmeTLV1GoNzgPfYu1mxfs4FJiUdbFNtnInjvm0iW56luv9oVVG7PH+9u6+Sb41Q6y8mR5UuQp7tb
I1m2OX1jj0vEY6DTtjS3Rg7R0ukKdIi8/BYg+KpU5WfcLj9L3IM7v/1iTIhHwVAdiZa6C0ITFDtu
Eaig07JOErXsMXKo9Zz10YFwj5tZ9gaXsKfhWJFbdCmN4bEropjcouJrFBsjlaf/KXWLl2frTJfS
UzFgd4pzNgrJtiFoiOCJ5VScW+j1CBDo1Z2apOwGkDzKGoj3DuPsnlXNjoMGLTnHOFSrDiN1zPre
lVZNaFFtgXTF1jGS39NTKb+CqsZYD9BAlbb5EkoktG1VsM4H/Lq9vf+UbjMWJfIAlVN9MYiP28OL
oRXKhmSHYJ262X5DWNLdz3l2HZiCXnwipvwwtC5LxnphnmNnW2WtfTcX3k70BHgYfuHQVDDIbFLJ
zASXLiIEbGjcK+/Z/Y4pSCZ+j/aRSnB6aAsudKOpcAOobpOr+ddoKZJOOJna3it3QkesDSHKvcgc
5SkHnON4eXJglpRsopGDsOldjkrbW/UNASGGLPCCeINaDwGDyiq2X9RIOzNVbrFJjChah71br0EC
4LqJ9rQJI9Z4xGwyTZoDiYzM1kkbMomZa0GswwBnikmlE5+2tjD/h7Lz2o0c2aLsFxFgMBg0r+mt
lDLl9EKUDXrvv34Ws4GZbtVFFQYNCKrqbmWKSUacOGfvtfVx6OVnLzHnh9p2nvMsqenn6Y9ksig+
Wvjm0qC71yKkhmFEehr2A87Di0g/qw8jKqK1r6qRrCvaXCua7QaQYZd916G95NEZ/uXmoroYqTZe
OoY7ToHQ/d5M6YLqM2OP53JM+u3cp/0B5RpJW4tHyYGbmn3E6WgfNVdpJWtKK9spfsg6OhG21e+I
umuBjRvuSVVtthEh/DbEr1u6oMhFdYAsrRC3qfJDfFOA86lm0ObCt3Ud2jaOTX+H/nsHqSJsNl05
5FvDeUsGRNRNwbqDOjp/6odqp0t1ovKyQd3G/dbsyRm5v/tY2PkWfTpSuK8hSVRvfktkNCvHnDOI
ioOrhB8AL0ZvcE1gsk0qn2OmKL8QXI+5EPL6Ngc3RQ6DppiyXttS+Edtt9F57FBsBMNMgGRGzBrt
rIgu6L1zL7mvXbuqHmQbPTcOB21/zm5FyzHXJxNoHUaB/7H3vYc6mTk7BHAE+nowzl1BhP29I9FJ
1nA3ptryYmSCVjpgpmf+pfWnOGqcgwsld+Vhtbp4M1QZPNnRobdlcILpdUGtx6ESccsL8hpvJSui
nHVARrQju/ClmRao/+AXWyXK8uwuXxAHX5Hig7NeipbQGp/cojF2fora3OLWae9Yci9o8RKLJuZ9
e9U5Bmmx9ASwfPlOQjhPtDV8KwOJzJfcMT46ReGu2pp0WQGj5aEAf9qFLNVti7pcEKrdyF8w/eQh
d/s3oCoe3Qyb01PlztuhtaYVLHr3TJv0Fgx2TsJ3WV0adEDmVBIpEDtvpqGrfVGUMd2DMXhqhugT
+/+3omr9l4SVi3lJ5RK22gF2ne0GKNOYvqISWBvYmEgnzJf2kW/tS+amq1LyRmu3l5/Cuf2eEDq9
oioSJyt29MbGy7wfk27Y+iMJkN6SadGKhn3cybYEqlebeISiOpvZqbK87NgueUbt2DH/DRixJmWh
PlACHXp8NNuh74PtnJrBNe5q+jNWdOInA5T2vfm1Ias0i33GBnjEDqibvFsbZ281oaqhZ1qvlf2j
8Qi8JFLRvM1xdfGHKN1VEMkRashibQ90weTcfoDhH+zkEmDdi0GehVV8MKGSb305M9HsAuK7x/lz
WjnNVqrPEi4HW+pQMq7N1FYMBD5kRLZc/D7bZwwDTybCm5i+prSgeRDq9ow0mWxK375ph0udpub4
CcnpryCZOQ7Sdbt4/bgzWUo/56X1rIFRM9QGJz8PbCx8RMY+KqPm1iOPp31w4ekQ1zhCeBwEbbID
LVQd58jrVmR0rXUees+j9h0iBUy9Q55d7si5mlZxHH422gkHLcrDjUhTdJSNNE596tY041gl/ZYK
08kjb0dWcvmlREcJ6W4G7Lv8W/ZM5qLmmjZmfnGMItmQ0Fesy5nzhL0kx8rpscs4pMVdsa/UdAM/
0x9RjVvXHrVk7EzDjecw2vOog77CgQCEtPsQhF8rY0KkJAIbQSFNE85EyO3psF5tNdGn9qnlyUrH
WQUz4JMqfkyhjpm1ESgbB/bAGlGFZ92FZGXE2XgeSZeB3kB8N9F+dBIxy9UT5tlsJj/IacEhBTFi
9djgaXRNdzPW2WVClsTIBuFQNMcUJFXdPA5ZJi+m+GX5MJCWsXYSU+H7SfcatFH94g2f0NveHNzy
q4ZlZDNF3vc+JXmqjmZvhXapfRmxc55p5tyMaf5BZkv7rOWWBr6/UXaFAHy2aDGK+BcuJWdTV/Jr
bpmvjnZ8FJF+stuMNoLHyTdIQNKEB7SjfIQMtGuRu+6jWD/Gqnuxrf4Yc/jY4vdG1s9t7jjGj0A3
5EcbImEkzFGC4PBdYTTXlrMt17LZCeOA0M49jQ2PT2iKM+cbktgN7CIFPjYvz6DwD4c66J/cJG6R
AMA4mPrshzCFZvawXkYpjpiHnci9cSMy8601KM0ZvnvEJk489FHP+MBIM3riHbJAFLlp+Ub0gcUj
Q+lik3VdKn/lDNUFVn5wDUPHv96/09q4JM3gHyEodOZGprI/oO/4TAg5Rg66BEoGjMSqUDPa58v9
u/sXYyaxpCfrIx9r/QAuG5lZG/6opMRH2xB+RGjDcGwIbEWgsvwdQUfhw9D0YFNs9gmmregIHUfg
QHFLOItU4A/3L2jaNDkrJpvE8nfBPIld3TIhce0xfjC1Fz9Q+s9HrbMbZvj44f/9/f07YQK9mfva
wT6wg/xEO6UrvfiknOJi+x4ntIIs+yFiia3caakhE5IjcmMTkzi44+e7JIl0CKNpCG/I8O7psSTm
CbvomzXBGYLXVa1NtOXEEceUX3mxseaq3oqFEWiCvN7CKcbLhZbuJaE1eemjciNM/9lxZr2e7Cg+
WKwIQUu/j178LePKrg0WwcZLHyLCV9cycN4GTl7kOkQfgGj+yofoo0TIx8n/RD+Z/Ax/4vBc0cpp
J4lsOaL9XttnMTJaychk8Ir2RH4Z4+nhR55/cZz+q2D41wFtP5C3bgncl6n7KRUkFtYkDdbaufgT
zWLOdlRtTlcTa6qfG+aoiXKXXMqKzCU6ZyvBKc71UfzhApgMIN+hCtdFYn4Fc9WswrdOfHOZF3GS
snEoju42r0ymNr0GvBYnD9LKQe/3IJbyLoWAGqsMnYklVmN/sO1ifLRrfCO282UW6WlyPWx9IkNS
4blPKSlobMX1g5oJuqzXKDGhtNBbI9iBcbRvHIOgDBfzX7MNVfcU0BInHSvAIpt2D8ZhRNn9SarS
RbdCfRBTNOIXo4/XpheSJ+tFw/Alx3ViTnnDsltt2TTWtI4VBBt+ppkup8LmkBhTCqbjW9orIF8K
Xkg/5+3GCBxIR1veh9pIkYwkgcKm+ZaMZJmi5l0K6QKUmHDA5vsJbZsdUyvq4cxNN1ZHjDLzPA45
8sdMhjB13ozqXb34JfbrOfoxkpLgLs9FbYZr0DgEKpXu9xmqKHaKJN2HHtL2EmxjFjwxO65QPVv4
2RMSuZ06OFsSdF+n/S2ZS9Ma+c2En1y9eoyJfLelxYMhde2G6qefgBp1mZo2emnoSewsHaJR8HOH
TMtpI4N872BKX09DU2zNrj3xX78MPdYt2LpnK578VZOT2Dqk9kuIzZi86sbcEvlNCxSk0qjqT1aR
7Ec1RGv2jp/KNQ+U7YSzm+AM2+TICk8zPtwhmuUTyAVAuLlCJKqqXTYTG4ZodS8N98l3ByYKGpdV
D/pT97rccs7E0ChvXU330Q7yjYR4uTVVi/Aq+ukuUJgG6hTDSjCfY7zp/EZv2sDExO7We0vlj7gj
19IZHab0pPa2ifnGUPIL1zUqH+VocIMjfV4XENC2ZsuAvjO2TK3ZYwraKGVjL34pqnqDzydAErHt
SP4eraQ5Arg/cObMmbIphjAlTfuktyDlDez2GGKGKb41oEXZ/5RYl5Xvb+igseFYC7dWNvWLY1E2
N/0uj20APFHB3NBuNnkDe3HOECYB+qwHXTOgd+JVObJVaLe6gLcCHQC5Dhd2tDIxR1TE+aGp20bI
m7axt4Q0Jk+FF9vkh5PUNxv4NyLGOlNnLJFKObOynP6WL+QD41CsfGLGSYMaezX45rc2TXDAVZT2
SZ0yEMaLZpQ/EPzKNcn0/nqGF7/Ogg+Fbx3SjF5KDYhyw8D9BR9SvgKXU9jfM50yXZm+omz6mrCi
rVxV6VWIoAakgkMytvlWTbR86GCsqlF+hF8WrtzXrBPYHhDUw286kI9zLTJGtYFDIw40LGalgig8
6k1SMttj5PQ4SSniTW9I9n35ViN5WQ8tpKVqbl6mIdIrmaOkLIA1qogP1THJDm6SIwe7T3GcfBMh
IAnFYpzX09aPhnCPBel1Gs+VDL5YrEQbmCYjmBb72aRdH3o0l22Pk2+UfMZdQuZQaX0vSVFaKI2x
j+UqTkYK9WJ+y/zsp9s35Z7ATWhtR13WXzKn0xuQT4wa5ktRA6uhOUQzoiaLJmvVrjf6m2iAqsRG
EIF1Mb9lQdxuUgKEOXwU0PqcH6gD3nTRD0en9X71s/8TzoEgAs7YDbVn/sVSdNe+/1ec5rqSf+62
J4mz6L/itKrIpBenZXDCj70BfPepdEpsEDnSq3DQcm/B2qAtYdms/cE2STHmJcY14aC/wSYcbW0g
EYglnXCvqY7+rJ0T7xj/FlEHrlLoeh1EvuTVvYNgkwEeuiGzhBMeNXmsl/aX40ftzg2JiY8j+vmp
f/VlFy0dLRgPXuju5midOQxmDUFdNswBR5RMXNoOJao1Pf/lDS4+vfdXz3F5e7gLWArNd9K+HlRf
1/g6ONkc8zSmGqqJHKH7HAHo5I0DtBlGQGNMHO+o0tRZ4wcsHv78Nn7TGHOZXNPEHorYGDT5u89Q
YCU0NNLDE2oahhRzAlzS2RSZeiscis50+TBLGJgEmqd/kTcuP/q/FwArmscn40lTIJZ+p7astO+W
qIMhLSwj6YZxYRxF3lYNeHjmlHwWTUoLChnYaX/+na3ls3/3ykKxfnLnmo6t3nvhBImEpCxnihFU
VD0i+zq1A4n1QSMOrY720wA8RTTjaz57v2Dl1hvPvmHmp9rLsA8u1r1sJMV1wn5wqYlIZgbfndO4
7q9KFV8zhyIercPf5KnvXWXc0lwpz/RcS9rcMu/lqaTf2q1PZQxPtqa/YsynYRGOFAwdCOa2+5sU
ayYF9QGBng2pYx1YcwoXlhF6UPXTDlViPFjFBbrj2TUgkNZdMx2wST2VbUkWNSCDrka/50pjz9wY
Efn8Ixs8eMBNzMCB0cSK2NDugoEdrZzrrGlFx6gnYmvPaPpK4S1e//xJ/X53esrhQOaZrmsxZHxn
WixyuzK50s6po2+8aniAV6astlXffW4klWBU0wAWbvypdhJz9+fX/l16y2u7QvmcSZSFJPi/q1sa
WAPq98Y5CdhL+Tw2O0SauFHcYOMubdM/v9rvy5WnXJ+0PiKXfJatd6/mtNKqUEs6p8gyfg5F+QGN
9z9msURksLKCn39+PWtZXt49A1BDpYknituKnsB/f72kygiFw7h7SoLA3UZGDLK23ovGzldFtzQ7
lhFBVND218ZzWdY5Mi/Jblt4NAGXkVcFQfoodfl8F41mpR+vc8mpasB6VCh7l7Bgza1Wj7qpTtTQ
/l+WD+v3BdRzFMsXF8yWfPfukgFDC6YhdexTGBsuxHja93FT30Tn6dPo+uNBCOOzZBDm+LxdBFUd
AbYjPbZFjjh4KERKMD5BF61Se/IZZzhXsNsfrajUr3P+IVDVvP/zRf8ft7NvERwiuOzs9++vuW/B
iphLZZ1oNdDgV0w7lEfoMwrAI2GiYpMvRgda4Tozz39+afE/1jzuZNeRNKDJ6ni/H7o0b3ntzDrd
kaVVTlS18FDu9NAuhGSaH9T9dBWtV+J7JxA3WTS19WiOKzR+/V/u9vd+7WUpwyBjkyxmKkyHcnm3
/7K29GYEOtB3xCl1COi4q4fmRfNz4/4L93P5gVM5Dxz1oeEaxV+e7LsR7r/3vo9LRyGocxnY/L6s
LKRMMw/NU2maX+gJlihH5PRZeftMps9zxAhaqowWaLCMcMwY5HC6OP5D582NIHWQCP2tFu5h7gr1
2MsTnXs4IXW5qecF8gF1aRcxuHwcbXEDHR/ty8A+ab8TZ3gm/UkpvPRWb+5blTsrjIVLoGMrHnRE
5C99lhWGEUIt4b2huXXgp5P2SNBm9tzL9tBVfn5mKLH4SNVkQaljBTvYWNvg0uHsdUKwcWlDme7X
gr1M5G+xqZ/BNjc7iAj2cRDBQS+kQZuYb1ePFx1bzn5YDKa6NKA79dPbOMiDAcZ3MLLkuV4woxS1
l6YfZuZiPsPOhhNV3BG/Z3u9d8nd9KXVya1rCMrtw1z85Xb5Hxs2HmmOrOTuWBwg7ovZv26XHA5a
NBmBOunB9s5zovYoDb7FYeM99a15JhsZw/+EZgCeO1521S6g9dduDNTRnGuGyzRZdYWu2OrSPZRb
+gRoGRmWlPWxq9QHkBZwOrrZ+ssbV78/8YRkscpiZ/U96b23ZOq0R7ZCDXi6y0QVGpPZmH51Wqtv
WVa/ecZ0SlPlXpN5DrA+pcyk8+7W+jZoqpLtFAkNoEwGeSgfLgHwZ7rPEvVgPcInN+Qx0Rgvnfij
Zlq17Zny7TE7YzkqmTU0jLWE/1nGUI5WwshsyGRM8h1k6icxlrd7ZdVy7r9ktzEneLj0R2ubWhE9
ZGbLYKrl02gwC0nr7zX+0fNmTMmSAPbaHSo6eDXJ1TvjzZMlppQskht0WPx+VPeSK/yYBSOEZ9xg
h6JF56Ws4ctflrR3flcWEWALpCiSCCV5iO/e3X/dFWbVhHPvsYWl3sGn2fPQuG21Rc6Gv8hf3O4t
vk1hMhJMCruA1uWK9Rgiikh8UmLq5C+ru/htSyXja1lfsRCxthHl999FjVxnBpf1NINDV8PRbZBU
uO52JIP2IbLpJLRPZNIWa7dE9whmahfOKNVzl8EbdObm0kUi/Eul+/uqz1vC1SRxdvvslu8LKG+2
0GTTPDxZYSSRmcIypF8REFsAUUHQnrGQ17mOOV3p909HJ8Vjb/bWGdCG/Esqkfit3l/eC1pjYcql
eFXv1vwMdw4AX3M6KS0WFo/Kj01L4CJjQAA1fGiBZSF9Ze65aR1DkOrJezOG8lEnKSSzijTXMAz4
fzp7U3Ha5TAZxed5nN/+cl/9vjs5FBTLoQRzEweE90czyLnR6JTucDJqyJS4Jc1jps0L6lg4lYwd
DzRgASqi+X8MAv9g+Puq4NH2oyy8GNGznIFrDK76EOq6PoIx7FZ17WWXdCIOczci9H0uqzFbzOMP
gH/LF1aI7MzEEsPRUG6tjmW4SJpyM9lJTeap/yXI25/kKWVLgFGwM8w2Q2dV5v4mzBGEq9imubgI
q8MqgP3gKZSFTrOXKPXtxlVHVUlAyESzb1uraoje0OQ9hrS2UabtgN+6+66BvdoLNz/QLJDIgxyo
gEUebQgYmB55pnO6ksOJ3miAvJH4jQLI3nmUjIXvX8p2anf9VNj7+wGkYKCH+lW2lxm3JO6Q3Hmc
ARRu+m3WudYHMVHOx4n+ACbiS9pwxNVRujXsVhxxcP6qTfQgvZw92Az1VYcwZZ2u8x/vi2hM0/Bs
ev3LVHVfzGLGG2FsB5RWl0gYz40Fll+PaCmIUr/q8hMD/xjPge+fHChT95N0FNS/xhwFe+yT7VSy
E6zzWYsHkUbscVlwaGw1/qXm+P3mV4KTPn5jX0k4LMtp419rVZTjkEHN1ZyiRHJaAz231NDlsPXw
AO8gojMXmf7/n34leOxtl2RHHtj39WarTavtx7A+eQnAEKOwr2nX++fYyFPoh060mT25b1sgI4sq
K8PM849eQXWOd/nzQ2W9O+BAI6DUstgJMYMp87dnKsf6Iaqa3PMK6WDlevmFh4gtWNGwRfa7x75h
H50wuBLoO20Wv8aMTf8If9H/GCfGLqwHRmXecI2i/BuFCI1ji9ADhI6jkVE7+Yzy5/BJMv7bFCiz
CQADVZU022Ic/xoqS4Ajn9e/Skib38WRjiP5XUAuUMH+9/O0UyaVNqLtUzhWBIYboTjNmTJPGQSy
bHX/M5ZFcbp/l+Tpuimn6Di4wXyKyT+g9b186wVInlapl6W7SRofgVPPp/uXiCoeiftI4VkrqEX8
vSITi+lTQWVQtfPJGhMGCm0LBgopemdWcpMkGCgeuwlQxswwJXbkKVIxwJawHP/vtybKFCKWmXp0
hTzFoTdtldP8yvzJgAA5j+zvTbcmeytQwBCLkFCCHtlSKrODrZJDbJTMtWM7OKXItQOv5NceQfi3
y7cTZiEGEqd8+XL/zgfNDjozN/mKO5liVZpPuWoxy9TxC9hi3NIB6WecRdPD6Nh7yzOR2YzhS9Wx
abGKoZirXrM2Q2hssAuE1rx3ww9hptXerbCzMUtAL2440cqqw9e7M/Mf+xV6QSx3hByoET9QNzGW
KVO7uoEyF3BUApnBULRB8bWks+8kNi3QFoUGJAYWdURLYjHceI5FL17zsNs0aFm2Y5AwKkgZsIrJ
rs8+nqB9yiq9njLPu7gZETGDguJvg+JZ1tFpKG92DKet1JD9UrsNDy1Gsfu7ZAZ+zZm9H0HQRWvT
zdVLC51y4yfcDRxfmMwjESKB3mgvhiy6S4z4icNFieTeAlJTt/Sa2ry/BUFlvsba9Pca7XBt+8EL
nv91UvEMmUYl2Zea0tiE4HdQ+9lXDdP2sYoRzBZwkNeQVpzj3a7DtmWs9MDoyqh7xBTEgGHSwy6P
W+vAPagBjIWIV6WR78Ox5rzQcJz2lS52TfMd7+yB4EfxOtgQwpNKG3hAaclP5AQTTSkWtZO6qATl
GfS+cA8qMt7j3CJyo+X85FewxJLAeUUwZm1j1DVEGOOHTIDht15kMP/RH+kRPWK1og0lbLK5Q3G0
MvugOeyjUZ+tLaDq0xQNa0YfSV6Jz3mmPtp59tlrNMLSLsRXiiv+aHX1ziB57SC1wMoHttUxsfiX
Ia6+urc+IZylds5TezvUdnRowu3Ai8ZdPd54m6vWwR7/T4fSTJAdejWkUVTqGMme78bUaZHljpX/
aqHvYgizZE1T+l3ysXssBFCk3CAjwhuQV5GK+AklbLXvPW6ju7s4QGF7s+Fvr43IIfI4/Grq2dn7
jUj3Q4i+bzJTiOugsbG1clzHZcD9OltPM8qY1wGNOKD8NEScxB/Tqrti5BGstqaDboTugtsBNp7B
5t+imqpf9hC7yIWID01lXnxl5AfZ43uGR4VmD8Pf1iYMABd2IJ/RC/Dycw1vM3U3JsDMmLyGte14
6Spm5117CSPP4mhPTvkCmUGvy7rqGJ7Y6VrOTFjzdNEfYb0ldYU0NCynCAjSg60LH9GQXrbeSSO2
NZFA1uGFZkkI55FVqDF5IHLZGbtaJs2mRTWy6RlgXR0LXjDcwLMP8ffKrdDzBiQKPZwF52E/JT8J
RNJntH3lxYyiRZmC4SRFWHnxCUwUQ3uh1ZtuaUD668qN5Y5EMnedGoU+en1Dleno6pW6dl14uf1E
xYRlxW+ueduJB18aMZ6IZ4w72QozFGtM00BF7lufhoo9Dmd+/xA8DpAt0xtvscqnGwqqkDsALvTg
Vjtlh97N0I14LHmYKo6za40Y8xThg18auMOpr4wLsetJoBmSdebnohzpyeXDa2L5ATvlNG3aUj8i
IPZekuQ7GwMT1kZ6IH859XCSrLSFbRMxr71vMVn0QY8Q6uaPoiEzRomdWU1ww8M8PY2pPmfjCQiQ
i7Wk/QrDpt5HmdRrXSYwupElnYvCe4btCgHY/xp2+ujjkzklPiK4CfH7LmKsvXJSARKx7hfW9Ieu
kesRt9U5Qk1+6PvyxJQxPhuKLa72VYAHpETX6NqUlSVLyrOR6F0JNZzAW/+xaAmVGmuz3gdJ/GTn
tPrakge/KHN7Y5h40joU5ke49+ZRT9kHtnwWKjSqXO0lFslvOgxJ6NvW1MQ+FqSx36QMg/e6I0kN
Ttd9mhqXqIhsrzmXeHCjFcBWoyLNl+7Vgx/LX4l2NpMkzgVdAC5pNapthGoq18y7Ec4W5ymjXK6C
jZPbb0E1WStoCNau9RR1c5o8orrnY4hJJGogPTABHnB+GXudYhTALTY/MJKk0QYzaUOqqL8LsS1v
ccVk+2Cu8Er4sFNr82p1pnzg2IJWDT7N41BLi4w/w0WbBHmf3MtiP7b1hkAG74KArtsWqgh3SLdM
UuK49G1KckGVjEclKzzny49mKBytxUJrQboDKs0dX+5EN5cl1GMNeqksHYOM60bEEzdbSfVSsVRm
BNHc5qnI90PfDuu5djCc9AkWn6DziFQ0xZYrCdnWVXgpiTTAMhJdgNihypshC5r+Ryd5IKPS/eLA
22iAVeLXKuxVPA79Cyq19V37WyQRY5ZQfc1cB1VhnIZH32i3VWDY1yy3p23d1zeOlD+sqDp4QC6P
wtzYlFIcjMYfyDlwH2bNE1wvgh8KoQ52ByY10Q8WPe5Hq5kIoymDTarTi9WY/sGqM3M9S6S2sCoJ
eNOD2FOibbtodg4N5omVS+uSXhynjpDAJ2eizdA2PUA90zlmSQVIrrJf7mOZrpXJ0TFqctPi/E2a
KDja3rkQJ3i2F7H1qCUwm+RSxHZ9tJKOcXKgMVr3rY0wbxgPklcRWTmcoWvtIx2Ki+qd8+ylP6o2
9h8CZEGSBs++netbNcqEXyOYyKudu1Mkgk04n/PJLx/QlyEptkvjyOQZyItZw+vjckRAGmgFQRCY
4ueC8NCrwj4hJuFdqtrZeCQbwe0bvt6d5W2ExqjKwm09Nxdi/DwSUiHI+C05ysswpC2lser6ZFNV
QmxGpK3bESwvBYdvbZnno2k1ByI+y3DjZeKppDsSd99NtasQI9h1QH4gmpJVGMAcVCaGezvHeu+U
WN+HxcKIQxSfcC0Z1IXfkBaPh7KVNxSt+WaK6xIRQBecOOShk8cavRaVV4MN7sp9ZKmvUSDlVc3N
YlSKj5aZfg7Gwd4xDxWrMMNz7+L1icy8Pdeu8+Kn5TqxY+MULKmiTsEJNCmHl1w25rmz9YYh6rRu
JzunWdwcBLZfi9L8md7eazZZ5jmd0asMQXKEAqsYb/f9FkJZ+ICcZDfM2JsBlLgX0bUYT4Y+OtF/
FGTxsfrSFsw4MKubY0QfWcbr00Dz6JHQYB5ApzhKL2QBaZOHblb+I60TJ0JAGTERRGDJ2K9q+je6
f+WT83QHnOjEHW/3OhTR9C71ZXih3pcs40i6jaqttwZPPqC4GWS1q9EUdtycM+l7dtsdEXk0Gy29
/snwh6OJr/nadkaDEl5BGVIOiXyh+xibdr03MhKhghnhHcwChCpN9M3tk/k4Dh2OVT97rkXChpYZ
LyaQtn0sG5/lHpjkrAbM4FFw9MeqfM5J7JOC/EV2Tn0ISl5r7JNPvWxeqowQazEEz3SL0EOVifXY
Y7KmPQRgZoobxHyJlx2ahFML3iasef18jhpzfrQ6wAPkhhlvk0wfcSJ1juH+CkLoyGirvnIeNja1
1V6imuloNdMFbRNxrJOc+sbm3kgXUxUOsKbEedQ7zXCR+EMPTuV9gw5g4Rw7Vy1TsjmYslNSVOXW
Vr7EuAHd6R8RcAOcAPEo41TMRStYnMMJjs+HSlnb0C/JuIKXfoxCb2QU0D15MnO/Djxg/owtqEub
/KQRRz6XSwAhq8kx0h7247GLMagHy57BUWvMwlNsf3Yqg3owb5Akl00pNi2StVNTVtExzKabruZi
Z9tz8NkJUduMzmoo4v6me3JEVNzIB3dmV66Rfk9RaN0CaT/6CqydGGR6Iacdakfqv8JgPUfI+65d
ZdO/mOon1ZTNU9+jiOzLGR4654f7fTugCV8PNQyXpkP527lyfB6HWjzEnfQ/svv4WzWhh8fos5tK
gAQ9+thN7Xb1xh+m42xwzuOE/dH2B/tsZCYGS9PK93wynwhhVMzoFmxnDPDfRx2a15l+WpAyJaTb
1ZSMNoAmOb5kLdCCIekJ/cHYTdvQe0m9L8GsAKAI/2UAv/IPV4THul43MxFB93FBZ2F74m7DvFgE
jBFzwC2NvSBKk3pF4wzNVT4eM7Nln6xtEDU92Ool07boqAfSiswqL03mvb8Ackl7tS9sNRN8CAsB
Upn/opXhb5mqALStM8KrrJGgBoErIhiV3MWI9K7kt+wQ8yTnjGHTsXXbizWG1WlkyOKp+saPQ/wb
T0iYk6Tctz5SjdFsjX09Te2+CMyXnBnAeaIhfW9vzU34Pe+Z4fo4X1dZF8QXLNYszZbzygj+dcin
h9rA1WVTwU15E+N4hOtsNCEK9Rqvp9gTldCQeAMToYkVWGA8OFWTNttgcTVh1W8ey6pv9rn28VkJ
jzSJtt/jr/Z2Fs2vTdQ1X622kyDJ+plpAsqdVa+XNSyfjA8m8mWtOBk4k7lJPeuBYdn4JVVYUKZd
lqYOpS3ZFMGAvF2XJIXZefMwtG1ygrt8ytq0OHvEXui2ApOrRxwdNlOwQjIPuyOSWvSzW2RbxKIl
pJzQgnqAibPLVVM/yZhCMojrb1PoT5Ta6LJInYVwmeH9tJi7ONFIlDIDhnOvW3nKIkXDrFDdiXI4
uqiM1K5ZX8cqHHaYAPxVzagECTiYE4chqwq5hjnw6DV9C+xm43Ds3No5RMH4oBFcHkbL+uXWk7pm
pneZPHwRjY0npZri4RAiy9yYhnyzURxvHU4UHJr6ed1z/Q5u/XHwWBosybbeDcPzHQRFbWTy4Psr
AZntjplAai4egila9VVYXw3VvRKyBainrSF9eg7xVRUxWL0WKYlSu2AoxsugxpPHGeJUggDrUNZt
UfwmULWc+uzG1qMYvOaZ8zm352KQzaKH3stOXuLbj/hyz0WXjohubX2jf7+E+VZbV2tz07rIKicj
rC51VRJJWlePgkC5T90OTfmqNHX92CBEB5S6dvu5IY9BnXUf8smDh9gFqngbav7Du/VQDbBVxy5/
TLAKbYRGfVnhqlglXvux6uRrjw0Zm9EE7MReu3EAJgwG0ZqV/1tmhHjQUqu6DrwmTG710Sj8N2qV
VWV76R5bLWUuTY19WucYaNL4WjXw05dTZp1P/zRK09KRxxzwciMYvc6KvctcupZEgz5UVkjB26Uv
gfwpgHFhDyd91pvVgUQ665MXfIWi+E2PeGZsdwi2oUXWVio49o+W9LbYLMUmaFr9f9g7jyXXkWzL
fhHKoMWUAtQitJjAQl1oDXcH8PVvMTLtVXbVoK3nbWlGIxk3IxhB0P34OXuvHeJs28a4Y/LZ6te2
hB2TBMkJ5+A3hGmsGzQGFq7ROmSs4QhCMI1bzXzMLVpihiHc75kMy3dttuJTnVScdnzjMSCzvI/d
N0s68mKmxa7TveKQteV93HHwsi0b7ks03pHtrqHA0kjEJdhi2aeNv0sH89CLeFr3ynI+pJE6a21y
dm5eWRfOokcu+drtxx3tVHOlEfez+K3galZXI2V6kaI65lcKVoULhNGTFZqSId7MuvcnMehH4crE
6C2QBaiJzyrJTcvE4/xaK5adoLdee671RRJPw86a5YizSqvWgT6tWSbSMB3UwZwYgUqjPf8FgrwJ
yIA/jass0glctuhKjJldrDyHzntEkqGUAp1xVWNnIYlGL7OHgIhMyDoIB1H7bvyWlGH0b83S0iJi
2dPIxTCTnXCNEaYXzRXoHSxC8zz+eC5wvlnPAjqCY3LzCt4W9P67ydJuC0sE67mcP7UNXB4cP8FZ
mULtXWWq5WglcvWL74IqADtpRLYfm0OzVybN2l/RJIPifO/SvFzkDkAXJx43ttfRheVY51dNv7EV
ZXdQcJxiC3Ilet4KY/likPnajOtqL4f8QwxueqKUbxeda7F3UTftknq4U0Ng7azeY0uZ9N+mKZ28
23N6Nx2N0ohXllPJMFbyTdndEKqhqAgbI20Qjnu3DnzFQW+8WVQGhdAm6fXt744vBkgSdS3DjtNW
a+EL45rEhgrUbixK9er25i61cT17+hkTre6MhFcRyccSAV4MqwZw0/GKxNNbeB2TUr1bj8IkqZBF
lkjP/jDr+t3s58ZZdQBCyC/Esa0Unx0Oov7tsFMM0WenoCb4neBqboFs+E5fL/RAZXsb9Ndy9t1N
cRsm6njzOEYp5PR1u2F+Yu0a7EGLGWLGNpoxVhlR+87XML+YYj2kqXHsVXs21ejutAkDOL30a7Cv
L0uILS7dIhJSFa6WXZbr/ao3GhIv3f6hKcz+vugye1faA61Erbx2Z1c59p2Tx8fOr790v/DXjbTb
jY84gUaFL0I6vsZjy1a1q5h61F19LRxYbirFzRexIWAw3yFpnu7TArwFqXA3/UZ6yu6LlsAmVxTG
iuXj6rkTuADVxkszY4mek8k9UonK6UIPeWV1MDwyaKd3aFYZ0rXuRNCh6vk05tPFwuWGcZj0PnyQ
1p3ms9jaZu9vIyAz5ILiaOSs7DCKuF25LVQYrL5iA/wUQJdTxQzCe3tZs+Xiw1YkPo2mR5SxYF/T
TNrVQeq+qenbT3BnaQSDnTNivs86gPooqN6FQ9NkKh770jSfTDnjNkX/CNajOZiO/ObMn6wwTZXM
LObkwm61solhO/aASkIL1/aCtjZMhdi+7xxnPbNwPtQsRlPi7x2KJgKB7M+GsMBn9AavvtEQ7hJ0
Pw79zjh/8ivfOgqhJyebBdlAU3Y0BeMDn3bL1qnmH+DOCdYGIuxQcdvPUfTGieixpGN0X8fQrdMk
vwyi0JlkpFM4JwkGU5WSERCDZ61op2tZND10jc7HZ5gcPN6tIDJTEaE205NK3Li/w+P1bFICnazm
qJmpvjFIACGVJ8kF06D2OXdET+x41775NytCpJrx0ra1fqeM6hU/XXOd6v5PJaCRmSorNrnSvJd5
Mm+Eulk71xPej1zNdmhy9Nr2IsgooLT+HI9XAQWp3nhFtLK87JZSk+NqVxFrFQlMOcakNj92qKf3
UTrTACRvasYig58HmSw5ejaNroBQ5cSsHlQ2vkS1NoYJCN0jgY0H69YacScpqbY5zJV1N53R0U1n
k6VspY0jXV0xPeUitq9y4hsvbF5a2yqq3WJgCC1a+ZBg2dy6UufDcXs4NZF40IOd7Rb6pSC1vPZq
4ylO1Noz9fKtY7qyKcBUhF1tDE9eW+4o/FfSxe2+WEd4lbkeIdSAitQ+jGZ6U0BPnpMAG7gf+GuS
Zp1iyI/ljIwsKJ2dN0Cf4hTvu8OBTF/gw/xsHCDEPjCSzvA7gK8T7npzz38/P1e5IIVvmfMf+/Ua
reUGbtWBQKCr/1i8uN90g81mQUKHIuCsguTC2Gg1UEGkq3QJjN1ZB6zC0AGmLXjj7qj8S6oe0LE3
sIq7FarZjb1ar8/r89sZZ9nig0iBJSlW63Fths6+3aXX9Cqf/VfrD9gbqt7GBSxIO2eJR5SH2X07
rIXD6GOdl6H/OTKu2uq74jBd1dV87N9AuzOMzPFEkePRLWlcR+S91ySAhkJt6OXjXkUJgoNEPydT
OZE1mDwmogl7gGi4pRhUisZvtoAQ5SbKhI0VvwtIdJi0na+qM7a7+uyL5E3V5cgH1V0zt7Y+cwqB
BeWsBho097ZxVR+LXKqPugEGIEatPk1I7q5C6c9zXIW9ksULdzKUSXVMjZkWL3SSl06HBCF3khZv
uW2/WNKlY5ZRbmbVwcLwUfEiHl6g1C/w2EzhdVArHJn7aw64Knq4enf4KttGuSunn9r9701rN+2+
Bff510MvyegjNrh+MjPr9h7Utn3U9t3+9+Hvvbzn0hBleTQYp+2ZfB215FjSuQ1bc6z3QePWzMu5
9x8PO6Yj29mRq4xwwX1depA8krjl1mBeFo6Ff//7lTlynWXqdHSIjbLaR5l19BgQhr9fjGpZ7VsZ
1yQOlkelTO0fzzeVRxMOD06liB78vYmzqOTDzc2/n/u9B9bmtuyzZxe4lo3bz+wr9utojtp5+fvS
nbThXMlMdxkbDTYc0eyjPq4300A+y0FvTLGpwbvNjvP3d+/7tPrr5/zHc1kLwMnoim7JnPRprtok
7DwTI1OfpMOKDQ0ilNZWe04+FeF3BZyZbN6gYzRZeswEhxCDarPQ/3nz+1zsdQUtvfqg3f7qvzfM
Y+mdpkHO7eiO4G40JBKWzqpP0DWUrW6o9/ntBynG+39pB/8/2f//Qva3yLRy/iEu+S+y/+PP+NH/
E+v/9//xN9Y/sP7lEJAFfgDZ/g2fzzf7G+uPUv9frkVOmu4bJlq0W6zI31h/y/0XgIibHRhMBU7r
m0Dnb6y/6fzLtxjLoAXDewH73/1/wfo7IGD/T+2IYZiObdKkNpHCoRc0b6LRf2iBaNFosq1rnclm
R1+qlw80TeLFEJcE1HvuieQB6CxRc1/GN9/5PB0rEaC/cuBd8k/MojlS4NRE2vihw/AZrfIH8Aii
gsjiauqZ8ZF8DMDVLKwguWsc/0GxsnQ1/fxkhrwjE7GoZvsJ2XW9zLHPHh2r+6h0sdJoZLVwJMbU
vLiGt7BSsjezGkZgE207vwg90b/MVe5wPK+OOS7rRdQ6d63Vn51uZERaYcgTwYiup7Wu7Hbwfvt5
o3zyW8fhYIoBCAj49077ymjWh25uegvF8lTCQYJ6RgO5Ro5fGOV69nYdmVgLDwYTBOt5IwzxXDJF
mQ22HCuoNpqWPvYBZwnl2QgIof/PrRoWKkXvo8cT1SjbVtS/t76BjdY+Cs8D72YmO9fj77G0lCf3
RrevpTft0wJAWQ06a6WIHLjF65mnspx0Gh0MJW+P7LE1T7/3DA5OO2bXJ3T2xhm3+q3ITYNNTdop
v4XdH3WHgPpesxgaQuek4g+0S+XUMT3VOb7W9KeqWs3HebLgH3G8WUHF0a/x7Mxrv8Tf+ftQ1FF7
nexFrqcBvIspWadOaj96sjf3tSfthVPK5ERz8oW2h3bRg7gJoaXJpaf50eX3pvMn7dKY9YO0PiHq
eRxhvAFOZ+HO5xJy26EqMcXbJc/pdJW0iHc5wwpiL8kgpRrIQWBZTo0NGcd2cmBPsJYelzf2+fxW
s3oeUDJnkWgjhYscPTAgNZUH34epp0yuY0c2MjM/IB4AL27tbZRFujluClVdA1fXTpxSBDCYNNlM
ZBmshOcMDxUqMaL8zjLYJbbRPelazY3+HlsEff4+oCjE5FnLq0eIoqEy90mWAJErLX3VCxoZls5p
CO1Q9jo3OjJKPAgAmq3Xse6nR1oxz9A15CdJV8Sdz7Z9J93I2AMnHddJpHMUF7o4TFzTnhZrP62r
cQGPzVm2CGZlAXla1+NqH1TCeUQkdg7cbDi7ukpXVWc+UIBwfqGYjFUjqJAgfTLSSN5qxUe8CJAd
2yXz6dG9J9EsezciQ1vASfYfpsxp1rHuJZQsYCrAdcy7IoOk1PI+380R+I409+FZzvGukXn0KU18
zNp4CThxg1ytZwCxzJj83urpFdXrAmcsk+eRvCImxZtRQ7sZTCp+BmZnh4zp7bU/BvFzmdNukk6s
h79fDUhQNsSNIYEIbpvfWnNeb7xMuVbjzrAQAXWYZFGuxTepmPwuP9D1RvfozW9j/vZQlDI492NJ
yCZeAThKSAsTw6RmrfrmMXHFBpq8vSbXRINJPstHP+r6vSvNp8C0AaUX8Ud5A9d0wKevtYE0OckT
ICYlCeU+H7ZD21jQNXzyDosioDAkNuuhMkF2OxgHFQCGMLs9T1DpzAl9Mta//8Lru2DbSXBJEkih
9MrpLu+88c6xB3Wq0nT/76d4L/MNHN5D6sIt6MeqedEbq9zMfq2tfx9ClSLbHjmRWZbxobuVmA6Y
E6LR+ztnFvnThBLLzdU7Y6L5pNqkeuyrG+yBaJTfR2Os4pWZFPEW1v9ynEZq/rZMl8xp4uOU5vpL
qTNq5JiK4ViJa+cEz46OJlp3i/sa7urdwOy9UhymbXdy1pCYypPdjcVJy+WyBhQZ+qg+0DSNZLNH
5iOGQrWvUwgZtRc5D41NR21CeveTBBsgokArWogBrkb+91zk1amiUL3w/iEIkzLZeFNE8R/UzzFB
YQ9aZZTMQnWdeIy0CT3i5rd0QukfyPTb942LX+ja1xgKw91Bb5puGecO9ORCX/4+BG+T2KtOtCbG
XNt7LbiqEHPlLzZZXAePwpb2Wem/qgCcoM7lxSCmsdYeSq1XsWbL7151qAmHIm3bpdEMfyTAzXsS
zi6NKuWzq1kaIBCjRHsdOWFwi2G2Yy26qwyHk04PoIj4MG8FNsG+dlNfLaXORxioOuizoESlLDpO
L3bSPMPUwBPs3UhbaXWO6ia4qFmUyyT24j0vOXvynKKBET+9mlHQhYYdpw+MqpjjyRJInY6QUdms
1ZHbbGmDoTPIhmPe+vJq543GxzwTL8QihBlp3XtXE+nT2KN0tb2q3zG4S5/Mrs3X4J+18PeruFY8
zHTHqrwBUXSOmS5syKvjijsjxoX613O3hyjD63VT6s9RMw8n/3bze09VvB4lnWQ9gCQ4jJ4pD7/3
MGjH2L6YG5ZJNK6JCdQR/LE86R0MHT/FspaaZsOktYT2CVyWAZraenn/B4+FsQmkaJaFzdyLIwXb
oFvs0yqKQwN162Lmj8D1A/c0LtGdJ8gmgvbNYqS7y9N4mxS62JEmG04I4zYMdalyOi86kuKxMKoB
AMy+ybtrqQ3lncYqC9gkN0LN/TFmCiKbTWFT6jjacrNvDzJviGJN9QcVpdnSyCJjO0NYWXl+F4R1
3oA2bN9iAMFGLM01E2a1dVT3ySI84zLQgks82TQ1avHScsw8SXv8sEnYtQXTCs9hfxC56y2b6SGV
BU4OGdkLa2AulMMy9Zh47S3vy5uyR7hYrKg5TbgE72o3EmTEeLnv2j9Rekt86HQwlPqwIO7hqg1R
vbBM+W0xBiy6sUdhY4Aj0px2UZNDu/Uzz146dv86ozHTM0F0ECrA0HMBftAAJFQxgSQYNF9xnxfE
IFXP2oDNjE8NenTmoTccSxo8W635ZZTaiRneWdMjNKb2m98kG2UAnaxbVHyF+vGEB3y/ZSqZpu5T
LPpnonk2IORcGt10fZrpJ29Qxjl068UwvjhR8yVrV5LaGx8oNTxUoCudId4A0FQlyV08EyzphLrS
5TqS0XsdMAKqvgUpGSD0xTLoaF4TZCmXemdsBsLcJzWRP1E4PVLO+MvMkU/ppXPHRItIpa80617R
SazmQm6qqYOQlZa0kYp9qxoaTo7xgmrsAUzqPTl1QVgiwfH0P5hfGAU9R4RKwtBdNbGDpVVDjDZc
olnbd5PHcKRZz9R/s7yO0HL9jq6FCQ9YWtpHrvo7PdZ3MNdBMLjbyQPoxkq88M3xEeU7/FyNiRLn
72qR4IRb4GipYdznsrivPPVIIBeZcj4eHytrV3z6Iav67heeqSQk0ZYyONu1poP7j5E2pC0+2ZZ7
bGkcxnb7VHucawP2eoTcTXtpY4BlgHyO1E/5hlUNoM20IBHsbFaK0YqtepSsWHrRrQZ61G6SwLv0
QQMckVRfMpToenDvVnanOgtMGb86NAzPRSDfvLI91HP1VQ16syF85BHyJJacTmX8Ga0tQtujagiE
hfx8++YGghbHW1bBdDUmWjNWhl6FKBAm8bw9XSIeprw8lHqWLSr68cvJamhMdkbIpQ69x3fR7cf6
s15bEE6IUx4DooBaJ3ubCR2A0sDvTXD5MgBHPgfmSCEnn/vSeutv38cwnDcyRs6WiNQNc5OiEP9p
SZGBRNl+Mf7DQilu4KknrwzesSZ8Zv43O8A16jpeagMHAlpY1ft//JIQEtc8mgNYW70qO+Bn4prD
JGWfdFepNn1Iy39GePwjXfUzpe3Rbn76HrZnWZdHbKs7p+ctd4rkK3HSu0HB7iMX+cNAdA1viPmU
y7xeZy+SafPuZlzL7AO098dtnSQnCuZXQ8mXWDj3veue/Sa4K8zpWtcWeLByfNN9cUJmTBdFO1Aa
mTiRku/EsNrfC7C0p2hBNmgI+xGSeeNeOvLYxDytY2fhavo6BjtU+/01uukXVId3qJjRzljM0pSm
riAvrlljvzt6eo3Zf12tIp98RDEie3GMe3vbSitZ95gD9WxF2O8VfmCzETOy7pg4h64sLzHEtnCg
H9PlCRO8JF61irh7/93OmfGD4/8RPrEgXd4eevesldk6yaJoSdHgMzxz862l0gtGpGHjGvLqTwLU
UfceBWJXax5YM0Z6y6LvQ8ZDqE/kuEZfbiCCArkHJ2A7tSRba/UHwGqBoB2CUoWS7Mx5H2Rl01Fv
1CbVEudjw+dvEMwjrfwMtUvQJ1evix7TuvuTTz3tVrxHC6sgudX2v+L77MEX1oMbVOkjdMOXKGJr
j2+Seo30TOn0ZUiV1ROewCVVBSglZ7O62O3wYiR2caRtLBdROuVhrtZjt2o5ysHfV6e+zfR7rXhM
LQQ9ptPYK4xn9lLICyc/exXDF6L4GifgX+neRpiA99aPlq3MnI02+glrt/tMwhEMTb+6eGjbQhnQ
/tcjD59xLw4av2k/JLvJkjEI1uKiaYoAEMeHtO3321gvQzcLEPjYXUCq/DCvfJZ+hpzju4sMZ8c5
Ech8AibSR1vVOfkbVn9z3xFdtULY/s0ksuNDrvkrQJ64KyybICXa3IUxtK89SfFD568nDv4PiAPk
gmbkh2lZahmjYF68O5ppL/3EnreDz7nZ5c1ftBaWYoJE7pIpCjnWIiXt/Hu35EtxZz3rJhCyvsOq
hhAKe6d/YabEbJ4F3iuQjAtNrqssAq2oQW/XkRoGwx51Dgf0BoEJqVNkOQTpqgvSV6coirBzFPxu
/Q+5phCGMUJtm7yM10Zrc7COg7AXdrPvXCTLSE+J8vv3498nsYO+5ECGEDjx71RZNXu3n/773/1+
OdPTPaexdvP7v3YFV3dKM+I/vuXvF/WIipDYlePvt/x9SrVMh2GSLphVymVkxdVB95i9kFTIsqw2
veXsVFefM+ZzQ6V+wFnhm5j0Vxoep3TXazrEMW3Y1f1wsYdu59P2wXghQfO4r04qP4Gq/zBB/2kZ
AC7EFK362zxYqZ85j1gJ6uSRTexQJss2GMblUFIrOCa55Rj8fqaJSbCfrLrGONVTWi/l9zzXXlhA
B6dTahzbxl3ZKRKqWlj60iNDbclcH1BUPQyI5riRU/73PcjKPtL4Fsa+8MQtiGn1+8Xfm2SA/jor
5wkVMwl9ZvpRJoW711HkSWW3HFe9RTGKEQ0FKdAZYRgL3UZ0YkBdpIkuRrZrX8Bavz1uOOPvG7HN
B7KpHCLM+gzHSdXXahHdsiSDJNnnblGtLYfqbDbLl8KeCd7w6Lm3s1EtqiR7n31oZNKKzYMuLeOv
G/N/7+EgsymlUK9i+MwPvjTzHaagRWVmD0XZEgBlnTXP+ca9iDDhYTDj50LFhz4vV0NqnAKn+0r6
6MlLSS0hv80cz6C/8IQflaWvTa3a24bYyGw+YWRAamSbxxiXhe1A2gPvmNZyk44EZohVkXDo4drg
kIJ0xTwwrwWF3pjr0uao76V3srHkHpjnQDwwWNT31ojZGbwKEUXw3UzoPgjtvpUIjkM52wFBCYo7
YTgHr+r2Q3s3xuLUVO1ZI4o7gHRs6Nr7EDE08SFqpe3aqeWiFcm7Mesni8Ro8hRiyPuAoXS9G2g2
6Fe/CtpVcl9hEdpaQp2xo9PTJER3LsK5tw8y9F2sILnWHG092xAsA+EQIfvkmxczyi55PLZIO9D1
d5XaSA7UOPxzfk2PK7hqi8da0Lisi73DKcovHqcJFZ9tRi+GxgBKyzhfjPvAvCCqUKFeDJ+Rr+WL
jiyoFfa0q8l0XYd5alvNn5yMqqDQ9v6EZwBJG7BJOgJoSBZkF9TnhoV/MVK1OH69M6sRinAjm13v
lGsyh5mQiWN7g6Q1ro7KNL9krVcv6+aCqtjfdPbbFBEeVyTYMftkX2dX4UDSGvqGAAwncagbcRsK
goXB0izyG4OnLl/QO6xHBtfLIoX33iXpY2MzW/JKJF+cAig4uPR7gT7yYabcX/gBlP/OxXmB5+Yp
cVi8bQmrTWvfEtoO0MwgyXaLsuu/7NrbDzbpMFmafWV1CUorp2LNJ7Uy1cnOi/cxEt3e6rk4qxjD
kGq2mKRQxTc2dLwo+Z4mSzD7p3q0SNHO2cYKP3jJcgdfihCPWSo5yggmKpV6bZHbZUPxo9z+xbCn
TZbPX0CMkHtoeR2C6rmlb6hdOT9gJjJXgQ7Dzx4ZL+rak+/lwcpO6n0yCcb9SMcIkiuK9L709Eus
ETYxTHegAzVCV19tu8fU8CK8dG8laChEC2nLvs+qqcaPh6CEzM9lga1/6UvnT6dZJ82I1nWbXep2
WlChE0WC9mq2QHKK9twX8qedU4AiV8toX5B8Eu7X4NTWK9cKlcuK5ji4pBXOIxnFb6Kpvwx8hlav
HUdbXKL42eeDaEmqEB96U+NHd0YAmC6mFHENRNC9/mI72cEZq4fYJNygUOzRBEy02Es7j2hbMmIG
kHotLi9USgaz+wD5Ty7eEjtINqhzP6OMkTyS/XlZEhaQJPlDOTd/EhYKc27/NPBw9Wi4Awv9hGni
OPYw0OrqEyTKZ8SiYMAi8gMDIThmT897n7LmXczMr51u1duwDZqa3r806jJUBstKDtcdk6/51oFy
hbk+P/a+8VC0SzuCvu5rwE7VXeH7RHblJKWnUtLIDwxe4HzyMQsF0xPsOz+Mp3pf3UrVCOXsoA0b
3WQMa0XWU8cWIGLjYgczih68gsQHhfXshRNGpEWGJpOtD9VSfFcYI27jL5MtDGHAkiv4zTKIa6AI
mipQV2o3jPFdJud716YoI2wywpPhO+3KVfnVJo6PX0W7jEO57x0rWwT2KTXA46SW99DCYFySSu8Q
Q07H16c7bbwpPbhPmMbHPmBej9pQjwkuUC0ACq/g162JrVzqOVoxc6KCLtZuTMEz1+Pd7U8sygaZ
XtAsXVaE3IWPOSRfGuey1dTUlDn8CslbNhv0lHtC1iZjWvRZ8GSOxkm5PKiMGbNGx+oJRXPnFOXV
T79k70wnO01QpDraKwaFNyv1b0erAGFi/txhTF2oJ3WTwrllevn9IA0Fl37zh+LjqUy9eh0jkcoG
nTOaf21dIuDAgNBt13BYebrB+aPTFhMYbo8wIqZY1OzazGHRFWyT+XwyDc5F7i1JweR7yUVhccWw
oyO5Ytq1SYT+GSXwc/Pkmirjs7ghYUXQXmNj4HPfq/VUM0AuTP6A6KfW/u24TQwP9p7YOLqNTkMw
D868+zs0WxgSEZ8uoMwR2mrTNrpNcmPf2U7sHUsXWeEqcp6c1n0fnZbujgEzmwbHLdF1gNtYPDhC
1iFow1WEimvFtVUsIktNC8ZO7Cupr61Iw4qpI6d91GE04ND3x1EuARMkyebjdI9vjrdWSGw2wmZD
Nc3P0ndbdB37bHKikyPEkyrGZdnr2JFRyGAQxl+F14SZ9rwAj4SQRBXItSeHlit1aU/zSYeCLQ2G
bvgO0rZGR4NUhB09o0NnvM3GR6my54kRzAL8M32G2wrZ9m/aKD9ciyxmH+mVWxK45RfUofjPIZN2
vLyxBrXggMwaI/ZWSYrT0jRti9OZM7H/eBgkDdKTyCkUMK07J6sYiBAfRIMbvn7ml6tmSIxNmsRX
T0vcdToNt9Zrjhcx8UNVEIcFy/apE9bIitWhaAteZn3CLzN8iRaZ8WjPKFyc+OKRWt6bdEkH62Fo
x5fGCs4yZpZRtNorHVvnFiM1JgR7lhotSjdJ2WfZ0NJ0+kwTJDFzSyRy3v2ZXeRzneTMypyPMB+k
TiiQR2CmxJvRVt9F6Sdte2TnE+YFe8Bkar71t24K28b3iB3dLj3euIS47blZopD27hduP8gwMevn
xMZkN/ACJEA8WFp0lWcUQkZZx0fN8SHOcokb9W26KeN21ZYWaabSCQcj+KK8eYpnTrn9rK1iMUtq
kunPmAxfZWeHQ+pRuwapuYgMUKZRFOoV9EdjEM9GwPlJ9Bdgory9BxLDWlzW6qLVCQJIySAY4Rbg
gPwJYRbNqBXFkrDPHvkEB6mTElvEtXFMypLjQxwlz8gvcJ4qaMFM2JA49x/27BISIsXei+SpGlEb
2T7mHFBVtNf6kOV5WjmKczozqL2PmyfVxkc9b05ezJpHvMRCy5Np5wXNh20yTkri3VCONLHkj98A
WHc5NxmZuUBb8jSqfArTFpCsTAAJucg/CRhZ14i/0Kr9VORNhlpvhTZ9fqN5Ngbm0m7q0cxL08+G
ILpS7n1gWlqzIaf44t6UHmgff0Tv0/9nrlfRrta02woAAgm97ZqXVoLXKklHkiUG30pfZE2cUpQH
L+7IX7yL5UclEMtHwzowumQ5WEJfMrFf9713x4H2McEYZ4L3WUyDv7YqH8i5br11BCZvUGHHSzl2
7z0pfQsjFSiJRztfI3JkczIuoKxWTkSsPI4fZHdafoLcHoLpsGmqZ+ucacrajNjSKdmbbe8hQ286
lxIUylEz99TozrgqpdaHrotnFfWZ8GB/CatfYbt0V5mLA0/22XfLyAzMSPboFRybTToBADQQPbk0
AfnJJhOBlWTMhV2vf3eiJAXlQmGsR4Q3ev7NFTo/A2YFgyZwiSgfK4xb+dNK6OMXEBd96ZTmFX1W
tvTHfczkBe0c3gxnvL+Ffa+9BJlBcgN191s06TNBeP6wNAzUVCVmwcbU5JKW+z2hbdFqMgg/adpq
WJs+Jnw4eTdRAcWk8xJ51p09xgWJQXQJfYOMXq96q2OsjOJZZJBpEuLHt4WMDIRbCCIxVdsmBMPu
0WtMMu5ZYPblXJxZHsKUsb57jgo+yUyeLNKvNUxksa2HcN+tUIxsMvgbwEblxk/K4Q9NMxst0UNd
XbNkYzgri12OzD1RvdqWBTET5JfvVMAWR3zfjlr6rhYMezKVnDSLaUNajLs0D5jRFTiUC2Pezj5l
iGvjSDDnJSrVaKOJfOVkVhpWPSWC3UEVlqJmgxngtrscyOdee607b0+ETh42zapHPq7HGMH1mIaK
1flYCKfMJHFCDgvCL1iL6qAPp2H6NBFPkKsiV0zPipVe3qdEbixbzTtBlx8Z0vLB+M3ezfIjwMuH
SCgKD59XNiV07cCnLhjVblGvhhnTycXQiXvOsaG4ufeNjEmthP+2l5hU53Tfm9UVBjN4Ms7ZC80v
7hUOn5do2NPDqRtH+6Y7t54HBNe3cN+JbcYO+gtIZ7nSMhBG/LyPRDasmlKwUhOhM9pNHVqy+tSz
ZFX3WQznhYxzQ7MGnJX8ueLs7FQm6BVccp67k16FNnMQCbtJDffdpd6MXNvFRiBotnlf6H+qLZF7
+NSSzF8b7FFu3cPCNyOGDrdODvPI2DM+K3z5B2hMRO11h8Tznvzpxg6PcHTDy3S6Imz4lbZxHSc7
jiUHzQYZMce0Q5BG7PKWfEgXUgdEmOsk5qPlpajLmRLpQ38tu5xRB1wmpO2QqmWLiFMS7S5yTkwd
3Oo5Tx4sH1V1G1diU+CmvfOjmFGiZj21QX0PBV1w7Ej+h7Dz2o0V2KLtFyGRC147Z+f4grwdyFCk
Inz9HfS+Oj7aOlf3xbLb7U6GYtVac47JllNZT+RibibSXAH12fpeGbJc1n6/nuj5b/Qmb1dBMd1m
2sXWwGRy3J2tVLsgKkD5MdQXolbpS7CHQ7wTI1+ctI8qSp68Vxr6x0x7xtC8t0q2e33okDUJ2TDX
v61eYVlssucUjevcC2Li0H3obL5ciUIIeQOuwFIu/JT/5GQNVK5e7q5tl3gQptEvyvQYvxXWZiR/
CHHLtIP6cUekL0o9EvZWad4OC6t0Aadk3iXybbVpdKo9s4jOyKzFRUsFCWIOIigrpbXWvcWoh7aj
BIWu5wGNirOuRW90B9mJtHW4dEmHNbHIsKMo0O5FayYfNrmdHXrEJZcLEo3ynMQZhsvEjLsKzIRJ
J5vL7VExpFvKRv1xSxtSoF3BmlevrO2S+aTxZZCBtkQ0Hy9yS/fWud+d8y3xwqu+JsRBKxr2vNS/
aafwA5b4tyhju5gtFU35yirMFTPLYsWezl/6qR2sjZQV2+loqysa38C4uD4HAZLoIgOWH+bHQRqE
cXaVvkRqsrNF8xMaEDGMFC0vCVyz6pgQMGvtVhiMkcRwHZjJ13+Ao2Dq1A6mkayDESIMLrentkwe
MMQQsYshAvvU08i7IVD0fYw/Wgc6ZoYOZR3p5ipyRUE8ZJGty5H8rEn1878JJ6qVu9sc/Q+Go9sA
lj02yw3b/ZwEJASZcoJsqEpBzkqZfpkRUx7dJaouGHbIJt46xu9w8FmI/Kr5mJJoRyWti0nsshAM
gSjLHwZVz6RAsJTz/HRtoVl0z8IYzg1mOUw8tOt6hXcf8hBK1OzDHS2TldM8+qZO7iJxDQO1P/Wt
96jcbURi0qZM+ttxrC4+AIsFCqQdwppuHdDEXfal2Wy9tPlKjT5l80kFnOmiupstr7FwiBslG6gS
2gxBMh9gMCmmKgwKdRJvo+CFwVS9oVnB/wbKCUGFySptZL3MuXjadDSW8ZC/u54gpHq+LHnRwLoP
qJzr+LLLkq3MVbPWuGI6A/tJ6cL3L/Pmm1Fcye4D4RVq5oWiT4e/PzuEhnVwBybbPcMuOppkmSsO
OB6alSFp7G19dEVFp8P2H0gIdRBfNF9Iu9hEZZhXTRez6GhZxG432K0cU8OwSbFpGM+Trn1BIbFx
EpY4xPz03jt5j8YQFccm9Gb3sEu/M3xwrW83S5rbMpnuQrAhIMRXhHEMF8CmnCLsuBqAZ1YPTHV0
p3GpV2eS4NWZLLJ661lSX8ZeiO3OJZmwasoXwLk6viDnvracP6WTvoa5EWztZNQ3rGpK3Ds0WLcW
stwj0qiKSQ4FZ1m0ztnF27FIyWOlzVSvdKFKYCrefpAvaTMN+2BW9upO9Qf/aXXIJWlXQXcLuwBq
vUmJWXY0fCQu63XdEoMJYipqkUiODSmQVQXGXsvwUGrp3lAj8aYiOWXhjJKKa33vTvoNjQO62ciN
8SzgJQeyEHUkjdmAt+O419ctHfplg1US+1NDgd03pzJOgq8oZ8SGA570H8AjbpBtCRkiPtMkyrAa
+hXNEQI0goumkRLcWxwGnkou4+g+GCVUHjsr8S/W9nYIjYeYWdRu0IuQ0jQ4oJo3tgXSb8Vg/2B4
/lkTZrDSB+PJoEPo2GrapIGODwEl9wHf4QeIhjnc1IZIRgQXKBp3URqKXUs7raHFt5zv5BOh70qP
vh4/G7iKV4HXfjSZ7W8jVhrwgPlqrOmQBVG7Ta2BFFpcoHs2wmRgFn6zn3nfLCXvGZKKZY4pfsPs
vSZ5hTEQ341cw/TbpsKMEfQQzbvsQzmVcWN0at3PsdVO+pwF2V2MGcDJ3HUrQfP6Gb7DmpSBa74b
2SgcCihqoaFo192vtgqE+9XW7YtWwf+JXWIkRAR7jUzQbcV1WSfR3Q0BYEkfcqfdypu+NblSqkNf
StiqVbhnnWI3VUQvfaKx+lpI+3I/2A7zjvMr9toCoEn8Bsq32+a0q2OtKEiPSw85B/XO8uyDjjJp
b1XU1vhrwemshUX5NIbTu8VmGC/k0pVJutZLphhx+xqYdbz20/atMetgGdDCW1Ihf/e1xLjTFNES
/EaDK5+mHVFnDLCwaMEx2uQax+vUdw2iWyyues2LNQt/GcbxHPOTMIYQR8liI0pSZ1Slv+hU9yuh
1CPuW/hGc5vYLkkx6sr2MY/xmbSNiyUCetvKiTryOlicVJIGh9Ep9FXSRE+FSbCPWZJZK01LLetJ
KzZ6xMqHlqRah9b4Ubf5T5sOEqGUuCX80t66PvkuGXOHJcKV5zSmBMTP+9z1fG621U1wesqL0it6
vCZgOk/2j7rC9VXBtV1BXuGWKmicdMmIah/54cAbtaMjkO+csxwnwfU7+imINf//t5ns3oEm/+eO
4/wIvw8jKYWWbhW1xdFIimp5veP1PrJyEdpdf6aP7wEH+c8zBqnkV9efY1xm9B/mB/2vb38f/+9v
HBYb09v/P1/F3xf59xm53gH9/e9bQpsoS1HZXXZ0a4vjY34z12f/+0Kuz2ZGLkFRv08stZQS4nrX
Kp1hPNdv/z749dvfR7l+p4uh5nzgIMXm/B66dnfwcuLIC7x8+9bArGJ4sTxcvwvQPvz97vc2b5pi
VF3/uU+CyIqu2n/uef0unFfq39uaGW0QJKDe5tv/PsL1t3//+Pe5fv/un4dxtFnWY4TG0nDpo6/j
zjCoG8Kb3xcCmJIJxPWx/uvbsuFYXf8+WlETHm8OzlOaE+tES1PHfNvpN5yFxeH6JRmngvkDX/65
7ffH63dFK04iLfzNP7df//562/VBfn+cqELZ+xQt7Rae7PcXv0/2e9v1LqBV8QT9r8e63vbPw1x/
9FuoN0ZDyBcdkO3v4/19u9efr09XdBKAyz8P8/dO/+thr3+TTv4BHpfcuqSJHZqCssywNcXuix8F
vB6qeL7886M+tISi/vPrXt8kEwxyf+646PX//aPrX16//HObDrlsYQ0wWX6f4Z+n+f3bf57qf93P
8ANe0+9joS+sDmROX2++/oEte2aA/zzof/3+nye5/vjvrzU/l7sx6db/8yP4X6/rfz7M9Y6/r/V6
n+ttEQqydS+s7y7u7CU6X2SEpAcgl+hJrPeM3Krb27DtSau+Lqe99aw5TRZM58iUT9fVoJztYVFS
wvyzUhFxBaf7kK/NNNVoKbJlcy1tvogRjWUYHy2ugy3T3/o4IkM6OvN3dOtqmy22K9fKgOzOe76Y
Ka0z3csf9aDWd36UbNNBPVZdTMtRo6UpioIxYoP6r3NhxZGm3hgliCcuHISG96sG3M0o1ZcdBKs0
Qk9gEejTlsxh6QGCmcpg5ulehSLN1INtbuhf8MMfDUkyZFQhigB8iriodhajEcRrM6dKCtNzju97
Ucd6iXtGRicXFdQ5nOcwZBsyBckvuYEWgCG2s/LdAkEApTBTdIhAaRvcyarbD/qIjb2f9Dvbc83d
RKKK5bJdHcQLpQlbG9hDSNgpdMgsC4EZzJUYM3CVs9XnM12V7FXY6d0A/CWFG4wy/DdYQXM/BlML
Qv/pybKzfSHlGZWuXMaN/Vb1FZSSMdtQQMVrh2s7FcoJryVtz4i2Gzv2ctUUe2yTJ7oS7DGSmY2v
Q9QIoXPqFlOAoLXjTV/x2TmttQu8CNQqM8RJQi7QAq9ZQeIC1TDepGr4aQQfDDS2N2bqjEeVfwpH
HJcxcHEypfUDYb/DltnZyVR6hOgpYd9SRy+V+kkCCkhdpyIYJscDfrcQmiTNzWT8DZloG9skRvU2
7XTZ9Paa2viZWnLYQK4sl1nbfIn4Ng8Z2qMLnNObaSVvLW0c700NCGs3u4WZupEum743yo/WjO/z
ndRoEMguqjfeZPRbu802IM1owtq88RBdI3k6d0Ps1zuv4UUPc7RoiBXgoBf8o+XGioQPKg6muRd6
OmMDzqXWZGcfaT9tkE+rejjPR5CZuO05i6ZvRtiUyQ3jgcom21MEl9LsPqvcHAibJI0SGaBaDATu
IeoVcmnric1+SsxM8H5V4w2xm2ZYZci3LDvVtlNKzJvbjgxFcmaLKF9eArhC4PizBZo1hXrQ4AXz
XC5KslXRTrg1B3I6685BR6dt8rAJ7kajXUxArWSGVTvUw49RaZvW04hKMajLDOtMP4HcnwIrlx99
abPytRwi+toE+PrVqKM+2RnaN2nViE9iK94TGD5nPUJnAA68tABtBJF6hC+HP80/dR7Vd0k0+iZV
9QIM3Cf0vG4zVRTGNB7lRvOeo7mCdpI8wCVVdMALCnohWnmaOKWXfdvTFDeMm3CgO5Ezfe30D6ey
KXtGodZd/dCk1RNi+gzmnb92fflmtOrCDC1fehY8tFY9l3pgLe0moTMegG1GD89+wxj0BQjhAPkU
445ERDvH1nTqZOPeTexnDd+5jW0NDHC2afJKXxWJPMCSC9e60e0MC8Fllo0voa8+QHbWTI3Lr2R6
ncyUyEXUoXocMbs3n7wqelK4D45F3Bqb/uhD4nSV/9EOhEzRriLbUyyTkoLcDcyfIkNPrbtvSe9c
0GW+qMw/2SZ3yw1oADr6u3ayk7VC0tJKTPXoQ2hNjduU8Feid4toN/5x1RZYyGNadO8Gsb8rvR3B
ExPZ0+EZdOkkYpJg7bYZhFV4g42io8Fa96uQY2JZlx3quORD8SEtarzKC2wWezlgwcKmVS1b9ojw
6TIh8Ps05dHCWJ87wR1qlBY+BfFA8wjZHXJSGjsWAo2OQ5aRPNtlK8PPZmU87YimyV+kY1hLB6t7
NqQ4qOERrNxapyFDDomOyn7daNmzm5h3apib0y/KZeoLlRIrJYKI2PwqtfQrj83PprLocpCV0ekO
6FRiLou+o1wD8bwkbIGcT2B9i2gMXw1UCkOOrrMfywc9qS5VMy7zYjzJjkZnQ8PK7HnBkbnxG6x3
emvW60Fz6Wvq8oa51SIuXRswQsi+NRz2pcFFIV/A2ZIANxPao60bLhO4ckzVRSMwD2XlJU9pbFli
X1XuRwPEoxxs4LBZvrIJm40MUQGXAfLY9QH6D68/tEzWQwijq4qr7rqziBmze5iLgMbp42gtdDGn
GFaBpX16EH+jQA1bK7aYDPRolIS7Zer9aBsAtKE6bUvb3DpTfwb8+lQQhGsbGUJ0EMiYILK32OEw
08pXXy+Tg1qGsE8dWd2jAX7Mnex5nNpsZdfNY1RPn+Xgvpgluhpaw7lLAGk4nCdvJVIarkaDlNVw
3XMJCcUrGyapJUMZ1272BE/BfiZ6JtZwl6BUe2Nq/+6HpKPL7jRA90v0HoFrtmvs7C0dOCaSttmY
HbWBpU7RhIhoxOem1zS1UmnexloNvoTzE+SCA6d6FvKpjFlf3LtI7MsRjKLzPrbDe9gwExQZklCv
pE0QM/HN089exE8WyDFVTd8JQ1pFhuGk4n1n54/MV5nI6eW9xFXaxUDVFcFcCz6PB3tCkAJaU61T
wyKOF8Or7Ycfjdfsww5bDt3NNVASpB+t+G5s8gVbrrCLrkXCUNiMn3TkFhp5x1WhFyuC9tCgF3dp
qLNLQhixxhS1HVx//wZbfm6QeftyYEyPSS1caiPshijm2qyZxyrr2C8HCNptkCSzjrqSQbGQIj22
zqeeYzzS+9eOF7XX5Uss02qhj9mzX2tHVr6HuA7kousEH314AcmFet3ctkm/G0qiOHcNLeSGj4VF
AqlEjOVq0TMmfI+I0lx2Ql5ib1YvtATnklq0GvxTWpYPWWehZjALTCqcvb0XfGfZcChTqCYESb+g
CjmZfnvbeYBZup4guvDdyRETdD5tqKTP3oCmoT/A7Ambj6aWZdMbnjg2UpI74GJQNtRGT0UzrD1L
P3FKbskPmPbQQYIyv+ANQG2DGQjPDKdL9+K2tOWmDNgi+IGbLKFBgsuHT9NGz2nl4WPpEvs7G1cA
yvVIr7unmEb8ro6YqiDoEbgW8BigOy9CdUS6BbKsC96xwaxYcs2Nm1cb0aizVfvntpQAUQO09ARL
pERzMO1FV4CFOk9Rp3qh0BbW5NDkt/iQBR+jmLNrclRWq84UBOviYafPwmQ1f0BPLTnmEDOhoV4A
0InvWwXw3G0fucBRSd75X/rQdSeDxPemLZ0d0M9HzR7ZzfndO5rfxThCNjH67r1u/E2oPKYa8chv
kcxlNGlqpiJZWVYrZPOcPBRhFZrAKmR8xqwPQWqe7nICd/belL0IinrJFbxTEh04tfHYc3qWioth
fLLxY6mwh8CTcLhU8b3B8rNqOs61IEgZE1anMC5/xJyChoAV15n1FDTeBcHJH2NAlTLVIOIMTEJB
7G0Y9567sDq6FIshTTblhxdKEHjbztmM02dq7WfPteTSCQ300ebwSVeKYYunhovnc6lxx1XqdR8h
EbaJcO+0MKE97lZIt0mklf3SBYB646icaZMLMdD2qMHczN4kYfyjNr7dHp3SgMXpDNrCGPonp+zX
humQa5IDfIsF+2C3u8WGyrBXS28teuPMXP/QEiu2jNkA8ExMMadIbdHlWg3zbcMrnlAQ/WGnXC2d
tEL2ajDxFxw02g+BUR9xme4Dl+lgHLVHaV9yqduwqxETZzmF6OQAJWlSbwnCaplMzrnu/Mdc674Z
7Vi+fYqHYI3kfTXilF5gNVq3KrxNlG0jIqnehjo5AM2+nyyaMyTjgjdDreojGtPL6EnaSEYJHHzy
egS0lR5Sd2LKRyuLAdxDy6GDEECcwngFABN0KCLMP5IOJJ8CAWaHrrmxrfHR1DEvJZyBEZ9wasfw
wB3t20FQsspasWCPGBkuSpDhfRoOzH2eMsFZmud9tc4NPie7t6EO5ecRK/O8SQKpPTZn0pJfNBgD
NjYy5Krq1WyOmrFx9YExgKM92KW9UTbbMRYpUO86QLF4fPZm7y6IPZmmLGyadbSi5k1F1h/T1Ubi
hNWDPgbrsTWS5QiTexnXVISkJyZYusgtpDAJOUNSCipozzGSPlLTfyzGFQt36L4Zal/XzUUM0nUJ
UfMuRl2/iCqxSn1m95rPUSIc84PUx2845UwTU2C+Zg8IH+Z8ahr3leMjnTJ8RMUW1rm0dOY/WMex
064QYO0GL2Uwbo5LA1GkMAB1EzIH5thHwoO44zUxqn0dtEcNgWJVIvprMvmUZMU5Il5V1RVYHurn
vvWZwRsmVONstvwlq0XZTBdaAa/S/hqRJMl8SlYMrPCJNd2dKPo30fSfcd7uJobarmm8o+90VtLq
U9By1SIYamx9U89AgINH2g8qFXcdw1CYvPlZ4VgC5KeDCfLfEgf9Cfqnx6C972ydQShb90VRkxyg
E6nJUOmcOfbJNph8pmG7dqcBo4YubiS7DgVYYhUxFfDt/slUsEL9rtiE0XiPw02tQBvc5QFZhioJ
9my1Xj3/3qPXjsgkF+BcZ8NCm1BgU2C6Al9SYpJL0TsHZGMLVXfbVkToh3A9Z08VDtCDngQ7jsll
LSNrPSTQw5HbcVczJljAdOk8H5oQ06XR4PML42ntd3hPC7HuK/1Vy4BA1UTaBMO4LYcAhmuG6aUS
HZKq9jMiKmJ0rD31BZ5wCoxeLByqSnZf/Y2e7qmknb02K09U7KOQUS5P466p9zV8H/5rUVlo8Lzk
axTRa9RGRHRgSNZUZ5FnZCK6Gl9KmzSlwNxmYEgWhSpIJcDV4iaM9uzuNS2YsAdMO1dBwn/Nd2Gx
NX6P29HAwimIeNkms/jKTZ8GsOILp0TQKsnUXiq3XfpeI+GZdjAXhX+wyy8ZCPiEkby0YbSxUifG
9DocZWr+AQSxA7TcsWlDj1y1n3EPwgsV2wbSpr+oOOPXvgZwyvI5lfq+uRQjqH7cqmMMnK5pKyZf
IaPQMghhyq/tTMlFgslulQVz4nT8VQbZCeAmTq9EOmzrHbkA4LuLhhJcOXX2oi7Nr57EWP6xBrNr
ElKMd4GaRUxkvhMJs08t+VUyA9qIMvuCHvRBRd1DX4ouU4hQteILMCPm96Ck68jfiduBqymn4gWn
8kdsBhvTUT8gWS6Bj88rZo0ywCHmSjz7xnAcAequp4pdfGnVN6q20ZUx/RNMr1Lf3GpzKzyS4ylz
9HadxUW3iREwugybF1L2z5yjqEEMicilJ36mDkcY5v4in4gKT5Nob2T6Ex5UbRUz/Xu2TbQjfRXc
tdGXP7xUnvWCfuZR5B3VJtQVB53FsgmCeIGoA0USWkrBboGCl3MTzS7Iw4r4detNd038H9bzkHca
HyjxJnx4NAUB/mUpaRO29argfhjAIGGYx0gkMz88YSF4JKhkZ8y6NzuMGkphwNcIRjz2sLhk8Xd1
Vk4fDtejMm/9KLyT3yy8QYiYr7JOQ6TuMpudmlub6Hb6CgmB/hrVjbkYzfLiZP3jgE5hM0bxbSLU
yfLRkXnMZG3GsMS3V6cem/cwWg/GB1LqD4FzudE5MFPnWUTug+kWK/z558iftmmLBSUbD03N2QJY
DdHIrrH01651/mgCSQjva4+paoMbl2ZMwvWfyHJroZtqX3WXtHLPDQuAbxP1VrfGWzBvXj0tPE1g
0SqjPKUmVF5NNZ+SjHi0As8ZMfDYdJFr9QB1dN1BLBJwtFDFdEUJ+4rQLJQl2aEM2j+Fre5k1E3w
ARz2NN2DyIhvJJx8yZCCmgqpvcfEkhemaSuClb4pAAyGMkRBEZfyGeXRLnHSQ423WE+dLwJP6VPV
JJTaJHNshnhrjvICvHNY1lW2l2rAT0L8c1U6H6nRHGqTSazvxOskxX+btNafKCjualCvvIRjF90I
aAjN1J8KDfpN6iLdiMFf9NZ90Gq4M4KfqdAezdmzhmPnUUvfFRoHZzKXWqgDo+tNtJ25XFmt8Sm6
dm/68QNEnHBfFulXG8wfdpS9j4Z6SQusKjC6zUVT8p7j/jKm/blM4gcsFB+UEB/6LHMWAEYdOb53
Eoy9p3Mh13KfPJ2ptJeTKZA3d9dO5bAdWDJX1khrVo/NA6p1ugnRu48laJ6pnnISUFBB3+deby+E
rr1NYX/SK/8Q+cXZZAkHirJtgT4zuDZR1bTruI9fYzIClz+VIz8dK/sTSDIlOrO8y7VqgYSNxcXF
HRNg/nDh6xf9OsD26tLRy1JDksqZPyCGXBQCDQmxPruxx8IUGcFLkqCKdTrIL1MvjvFkw4GWiOnJ
ptm6VdEv9WVLmsZCiDjdTKE4ZmXx4drVO9LxG4LsvHXMccoZ8oLbQaw1EO5FeY47L9yScLQUfReu
hQbRLJkuWgBvLVPTtnKstdNB+uGSp63J1ya6BaHopKudo1CYz3rqwcNiN78pafn3g6B5A6aJXTkV
HUdxcbayZwgyqygrb+uofY0U2tf5EJzGylwUlEeb0OVAoZd/we63pSP+Goj2Quf2JiAikl2C2bM6
GWsnkcfMzh/ayHzLyQdjoxdR1vZy6/nTOrJbLoxF/IB6geuwTlOG5rHcsRt7aMf8VbbJJ7vfx95r
273AD2IVU7CCIPDqyFMtgzfKg24fRZQoAY36k+bZ6xod1RKxfQqKydzVmk1bLxktSoYqPOUjyYxC
ahf2mi9DTm936sSmlnGxQmnRs6dHiIOhhs447PEd0RFFqTEg4AFgWGmf7HsXY6ce7TjwdgPATcmu
fB/mKU1MUqtV3LNp1ICVjiTXyATRvRyd7djkxkHL0DJXUxUyiRBs1MiC2OaBsR1Hv9o7moccf/Sh
7xpWfq+NDZoayBzb649/bwtykM4/E+OblcjiFC2wNLlWtQ7b+LzcZpG3Covh1bPjM4OfbuMKPFVE
h+5Lkac4DsS7Sx/ZwEC9EFan7Xg/m8mgUO3sgE6fkS/Z2jxP8Py2igq97rmGqZoGZNw+yKH86FoQ
ULHL1WfS+r1tKH8rgh8hRmAvGaOhir7x1FQKuSQqggZvitaNLRYmSnu3N75xA3PSUGHnQfDHSmyw
OS4tdKhKto9FPtKRYNUuy5JXHXCOzM1zDdGmtxOB+Ix8E/ML8TIji3DQBaCj45Nu07FqffPFv0Zq
bPAIn6v56eJ5AmO5RoVA9L33vWfPhojhFTsSVJCpj8lp0t37XN7IBAwDypoHiPdcTjwU59KmpSlu
5pizWnhf9eAILoaQvJzsLplHBz7Y78U01EdbD3tcEBZnhF+M605vD51C91iF1bAoRyRrCN04rSGM
K/vb18lU1+GnoBOv0ohOqBt0C0OQkuGllliYI8Y7EFI3daJeCb2hHBoSbI1W/tPHU3Nu03Yb0t7W
HXbKVuhzgR2BsOCqWvuR/hqP4uyHP6igoCDXsxeBDaeMvYLlMXnI++fAwpaiPPZoUYg8tsT6PbQl
KuESZYafsHcWyPJgyGyTWDdeUp/VOgXV6KS0WKBBOVsjPtod3RdX2Rf22I+unr80uUfuZ43BQBkg
KEINVphnbuNZCpegyOSfGLJp13c2nUOaVOg0aXti/J0yZiVYmqVWwZl1L4OTpluUQfyVebSYhW10
z/2YMCTmkKpXgWK4okL+qpkZb2TEMHuwICwVmbdMXddYB5N6JKaBQtWqcBZD+llYNKwc+ZUm1W3t
F/0uG2d3UYZnxLT3bd7CqA4ZTDUTzSch0o+OJh9Xm1LDbErHDOTsPkzUXECbb46L/5VuJaBzmku3
eo5mqTeRt82jp+C9osOCcUmjdm1PGAcwDWKoDDNoehQjdwGYFyBzNDs7nbRZdVHajKDJO7n2C6em
5mfs4are23cVHb946kCog1Hb+FaYwuCoV4jngN/VaXdX5QyBGgDYS6cvj/Tlz6EDV4GIjtMADtro
aWtSS0kSQrHQsJvaRpUNdqCLCYBh7I6jlEVMmAKPTXwmaODGl7a1tYni2pAAu5+qBINGWgC0J91x
Crk4hKHdHHv67amHpSFJh2e3wAeqt09Mzfj/FxOwOTqyQdwkh6ykrc6+Ncf46h5rS20KnYyOvioI
kBLMT6uapr0kTudYcxTDAAMW2CL3ZAPx6vvFGgL2rLpsneOk9sSBkeESl8+FO1k7PGcJS1g5Huxm
ngnVOqlFRo5vS6Q1dS2BPWVHW82OOCy03jaPzBvzlhONbZbrPOcZtjFhFMHSg61uQolweolvllO0
kd58St5kwwzFHTmFrax2lmTQW6joqhP+2pfW5bMNjNaFspeioeG0XxFsU7u848rhKU2SQmF9uyxr
jGRcT704ZMoiBc9PHk3JY1je6bRQOKIYdPNfWUeknbFXr9nu8dxQijdWxRJqzFWWYNazdj2U4Emo
djYbd+Igc418YbKLGBZbkVNsfGSYEeT5pqs+iEJu73MzWKtkfAHHcJJKKKgJSYmeEmtFMTIimgAI
DPHEnbQfOyfFznHCP9Jyu5XwukPIDJXGoW/6NQAL2uau/CIuh49oTG7V7NQl2+KZUCRvh09JrcNK
ykWLBnVlVtWuK451wZHsBLimOJEgs8izPbYsN0Nh7oWJs5OywuGYs6XxNYTOh27+qGH6Irjozpfk
jTnV7dS4hF/EGMubACowzCVGHS6G7scAstRqkCyZGRWPq/Xq0jNjdvFPJZFaN5H25te2h1Sh1pes
d0gKbE2ss8n7jFKbmQ5jryXKWGqNiVpkpGJlX7s1S9bKfBiJKmu0fWIF48HFirOI2frYRUcxG5bD
huDUbSbjB8LQ9U3t3Zq2RmGoj89qAFDV6HSFh/qpVUxE3B7fXVg0YIB88DpDNvHqw3PUtG9zcENj
/ZgqvvXY7bMJ5qqo1PBim2wHOvxqi4iItEWyq0snuglLXAnEIdJ5mVZ9g563VG/AI9B0B+e0S9XC
7r56j4a+TGjBq1B7bGkKlGbmL0KT/M8hsZ5UwPYwychgRQvyobF1ryMxQg6L7X2eJHdkxAOhcaDb
iEmS/uDTvzYUez6ocTT/ZfGtW/2fFjD3Nnf7ncHaQ4pPCesz+4OjPOBvMZdoHjtjU9T3vCMyrR18
RbV0sm1kgfGcqlWqJbtchy1UB9Zt1fjJoUSXvLRIMeNDXozSP3IcAcqu8NpEbd9fJNYse44yG0Bn
Rd3HOJY3XGETqmBrgakkholaoAORmzEhfx1nGV1/P5G3+iS/kgYtSBslD6buE1FY0XqNSgdCHxlR
Kwx03U3hLuNc+6TX3r9r4Y7pKzJ2zb6ohjHbNBSfQsAHFTZbo7q5VLMzJyGuaRtCtbuJ5y8O3bdc
88XhehM+lU/l0HmQqcu7bbxHwAXDLkcgvkiRQNAgIsNAA83t1mpcyYp1OJDGY9LFCceB/tLIqF8Z
pimWobXzXDxj9uS/hHEEVKamp102eb+uAemfcxDvCxKwhrLaV0PzqISctiYGpLUCpjSkxIKyyOGw
rrNqy8mDi9jDotR6eH8NJnGUcKyxLip7dl5pubbqprso6d1nBR9oMeFXlUZ9DTcnixQkJX+PAF5r
GW9UfXJTByNNftqMOAr/9J0Bk1Qwlk8649lyK4G6411WRUDKLAZrYo/9WtzkTMRWWNiRE6OcD6S2
UYxYjUxryObovxNMW4GrsIaDZK67YZPnFfCw4AKU7By67FXYlqGDlfBitZR+jIEe2peSImf4ZskF
xia8W8Oq76oOmH7sQuIYmX/aXJfCrGUngDczULeEyBiX2LHUqi3ycKNl4N8qw/sRJKm4efs8tCjN
7JpyQ4wobJuR9dmavuzhmhpPdfsjXA7QKc8+K5KcaH621H4aqv9iDI+9JZ9qAjgWLQeX2TwOaXP0
axQ++DTX6Myf4HubyG/tT1vV+OQtA7Scb5K+ZoqT+X/YO5PmxpEtS/+VZ7UupAFwOIay6lqQBGdq
DkmhDUwKKRzzPP/6+sDMfpEvu9te16J2ZZamFEWKYpAA3O+953xHlSto13yIyj54SH6OZTx+MxZa
viKWRKYFb4BjfcIN2HWhtsYpkm7HwI03RAE8QYhgburg5EdGjgZvuu0F0wNpBd/DOxQoXFXWwTD7
ndlutL6+AB5Ld8gyDlMf3JYNA2KHXkRikL5FTy/m8j+9ZLn8qufxYoE3YJe6CYPwhCE5X3F0agiC
mm1i4dNKlt0Zc5RbOw6xdCcNhs2e9CPZHgyISR34d22ajUuHFsgsCdYsIoIW2OKST/JlJgKcMawI
rSCxq5sTFgPeN7NaZxWip9oNTy2zNHpu76bVtmf0n1zt3Wmrta23aeAoe1bI0RLdpwVcPsW1vqh3
jWUc7J4shwRAsp8a5Vtqk4EYjNiVTO1Lye49sZKPFqIyR7+5Gyo+F4voYXxQydaeG3C1NCHJ3vQ1
LWaCJvDzmQVIEAsXGx0GJraSt7lHs4zwiSssueDxNz7/B+ejxi+5UfQLaNPS9G88Hd8hZZVUX2Mz
PjSm81Wm7Ys7NY9MIaCQxpriTW+ZO+MuqwLKActY1DvMUTU817YF3kgPPXfVZTMxTJrO1NkJxKms
jA8jGMAs5ejElmlW3iqEL6kLLCwvD/1on3oilcW0cziDctR7GRfuwNZeRRf9rE2c2LCsx10BqHkI
cM/XX7nTvHgEuq7jvLitiFkMWDm5pqfw6/aZ1V9GgBJ4ZweGJ37nRkjqdKvcKjaqVemkvlxsLlx8
Ph3zi4Gm64ezdxmRpG1yw/qRkvKGWTg8whA6jnK+GsovJYAwNu7Z2QYUSPJztiNAQ/eRzUl2FxAb
c3tnDKM6N21ZbVVTPeAD83VZcPon1rGmKFVtpWGUBz2QeVXLFR4jWfwVQlzDtEDUUK7x7wanaNl0
cdjeUoTZiuSjAQtE6J3obKzHJl/WwcjwRyd/Csv6TnRiMwJ14GVEmwEf7calW76u6fnZAHNX5Ldj
DZlg6DkiOcd2da9g3a7MsWRiNTLEGDMSg6Z0V7UagJLytp11A2pzv8U1AV4tYVNWNvsiB/XR0ROO
yFJctSPZ0uF8ieBXr4Owyn29bI+KEHQigBGqozgyADD68GteIorFdMTv0hP6zvAdDhybfgAQn4qB
XhUDVvCUFm20yXy32+rW0tt95qWT3xrsd8m/sOkHCY3ciwLW9nDXKvFRWicluGqO0eAwDvvpoXEo
LAmxsve+nKl9p/llVe4zE5TdmCtmJclJUJSGim3EqMxbJx5vwwFJ9dCh9jCI4EmzrbFkJ2b23Whi
hqM9Ve/KSj/ClQFtVpsvzQjvpqJhKjMwK20fr73cvslnQfxW/GBxTdm6TrdLahL5SuMYsJJbLnmA
BQMyG2RSTBa3wAJHTtPKrEaxQUbJLVex2SnRxTTwjPU2O5DxQpqNsXXall0JzUaP0JlVqaVna6w/
g7j/JA+7CuJ5ZVQPhG93nDQTVpjiFd39ZzTKr64v/ADSudDTcqdrI/OyCZBhRdVuhx+0ZBnYYyCj
eabdimJ+CqXzHDvjXif0CFNmtdFa8xwN2oKXRaPTsSDKBq/t+Sdaar/SSxYM4nV6z9rKihVWHz6Q
rN+lyYclFsBBQhZReo8lzOTzK17mwNvUoA+wOhnfvKJGjeR9Dzuk7Uw6zxqYhBVCuw7h7EjMnfuI
14oGd+Z+0+v+3AXF7RXl/z+pB/8k9cA0LMO8vlU/xn9TX8X/kXpwAY/21RTt+5+TD/74rT+SD1zv
N8sV9FkkHS/DRgDz9+QDz/kN8xbRBa6tC0m6AX/rj+QDy/sN75GQDgNk4ZnSIRThj+QDSxCK4Any
UnGtklpKlMJ//Pvvr++uSCciw5q/3P4b46u7Isrb5n/9C3/mX/5GytvyuMMnt3XPcJh8Oy5R6og/
TUPn/h/vD1GueLjxryJMvKy1cv2EwqQIl6LDIdP3VFiM7P2pcdvgZJet+MI8yBy6dJ3UFZi6utB5
qmIzUz8dAxfhJ/kbhfbNQnLvPg9l3WJ+nfDAvQNm67XPPgYoDvmHoJVZzA1ZqWVP66py3aWhV4yO
Fm8Ab6XNYy2dySTFvmmeIzMnJC1mB93tx4oooyWLxii2ngtX4AfFw6jWqW0CTivDPr1NNGyLuNO0
0GEXCpUYqQEgmDO0WYz5dCoiNnZuOJW3+CEDsbNTFy2V2fXIf/iXqGijd2n+prvoa5kQKDb8iNiw
Gno2sgOEYAoLHJFkrfFlTuwB102jTUDtiMUCNl2N7A7BDndkCROpaZ+nlEouvO1yy4SKR7/Laxr+
Gj2f5hAqyfw3i1PWpXcnrBN1qGzCrSGR4mlFo58k8WEIs4GA9dB6sAY7X8ViRj1RFI7RrokIZatd
F0HyYTZDJ6hwvDS8tKrPIuxzDia1vW5ZabbL5nCk6yFtL/gOXq/BNRA0MxFGUmRiPUXGdCTWWsSb
nrgkfWXZzuTddXj5h2+CElQ88kCv/LTDMfymYN780OeR0GZUvE0CcZQu+7aVluSppGjf7DCBHSe8
IbiB8sjeygzEE4DvEGUnQWM+XSjSrrtcZ1TDnzWPiWVa97mdCiRPJDDC1zKYNq2bKnC+IV8Lhm3e
02O59zozpdTX4jhGe8HafKxRbeImRMkG+tdoTFJgLQgG5d08NszIInuCU1dXDZBDbMcdsogmLkgT
68IZWUSk9YQdgK1xf0pnQJqCs3dIsC+0iZevsgIbBdOT2lGoCSMVaadM2YK+kGkTVGiV5eyCEbN7
p0UT16AV6E3Hcncx6hyJijTVpB9g8Fc3quwmk8YS4Whb27QJXSrL3sDYXZrxbkjkUF1QyCt10UY1
Os+51DwTZioSM1ZDuawNnQLBtsDGSz4VhhnIzQml60bfnIhyt+k5HJNZaa+llU2PvSPEg0HsCLER
EYE/iTXc6Q70es4A8qFbKWlH6WwixhaODkqE5Emrm2E35Ga4k+YQfVS9rUglMCVwYGKgioZ+ludm
+c4sx5ZNKm8zsEsAArOe136YtuJk1UZ1iRS2d6we4lZLIOfgfxyf0tpmDx65xSlzKhSMoZ7svADh
HLgem9QlCxa8VMOjXalgQ44e4t7YiPeqE+ZBD5R81qcKSGDoRZK5pviysmF675q0BpjQWxA9huB+
6Jlf5oaR35c5QFXbbCglw765R0PaffTUCCjQI/EIQaqJVgnGx4sLUt2nrrd3zTgYr1neRHuBHvhg
T5wqaUfbQ3gRHGk3ZlaeuXmwbyKV7DWPBKpas9UZHTp03KowSPHjCnlbz4TJQ+SJ/Qq20B11rbPr
QBT6jnTaLfs/15+R+e4b9uZ7/LX5vSe4ukROW18Eh+IOcMy8teZE3vVWoL2b0TTyVEX5DJW4BeeC
XKPOUUWlTtzfzrFKD3asY0gO0X5IAkjudLn0ImRoZTeJq0FfYUr5E7xz/lh3WXNjQKb1yCNldVp1
emYeELxqL4wtGUH0TkocIr5lcF1hUt6FInXuYeFl22kayUMQmQPszuuRT5SeD2sWeyqFYOMLneaJ
GXOad0Y7PkAnYj5FIb62CaCjWJ7KaR8okwZqOni7JHMZtzWIyIyMuEQ86CADB9xBP+g04Bl3dC63
ehc+9kVt3zChaW5w9rAr4/PZm1EpD0GWjAezbKGwEjS2RQUkjlVkjPskpYPIYHC8aLGJy7Kc8p3b
XrkBnrPBIOv8qAe2YclcMV8SS3BxXWq+Y4pyN7iFvRGRV0HQsusbt26ZRExliPQxJeSicyffNPV4
W83jiO5Wi32vyMRRuhl4TAYoaxgm5gbbgUn1bjmXNJuYTJGtvRtRCZxopVRMeSAhmfMw3geZXt/w
HqA1F3mMgWooip2ng/uJS8MmzXEG80N5uZvqyqPhN8MJyQgsy2uqYU0Z+aFCMY10O2hvnAk1sEyn
7hgmcMmBCAzbluumPyqHkXTR08C0++DSQdTfTsIBs2yl7m7kjAa9PAcUdnTqAirjSzvV5icJm/WN
jBlSlsvQiNwFaBl6iPc+odGgZaQ+uO4wHrQksvx47tinx4h4hNPxiU9Tfwhp5O5zdC1bQTjUmdwj
/ZB1sffiOJn9LakBgmqB06EqU86OLWy6zdrWOgYasiFOby6iLbqTtGW1KGU4bStLuD9DBnInI6J8
12atfnDdiTRfCd0sHho07L1BpzGbxSaZqauzySZDm27hEWUN45W+G24ZtMP27LL+xuDKsZsDvNyp
YwfreezVLqYI9/PIyX2iCtBEaWFMZ1pAdo0ULXM2SQjtm7K5lF4a4XBGSo6wO0VIHVCNFDOHQ9fX
CeLlYWYQYBNWNoeA5hwPHJRNUSENez50MTpHGw8LyJMUM7AXY1QwODMyC3FVTNeEgtTjGI5wnLcx
gnI7R8xXxnq3Cwcm3jEQldPEekecMkpPQCMcpRnQnXTEK5PEMxpCtGCxH/dMw0pSCM7R1HUPdDlo
MWVzvp+Nwj60U9RuNTnysVcI9VXNZaYRHsorr5G+9AiYiCABYV7C8rKypqR5L+qSzozeW7u8GBel
69hRQGpVGeIsSMsD41UMipjN6peyg+IthrlE+oNInC6ShakgVsNgbpukaYLLGFktSspIpd0WlQjI
vxHp7nx2eZPwElczumlgc5R27C/rFi9DOVxY1FM6ykbIJs62JoJQs8qEaR5bnrEIF2i7knUAHqzT
Jp08Kdf6UHNvmUAZ/1uqoN1XcfOefTX/vpRXP4pyqiMVtv/xjzfZov9RfS01xT/c8PM2gnfafdXT
wxdZePzqr+rj//fOv31dn+Wf1jdS/yf1DTtC/iMr5h8rnOvv/e8Kx/3NQIlvuMJykJwRw/yrwjF+
sy12fwiv/17aCPmbjuAD1bzkWRg6OX8vbYT+m+F4juF5puWZtiPd/0ppY+LD+8faxvKk9MDbuMIW
KKx1yT/2z7VN5KD+JRUjOQCiiPbe0L51ln1DvUNySD4GR5fzyNOYpmbgbznL8oNiYkSrItT3yK2W
gQSbcme6S2rRnjxvvvWCtjiQyPPOSDEhN7H7GheRa0GaxjHJErxKavjZF0vALYUG63WxppKYtySD
LykMSJmnHfatzg+1/kbEr/pU0P9G+cq21d3otZPuhoVT3AoaeYyYRqlOFnizk7wj3numa9S8ZRUt
DtJU4anG9LJI+w27HyqELdC61qOdj6AeIkZyyBKgdcBpHvRg3me04ceuZAum17DD3Ujb20bh3ca4
Q9czpr5tTAaTpwXpTaLJ5I4VuFtbc99Aq47Y76UQ24xM/dBqwztaWSue2lZEe5ac76GIoxuP/KAb
J6CMag0WNGdknMB2n+FG36Mhj7KDlQkrAuUN4LpGIueDwULs4Ch9jxwB8gbimB0C39CXAvAPIDSU
m2l7MRME5x49OZn0l4mL+L5ISmQ20XCHcfPRtXFsmHGSPLr6x9gXhz7M+686jtdzExCLDSQwI1Zg
DSa4201xZRCAsCHEZwbQjBg1Gt1sgynqGUKstTGN6YlGz7TzmponQhNYaRNDGpTtm1j2J3cYxrsZ
hO4WBfQiJEY0PldgjmeaTVyPkGDwxMLVhE9wwbsA8H199NSGN7KYPRKLHrIgPbmBVRFnqTGe5gkh
nEukg16yGZi2byYvRl1fat5+qpMjEtYaIA//SF0YxyklwNVxldoOLehY4IrsMfiig4n6/QuRm8mf
bl7vvT7u+pD/283rHQGTMng21vl6S2NQhcyAlaKOOwC+f/kb1+crr/dcv50z8ksrZT/85WVYsdsy
ne5eKtFkx1+v4tdLkRzVEB0rdizLv+D/+fKuv3u910qE4bv4Ndmu8hu/7rjeVIzVYQ4v9/zp9f3+
SG1+lpDjUT4keM5/PfBP314feP0zc8O2Ae0y0PqsAAtZ6OfrlwbbDCkdUBPtgfVmUMu4ts+8zRWF
jzKA6kGNTzlt76RP/vQFV1hyJhSVn2GDWKvUWhJ9+dk4WOSuILirhu/X37n+tAPnuRKuiSJBWUc5
NC+s6oVfmSYuE8Jqmv2E3U6j8qJ1T1I4h5KhZ9o5aAftfP1OEDfgzzAX6LaP7Sl1xuPgDfOBaO7B
b5HX5QmzOt3YAyMWZ0pOgdaOL0hMzTNKCsX+GAkCKWqOLnbX+01UAXucVOfA0aZTrpFxgyxZbXu4
CmcFduR8/Y4U+mDVTNODR6e6obYPNA6s2YzlWeUQJgMksZtfP3PCzhedXh/H5RFTHfyoPYRvaSL2
0TDYpzLL7VM4kG9uhMDGreV9n8dQwHMq3focCrRa8TaI64AZ5ULfTV39fH3U9Ytup8bvN4ULtKAc
klfcAgUXz/R9CBhLCFSpMPin/DiTbUBIqDw1FMANyqJ9FqIWNZQgdiT/gTmSwSEGGtQvRnnJnOQ5
L6Em1tWQYXenczAVmenrnU4YJszos4Ne7wwHzQWgUDxhXR3PxfJljAl6YBjr+XJ5hFnfUceKU8aV
/jjI8GbBLFs2USYYevW+kIcxKg7hlIfnePnSIwA4Nkm41keEKKnAqtkQOZNjVfL7iO2ovcgkRP5m
088+s9XXB4bHzObqZUQxnzXInmcoDvO5ibPkMJfBMZz50fXn86CqlU4ffnu9GS9H/vW7j8rCx+QW
dLYOg+aGW2p+rlMVH0HuDTibsXveIj3qD2VL+IfukrwW9SFCiDo9Bx6vRM3IBXr2bLJ97CEbA6Ww
zksa52HKBnR8tG820ksENilwzkKD9VUK+Xw9sGoSULZ2mGarmrHVpbKK7DI3fbOA8mtqBW6Sggdd
06LR2OtTdmk9iF+DU0C8rGnKNYFaRTHIcZXd1Wy7/MJxg02RYOvHz0BPLS7TQ0fUzBr0Klx70NW3
jsx2hRDpC9iodC+IMzDt0NibS7rwKGOYBqFMiuO4cGUorvLjFMS4SuoBKt5QUge0AsQBou/iOCBJ
OF6/+/2Hv25ffzHG5fXHI//y8OtNk48H3Vh3e/3TjolZq4wie32989cv/Ompf/82J465CcxwW/x6
Jde/d/3zyLt4efUQlGtlR8ASf72IPz2+zhtjUb6otdINBPpaRRf3+sVd0rN/3SSYuT7+5WfXe7ve
CncW+i3qTxNIwWLst7e5coiIIuF0Ske/CGJOOPuDLutHi0MfWGT1Yc/OG7Pm/tLFMYyzPkqJbH9F
aeSPvK+HFAOuLy3IbWwEzc0YWzsQHP2+DhJnU47oNXqzQN9gpf44E4nYQAA4oIF4oZNzsOmXRNh+
rRktuxkaxEI45UNv5/swnx5aBpOrAErqWmnhLWM+o0usTSJFBFTDIKEJV7qm7MGHTmYwtMKL1xpz
fMhSeZZR0O6XvBkngE5uHL0YQgRe0OqQMrTT0bdumpanLzDMMvEpfanMV5DAxYbqE1CYAzch0y+O
Sb5d1TZPBJwmefCCXhtWvm23e7ugFTlY1UhHw70BRrBN0J6uw0x7y8qsX3WRhCuGtqEKIU40EuUP
lrKIaMWoO3cZSy0XQswONuUkGDk+9gMcD+b1feMh9u8bDEe0abEYHRIQ4WxRaKgG1XgIIwLVzChM
EYZRQQsFLbpwxSGUPXw4XR8J6Wk0KIfk0LgNoNDKI+gkaoYXCLvjOkjliKvUwbAykSPcxPvAAWqy
aEg4R9DMEUvHmzCk72WPEx2RdYdhZZWIz0gWqAH0R9sY0TBY5WXSBC2VrHm1wWRs7MDqwZpjepg8
7xikWX0o6yTdRJrmMQpPnkrToVE/x+W2ne03ykN1CvW6YdxfNezFbITAXXaGfvOWPzsdyWIzY8BB
K5p1pnevhOwli53tY3D02mcOvEnaOtqVNl0cj1mGO2CEMweNTcWodo6OhRs/1htto3DjXRx3uCtp
ZfsBWZsHYzLxDSQE4yB3SWNJ2lL7Ms/BF9O9vVM01QYJAC6IDrEI2kjeMXFhUjjiDjLmPr20HI5t
5OmbgXgnXuZIu4Jkx1SW2L70+lvYbENvoezh5KUxi7e3009TyMNzMrgCRKZ6sa/JEgO33Z692D7T
WA4vOd1E2pusbja2vHxBp0X9pscwfRJRf0BtNCOoEW8jlsN7m355HSb1JRo4llw7oH9gFOAUOEDd
Ur+ttf4xA1PeM3DxWODWxbxoVgKQ0ra1XJO9b16odX5ljXIdL1IzuE27CF2HWMQtOvksqzDONEjT
OZYqNZ4TeEgwg2EZSv5PwrZhqm9G5Txbcc0pFah9X+ti3w3mPuzs6OgUtD1y56KmvCKLBOtMCx3V
KG6didco+32T42gyXLy3mYrJM8LrbUBDEgG77NRymQPvsS1Oz55sv9kieh+xi6/GNFF0dUyxS7sb
tGf2Smu5rMgoYQfi4mAE7qJtpkk6PoJgMkPFc5xAB+vL1PMVkaG7ElsOgh5vzkFIm8NOovReBxk1
IDMA6xQnBHwzva/C0F1HSLbWZa6BWu4LiqOY01K9Bh3A6qEZXwemJb47tDdhBNujG8vvsA5vpQ4b
v01x0xiQEvcgSLX3MYSJDM5kFcyxuckmXndckgssybaFijvQdQ/1rVTJs0wdlKhhEa1RZGEZ8nh/
umnyicTWdl5aMzzS0WIABjXhDjaXZYtD2xADQJru4E1jDIBJeIyI/y6UoqOjT/OmK7XLDBQm4LKf
gGg0MFNs2kE9BLbnngpE/WUKZDHUbBcVv9Q3tkEkeK7cO42dfD5iwBnfXQV0xtZcby+5htDmjdhI
eWCAdbbyuVkey6D2Dq6OT9sJ9pGTATRXMPfJx+Hf3sW3Rg9BqEEgEppQAhq0C5MD3Vfj04jloBCW
lp9KnuP2wxVFurJGO9nk0fhGxcokqMe7lM9LQFEIFoKtXbCfSw+1QlBwBIv+UjukrDEuIKwdP5vW
6OJidAjhPLs/tN6sk0ExPISz8z3v0R9HKO1X2XLFa4hlJagpfjXyGq9hgEmV/dOs0Hswbgx9zWrJ
tc3grHu0zyWCwW2vWZ+qg7dHHFHDm75Sd5lNdiTcPBftu/UzpIWxMtuo24sYinJoH7lSYcXxvou6
PtRpSJmuWW+mhuOcIGYK5JBLc/W9zlmUEGP9LCPVkUQjWQGtHr7wUo6GZAqFGprkOY2eagfAPpuH
O9EPdPL17EdgsAJ6AuR9jeyzklm8H3BIFa7rO7G8V552EEjNrJSJ5kTyVeHh3O2mOidjAziOkTMY
S52zcLNbPXIf6H5elP6ghu6ib8YUIoCG5QAM5gnW8hpl73dlps+D5GOwDVJfcCXHqXqWMxzh3B4Y
qOQPJZVnBWCN3WZZbEoCg1QCm84wrPXgBLE/5fablXWAcXtvHxsQuLzwhwk0bdNZSH29iohmp8rX
eoM0H2YtoZ9rPGB3xGsj4BIopGKiBqzJKLd3pVsw3KjsR8I075Oc008LkX0mefOZ5mo/RKm1a0f5
w6Y5/GBpX27W77uGWIaxwnE4Uw3Zo4TBZuxL2b/WMRsLd7oj9Z6df6awp3J4QYSEgYYeZ0OJU7SE
8ZbouIoIB4NZE2JaRl9DZX23W/omXETGdUx+j8/IXnKkYEKjr5Uqkw9Rc/aei/yQhTHfXOV0pSyg
wLnjGpU/EThx+N2J5Du5Awuej8aWKVBO5TRt1DfM6J/hXCZ+Yk3dtrPd19kuDcIyNXJb59ui4HMN
ATrC4sLtJMc3BJkJQ7Qp3jeEhobjQ4TLz1D5DzsHwhXv3KrkWbX9pOdvqL0Qkrca18S+OBIoe9O7
MY5PQsM3WWIxGLemGZhKjewnKd5yejS5njxMQ/6myTLeRwCCp36qEZqBiRuU+sYID7TxsuVC3IYg
oGaBhhRKKudS+87Sw87quUenUjsLBlY+yAujLqb8lYbOQCIDtGHneAr/dIJ7JCcq1SuSyK+b+aUA
OLfqcV6JUW8AnZXe7eQS+JNKceqdZB8x44MFRAhBRdLCbuwR9TR1wNh5vJ2Gn1K04GUznH5Dm1iL
mjr2syx8QTJm0fm2HvNOf55CQuLdkBI+7i44YQQqrqMU+nB4SxJMhx5uCcgIIBQt92SOQ34aTQks
yKpePYdFNZPOl9YWXwoyBswN01uVIXpKUFDkfGZmsU3hnOHfv4UrXK41RNV2YVF9hm50sNyDVbru
3lUJ2wgX9RQb3vZc38fNTIxdFBub1C1m1ALWTVsBRnMqWNpo++0T44Fve/hXb6Xt4+8RB22I7yJL
Gb6eeeTq1EvJ7sgdGREEbHRpuWadhArICc0gXd0OgolOCV0mq+1HMIg/zWwx/EZQvEwAYCsuxfgZ
Yr05s68rEgMn7IKNHhO/dIAfxKiGEd16wxY51jgDKhGLadw9RhZ5HMzwwiked0PnvCQByo7EzPoN
Jij20+JspMkmc6U8FjNQq5yUy4MLZ03X1Le8qIC8zG6NDTcNN46dfdfk9NhCbGGlrXQmKPV3muH2
AUtw3DKmNH90dGY20pyjA26Y52GqTvU8eRujFi5xObcpCiSgKjmrbnfy4o5FUVPoOEoE6/20drSa
jbUsLF+U1dlkYNLFpB6q2dtMAIHANpFUI5OY47C6683wQUcavXFjk+VqbAEHn20j7/HVzN26GWc/
M5lBZaaGD80jilBlOBkQQfOeeICDrO6lCRrfaIflo6DCCaR94zR0AvHToKNGmTIzK06UvEPsdJJZ
ezFCXg6bKsTrEdbc4NYMLZQOrfsyIcNAUts8l97wkJTWcyU6drytB41GSx5So0M0g5HST30jGphf
vqXM7REcpz0u+mpXoFihtQEea3jAjkDMihZewEM6J0aP9maF3iE+Nu5uSsytLiAldo45bIVBHWPX
8lAZwLi7jvDkZhz95WpRlhPVHPFkexBQY7gdevPVU1WMfjoL/VKYN2OOsL0PE8FWWrlQEMzP0tbI
bV2A8QHN/7JmlzxLnDfloR55OicsT4wv3X0GxXylpPfc07t+scO2PI4kyIK9X+W01j9F+thVuPSF
UjiV3eQhMsvInzAj+hmLA7nXX1nZDedKYRKDxEaGwQgqHdi3W7oUX3Ua+YNBVmcz5tm2yKP9mLEo
2oQb0E2khdXuXfrkPlWPvU7YE1sZAs/K9lq/G4t90NBcIFUQ0UWfrPvQ7Nm63CrHuiSx2+OEzhiv
j8OTGfd3tUvINkB1sPme9uR4qsHFz5A8aQ4FchhvBkM9tochzvZzOJ3cAm0sqoWMpdU8zylMAq3B
Bzo1SOED3HRs82mRKnd2dpSVB6tVPwO9T/dRDuegBvEGeY6ZrsN2A2fEEbkodByba3DPWsh4FTs8
6aaIyMFex01jHpuQoieLTeOU9fWBWQNjCh39GOQmSDDdtpriJ8PGXoNkGB90pEg0G5bIaZtenIFW
i9faO26+aQKW9845YoQmiAHF71bmrlqR4K4bGJYdE+Ww8iQh0ZGV+fibWQJLZOPMG1FyojvpWC2r
NNVXriG/HN2MTuWgyOPdu8iIWOysGL2RfGvTgutH2lNiYGyKHOd9UiUW7rRjH+wM+66eMEQ0NGGa
2FpPKHV02A1r3jFKG0EOwgyVZrSf6iDXNkYHp7JsdXMrufQj5vmu1MhWJXefiWrreI9zujUe+HHR
UTzrZLAkXVntVBPel8Z8YP/G8EhnTDxXb4J8V6N5xlBS4TlqistMpDYf0SuoV6rZWvsg5IhN9ijO
jVFB7ADTWWInyyrnQUuJDqD7fmxzjJuiIhw4SbDEzup5alroWOGYME4i2ssUA5avJgMxGT/P1Y2K
W3Wpw7y4i9KEhBT25n5eP+fAe1lPaOQ4WrptrWorU531Y0RITZ4FYM4ZLmw/ZE8CwKs/tmxLTT1/
aQQ94Hk0ceTNn5SCszR1P2doVE7pPe4wVHVGzDp/Jwa20K1OD2JEHtx59r1VxT+T0cKW3z/V2uAQ
B87Iw2jLmWQnSEMEhfnivQnGbKdVNlpnBAGbWQBnsaboKaUyOxiW99DN5jF3wKe65qXWg3jH/K9k
J0+tGj3TNMrgVenPdEWhH+Hma5eTlH7kZqJeRKVtHYdWRSdkZMnH3NfLoWYtTDDcPIUIQFFDP4o7
DeFcSJyANu9dBG2rVnMAs7QcmR4j1Z3uDNsBEuZgK3jlsqEqC+efM9o2v9VQWVSuvq5+4OHbiXB4
dHukZGr8lHM37sJJO9Zu9RqMaGZyTLbrUOCcbgLvZ9Y547as5NssUmPPsomzNoXCyPDklsMCxOcE
mdQVkH9RJxAgvKyO7qQhSMKR5lUfaaPOtVs+iV6PtlHQkJFWQqpskntdt54I2ePwapqMnr3zUuG0
ZKyfM+E3fEdX1MDzh2EVSPcron5qD26tpFRUNamBgZ77hDzF5ynsVo5BINQwFLclhwjnteesSewN
6R6nrzUydj8soVey2JL2ZdK1pcdCmEzu4X3oSjB0WXBUznQQRPxQXaBZsD4R6TzVaXebooUDLTW+
5+4SbU8Ki2+LtQP08EJ7ckMYUbrXsse++YircDhVQrxlbe6XUFg35IyFK6E3BFGMn+wx40fHZtoo
u/40k0GLcoQuYOlRlA8+vEo/kZKiLUJQo+iC4fgg7Yap6NfcL9xchOUmNlNRNQ2dl/zO9Bg8h5Y2
bcJ64KVxxS7d3r3xRGHsZcw/P9XFZ6IQ5Bh1+tkCDNuHVQdpQNoMGbuAwRXbywWoQQiL1hH7yAUN
JbtGX1Llm3omMRRt4UW3p/qAEIQR6vCf7J3HcuTIlm1/5VnPUQaHcACDnoRWlEkymZzAMkkm4NBa
fX0vgNXFrLTqe1/PexKG0BGQ7ufsvba7LwBVcACtRNS3J1Qx6qiF2c5VlkKIpdg1yvFxbGoMMIYA
C1O5x0aV0cki7c9LLXpQuVvuQ/IEQBlONjlVYmbTXUExpKtSpTdWVF/GjOJh5cT53qF0fEJBzO5o
fs19yItDZtN/QKulGL7akEGsVoPtq/W3mhLOgSOGqkETIxnFdNX3VbVt+6bd1Km2KyPRryzARvtc
eLdNon+Tto4xN8x3HdFcF1M+JgorX1LP06MIHmGmtxvOT/tUh+HRtFeTfjQmjaz20rseRogi3kCi
ckEtrKNSsIdcbK7NpL7S5ijKwYtKotZlt8tDnKc2lLzsTY0Q7+z+iFCR2HTTW2MlN2ZjwKuSbUps
2hczuQWIqlMk1xjP+mC3Cs0BFJLNhm8bMyUZ95am3bvmAQ0U81CETQwCwRMOaHV0/dalWrrPNFzX
CEwZ1CfmlbLkg+NUe9slB6Mak2pTdBPJkSrRD21IbWC4SJ9yZ9fa+cYsxB2Zcmc7QmxTkIAxx6Vd
GS75SoVF6dEmTFzXiTvUOobog9qaKrubYuM7vSl8cEckagMSOyCYgvyIQ9nbCUWCHxVpEKTE6D+d
cHYxejT6o8jodgkTJQgfR4W0/Fal+SXHehg3QXbJ2uBU+1p6FFNcHQyzu6XzT0J6hHg6igSjBl9S
yEkoVGOL51jMvCt96L6GJSttAq5AgBGWoq6BK0XqzxMjEXNjsFMbGPtDIo2PkDdQv2kvvlPv/Nrq
np1R7jW9628VfNM1viJth0l/XCMWU2u/wq2SY+M59cTTrWkPtHuu4rN8avjusCfQkDg0etixf9To
HawkgM9GiHgP63nMH9u5T9TMMQHtnEZhL2EFn/eXpWp++vOx5S1uoJEPurxnub8s/fYaRRd7PdkK
+sz8CRnCYKiVEyo7zTW+/PIxH9/6jx/pJiYhUIRdbD5etHwPV0Oa0J9f/vFOJ8rOeGwjRmk9c0rf
P3SxGzDgnf/i5+/7+JysERcd3vPul4+tqvbMnEntf//k5f7HC5d/Urv297D3gUfPHx1SemJV/PUt
n1+1rLjlbpgSw+Jk/kh+GKv5c43qtsj2ikB4VWmPfmdTbPCoVSoCk0mt1jYADvIN4pqK4h38oi7R
mLl0XDEH0EsoarjoGkKQ88ikmDHz3bU0sai6uJ8wmEd7qVsCGCaVsHFqHxPOcBFqUksEr0z5A5zK
0WylIusykiOn+ZRYX4/2PXgozSeQchhRKMsse/TIJxpN9Cw2+uIOEXNGgOOE4NRu42tdn1smc0rY
qDl4NoMLQOlzV0avcwujGoF1RG1xVZjTd9BJ8NVL+9Ib1t5DSwJRYeUQ3Jlp12Y6cL6fZj4QCr1N
3TUR7gVv1af+rW5yQo0cFAKmrdjr+2DlTsScc8Bmk3cjA06R2Uzjyu1zGXmnqgzTrTKJacUm39KL
X2WYEeAREJ0jkVAXqXHum/THVLF6c1pcZuFsAx3HqWfWj00GHz2Iadc47LQAGoYjF7aDVrh7Cmli
Fcrxu0ktb+y1Z3Q62jowhgvSnLVJzRb4CZx1W2E8Qxi/DUNzZ9fjN2Q5zByaHbrEAIFXtLMIzQYK
RWootkaIEfIt781h05XjG6CdhgmixYnbBAcSBVwDRYuvHmRhGBgPecLwtuBMtuk60LH515bYRkwQ
WK3FrA0m8lhT9qGfnQ+ZiEDIVjTQI0WaZeq5e7xffF58hvAm8HRRGbDMjFgg0DqbLmG60TpCHJve
8vBvt89lb+DatMAj+YwrSB5a0+z5NiWQNjNMdOiHf4yboE1+jFzUthoSj12DCU8o2V8cgtexn30p
KXGWQ0UiChgvuHTZNaexrTcgXrAb2PFRCh5cgs/SJxIQat+mRwbFZIAU1Jv5enAx0ZOqVe6accez
tJm8asKGmeN09J5wj5zsuPmeDup2wqNPsnv7DU+oROuaWGh5CDtaNE+ycOrVL+6qP91Lv7qVjFmw
94tZiT6uNGzTtPBGMVRC1/d3QV/oIwAFlaWO40jThcBV7+TEdBaUSG4THXWHsvwHmNjmVkuJUdSa
0N+5AVXhtAX/rZlHJPh7eigCX0XQngVGf3JMR0KLnfQmZkfInfoLp4Lg3/zwxUX1+w+XOruD6dqm
pO7/9x8+qaySRCpyxendGJKkjVyDct5qcOictdFseo5cevpJeGNHocLdC0blX6+82br2+8qj/iFN
MUshXUZ5f/8NqlSRHMJUHRFrjDdFYhxjAa+QkZ8AVuxoByz77s5ndqCVDBla/SRvSLYpvv3r32H+
5jibNyJSUcvDXEc0rJSzavMXx1mcj6NVxQ7ZXYWPI8etrGPb0J7XOQn2dfTcTVia80Q+CDcor1zc
6wdFsaUrrGPh19pVRxzOhQH9qsrc/ipAMMP1KuGKLsJ+S7A1BCbXFFeYes++ZZ/cpke/rdUGwnb6
4ZVGTzpL/HyLs/w7OJfuAHFhDxvJuSw3al5qkun5X//tf9h3Z4udJRxHuLrrOPPm+eVvg5Jyw6YL
g6MURrru4WRsIy8etyJwdvjn16E1VZeu7JlbkqdlG8UxxaZ8HSUTw/bhAtigg7XRE+hgp93Rt2ZM
aoCtA2Zat0+m0Di0Rv8F96e5W375/9k//5082pSG9ctGnqXafwqrZ4X3f/7HNTkP4f/bfI9/d4B+
vPFPfbQn/2CH92wHY6iJaesXfTS66T90S+IBNTggZyvoXzJpHKDIpKXH07qh2/qvDlD7j9mqaTq8
jak+ss//jUxaOCaK619ODJbrOfPp1AS5KGzXEuZve6bluUUN+dC4mCsj0YvTckMOpUnyljntle7g
k/TID9PmpK8OnU+y+ry/PNjos1VOy9C2zC3NsYLqt7arU5fCbED4yqQ7qfCYxz14EttqKUYnecJQ
zhEEIVaxGnZDqN0sA7blpu9dPaWH0nkoQZhTIa4KqrrMDmpWUy33bcM/Q4YLkYmkGCg9Shrr9D7r
DAbCYfqU5C4cfPNeD5jkZN01romJJEi1laOg3NlhGCWYIYuoN8qyeKyD6YHDq730fUq/AiNOrMhP
GeMCYbQrNk4Aij2w3LteRWfLn6sOsLpXcYG31AMM5+Pf3Q6+dWgEgptgROOZp3Tnwqx8NXPGawje
b2EyPZeUfwmkuBv15mtiQ3s1sITzD8kJwby+dlJR7zVF4rm0/UuJXHqN4OOnxFBSMWREdpbzgAte
t2iumOTifOqvrMbWttpkfy3T8caOszthqhe7kEQb9+ldVmCDMhhQTPq9xOW7c9uXzkMBYVpGD1mk
X6UDAZnzBzZh/ZX0kJOlGGAOGZ6yOZE+7rlG0q/EOaUKb0+tFjlITuZGn90TSCHW/sJij+CcmhfS
+F6KgLU6YJ9cE9dNzUJM51BV32gnPfhj+UWU1a1bO8hAxFPtwiQM+oi0O3nlCeyGMbIigl1pUFNK
RiVogdocijNzeVLbg/INaRt1EzN7cy3CYyvyHCFfJTJjFNW/Ahx7dU3AFrR2oTLuwyjbMss7kUl4
aunjDRrQVV0NG8/3V7Ejj5VukTuAspRShO1vc6v8aRjk+Yz6BGVtzrUI7jzHuEnw/SKQ2IAVfki7
uTyTjYxOQ/snIjow+/JMWbNkOEfpQvZwLZHsnTVIsV4CjnV0Wna8KnxRPSGcjoMVFVGKCeEYQjk9
beQ8PwArJZuqr26y7LkHnLHyClWtBfsDda/8C/w+g1UFyAmotgU7q/MvJmjLeX8qUPXkunsXiHEO
l8QECYyP8uox67WbeLI2XSpPmiNvDMJt1uQbUPtR2p7+EULdeHybxHCdSOScQRPdtC5QqCbGT9Da
vFOkdzQ76Orr8VMFANXMvOumBRXT6uMWbyyd1rSlGFAYb1aj32oofxoB3CoW6Ffc6GCbRkx7EkwZ
g52dWxSPdi/fWmJHNnHKGK3zMTBUCfJ9a9rRzEL4NNyYLu3aHCgvBkR10rp+XZa0Ftraus0c7D4l
jUs7QZ8bxF8R3kITiQ+VWVtrfTT3wlBXlds8ILqg6Q2KjnRkRrwGXQS8xhRiAxJq1qkkmiQhcXjd
0DuuvvSdy0Z2ZjKkvu1Hm+gyxuhtTN23t4O7ZjDPmCDOYQujT7uhsE7OM+iiVVKMP/mCbyk+TC0s
0cFW6oeVDke9S7d+XX3xZfSDZXJ0ennAXO5BCOb3HgvVIRb3o4sqA5jpm67d910+weri/9R2wIYy
ILKQJ0UGlQU5ySbqMx1DVERZRLga0ZxB+TNqtEPgXWde9dBU+r0XFPEaxTIpK5F5i7QrwVOyguqD
bEs99YS/adRHgZy0iHh7Sih5f2ugeKSykXCVYPeKXjrTjVZpLX/i/sfb1mCMDrThLBP9ixexMzNE
R6fW9O+6DWF7PAyBe1Mn6t0nJwL7c3/fmFhM0EE8iBwOkDUa6OdIO9qGMNNh0c3Hlf+lC7vX2szv
9aJ7GYDMoKshrNUAPdqAU+Sfb+BP3YL4pdfUZ1unTb9rA7AlRGedYT3mSXmqrQlSJCYNkZGrnOj3
PhcBpxt/CiN76HswWSr6OQTZORqmnYZ3dNui/V9jO8SrT+NSeWBXmSMJiOoRSkyA1lqpJH+Qwlab
Pep8vOE60Vb3RYIQUT8khKVjTtuX09p7lRHnihYQk2u/TqM1bIfQ5UOUugJRMG5xvFPYnjJ3ToG6
Vh0IliQ74KYkCkx/x6RPAhy21HCysANZzsWnGOYN/dkh4G7dpdOt8qmRIDm0rK7kNxVrPQWYaSTU
Q1BiBfe6H4PmbC6meRzi9NZKEZy6jsZ1sLC3wKdPCtKy0Yh9kmR3SZe8B5F5Ncm6gjCIpgrdAsWL
/LYrYQHNR9cwlTtTw5wrwvB9srEe9NBu/QYTdgQ7sCctzNRe5DxTiWvvULpo4wNw4zHhVWvGK9d4
pV87hFLrWkCiyaYfjRE8DYO6D4hZzbuIPKy2RNUvF3ms/pz5zRwUTyVUc8fjUDL7dCg3GmV1GQjt
GEOGE2BrbYeTfKb55BP3e92e7kXazsyG7pD7JXxZEsGQUFzpGa3sqIn3fSQPRS92pe18HQYm/fPe
7hmF2NdIDQnQG3fBYHwLeoj2QW3+SAGMdVQ5AhUh1H/OcH854/Du0d/QUjy9vflYCPtLNqCndIb2
W+T4zRxeccK2ShMQOEOu1fdlMEJJ7DUEXwdRu+F6GPI7MzfurSk8ux5NZECTpgEvzqvkrZjjgw1e
5GYPHvnIdRF/t3qYBVJFT8XEjqhHZCXI9FxrFKEdu+B8R7dEyx2a4xlM1HTCZpDZ7DeY26gWN+iS
JsoSblI+231aIqTk8UJnz6UW5l8YUkA5RyJnsIfA4NsHaNplYZ2oW506yQ8u1PToDekZtzRMf++b
EgQtRZN8Q0e8R6qcbKJe++FB28ahO89TvWMfm1dNQppZXSYvMGn0fV4g6qnNfRf3LmXiWN9hKEig
YBG+qJBpt0C4mehmD7LgEJdp+d20oods5JRTVeU7lGWAeuWjGcMCjQp0a1mSXArioOD1kImkm495
x+EaFu6Tk2/swn1UHUU80/G/xrHEPBZW3ww3uRllTlx4Ht3L1H/PMvJiqYRzCYqQHY1EDkFYoFiA
zFLNzQPIm+nwwyzoyxoBYjTzx4TSz+qTB3h09Ei+pdfwUBgLCPwCVcIZMbXqBwSktMlT/aumEQxl
oh6nL4UdpuYtMC6+DkUuGfyAweoQbHHGPFn0zldt23erXKYQPLsvwgVQ7t2anv7S2+5bHeYcPnV/
iWvXAGUfXY1hujHy/NH3QrpnoX5bO/Ssoimm74YyyGhgXDMt3GjxYKwgVqPBOLTkTcI9YHwUB98S
M6Y5FXwv4+kaq959Y0TXwkdhPkpvnaU6iUli1dTp3PFhRzRQ1MH7eBozb64elV8m13zJNHnOcVvC
9kPKkEiK9PzHevBz4mZ3adTf9nnw1c4HEqnjkBBRk/Mu3UJOfxs6Fw+aEcJLk9a2Qg4/Kyuf7QgL
ctoUtz4Da/4KrbJRYvrtIdWSQnBD0BWN6nQPEMNO4jcYDw3Cl1OQOly03PE1kmjz6PnTJ8rmcMhp
Ndb2mRG5ZqUwre18Nx/nZe8/qBpOh9tAX/VDdaV7AahnhMR0Xu5ykzp+VHOCI97wHksS390EfIGd
TRDw/O+IMB+kOzFMyZAY0X3hclbnX2ORBztZvma1dR9pM7UpCb8Pbv/shN3b2DbvxiQ3jLR/KI98
rEJnXYV+dE+nKqTLlp4qD42i1UQHTIkEMaX70e4vovLPlL98TKLVSxvULuOOaqfgcubroo4iDKrO
MyrTs1+WP0ModyiHkpfecDe2cA/oCwOkhPEdyhrEAxXIvIZoKT3rr1DJ3niio/gbyh8NzWc/c1ra
5fMFD7l3/563urum7k1vRaZHUlogEOgll/+W8B73hxn5IeNed88JdyAzzRAORDcAM6u+xUI5usMr
J5x7M7RXHkiOwkAj1K8z/Oh+ThhlrqKY4Lnyro8IPKewVR1Cgcs2ehys7AGdLpd/VNBQ7b0UeGs8
81VDXWN/iawzA4IdmZiIWeyBFhEpiHlrUJZybnpfvzGKglZmWR+bEqAh4mOgdqg7jPZCHB+FvD6k
tpkfaNBv8Fe+WsF4X5uJfaja8nbsxZNeuN/8IrpokZxbyhxgdFA3kqSqpAZ/PPUUajTj2CmOKbhq
b2Mt7uAM7auhZTwArjycIfel92QIP9jltRvRDKO5pDvWTUXOYdyIJxJ4t3jd9yXRf8QxQXx30vPg
P0Q9Eh05C2Zaq131MuICiDbD1tRVW1fYq0ya2mY+HMyRc5TnAZz0v/m9aI4tAn8B5XpLioMuxSYD
fIbfzvVPMr2YPfE6fuo8mlb45PqIcHvnegbuwqJZN3ny3hr6HrLZJTO+Wkb3rkL/LZh69IL2jzaU
T1COThqaSObft1bh/Czj4s53ycN1FGi4sPDXNSOk0EP5LOzXyMiOQgyXSt0Mgutl4Od7N8f3R4KA
MNtDaTBYGFJcly0pjmB5smgV5MVDXZJGHiEti7EorTy9rDDKJt/Tso04OAeNGV/4LaxurBiiJKk+
ZLtr4aVR8b0xIWnwxvA9clGnBw9w5daG3L62MLJPg6WcQwb9M4z8OQKZm3gpMyyLEc4iAKlCbZe7
wEj3YcG+PkzpmB4wna0Df5wO7dxAQ9RHQn1wE6qyPzZZV269onhb3kczh6zbqqS10BiUMJYHl8zl
DHL31pakjXw+NhRGu4+0IRzprhYfv4kUZ76hExqNxRH3EyEJ3/35seWm50hrcV2hlJNoXNKyJ62F
vJpkPYYuyTuKfxV4uKUhcgcv3Ww0o5lKdV9aWBObuP7Szf0xGdOnbsn4mD6KMb2Kj3YPQm4u0CQw
/1AoqWZT//Vvs/l/2TYtE922/8yoX5YK4fJlyyJgpPRkh4Z/MNlp8XyzkhADxoxL5sX5JqcPCyp3
XwptLnL38bRe/hZddWuCssff/FhcXu2MLo1KhYTk9LE4Jd1WZlIdlu8b6hrhaj0P676i8cGx/9da
Uhq8eAAowG5YIctagW2PZbURVF3mx5ZtsrxjWVoe+9gdlvvLjZl48Ofb8FBaHnKs9n7Z8KB52LDL
qvncG5ZnqqFn9uklE2oGVsXyI40OrQJD4dxgtE25Y7TLH81ABkCNTHT5ECtzugk1v7lLPd9mr6ME
AsAyMMNdNuWETxrEIc81rsWcl0bS2U8B+dZByWYFEpodggkBG21+SJ+/f/Evv2FZdOY2rjBC2Abz
T/zYeoosBrp2JvKqpY86V9HaSssPsgaHeZ8ksfpYuQPlPpxUn0eNi+pkJC6DFfr7GjTL8DpXe1eb
6p0ZZmLaRm74Am1F336uYQ6RE/y5jGsce9Xyk3K9u01nl+TyW0jHvEnkpO8K3e4mRL8c6L2h7T5e
Oh/WyzuXT/wfH/NaAplCLjebZU/oaHzzF6EVz7/bGKRzsHyIxn/tPvMLJBSUPYJV9K3BeFj24KG1
+8OY2esJZ2LmUJby3flI+x+/V+bJEUZbAdqSBIblu5evXH7tFF0RcYqfxMxldfzYk+a1v+xJy93P
x3LHQv9d7hELO1ucB/0uRA/hLK3/5fXLzefR+ssu+rG4PD9RBj14cx1kXtkfb8HPvteeGkSOH1s1
KwNIdEF1bOZz3PLC5e8tS8tjy91g3gv1rtvVTcxqciC9za+Hcfzf6+Pz/ctbPw6DZXG5WbbasvTx
nuX+x+Jvz//Tez522wIB/p+nHrKJKB0n1jEoMGskxkHQgFvrHcyf5X8a3kzENMifGI1dRASJaxME
t2zxXpK0I52bbGrunCimXOlejGQOCgZt0MeoXdDSIEiwO6s4UWu8y9JzXg80krzZ7Z/HenUwNUjX
pdYegP41p+Um9/LmVIlK6uvlPmhEskQKIkQ2Tu4Q3W34pMJleKBjWc7R3PPr/3mRHJVi16PUiJNi
OtL7ItoxPPfzDaALrgLLfd+QORFp86OtUVUHVel7+th9gFdBBufliQCo8hoy+E6mnKHT+fBZbrz5
svF59/OxwcTshN+Ppz8Wl6fcZbf/fP2/eP7zk9Xg5Ac42xFY0qGadp9v/+XjPhad+ft+efTjq395
4PMHfn7KPz32+e3Ls+TPvGR+hUjNhGn025Of7//4OmM+Hfz28RN2y12hmsePj/tcOb+97pef+vkx
xGQhpDeYS31+VcTOJdCahVmCLzZuqVv9sjiotjwZ6egdWp8siL/aL/iei9Nyszy2LC19meVuPcS7
1te1vd6Co6JQTF+mNIY/b8blwSA2KTkOQbClaM5lJJyvsfwYRDSf9+O0kFglAwahy3k/m/eX5cZb
doBgPn16sK93uSnuls6M/SlbAlfJhHsRoS2jiCmipiHxai4vhIYYnYaPnk65DCEgoQUHK3bBb+t0
hLI6BJa1NHSC+XpEFMUKjimIiclniGL59JniwMhPy309Q1S73B296iWld7AVTke3aj5olyVGEtBz
popKJdGmSp/UjkwAZuZVpoPWL7pgk5VTjTK3rE/FX0u/PVZVusMstCegsaSD1Yj+z5s+yKvTx2OR
PkC0QwY3WavlBR3tbjJZGEvO21NR5jktSwL10cfS8pjqDfYBG5PUiJYWNULN6Ne2XewCk8fisoWX
+7Iynvw897dLe23ptik6I8lq2cyf3bcRp/Oa2TUV43lcV843y9KypX97zJzHj8x9XqPl8v7RgftY
XjZ0l1FTa1wPScvfVWjziV/+pkKTE0OvrCkPSzNOLeyAZXFcsAJdDfAgVuU7DMNiu2xBsI3xr1t0
eRAiObVZxqqtprMGppCsKoJ+j1oUllxs2LZ+h2KGySD3gzGCxQfUAJVPeSK9Ie/PRR41x1F+83Wv
OnkzkuDz5p8eowJz0FQt9qEw69OotX/eNBllgBrm9/bzsREl4Ski2Y8pim9tqgBo96R+ENVEd55A
sm1fd8+2mBMjl+0ULJtoWWw5hfgG8Zvom9nXP7fEsmE+t05YCSapDlGuyyb4vHHmk9Pn3Y+DspH5
Nh7j9+UAW/Rx/7SpFn1cT2TsIaDctWyUQno7q0jlfjnSPjbRcuS5UUfs99jTEgmd8tTNFfXRGQ+x
n6GpwEpUnebROXFm+LMZhdJMiItXn07Ctp/XXSBY7YmLkXC13P9Y9AKE2tB00vWyCvV5PX6s73lp
uSusjrmjogE2Hy0qMtwt6clflxPkcuwQWeqRZTUfUB/HUi7VUQLwbwuX1rScHYsmW5+APs4M4QyW
0GHfMisy4sNAoh/9SwrNy7PTfKbwM0i8ciqeln2ptIrylM83n3eXpeUxW9NoPDCAWPa0cF4NRFAW
p/+TVvx/kuf+HVm7pl9e/Y6dm9/039g5BBIe4GXHkLMo7JM5Z//hOGDlJAqnTzWF/ocUQiClcD4U
E3wOn9+E//kfpkRoYRm6wwt0F4CN9b9RUxhIuv6mprB1D2kPJFXO0lC5TBz3f9f5VIK2UFsG4clo
WiKpAmw3WbNfLlxJaDSnMU7svc2Qerm33EiuZZWuRwcducGxE2+2KvLTcuPmY42SYr6vY6RY6810
Hat0g/4HLxHFvEPk5i+N7oe4VbLqIvDak87zLskSC1CdXXGtW6kOL+Q4Wy8rcFC8Pbpg9tjQBNl0
shU3floqkvuC8qLTKM2qvlhnSAu2NKKoMrcTBQUBvWCazpSucZLF0jv6c2BFifgAiMgGalu5qqWw
N1gjQfQYQ3wTx1vZO6fZ/PpVH05ZSRo9CIxLHvPmzP8BmllSoPcvk4cQXjFgrXFNyakEVwJSgcbb
mG0g9FFBb4f+RGEUQ7pfdNthblE1gWcewmNHR5qcWlA4LjMmQ1Mehot4rWq/2SUeZfouGOgH+zdD
EH4XYJFWbQVfcyj0d9N48GoBf3PM5rzRMd7Wcq6n2yaZhy4uaqQAwTaZfW5F94jTCr6eb1dbl4pk
m58LE5ZeFEQ/ZeTcx3C5jg14CLp88bYxHdB0wa1bjMdGRDj5ZHEKYhQhFrwRYbTd3p22tTuRBYWx
T211J5/JDAulvNjIsfevSM2t16ER+FvcrLeO5iD4aGCae3ENYAM6gRI4m7qYX4wOhXKsHz9MWdSu
lOi7E2rwU5rfR6KdvtfGbij794Gx8DH1mfGQ5k0vr0o2wMbxX+bJF7v3ILtDcAYub23oluEICCjY
o4cbthPdLkStkQ+vtSJNWQMCG2oJ86S70c3CQ0LsCUoK68FLKwJ9Gu1ode7VjNiFUuycnTIX58A2
37uJbKQWpNWmF2xezdZuVcfPRJRNIXs/6Py7KsEm51S13Hmtg2sw7piAW062CQo81lOQjUc0C2ob
V+JumgQsgMgIH1zywLKRaC6jRBlSJjp9i6ahR2+wMmPg6rg8vjGzx38JjH+duBg7hMxo8m8MLuAb
F0kuHe4k33flEJ6yGptGckdHwOMX6OPNhDUWQIX9iEmEX2/YJ53hIenRerDp8EJqhkAoZVb3kgYr
G61chw3HmQtZ6QhHYbwv4DS3rvWWUP16Cesjg8hza6Una3SZY4KJswQtBsclqjn7JrJWbHylrEOo
fMiR+X1QjGqXW/XBMzMdImE7Hg3inwwSYNCKpjuSusw9mGbPpQ1UhtpAwEQHeybMsbEwGRaYi0ld
AnueFNd5ysFT0jxoCEZDAbLuqn07BbdMdHaGLXeSPEjQfzQqmmz2kBpkmjbwHAqHPKByRqgXOqUR
0lbWPRrjIkmpa1rT2jC9o52E8ZUh1A2QnHxrrZUy++t0fGxqbdrbBTl9mnswUi34YvLyq8iN0LO7
35zOPYKxLzdCcy55at0OKTsyIN/uXBDHqGOhVlNe7GXNNr6ogiARxTITfN07BupR9RQE2piaeZDW
d77AV0mmVRAgB4XVQTocceuEKWoQs1NMIal9i8KSMN66fta68GtkEdFdE0CIUKjMjxXJ6jCeNlAR
foBiwP4okx1Mua0RTAheAORCi9e/B3iJtJK+BSoxC438FtPjzzDpTi28fD8e/WsDRseqx21L2Q7F
dTU4cl2ME60UHVqfD4hlXVaNRYjyqiMrDz4zLtamcKt14vRXNG8O9oRannTo8zTJG1P5BbZoBtNx
WyMwQcdFYvu7Kq3ntoyqo5HBRMRXfCNGOg8hzfxNaOjF3uyr2XcYIQFDPzIqeST+HVvLOH4frZE2
WDEd/M6pD3qad1vAildmYJ4xt5hciQDWKfxJ5BoTrRJTSauA5yTKuK2AeJo+vQw93yOoIVFgRHBO
He0a8XszPTkDfgC/1mE1Tu5bj6ojN7hE0O+6hH15WzpBeWDm8VZ26jXK3Ojsd0jqci3rduH41WmY
JFb0hDe2O7DQEN9lT98rVXG8VHNpVkADKnDqrAojtleVSvpDrPc/xyHPtwIxQF+jVlONvkmigcyx
bNK22VCVRy4td7r1pcxz+83pn6RKnhsHeGivPLpXNldNC3DEOtH798ZLuztmRPf44N2N66GBy0zv
XE+YECyhv6jqgpj7CpzESc+HDcmrbGMi/VpfnIQMkBUlqIP8AJEJWR5M0llLTde9pvZXBIvBFz3M
AOzXnFXS69EDK6RPo8A1pj+Z9V1LzNtWUiRZKUqbQL1pcHo/hEuGjQeRNHChnIyA7fU8ja8N0iLR
kcWHBrvWzqHjbw3Ih5QirTnIyxdtBB1rJoakjdT7KMfQCKGANrehHB7xiT4rMg3IrcCpQMuR4nn7
kruGuc315luDDn89SZqijXDQSiXRriaEwzGHjIOfKE6mPwEeOvLBRgVHD7LLs+mAdLel9obfDFSI
rTPrJL9iY7nMCoBulNcKgzmEDl9d9R7xUn13hKhu3hIAlx6DjM1KFM6cEEV3L3LijYQZK+O6O9kW
zG2no7McFzayfgYbSTn7y2u8wVxrb+wyPLkFOYcJE9KTbiRHDboTIkevuACHIEfYrg9lFWRrJhoS
/Z3+hKHjma4dl5CaWCYTP/cQo2jIY/M1HLsNOIFrrS6wuRoxGkmBQgAKG2gm5+i02j0K8tue3Wht
12e9qjmMVa29etHatHrtwdOjG0jiAazC5lqnlthMzclTatyGxG9x0EzPccHBSyfOOwR0rFdFVj9z
1bF3GSTMDdmRRDbaKD0qfSKWhK5/axKJyGmTFnlAgQcKPO617KTBzEd0IE5ZkyAP0rJ618mZU1C/
+NMsEBkddaps8a4axhk+THAa19HedoIduhuBYd/VjzYw9a2dolooXeLsHUuIW+IRmd3ayeOAeX62
dhCMZej+NabTadt4cNcdZ4ovMPkhZzBWWIfPmjCf+ZVzStrEuVpowVNtk57geHsrcMx9y2RRkvOI
Il8Pt3FqRycOr9klSNUFTu5RhyC6hnOC/ieFbtC75gV1E/ylWHEVLALEh4ps4aKn350XBoYUzESo
qXdxKnbpJALGoRIWEIKvWtiHujMFsnlxHXnKOOuDn2x623qrXG/ufzQb9JDuVWs/sH8adC6IjByl
Hm+ASiI9TOdYeRKvuHizZ5jNpiR7fet6xDBHFD86PTx75kScS1sygNGMdwpv9TYV4IUwsRMYPdPd
4/5YBgNh3p29ovE77gpIplxziJ0Dc7k1YUfBXp+2Y15jzJ5PnQn5eJpe35iF9TIY7CvKqs4UiSJQ
OJQ4XQiWIyjWB/yG+sZouTwud0sMtUj/OBpBvHIF8bzbqGVwSvH92HBwbAiTyNZR8l/sncdy5MiW
bf+l53gPWgx6EoHQEVTJZCZzAmMqaOEQDvH1bzlYt1hVr62t77wnMCBIBkMADvd99lm7/qS3dgVt
MF2uo67G74Kk8sZu5MGjgMkoWD8JSyW15aDcpRQvZdydJxdnmSN60kjtDuAwsfJZz4SdZNCOlX4o
xKOmj01YVF5C/WWxNinLlM4V2cWtvAeDNcY20lpaRvnKy4yRu2zSiJOwfpEC/+8SpfdWuXxpNLvj
JqzZF2MMYzMUflcf/RFwrec6Gu3X+aGLAGwFcCMBy+bf8S9H2yIB5+VOJIwUgXmxjd69MhG5DxIJ
1QR7cegGWMkH3CJoCjc3BVjUiWs8uWKX41hCwmP94YEoI6nlC2w9ZtWQt2fCQHAJ158A4Ec7I7Eo
nALa6SHqXylugtAn8c32eHKACKZvPk3m8NqlBFIn3utc1/Sc5Qk+sRp2HTld2wzmA5HwIBqDzNrL
JoEoQKoX8RWtttDgh/mv8Jdy68QLp1nX7Zb4G6SU+dwSORGxgmHh8LX17ezQKbOk2csDQ+OPtC3t
x8LAvUUAAmnT9cnqp5K41so92w5K0DmBSHlIYvnD8Xz/BjpqIIku22QgUz9phKSRUCQAjlMTTrUn
CW3rJXHc8pAmPztt0veDaKfrsmQXWuIv5nxebFLR8uE1oB0FQ8a9TgrBjboVRj8MZsxdyd9pJTGG
y1fJt/Y242cTU179jnd6Jm985/PW1Q2QFQK0Su9xTSc4Ck1pmvsCYGe4BHuaJTmVnJOnj0AOWzM+
tVSGG3+IiaCI8OmQDGm6dGvj0qD3zGVkFLL7TIUI3zH2L4OLNKkIbjRnzqMlePKS4VoRnrfJkH+P
wvNPtW3MB9vvnjDckfU0BfZbmTm7OsOtkGnVTzNLt67Eutc2QjDDrajFl1zJrIF38ZjTBj6BPk7v
294snnvIu5vB4f03htaerUkWiLMR5E8LR2alM1fmc9nixffChc5AgDoG/h7S8Wi7vW9c+ndSKDgs
9+ODrsNZzid4NSW31bnu78lKeLWa8mHSMbhI2Gz71MT5AUJtW9SVmlgR/QiomMuRUmyMy32TdPOj
KS3cOHrxUnqtvcebDlKQ7OXWmeFuYLecZOPuaRycDhhLQJq65peeoOVdEo3jSSuwYQXGj873C67T
8ncGsiNps/SGE+7eZLHNLDMnsTszu5OM5HOQGySE2/0SJqQDM2ASH8O8ALvJyGSsFAV9lhFTyzq+
Yd75BWHH3cGQ2eGtB/XEh51ZWrHLfUMPSZCpyAVuxE1kOCXH9oVEpnQXMA7sJ9u19oYujZsPj6nH
cyMF8fY0Q26nglIqPXCbtEu/tG6bgrcHMqfp5qekp9TVSQ/Z1wPKitk7yVRon6d1hOkhzTeG/NWl
xmfqJvbJo0OijS8ov3gEG5Yw+i7GFJCEBXb6sAkGCKVm/mTP9sW0Z7EfyXnaoUHABo/oGyB1tb7o
eYexYQAykesszmtDQHKjib/pVYNH9dms01+LydOV1szy2OLin+ju9LM303QyFIf+GtO/S9A8Vxv0
LEyJbWPfkbdoMBwd3Rk7XMXkTXgrRYe3UOHB2TRC/+KiDyRNzOR+bqA9tvea/5wSOrUDpwSgxxge
Ktc0z0LXzDPjlFfijud4GWrrvO6tGzoZoqECOOh2oOa0R9HWkBy0BLCt2ghHGOdabdZDBm9jq5tj
gbGwMM+N2iTFaHM7apM713WzAwn0IMqK4AGsanRa/1unXsK6acBbnKVH+f1fL0KntYiyr9kR4Bkt
/IzNuvdfHXZju6krrTt56rXppUPouPdW65VxWg/WhycTJFQu2196a4A0ANwDwmph4qRe7LpnyfS+
YJq/H8hXKd9/qmFT4bSPKc7yIZXxAPNF7VlZZW8NE0ObPWT+GUqEVI3NHiE0yQNOc/SZ3rTDWdN7
SD/VTqi6U6026x7Wpz/2CDJp1t/omQCYO/zBaeiOoE6YzfZnNJP+bHV4FyWW/ZCmTSh7i2JwWOrv
JuwmXc/XBKiK7AoqXXUl5HmBqfW+mUASUYH+80HJHYWzhO5T1roPWpuP50j3JNNI9gK1+XisYrZ+
rLC6ulM0nnuXlOZ1UxA5vM/99HkikIhwKuMpJsYO2iqFSJkAPWgGmYamqmR+bCiFNvRvsQHrhMdf
jzs4Zij7RkBzS08M9HFWkn+hCqUec3ROaAyNdkshrSpBYDHxgvikDrVcN8JgWOFFKIQZQebnnCvx
ZLiv9PeOZx3Q4EEk6XWy6vEs1WZ93K/zuEQHldQb/cUBp1ipGfA8yHMAgOwsigC2iZb3EJbLVyO7
jXY7nPPJKbpjk2YDpQBySsdxxK2iSkIfmwLUPiV+ABj1VD2uj/P/s3MQgFleRp3IEIpOdHpTgKz0
BBVvtKgFGs2BVPizRVoJ3EZaTOi+6M8fm0r9087uQSStDz5Y6hkMVUtJ1RMK9SqGuaDWuR4TjD1A
FvJamBX1c+1w3pGXA7MaUmbsMUx6I+AtnWVSVZEJ5sdTvU/6lwDQGw3nBDIlhv1NTjSzZPmILrK4
PzCuBxsvs7B8a7cIQLPfegnkAoXjy/sK3yJGLxp2gIg40avv1Y9x0h6kLp39kBmfhBV8mUuKMtC3
tDRLDrUACTiTPWIbor8lvU1Oh+v+zLRPZMOI3VQmwdZ1/JfZia9WZhf7gdk6zuAx2JfzzzKdioPP
dVxKVLrMLO4KzYb8F290RR4F3sqi4Zjh+Qld/6yZZbarreIl9qEO2D0qKgTYfggUFyamF6otPtWN
T2tA2f9mSjecBodZqZa/pLktNm7GeAmQrJhJb3c4BV0ll1MZ2ECCpWfD94b7rOZpfc0n8COGvT/B
dcS4l++ztnI3xSgJqnU302D97K2RjNeA9YSLbS4ztVdb57yoZ9fjqqq2VjTRCjSCGnQD900rXrrS
W0KndbUNrrMdjsNmM7i5tsfXeeqCjAbnDNRaTtrezavaU57Jl6CSN9mSNS7WcGveGX5WMTzgc9t2
mvWZLkFstEyWy1H7Qifds0Z2E5lpapVZyYNB8AWhFgCDnWpXvxINiT2etv7iXFbtl9QpBpCyLtoG
1ljoBa+DxV3VUx6buprMUzy+ZP3YPqNk0XQ10loNfjAoiLASUfE4xY4XEoezdzzubyIwpp1nDF+l
4zPdEwhQvftGwab47srhFaoWTFkv+d4vXrppFnqnqFQOWy1WHWdj9Z0P/ItJ66RfeMCw6MbyrPoQ
S/MnSK9PKT0dCiIcx9HDEnlzOA3onoHhHPoAAQRZYjO5U3poKRrmpe0zgg/cg7M62CG/31fjMdLB
yDsy0g+qhfMAKTPbtnELWmmKf1m562wsJuTUFpS6Jh8XAZ3LoN1tEQMrO73xNpiUrvhyRGh1wWdW
CBNtlSwxe+YIafcNreDbOJGvFqtULoCvLJYsbiVJWj8AQSKxsOn0o+VTDZmTz7KFadBBuITXQ3Zb
VyWX0nhonxaTN57TC88U/HWx/H5PBp7BglQihIoQptl4s6wca6oJtqO9cWlxdjn2XTaXWKYc59Um
n+dYDU91Cegbb8yLbpT2Ppb9t0gbilBz9IK1PadZl9HFlWZMfGptnyTVa8wXwzrcCes4sfcZYDpa
20Atk2zdVgL84Uy0lyFUEaqMnpeZVxoB+N5jIafPyEluXFwbVcoogFXsbH8uaH3yTpZVNJCB6D31
yJB7sh8aOImhRZaSkrawdZkWVWT/TXFmrxG2U5bnzn1jNnDIM0zPA1LfDEsTQMm32fa1c9Q4Dfgu
csJSiC9JYTzSAvEVGvc3hG3aNmJ4sGNzanwjvjC2wkHrD0zidknbuzttYmmXALoNE7BHA/fegwPV
SpF3nxMKKyxNftLXl9JgQNqJnOiJ5O4Fa91y936h/XBsXPOe1H+3I1mLy2S81Om47BNTRf7Y5bM7
4iIn+wWlIMqHnWcH7r6MJn07S/RnOIaMWYr2itBNa0bZ3E8afNP53CTu5zHvzQf92IldV3PmRY1w
TnXdxdtcc9+qrv5cTUWY4xAPcwGJLvbFUTh2ta1yR4bpXGGOZ2A3izjbAd3eWTG3U4Ccr/6QyL3f
z1fTcu4YsEyYJixuTGvgfyNNsri8S4oXR6oQxFa8mJh/zpoFMjeIcaMb6fJCR2Ud9hGw8HlxTq3p
3tWzhURrkp7UzsdCkb/S4CVXba69b5sHg04w9BDaIeb0JvMYUhzTT5sEPy+Zv8ekZB4yKK+bQrrP
TDy/6ImlIWNNB/L2xnOdtLCeerznZXxL07bb6cGXIZozAr0KUPTT+JJEDWqyd9ZHi8VIExgHb/Y+
jbZBQKd+oNcAZB/1GBZ8TsNSuX6rC/lFUDlQ0TPgc+RbWo8m61rjCZ5qhTqi4c+O2m1Zx+NV6sM9
hp5fiIG2dEHsK6unrWJCInTcjtTQU7aab//cpMpnUyrjL6GeL+iaECMXZinrRggmpwODrl8myGIz
JOnUte9GWnyxujzRmD3i5ti2YsQJ0w4HvIH9ed0Q+jO878107ykyRgq9ODJIxQBTHWzSxqS0Mmjy
Mkd2fABmtPVhQ2IBi3cpmiRlOjsKKX8Sm0vJL7br5ezZ3XQsovxWFtx4gqC5TyZu4zSE+sa2Gtvp
3ODayXV9ZoafTucpGMEdIdzin2T+yk2yY4bCJNal1dPMuvq0Pi5g2xwIOmZR7z8K5PvdMlCexOg/
Rj1NzoTznC1I8WdXbqfeSc/Y6VEKS1LPSOLMTp7PRMiln56bqjPuKq2uNuC9mt2sF+XFWvzisoBi
v9jxiCLC8iqe0waritvTBBvTxEC6s+oN7jLQIUw7XbVZ99bNmCnT3roLjaw+Q4ojxvZSQW+6TDlJ
VEVm/GoGXEqzz7Vd2EzgZrh/O9Syn7GOa6TXXHF26HY+r4cs9ZqNq/XHdh7RP9RX5kXpH98WJvHx
QKbBVUyeCH0wntulpXkGmsiMYJ8C1GTxh1uef2VPFdp5TIsVHwcMp0e9pKPbsl0aTCIHMCPTwo+N
VTFV7MwUKXfdXX8yw7aOTNYL5IeUl6SH3yWr9K5KmtdcnZOzTibjNk/bm1aN3v4vj/Vud5MEnnCh
svJzlz7eTyaGIHViG+pP1z3q0TSrVC/0Y1pnRk7rXMqYK4FuAeVnsBVSYt2s7sZlsXGHJVEfBlaJ
NqNWEf8wNjoZLW7GqEz+Y5deTKkdsgqdGlS4tbHQ885adyCZID6nQYuWZ00eUQbCR21W03pb9X+Y
Xss5pqb668ZLh2BvEkVDsIN5Bqzwq55RSbmtnzxK84OVMA1nClelnDt0MtHdHnceyxaaTlPlTaRg
h/trUm63oSHT1nBnGoiVI+ljE0CpOhoxS9jVkcTnWu5Arf5e7W2r52jdBMritu5ZInBoaeQcdUhg
2WN/usutqD+/u0Wwphe52xzDOVk8fTtiezn2rr2Vao1YqtViAIZatZHFJPvylayer2KZcXN0redC
iEZnT5ikUcRnSt7U8FD9tgLnBRyNLs4WgbKctMOiTOTKQlZwvR/f2WtxU8vDMNsA7DEFlk1E03VQ
7df/M67Ov3FNRiLw095H1vjY+wvlHI/IavqTEX7tnhcr7aNvwuxcF0K03e1kXn9dPXJQvbC6pA4S
NLzg7WqUUzf4d2vjemgTlnAA43jq1SJP4k4LI0snZGGxGSgt5RYJEkESuj2wAukw+fcJhSdfIgpb
w3fXnJ+yJev2q9uSFMrmTLIHLv31eCJE/ZC2KZ+FrIeLV4j01CArrBacqZoSDJvqJdbq/GyBzx6p
HrxTTxLxFaRre1pNmMCUWBBZZn/zOr7Cd2rK6gykj5bibLCP+Sc1vIJT4h7Xp3z37a6760bPoWuq
/02pSoDxZWN2Ey/041iSxLyt7OVRG/JvSUyq/UjaWCdnZXxT5knOEDgMyQKff1KDi3qstV2x8ahC
0NTHOtz2BvyV6+eQad3XBRJ+mE1EzqgfJtcKM86ZNnn33Hfdth6JZVuvzfUlylkA3KYDL8QLwtyy
9L9HkA4LJY90Yo4PrpJS1FE0pz/lVMp3K2hE+XBrJ1G3/fDwrtfLerhuVsveOCQD2fRo7usrn2aN
FnXLvBJYexfbBe4Svt3Mc9S3Qvt1Y+1zQr5osxtOsizzs2txyZdwmlHQv3IH04iRKQtocS0pRPtC
NJ+sAX92kA93RmWwfIgjctSA/E1oLRsixG4y1R+YQSBGMnKZRQ+iQ4JjS2n3Ji0H+VoYCdegdjZr
PlWzkT8adE28/uWT35hfs959dQv/TjRGELKihMTXgMz1HOdaZBBGCBjldq73Z1IqLp3XvDoDPTrC
0Z/IzCN+HAwfbV94DLryWxyYEBalWe6KJt1WBO+ilOgbcA35QaT252G+WCK61fg2a9MZw9Qc7kji
/VbDP6G4cRtGoOFQVX8gx3dP0ClMWcBZpTXtqYh0wDXp1Y+JZ2BWePKE1oeeD063LdwbMv2Dn0U0
Qj8aHjHBjU3uyuTS9Kco0GkD8dafodSbLIyZpDJR6cdT09Y/uCIX4v+YlJlpRNCWDgG4y8x263fY
H6gWVJdZOO5mxGFKWM/wvdYfHC+yfyQR6HvWJ9zla+aokuxjf9TpTtTuA4SLHRwKEtvH/jf92RtD
JPJxEoTadLVGC7MyQSM6D8csg6tYqS4J1z+so0hAdwINaWpAyel3O4n59G6Annvj3igW2o6SKjhP
JenV/+v1/B95PU1fIa/+719zjP+O0fr1vX3r8re/RQy//9G/EFrO/7EMmyRhxY7T/3+EFlKBa3k+
aCvfxG5ZKS7Xf/6HbeHsBJGiQ99ybUxc/OgP06et/zsmT8P0eAN/QWZh6rQdaKGwgj3WcA4v7e8m
z4JVkD5HCV200u4nRh4WAbfVoh2pxpZ172Pz7z+2+r7fWzD++6chGR4piDaHljh0qyQHU/3/em2b
Wv8SbAF1ABD2c1PibSoeI6XEFEqT8RBniG8Etotak4wvtV+bp2oZuRsrRcdH2imReHgucBBK9QGj
8AXXGlJQ1qhF6dswaChESAYOPcGWi7FR9VAvFpHKY9A8R37ytVE6U4vgRK7L5x4BqlRKFNwG+H1K
ncKdNOPMlrcC4cpHwCqUkhUoTatX6lbDasO0WtSGiIbPptZ39MkT0zXHKsDihTzqt1GpZbbSzWBx
YLFCScMxoW9zxLVSqWwEPhsnbCCbGQHOQIgrEeQq/g8FFzPf20qt05HtSFGtt7lS8iKl6elK3evT
BQzYkoDlwziaGcRadHtPKYKZ0gb7pnoxs/jYuc5wsjX5e7QT5Jyx+pRT5UQrQGME04JJr6cDB/UR
JvlLzBe18/xzrvTJWimVk9IsDfoSNo2j4f0Yq7tKKZsBEie0BOK15p+R0j6lUkFtpYcuCKPctF+C
uAy2tQuYXLbPFRIq1lidSAS9v80ptPuxLh7aRGHS+v2iFNgWKVYiyS5u7extuzl0Xvm40AkvlXpr
Kx23islcamke3gSryovcOyH7+si/ltKBrcD6IVMx70alEaeIxaAMCZtW+nHhvrC8xpymlGVbacyD
UpsTZOcMXJnmsWapjLuo1a9doYgtNuaJvMHqPwuy7OPNRNCC0IM36aINVk1i7plSoASQEGPoP2op
K7KY3zSPrLtCL8kjU7SuNhdXXxZlyDwBoE8OMWYocr69urlvysAN8ZhpnNKJoAndvmfe62I9ZX5n
lVg3eovF74hbePTrXezWL1XtUYxh7bAfpBwxOmFmLa1dJ4BJCUJDzMV5mmbD38SQaM0isWHlMu+3
ppbGInyOrodUMxMiSt2f5vXS1YEImcldiYcQhoZ2xCU+bHmpJLUJ73vRlt9hs4dYjuVG2t5T1he/
dJ3+8MRhBUWMjuvM8Pfst8pjCed1qbOT5nwNRufEev1nJqdoZ/WPNg2+xKPV4cRi7dHIx40ZF99y
IAy6MX1fCvmawNI/4sygRNhXbziUs22HB1GzrM9+Awp2GPmuNFNQJewvWvB9MppPanzdcH8P+NJs
sBnVLRDjdOwHZIPIlAixtn4gT7259FH6281BQQzabglikhBYNAPeJYbRxTM1JrBfYHQO1rNZNc8t
uZZHbOTbXHWlvW882Kul/SUt5yHM8BlmrfuYA4QKYVBAwOoQXQwAZWfXRArS0gcvl4eRigGuZv2y
4JVDn7XPU8014WVTHsIIdUhUuWVW/tyXw4+Mq8vWCP+WfGPGk0Y8rDVAYsHSfxEaftH0i7MwXVl6
kh0zQSGTyPFLUYJMT8/xYg7wikaMVtlIvLmaUDOiLLG0b/Bj7qY04tQwxXEQ9jbupwdRxClzys47
eiWmTC//PGsNNC2vsUIMh7fY878zwxuvrXOc/JwGgAigRub6T3XqF/u4MFElhbdzhgVqvEU42uRv
MulS3c/9eac5eCDshRp/KsfqPiJGHI9Zo5Nr4prZqx1IFmhWSZwAxT4dMTXrZ2dLtzLEPx9FCAf6
xlh+NaVzRG0fD93kEUVk29+aaKIp/oZlKxOtFTLda8Jmjgqy6JwHwikGo/XIncKqYoIYACHnlHdW
mz4Z7rAVM3K1P7T0Aiza98H2cTk09OaYNnxrRAwqghLGcuMHD1UURlKLzwVhS5veKpONB4wPLIK7
S3BSYixGKyKc0FySPrQGGM0zNnR1aU0LaTmF4867PPtplvopcuxzuwBUwtiN/Ftrv8QovzIg8SjR
AsFgXOuk/tnU4z03g2sbIwpkCYNuYhePgY6bKq7Jw5yJWhx/pybdulXZ/kpQWzd9NHKr7H/P0UwR
Lk+es75rjhK/cm3QpN+7/e9s6okl9P2w9z37mjrN14pk5txDCcTHO4RAJzjLM1APWuT/XvqSAKwE
cB79kKeul8esxAkFegyxl0C4oXDudU9z78CJ0kA1JfUtsY3v42Q+tfN8hbk1nBI5V1cZ7VkCd5vA
LF6M3qaEnVvy0FcYIbJ0fvCj6rPQwUNHWcC1A37cWVxzP0eo0S7Cquoz6IH+dfSV+NGI6OFQm+gn
+s/LX0FadUjGGnMH7O00Ol4CFsm7yp9eaZnWD1FrvUUiombCc8fe8LsJAI8g/V1r3NfXpUsf5/LF
N2PsAfSx24vYenoR073m/oZk5e1h9G4aacowgv637R3viac8CCKYt8moUxxUvSiGGZP+KbSrHJKL
3hCxLahe0EMKUL02D/wyzHQhyCHqn4AuUtYCKygbAkBKBXbQuZ42YkDhS2t5N8xBFzaG8UvIAIOI
2SCdNF9LMvi2OEp/B3CQu1EXh54pHSx9Qa2oJ1q062bKhHK8zNDQ9RYGo93KltlF628NrSQZyShC
X5AL6DKwxWV6SWOqI2neKqlgZ6pKppXLB+aRuGWnJMXTkrB4ZDjedelIw+X0hkwLe6buyHe0xl/x
WTNqj5TSPAjrRXs1syw9TJ03XJgrYMQt7IabfUDThqH8iJNdb0nS+W4Uaorn98eIBpEr7ZQ0sfv3
c2+O2wUdNRwAG3quZoRDCezCJpRupuB5tKAszb3ebzu+LFpKYG76dhPqM7lihYUkz+eXIcSIX8PA
gGFZtQ8MxmNJrDVktcxGcidU04wUggwnS8sOvVfWoERZmBkVncW4vLY6YjEr1fKXB9r+iqDFWHTU
x/Qn1JGNWMyZ+VU5njxWtPuxgDzlT9F8Hb3W2vsO9kRHM7mMNHM3C4KBx4U7axN7JEjkwJf4vyTb
k1k/42DDlEjq8VgVIeE4EEIm/VHrrGZji6Tft1jEDjJLnir6Zq8O0EqoPUwYbHe4cQ4wBylO5Azl
OxETUtFU8qfX5T+XTP+OcPYpSibCl+xJKTLDN5Es/m4efOdMS1EPMNSkGdqZP2tYBI5uVWLoi6zn
gCTwsK5xdhN840Typz0FO60H6sWg3kEtZNPO5GMHuBvdtL5U1vDD7GPnPkCALJE+Dm6jPZel3zxS
ME0j5+QL7GiIYNU+DvybqNM6zAxu5EvcyNDyiQtYrHi4dmT3uJkutoKaYYiOpV2KGS0IJOy9U+nE
z3pYhOYxwSWIFWpPPLt8ptR1X7ftXU4D09Gw7PpIIG6wqbiv6REmAXiqDIh9Su40iuOCzkBKHV4b
Vytp+GwMLt5aDNs8YWZjufgeswr3huGmzVUnNQgdTPzSg1xcuswSl3UPbPU9fXTGydSwIdQejojJ
QxwfFaQrrscv2lzSqZLPV9sZnLvE48LGpXics3k4jdw2N5lfVIdMl9qOSfrdVOYWdQE1bfcCQpss
pnImESxUjaMbtqcpzGTj7JEpN5k9R0duFNcWRtilQKM6dtHyOGcyOk555G1G3cNt1FubHCn83Evv
qZDkxgakQZyiTOgvpW89ZIaNoRM3XU6/787MPBrnxEbOunUZmim7iYh+KAaSwaivXb3oD0CLt5Yx
J1cq5689WudGt4nQyKf6WRChdCkb8ckJGiyClUe/zFOn+8vDQj/7Tiyl2PtVCSY3qAmzwIqOsSTy
9qO/4DhytU86UXzbiJXFvpJkbxW68aU3d4Rm2ptWluPdaFY1pe1rHFFEWHwmp6spqPzTGbR6hv7x
mJ8XP1IgjrvVI0TMELfFeIgw0Xy4hKh2hyV1zWPTVNN5tQph487LzcexLBE0XVIorcDEqiLLmU6i
Kv79bo1ZXTHrpi7jWfH0zEssrLe0t4atW9kgt9Y4+SAgMhI7H33H78e9eIsJvNi5HU3hRq6pig33
WlDRSdiqpub1B+smhVyqkdsCIW9K5IWB3Dk6EEG8qcTMQ0BqfS5X7sC6i+rk7waj+5IoPMHK5vnY
jEryXw9nDVucDatt6Ci2DaRWb92VYKCebn0inYGdBYh3WI8+NrIVVMFlor1TedZno7GSiuG6u+Jx
1r2AeKXapLa2ok50pcsz14LLs+62QbycYuNaflB7/oKmWpFLQiG2ZxDbK/6JhYeGl6SbXJBe2j5X
bqNgiEAAJtrCElUaOkV7SkbYg1hvrPaiOoKv4ik9NlEt3+tGU+/QveYCJBReKWaMdNyTr0PdKxCU
vNa9qbQWY5dqeCWm+N0dZqnSz+oTa3TF/LEn7+vACE6TCpoztp/mXDfDUh9nQhRjZWlbPWEJAuM5
Xzka67GpXGDMTxboLNZ2UnyGXjEb1j0yBoaj4w3hoAgOndqsewU9V7venF6l+tVID2mrTN5tVOvJ
lypDVQpLghN0quatkRUQFtTZFjPXMXbrG+dL4i0GDWRURQxI1TumyCDo/nKm5jiiMSeZQbd9Tkln
3axsGfz14jx20RnLfXV4x80sYCwDlqEAcz87KyHBUtUjmsfqM5GPmOXUprKbdjdZAy01er8HOP4I
BjtmDqvOzGyFL7zvquM5ydIwD0pjs/KFgpXcsKKDPqBD6+GiRVQ22iqorkPJMnzlcOnLcGURF+3X
E0djyYAVuPyaJLCONq16B+sbWt/L9ESwRn4WNDAUG/KfVNlBtcljJWzOwOGqg0vhYHU60sPands0
KNqjb2cMJeaTY48GETWqKpypIvFaEc65UEJMpjS8qgrTuuGa/mNvhtwJnurP4/XH+vpgAHIUMhxr
5D//ji4Ofdmtx/1glu3Xfzzb0lnlqdN/TY0qqwhbgTjWXRvEF6P4wNxEPZhJxPayTRnnP35TdhRk
JrVZ99ZflBP3YdQbaA6q+Gtmw67BRH9cj8hA+qMKHFjtVzH0KgaH32pxOxONG0PoGpfGCRutItC6
libcqH/VjdcK8j8OCXc9BPTYHkafRSqmgH89vWV1WpjbjUpK4rNdP9aPAvz62Kh+sO79V7+S1Itz
lIobv8JI1toQTUIRENW4hc+C4Mky2y7va1ouuPfh+tfptySlTUnvnjNwZq67YjZvqZfRzzs91LND
m5dS3qOVmwfJvCKdQyH0kHFFuAjuCX39qK3f5lpe/MvuWovEc3j00kQeQHwwSL5XGuFl28cce+pa
FrNc6ZOYpmMLYyj5ePnrYbrW0NQP1sOkEa/LOFi7D57KP9MNohFjiD9o1NR4Zx94lYrxc5KmwtQZ
LQh/zN3rb6wbpyPZjxpTFY7xzAoP1t4Kv+ACShT8kgGGJnYijDy/30KapGqrfKOZ2lsPp7hlBVqq
cnOvcM+GPEllQV03FLpdxiZ1PBoazX9Un/9+EqrD1ciwnpMO+tveGO2Hv5zf626fIoXmlEa262Fj
JfmhMIzLX35vPbP13rgzHM3a/+XkX3/n438Io9GxfDfJdn0sxTvDCpr01V0K+v39Ba5/0rkNvbmT
6zUbXx+XMFvJhastZjXDrKaZfxyuP6Ai723/tyLzP6rIWLoK5fnvKjLy7eff6zHvf/JHPcYwyC2x
LBdmhu0RUBJQ/hh/df1//geQFXgY/yrAmBRgfNw5VG7IDKBA82cBxnL4kePyKL4u03cM998qyDj2
3zNMHDCnnofFlIQdxEiTetDfCzL4hydZtY11o8EJhax1diwdYY0GZHrFyVCAKR6R70udtDrKFrQl
9nniXDFPkWpttp+jGsVbOjFLJi2icdAEu55tGq2tEXiooPfwPlEcQORqxvRm4I2jPabbDfQXbkd7
2Sw6jiaJ/bMYjArzt/e5LaN5F2TMCAOjeiAexDkYPmN9jHVGWURqfLBL28zbakkze6Mv5w4+07HN
emrSk0AStJ99KzaQRHDXG60eb/VRsuQ15UnvNf1s0KG+ZznTvfRx++xYw0tL0+sXC9aHVU13gR91
p2AY29CS47Ql5bM++7a4TzxTISppL3Zi44enBfEugsdB3dYzLpFpnwt9KB80n74HIxnDwBz8y+DS
26hnxaNmA7rMyxa7q/5lUIUgUi4Cp4DEHjev+A6Rbebb0iRJOMKVxwgznv3EpCGtVfYXfXnMx1cH
w9OGU6JjOYOWNy7GE0m742b9CzfuQfe5lANMn9sg95IgdBMoA15HIYkox2LbZlKyxHlwlrQ59DWt
k7QCjenBoIFjXwubD7v5PQzGua11wA2odaDdq/1iVdE+sH+6LNC3kODpF7Tcy5gH0R2Jli5d9hCk
70ed7Lcqv7dFT+ZFNU8IJeNvrxtfJ6cURy0iTxoQMxoOBfZh8kK0GZYZWYHGVBXdacH24uQ6WhsL
dFpj84WOVomkZdKlxQSSgNmejIl+X3X5zux9Sf50SXAZDfEbi2bOMFssLA+a8dC0Y36z5hZ3cxvc
3GKGiOzl1q4glHor5Tl6iDNgwcX/Y+88mlvHuiv6V1weG10IF2ngCQlmUll6kiYoSU8POV7kX+8F
qLv13PWVy557wmIAQRJEuPecvdfGykJ6GLySKVYeaJKUKdlYhLcioO07jgNnbHEX5JRwbT1Nb7AG
nUh1a872PY7mYB/Ign5F+8usO/+CIeQ9Z3K7kwjBt3pM4T91QrwhpfojEBIgBowJNo9/mlS3QJxC
Z4YszFWHEOXKQB/SZ0F9MphlFVNv/EhKZxsFNqBCMzkxTEDl6xonwhKzNZTeydMEab8iCh5dq+8I
7DbYbQF1e36mcl0b5C6UqB2A6nWXmn+xR6y1CyPkAx20c8+qjHSPYRsdgKmufFk7N3zrvWPRkwj6
1NyMHXrhNMl/INySZwclwVoaD0Yati9Vm9+nQf5Ik6Xzig4mtBsNkmC/00AUwKnWlPIwhjUTa3QL
SPr6CVZAxGA5qJU3xcD+1sveS1VXbkqNcwik5b2mKAeCBNWrOqKY7k8KRc4o+6HP1bBMRwuLdGqW
QiGfTlEKXzmZcw6Fnu3n0xUAiMyoNwFVmBc11S6N6rSfVVsWZ1uFkcO4aUsB2WQg4YcnqbINRj0s
PFVpikukOOou9IsX3Sx95szRQGMOCbApk+roO5QvEKUJb1KG9NqHILO3wC8eolKkFyOlSdTm+DSD
GhQKAYEdRD8iQEPUT5vKgiLr1znxsx2BkSoe6l3dub4XZz2+b99/wuEUP7Sg8IrKIVRDZ4icZFgu
CuCEMpDTDb+zGQ22hE4PIup08k3i7BxSu/+6SeP4QvDOQdqCw42/XLEIvNFQyCP0GD4Zypv3SRAJ
L4up0Zdjd2qJbTLNBgORar1SgxQ7J8D2WjKgwvBRE1MMMETLM8n0iRtjviELvUfE+/fj5V7OWDGl
1YuC9Ov1EbIg22u21sxLfj/8WnJ50q5d1rS89Nvd5aWBfsRWDtrNsoplkeX5f6yxZShzNBL90XnT
HebBrTYrHacZIhfOIMevu0rB3eXxcm9ZaLn5fk9iz0DA5WVHzhzI75e+3/P93PLu5QU7nZMa8bis
R4Rd03p58l9/A2X5XssCXx+3rOW3u19vWz7l667hxicOdybA84/556qXx8s6/uVv/VrFP37n8p6h
JmtgsOsaKddf6/1eTtbdPU6hfPvbr1je9vUDlwW/P/p7m/xz8WXB337d8p7fvun3J36987fVLyul
19dQYv37G5Z0ODxTpvSvdYUtvbx/uUGDJ5lOzf/yb19ieen7i5auOJSpWe84Bb4EZqd/veFrqUEw
eifFm+41hAw8WBMf4puXuMi1dRGQbOCEVNMreLYZ/QSsjVQU4jKFJ0awILvL8uz3Sw1zjp3lK8d/
PL88NOc3L2v4fvVrLRIdIwLY7zXSqF3F5TzHqajz9uomnie5Ueegu17uKhV1uq/HY4S2Pswjx/vt
ydxPukNS/PhaZHlheZ8fjtp2UPtrP4lczgOzshrxAwHxGAw49QN/Th33VCXM75gQV8flXj1P4I0W
naQAXuLpMxJ+uopcf0C9zPG+HKLlcioo9Su90XWOyOIEtozLVcJ/xhg4PzjSXUvZfdrykzM5ftx8
fE2VEkUtqqT8OM034zy3XW6sWSv+rx5+L7e8jX8D5w50IpTDLSbO8gTw3D4IouaRbrznoVtv6xpP
wcqdqKULo3/xM+u+oF2E7IFGTTmrUCmuo0Oe56fLw2po1iRX5/ux3xkMcY5kVFtHKEoW7sZYrv2h
bef80z/NkHK+9+WIzNBn70URsGH+skKq873lYdlM2g5Hx0EZrPC03PSw3BDUczUvOk2hkVg7+Umm
VrFi6OZ4S+VyuQFRttJ7394vZPph1iQvNy0i6FJDt18WZYG7zzeinTVYN/hkotNoTPp6JK6Toguh
DKmv7NMB7bg55WRrz+LgXDFhzVpF4nUTg83GiGvoHBpyVVsaRyUgQS7rYxUgHnXDuCZ2U+1BBFhd
9aKV1qVmRMLljO0WD3eZhnE0LMNU3xjJnMxQNT4tCMs/qMbGnP3Bi8EZmYAtUIrYAG2RoczFt7kG
utzrLXretMf2S7kYQTxhH5pKz3SWli+O4cVrvdwjeJpBVmFeutLoMJDyH7BnV80e/wF9y5RGymJF
tWfhet842qFK75aaoDqX1uylUOinxh7/cA+Hju8wLsTVRQu71KaXx+mUMzRgmLdU/hbGvEk/IttT
w51mQBecorlctiC/v2/IMiKyyciwmyi5trVR5v3J+DfHGdivgp7YEwAE7YZ973sHXO7947mxwUIW
DnjbnPls6NoFZvxgK5eaoTELkpeS4W+PLTuMNszPsI+hxEa9P9dCv37O3yX15Se7ZU9S2dQDypn3
qeXnLTtctojdv/6H+RXHP4gQSedSLv8Ht/z7uSahwQhs5nmpfC4cd+aPsHWWIpUz16uWJ3E0I9Np
ZOUtR92yCy33vm+WbbA85GrCcDUWe3Muei+V72C2SS833w8x775AnsI4P6o3TdSb09qZ6+Bfdw26
hqvOMcX6u/AdL3v1fLPUwb8f0tHcZkaA7H2ucC9F7++bUQkZ7szV8EB3qh27xdHpjQFRea9/NupY
b/LZabDchKEEPeXzf8mq8vdC5LtA0unHFQsxkZLssum+WxLLc98PmzTHc1JrszjD2rXA5bokZzea
UDiPtHZP1IaJLCrj0osXMHJganI3cs1bfpDgkDYLTXq92skZFg3sSQv01NOB2nFkYTnSFTyHgo6/
ql87vi2QltjWMRpxzWM1bL0kVPHpGPGZaC8C4ZpoE8gyRUGILf+rHr6k1vvzCd3RLYp5NFa+jgJw
713e0QGH3OT1VRCcWhuxdIAVftk7kKskZJamD4tu6eufnmVM3zuDTVX8KO7zAcdw7SNXHOa5kUjf
BmLx8NjjtyDYzDwpTAaVqiERZ672Ln6hwO2jYwqFM3BdjFyVs4/UEOtR+9SWroJzIA28KjX8VdWF
NbJ0zTxT2hx2U9jHp0bk7c6W5W2VKPVakOzMcZ4qcKZFQVhO23q1Smq6QlMPcUeRbyCaJfsQWpBW
yoMR68D0ciRbi9+nEZziBKhxiu6zsUfzC+ynKMo8l/7T3B/qcHA75LM4DJvVedg8zFdVWzeYqbbK
k0ErAm/sVZpBDLali46cJHqnrh96a2cw7V1/rV0UPJ0mvuMtn0OH31hX6jnL4YfM3K5sQNvTNIx0
SJHPJFCIer7OQ3zApKDNeotGIxVaVfHkz88tr05xCPNUNg9hyzV0moJH3099bKoBYnvxPgllxFIR
aCegiHbE6mZS0zGqOjoxUgcJkvuocZoYesckN8sXozsh0Z3oZ2j+1zV1gY1Kcs1K+RVKVhpW3bMm
g3Hj9M3Gh9yBYNOi/gnbIJjPlMtNrihzfVz9FJJj0anJN5XqPa3YaF//1ghZWiJLdd53NXxzorUO
dndtO0O8iUMgATknlE1eg9/8WoCj95BYbzZmwG0To1LrkO93eJpmWRnXl/m3hSV0DXUA91xZXEfk
fNNlNJgIUSMttuU0M04/irF+CpSGoMYIngcWEjaPlTw1oUVXBDI0letoBP2UO55R2oRrcXVYtk42
ziYjEUEsmZTChZwFT35h/S/3foPmL08ufH5FjqdMUUNsgCz8DdNfHi43y2LWdyLB8nhZQRLl4Q5J
z+mfyy2LqLqVbEzL+vX13uU5ssoOUQ4jNjc/EjVrN0WKVbcvmsAD5KJ40ozv8yyZLu6kJXcw2KZ9
3N/FtYs4UMd/jf6HEpoyktxpAI1RB4wn7nvQZ09TOeqbiQx1rx3w7ZYTeIlpqiyq3eWPoM13maNt
KFkQghaClyVnQF9hMvK9oB5OdAzrD39AdNiX7muRYZYoRmpKflfZayHxpVNIrTeKmgzHvpsUTN/h
hxbvBscQr9JwVIi4vX9th0F98TUFS2YSjW92HZ2nobAedWpfe0pM7VbrzO41UU7L672RIjrR+vSI
QMC/r7T20Rqm4U2ERMhi2LavaP3Kq5wwzKXk8oaA844oYfUcpAXBZuhQD83UI0alHvMmVaA0bfIm
wSts2wn6XBzY+WMdTlfLWtlq7OqRKS4gtfprk7owuC4+rnGUlzAW2X1f1sDchJ9sshGwnQrI/KZQ
cZhAAn+pNFRjeW6SKgVX7qkvw8PyI8amV9aFjIxzKSvthtnPrN+ezzRWzWl+zPFlq7V/a0+Rdmpx
u1Bd49tO1BQm10qeM6WedvZATqaWtuGz6VNwnL8V2b8D4UKWfupJ9rg1IZ18fV0RIIqKyMe+6YJR
O+fGCAd2XuVoi303mPrTiPNxX4zE6SWy6V8ypFDLKsOChLBGGsZRmnZyj8D6dXleTSMEgIE/XOtj
ZpDR2fT0xPkOWlhcOalaPVIZLA5yqLOtpljBmwnRaf6DRcXuhNXZOnS92j5EyXS3rLAvUQ7CVGiu
wrHEd10Q77h8RdOBOaQinQbFlW5k2yZHDVvl1x+oypMb6v3rZMEQSHT4Qrpqm4+Tnp6XtRK7Bvxv
3sVa3/Kvl91uWauo1A+q0WRdqmN0Ch10a8vXzzWGlzp0t4jcEi1TkSBUpTigBXdv44ACqzsa+Ufe
iiOZJvqPwSGBlIlygOmwHm6DAZTtsgSaigM8yfhZiUS8FWNdHUtOSLdSMTWOwaz4iAax881ofG6j
3N2EBmod0E6U6QoLbC472rIeVMXbQaThC6MtfRMHhnPUXF/ejIQefK3HjIoNKZfdS0ovfqPYJllt
Rh7e1IAD6OnySUFWeAHhyy/StWGxlll/QgClXVMmztbLp9SDxIg0Nq/BqPN3+zoXeierroF011/r
sOyJabvpvE6V7Xokk8fnvKAOnYZT97UEjIEVkFr55kiorXEqmnOGnP/KhKn69SkD5wA3dt7IOSfG
nH7iWVpheWXLmsS0+Yu6HXBDIz0vC6hlK8nsraNL09gudJAWK/S8lA2rLB7t9661Mq7ptrwkTjOx
C2oxJXyZfqR/fqFCA2kheuMC2LK4pHyWl9S99k5dc/nVQ0WIYKso4RWEvzlutGm9ygDkkSmn5ZO0
qTSA0hTNVdkh/m99wIU+9u+3TvxYFpDjMK5rtRJXjTaWZyHBYjVBo14VsF8oMVOmVsr6J0NySpF9
o97ZQVhybYPklk15dzc5gNc6zap+AjNcpVYr3kAeKOsUDiwGPBNtHd9x08WR8qQ0wd3X2tzwvnQK
88lXUmVDNys52ZoirtiZkJCHjv/m8GctiyYG4EPMhNWdWQiyEBMi1Q1Asnfgi3BBzt8NTBeoNeLc
hN3HXplU9RXK8v6UmJIuc1fCLEirm2VRjp6HFnvEE6UVjAocEsdqcsLrvnAFI59cvhvQ+cS8VoNJ
7cpqLOVWG0d9z+AJb65lxPfg0OpVzij/Z8Zeqbqd8horAOACL1VkgFRuECfSrodNlHF4CWKIl81j
6c5Tp9bRk5ANyL9g0I46rPjrQSoqOu1yHhn9WJacIAGs2k7TbgcfQmk/wnNtuvo0tFV738P2/tre
Y5CSnO6Or0pcSoKsG/OCwiU8Dy3o19a3w+epTS7Lb3FL91ntWuPRDpVuO+VOcwQaoF5rBBfjPGSH
07rLsoEqZnJEfk6E88o+OdD2H4klD8z7qEObsyziW8HWoV31Omc3zob5/mLrSnH2hZZvzEg2z8Sn
n5ZFqdS9RSH87CbD/2T7abbT0BserNx1bi0SACm+GuKjzWrUALXyksBi8/qmkGek3OEVIrEI3Wza
vGfO7dhm5segwALsXFu5NjIV1Fklwi2+wvZH3Y+XZV1QwH8pIOIf6C/YiOvbAdgGl247aAuubayj
i9z9MPras2tO3WaywuEUT3lwnckCasP8fZab5WEbuMoVIen9iV48FPz5bfP7lyWM4P+TKT7/d71x
TaO3/D/1xvt/O37W8nP8b35FY3nbn/1x2/jDZWxp0/g2DNM15iSKP/vjtvkHMblCOLrQKRH9FlGh
/YFd2LYd3XR12zZmS+FfERXOHy5ro2GOLFJo6v+xWa7bszuRMDSafIef//nv1GpUk+u2o7mOw4ua
M0dYfLzdRXkg//Pftf8gXzvPjNas93JgehSOygW7Cwh8lzlWXOP+lzRcyIEwmg1y+weltnxPibLs
KLPGaxO/egjc5q4NKtWLmzg55xKoZETLZoXmHXPGXCyN0wJSNJc2AiSsV5ENPklmtMaKwdxq42Qc
oWofNFUmh8q1oJQ/wySoTy7XzRUIeJ8bTCJa02VbmqaZZ+hjDADHGO8rojLj99op4lsp9GQjpH2V
UwM6M4F80gtSFnrFrU6pZGQtpVuu01jBPdgrYtem5Y1DjMIVTrEHp5wuKJLkroaVfcBqg6RUfXJN
nUj2xMUxPoy/OCl6HR6uCiGYXg7oOhVxbIQkcr715S4YsmsOQf+hzcWH0sevFem2u0IFCV2B7cAj
WRyatHPQDKwmZnJHO8lJhtajeH2pM9B7uhFf4lqJQAWBCQZyS+ow3qXtWATKAT7vQ0zIwbYSSbYx
jXrli4rcySDOdnXQP45tDbSp32HdyHd6z5pLK+2ZtEY5mPeZuF6oR+w1z0GJtE/W7kNNIRIj3gPs
NS5kfXTOQrSIAH+UPKTwSspX1gp7XUXQacsC/Cw66AdTsxE99BVTzdbEAEnCnlKrzYZiPKc/l6fZ
iF7dAcmkodp5ldThWpHzqhr5uh3jfdODG2orZtGymSNRUigCcb9q0Nxu7ZKVQ5U5pbMS2mWSZBgw
BprirlAjtlvW4emuu2Yzd3JFpo4YV3hHb9kKGEsFW1qMa9+NeS4bCuk1prxpmnGv6myOmmvNGs8/
9g4RoLV4UpWBPyU8jAS6eouPAdzrfmqnJ5gnmDWmdINIl+b5aNf3wGZoOPsXbbKts5M0576Hey5G
vfdGE6qAoXXUSJhS6wm2HpxTu7Fj83bZo24Pd25dW0SLEFkYJbBh3FnOrDUb9A5sWnY6VKZnKmWQ
kNF9TxVzRhOA0fSkD+xqtUh37MMDhArdX/uw4ybn2CwN0Kk6GIR9xYPr7ALykrf4asYcFaWwNZxV
GD48u63XVm8o12OUPOfTdQHW+oT8f1jbTYqnaBpoDCNtH+izJi4C5KqP2Oe7/t2ynkv4R/et8gOC
LCrMTkxH0dIhryxQK3XsnIeGjZRM4XMrY+Vo9BNNpzGwDsIo4k2mF8he9eKpspMtrTDUxVGf74eC
v8CqcsBUWn1Pgbs5O746Z9k4W82P61smlOus1gAZZ81tUbf6ztdpbA0wpld2xmiUeFJnFVqqx8in
xHoEC88Y1uS5JLsCjj0IYYsQT3Ye7JkdTEESOaZ9nZXnWd8adiGhH8bgrkcknJumhd1auHv8N57l
6K9aY97W2ICZRqX3Yz8FZ74KhP0bXAftunRyeY8MBwhojY/B7tKN347F1uEv9VTZfloF88XYUdlZ
TBbDbGNuE4V0At8uSTHuH9JgloYMjFn9FEq2GwEoGCQsaK3Ld4hobzE7wJCbK25dlr5HXWitszH+
WQRJvBZB9ZBIny61mTZrREb4ZeueQcyUtp6N744ywqDgSWR2p7V78QsgWrT1e/5nx532IyO7aea2
MZiFQ8fMk05TmGwdu7tPUw1oklFOWImEAaXJeVIAKmwmUFC3CekovfKZqMkjjlWHZI7uYGQdOkZJ
1zK3d0FVfDqQGUqfCiaBFht6je/KAGCCOtK+SUr9YJETgMwpea+lggc02PZdZHgY22YYogbluOQA
qvXkumjARgAD4TgdGMaarQPFYziltZ1trHmhIUCNRBmVFFyccw54zl1iap6TW6Nn9rHYxLi0Vvmr
buhyjdoLA8lYiVUaZA9Om2P2NLDKGuwKebFRDqQ0N5zjhDPXctpLorkoMVB39b0fw3wv/W2bQxvE
yoCZmYAGaFTBZ6zgB27nk2r0Mwi7S1BW3ZoYw86jtUqWz8xSVrLR6+epgGQy2nRC2SQBhR5Bdvw6
L4KrRDWYSeSmubUi5xfQYf1sFXq3m3LrRZaqda40wnqgl5Uw+HwVO2kF0Al5U50ZCUj6VDv7EU70
1ujSbaY31Y0+omTKsRMHdXlLBk95bXdKdM7TAOVMRuiETvHanexbBuLdAX6ZMhM+jplWJ7cIarCa
clVRCqWCy6/4t10zXrlGXJ1MO0q2tPB+Mq08BhCsL2MTDijR9F+THptn0toxqQNeBOtRyUsl8/o4
JZyaGg7PXBfgQGktbSqnPclieFEDwjiSyZx3g33GsHg9xOipuxxo7nzdah0a97G8EkSr4pBkubFC
7GEfmU1y3BfWVWgRDG4MQH788J2rfbeO59UNUB6H+o25TIZxjZBzpwMYOakV8Zh099Z2Ed25U5Mc
g/bSwkPaMTTjB0fhoyQCZ5vhCGZ2y8RjORgnco86wMxYQP3NUDCjMJ1gUyZi2ouOzmM8kDo3aC+p
HrhkFLpXoFDGrVs/6VKx170LTxJD3bqoOdWg5sZXATBvioarFhcFjm//wxFCBYnoRGuMfJBmejj9
tJf3LtsT1ksM67GL7hqFdqfR3tuDvRNWqq+bHqY0bIy3SXdoY2gkgzczzcDpmZO0IAIckRP6A6Z/
dmwy7c57HXS89osLs9C08SpuRwXvW3uVxdp+pChA+QoAtZbVL4bRsGNwtk388iy1ZNyKpSI9au+Z
n/xgVqefCRdbLmVkPDfMFEFvlgyQzL6yvYGrua2lqQdGeYdMxj9qocDk3cBkGkGzOBGV+Rge/hwa
FA8a1NXwwRXyyhijcNtjZFgLNu46mT3+U6GMYPnEj1LpiAdRaDVEDsEFg3NdT019KTQTD4t+VEM4
ppzkGJvQdebEsAmRKW7S8qDBe4UN7IWjOpsfoYlbgY0DySrOuIr5Q9tZColwDNSkSyZDhJcvxUB3
XUtUkSCy3LvRaT6cSdxbpd/dUBvb1jJ27rL8vmhG3GR6JE+JFvUn6o8rEODngmtzxrXxLp8MKGRJ
4+5rNTV2QbON1NhFxW1HN6WoWmwTE2fUgFC4uvR0y+8fagLpcM8YP2M/n+6T4jwOdALaASl40D0s
N30ZP1IXia96m7QHAbeAKI+g2/tBBYVR1UkJn3x1V9bQ6yNqMqbFmhoUBLeKwoW+EBAmLFPjHBix
IarcOPhlY67GQuWibfoPXBKLK9xnKrhP4AihOdgPaqDbKNkIEnbiBKne1NgHgzIWbuHpxRpMd6Pl
o0L1sNfuGCuTjp2ZD6o5mg9+kmyhbcvbr6dcKhh5rwL5GbFwItJ9SAIODmKWKJ8wGcenWek7/FMj
zp9W37ZhMzxqCoevlvogYjN+QjiID9hOOLV7/ly9UfgVH7J0TcjSen7J1dJfBaUVXbmZTsDJKu7s
6Qx1PZp6QI5DEq17IPUtpMSoqwidVQ/AiQlj539bnSsndO40DZqgsLrHNE3tVQGbklxJlCa6uB3t
5Npue3+tTMoRFBfmjkCD9oHSaz31zYOBFBOnk3yCI2uva5BEuQsHr/VdBvwl9vY8ekqDsd4LvYdD
olThnktctO17iJRRof3oCQoTJCLtUrTFnt8WzxZlpY1icCkJO7hu+q6esFvQI1jFbbUr3FNOSvjA
VQtidv5ICBVRtFbAJgj3ZkskjsUW0hgu7PMa/hMTjts8aLeZZnPRczvVa7nYYSHGcuh0m7hs7S1R
NHMblR4wBseHbMhTVI8Y/KemII88C7a4dmAJ69o78Zqdl4kGuKxBbFVqCYKofZLCnGEV5FO5zdcK
HF23wu4+khXxDNGfAWIBrZcTa7UJIlWBG4WgcoDyGGNCWalD9zN+lVRgbhmL2KsZtusk9dk0HizT
lSfbNknFmkconVKea91+yDO3uq4m/FOh+c7gHGzsBPHEGkB0u/27TErjltPNqUa9iEu7N9aUs2Gy
awHxiPZ2gBTBuEc39p2iN+sMD6xrJ7+yED8kypZqY1XJvRrrO90csas01cpxTSbHhvNpWhwbKrPJ
TBKdKKtyD/F5q2T97RCp2X7QOXRBvEQhFFjxHNDoMMBQ7bq5ZdnI+qAF4wQVQZWemcf3Zqg9o4hQ
vSxJrA3U25XhIKX1SQvKJ9SWfpfeU1A6U019dSxM1whU7zvCrT0MJT8Drrugepx1Q/dujQnu2amY
oCalFWyIMB+Jcw2TfdTZryPlVq8b9PZAl5p4HxFQgKQ4S1JjT+susUhTYxahpo561hlI8OsCXPN6
3J6jqfOCXgE07WzTIDDuaAfNl0F9xjAzlg2iX2VQbHU5dRDI/JLwPVSu4U/b7oEspwW+dEcf9rFF
uZTuk/Q0i0u3n4QAKBpqcWQ1ME2D2rcxC9ve9EsJvfUfk8Cx111SH4bJtJlB9e6pHuK129JI0blI
PBBTu/OR/hLLZWskHGQebbPy5Abl2dKyhiKqeIERvLKiUL8ShBvskyK4hoqnHKRsLr7a4ta3RtsT
Mwagce3suidjrQJkxI5SvDE8+EhsHXUX8wcXx9NQTMRSlyfVlg9BEvXgm50aeC9MIkRizRrpAoe8
UJ7M3MSszMG1GipOF5EecsXPMi5zNQjTmESuONE4ScpU95RA0odETrHTEjqRloYVO7Yb+wLR+SKn
CId6/W7ZbXMSYXsxKoeY3JZhg26FV7neEm8nsurgRpwfWmrHh7bH3ExpCV4FzWQiMRVMo4zykoaK
anUBIxcf2CPJEgq1i6/Yhmdr1qHVaDbmGkQUxLQco637CPkKP5apfOZx+Y5sOEELzX6ic8QiDJ5R
i00E6DlGPpu56oNZfTg1dgl/avN9BrfWmoh4UEq+HKndu0JamO4RnVlMZMSkcDBN6ouea3DWwLut
zN7Qt0nIpTxoGTUKXxinXMibQG+1dVWnLwWI6dEq1rgxiq0VeLpzN7bS2guCMzdpTYhiCXYqVEMM
bwWUug7NxqqBB29NQX0cug3F2XE1yhNiZ3/NKExTH8YSjLQO1aXrQSgIJnipdHeTGwaMU3K8HlK7
JBWc6CvaEjsmrk9cuX51QFCQP7i3lYEHK8b1FUsObj9oKVH11KkGJ9/LwjU2TZ/hOCdqLkP7sbYF
Q/JJDbW1PvxIQ1XdtQ3BpBoVtBqlHuFen0InuySyold85adcyd0dw5E3Iq7l2jS4sN/Ghf9qdgQY
OjnGayNlMmFKh7PGJD5oFQEub+uNYZWS4OV3QeEbPfCgeNCL5dophnRjyGg7NQwNmfpt8Fhn2669
xiF739QFmelDvCcUCJYAXQHyq8ybaWg42hMRrMMqfoKnx+ZlaIA6JPGPZpJhObBfIZDWL8l1LuD4
+EVNOIo1g6aUj5CUJCTgr0AEgrXLOH8HnJeAuTLYkJd1Y6M59zoi6qeO2aulW0wOQI1unQpkREw5
C1Czu8kHk8iakF+g4ZXxDJpf/aAomyCN3xG7uDOVIGAwE59yq0FugId5rq9RRiv9h9GECTGiwF9m
caTyojI1rnwuZrspgC9kkscm2M7LVMKRPmtlxBjSbK3pVA6FDQc+GEBo3vY6ZRtYQcpa0pMYQSRl
kh5EEEPaYTRB/lNDw38e95fxxF5U+SemZ+bWbzh8gZMZcw1NnWpjlVGqyey83Bf0fFcBl36gUkRl
WJnVHSAxvcdKx/S+V48iZI6c60W2crKDnd4rmvkMKILQeZspcV6l1MJ0cogYiY9dTT4ODsz9hDrU
RcbmJT320SCttH0gqofRsdEvxdmNP9KySUMc8oWc0Vmlf50ycbp0xYi2yw8+elrgR1+m94I4iRPg
kdvG6s9tF+owEoIW1xRgG6ok0yofKLqgBBrvQBv9aAFXUSMfr1JZniSYolNhAXsbC2J5W609ktw7
04O0cCXK4T6CnNGzj8gY53EwwhpzNPP0/+6+/00HwzBU/X909z185vmnlJ+fvzcw/nzXX+Ha2h+W
adsqaB9hoAubAY5/NjBcFRajaeC1c754i5j6/vT7EaVtOZpqoURZ2hSzCe+vFob4w6V36rq2i2rR
+L+mbKv6PwCM9E9c19JIcdIM/Ic0Mv57C4NqnKGEvZkfQhqH1NlQfC0U6V4wn23Up3aWPhaGji11
Up1+rVRFyrxj1kP+fUO9hgtYs5AB5ieHRRr598vLC8tzeQsTfmhTH/NO84X/XXy+X55ncxZ2fd11
jPqgQ6/Z5ZZv7VPaGAuD0Z6Vo98cRzjrNqfSNh7R/RnXC9NYkxKJ3XK39wt32ix3F78x1mZYWJpR
6tBslHpL+kh7pJ9xqARxevoQ0ANxkieiyWhLZAQUmCjOmunUAyYYMlzCmoqIeDUR57VixqTBAMpP
6LrQ1MlqhEOGXJ9ZPlfg4E0bGCmPQ/lYaxQYmsT+oL0p1JdsZMiBmuFohpQbqYj4+1ARJSdcgvrK
Mr1u1O4G9GGySUcyhQkObxlNcHVtmV+3AanIHfChto53qh4QSygwBARDdEKMsHWZLnmo95/L2jiN
Q4DAwzHIuSqmi00+9kkx2lvKDLtINOZa7ACxTFu9f0yo624zUh2Y0mOf7MutDjhOtdIH2TfAQJiC
IXvU1xk2ZLQn2e0oAahLm0kBozZz67j3TqB12xio23rSHErlZC1xEt+YfkxQruqex3moo2WOsle5
xIDGlyW5KS6T6TojWqRC3NHs4kKdHpXwrm/il3TIwTVychQpI2ifeKKEsj+mlLb36Bau4xBTQe/Q
DsKTzWDbvM9sTexVuvjYR64TvxVzfKuyCkjhS7VUMtSBeRWHzkXIctgLof1ScgWaYaQjF6CdZSR1
dasnR7Orwc6kCklx0DoD1RZbstnrFRIU4eWaRiVbme5sV9bbkJhTZXSUXZS6p6Ah/GSogWW3xvCi
EzwHADNi8oum08t9672f12KNlyQennMfgXoZUco2nOk18vVoSyLtejlQpntcLpk36gNOjNm/YAbC
CyNmXyIUH0FjEYxh/Bd757UcOZJl21+5P4A2SAdw7do8hBbUZDIr+QJLCa01vv4u96iqYLFrunve
x4wGAxAIwRCA+zl7r02UK+Fs1TpIqmMRF0z982bf9oDlOlOcDHyHDdwuhk3jEzCDiSF00O7G2qsI
gZq3eYsFPeqQZ6VeeggHa+t1ojnpQ7xzmvG4iHFdNWK6wQ6Xb4JH30yPjketzMMuKhrn2YyHb0hS
k828lI9dpxcMKqhl9Sa/H0PfoT3DAUBMrZECGSVIY21pJtC+uH0qmrHfzFO8LqeU+qHjbCBl80Ps
DoUowOr1DKimEsRbVRtnLUxfGppfIE+MM4W/2rZ/xGaPv4+k04Mo9Rujg4HZ2jrC0HiYV55VfuPb
wbC4H2MSmAWRUCHRoEVNz5PIG9OaITBhNcWASFBOHyIi3iuUOImsqyAtiMkkIbbvZnz+XW+syhKY
mAPhlVIsg1yPaHst3MeLf8gYcGnIjPdCz/wdXyDaLeSAzfNvLaNXpmIWhC35wuqitCk0h4SjRrRH
c/tFJpqmblDtjF3s6Eii8zfR+ggNcQnj3KDLae1Gcmbcn73jdgfh4fOvmqDY2Ca64yZtP2d8zQ6u
NVCjHxfOUJLiU2BGJdRp2+agT/1bw9b5eKA+Dx3SL0dSnUg2jXzAbZo5JXu/wXznjsYPuM0hPA8K
7M7aqCzIiQhBM5ufRgSbqI6KeyGfpKzz/TKM2j6iTrAJdEjWWr62psZ56HUC2R3OqVRH+nh6mIa4
u5szeyYRvQHa4D8Hkx++tq4T8AbF02ExCuInIV30syAQnIpWZGqEwMQhWJ4EGznMUYe5AbIp/bsJ
/WGV6+HXUFvDDQnXFKKkk3Lt5ZlE3j3NYaDtzYgz56CTC07FfdNlUp7Ot1HWD2raIb4tXil68zuI
mTRN0h3A/IJBH2Q5jynHWiuI73ULZkHLWB8FNoU1E5QYOvkYnAkeH8htYHoFTxGy6U974vQyiDk7
UJmFn3akn5G+ZaI4VgFXKq/Jf3PsX1oOAtzQnIGs5/gYlHG4Lqtf9HrME26zg9bQZ8Jd+zLlAfGO
WtPsi3TIkKhF4sGRE1i4gW2qEe1ncN7sf1R1SMD4Yr2SWz0AJjW0VQqejYA6n2SYibxVk9NURQZL
mM1HF/YpWsVGC+gUGwaGYpnta6LsOhYzCdu5kQ83C4P/CuJcanXOGeQm2Q1vw1C/WQ0Zo7aB0q3u
LdhIzCnpDRffyCL5SqW+IuUIhdp0nw9Vv7F0/0TgQnu2fGiLtKrmIs2OmOO/YBsfj17Uc5WJMC/k
0d5xcG/bXeHSR1yyg5bNwb7JogMpwqjx6Eo9aBWZ7rpD+UY3g23ulu0xmgWspA5O0HSmFTbRv0BH
0UTJ4zwlw7p9bbBb7dDEZptqATlKl2o/AfxFGYHbvnVoUSZSJAAVd7Ga+wIqIqHU0Uudcy1asFPt
wd+267TgpDGmv5xwKLY5il6IpSSEMzc1j+1n7DUHf5hvq56SkDfPe7Fkn1EROesK3mxGjZfxTPGr
8IW29p0G90dEM7rgohK28/2cLogGWsSgIplvBoJWGTbUJDpb9lNoxNtEW5xzGi0ke7V3sahCOpH1
K313sZ91caclOxSE015r9fs4YY7SDTVB5Igb6Fq1KA5s8aRpWK8dWZgtzZ0cvpzKOdgIHL2Jod+5
uH/55fymexkVyKqa9k0aXUL6lD0qZSCRUp/fuuZT5TC/s9N64wBMIS/AmTgPoAlIapOQHuJfcsqE
p1IurMh8y7mkb3TPu51o922dlJP6kmaPUVXxzYv8NxhnOc2f8kBimbXHv0E/qbBrbxXLYvdQFGSV
zF/QeiRbALQbzYsc8kP13NyGXvFVxQT2itmSavRbujx/0slm281tsg7pSmC/dg61163gPxHD4v8I
gBduHQNgZUyGOnGnnrdiPHEYNe0b5/x252v1fdiRp6ecQyhRmDaPPiVOIZ30PvPBpoZfDQKPr+m8
7s143idO+0iAA4Z6LTt2q0aXtC3SNRDujGWFXxT7oFkM9Q5a15MyI40wu5iiDvR6g5gK0WgxtE6t
J5E44UYTqCMaiYDSoyA8FjwnoAD9lHcliSJ0oNu9cMb7mAqna2XGQXljKAG9WMCw1pz/iawhG8i1
6HpObXIKRQSIb4ruVUAjtp1mDUevXkdJZh7KmspcBFML8luNFMJ7KjDXHq34eY5ewwZfCVW8cq1e
jqCly/ckOrp+Hu+yIagJBUC9TZ6WNP6tL3mmBCmssa8yJvTNbKd11QvYav5bmsVi10/IoPzUOeYA
CTnv2atyxI9AXT1a6XOebg2ifmpHA/OXi+hYgxqv3TrZiNqgcxT4ZGXTYNjoMfEwUdBXMpyhPinr
YR682W3wKVkYLLc2UQb8SHSLplJHfMgY6a+WKVpQruS14uMb2wySORrDFR3d7pAY/XYZumjXNeI3
j6D7U1sQXhv59rDCB7RgtdcFlIf8LUcIvl8wXSmOmcs4qsv5SoXFWz0854n3cyRQbR3p5V2RGNq+
NDMobdaniZpuWqcvca2Za2VH7Fv6zVYivvoxOLjFiQKZ34RyaQ7qjeRk2yU/JyPMXhe/p6WH1Rgf
7m+MA6OdbyY3ZSHiXVrqu8wcfg5pAAwa6FOYjutZj351U3Y2eixQlf5SUaQ9hp01n2w5ibBlqpxo
HcrGVQPFl347D+PidClrLLcvjk3yM+aNZqVXwKmKKX3Uakc2KaAWeDp4DslpC6j3kPYyVOuqaOdj
7j81kgmvwPBj+D2DiAGmY8l3Zl28WhbYfGozBmQJbJKx5DJpRFdSPXVaBCXFyR4ja+dm1RdGFATy
5JxscJoBPiBsutJpb+SLtwknWLucbHfCIiRuHs5xXD8PY5SBwHaHs+ZNNEQ84zj3lJEz7dTG3VdG
D68Z+E5+Vu3Z8Sfq2wnOPYrDY4QvSfg6+pyq3vQRcOMe7GlcQzVsHaJ0Cpd+uErX1eAiHV3M0pqY
thnn8suP2h7zR7M2iUud0B4pb6DZ4PUTdpnup8ydZeQdxs7hzYVyTU8wt9a5jl8s7FGMTx2nDgF1
2/Ahdof5xK/bSyAJo789QO9iwDdjK4I7uMn7PN4zs7qNAzxr80NOUMB6hHC8dq3wpUQbhBepi87w
5QReETnkS/RTIJKcpA33NXRJKoqwZqyVg9OpCYqHZEldrchinruv7FWHiuwYBsyZy9Z/RZ3GeEEy
tNTXfI7ApnHiSbe++OLG5luUko1IJu5NYiL9tax+azXLOQsdBkK4BeJqaWCsLFBbdYbUrkMHuBpv
6jQbjpH9lhd+S4shR/Lk/crJNzipha5HjMACx3occzJCIjl3tcPy90VW9a9D2U67UXN+31ULnRpt
NFRbtQiEi/qEIJwbXTfVIH27WMYjF1JYExK0aKW9sdUgWTrWQkM1jrENaRK5sVClVHDOWNj9KVsi
wNWpKA+jjKmjFbeLwN+uM60mquBzzMnoFCy6jYctdy5rAL7WYVpztuY6VKxQokMZKdArFaR+MiYB
Pol1qCdBECzi2DCttOsHvwijPX1y97DUYuPW2BAHedt1ofZlCcC/UJuqrS8PqfEtnURCK9wQNNrm
Mj1Z8aNp5zPPGMzfbWova0XMTcqUC2gp/LtaCxGrCJ0rs+8Gm64GeU6+U3eyG8/b4j78TUUfQ59H
EVBGKaov/WeF7sj6UvXUCvLUi4pV1kR8mYmQYyqGoVUaZ9UikFdJgxRsOi/dclILchkWwi5NqsmC
xhNCUnizf6RKawulfU0ABeSydt1No7BycNrOOZHSulzQ3n0pOtsnqhwS+BzbX4M2DdGzmeN5cflS
JaBaSc7VGC3n5XFZ0pEa9ZCXqIuSYltNGcI9ke3Iaj2GmrYmiG3HOUDn6hIRJBDl9oNa4Iz7pvfl
s9O5LY0q41PtW0gJRIBeDa9emhAi1dBtGcyu2qNiOE0MSvdtku1drV5uI755GDTDArq3YcPgpRCd
Ja/pbIVfpuKJhPai7wj7QJ+0wd0Tf7WHnrChzGnPwRI8RkXjPlcVQwPMHVVU8VMvAuchoOd0zKPs
R4cTIfAHGlNVP61reynxTgF3FGlKyjCjiJc+spATEauU2kwMJrMErmO+LXp+xCVEwmtLSkbJX5VY
n9sqMVc2akD0T5CQoSjxZoXpekzacd2TuXZ0bOcndvKXiCh02t36vCNgfh+NTM+CqJyeFgCzS1F8
DfLc+F7U5YmiwOfZzK2nJqNx5BDWvTFDMzqNHgkgbjjdVXH9Q/e9ZYNegKp4h/6Vws5wxoZxdPAu
3Q56V+78nJzj3Bv9m7j6hl/OOldkH+X2EzMQ9EJlPsom+caOOCOW84LzzWTmG1ZGDpW5H8D6MJ6Y
RWHumtHt98xuN01d1Ic0aJqbkeiSm9BOnpzxK7T39M2Egt/pBI8mE11wEk68z1mITI2rYki/yDFe
Iofgyc43j4RlMHGOCrDwOJXpu/jO3p1b/yYqU5vmVGcQymUhGs7d/RAR0lghnBuqdN671q8mKpaj
cJKR1pTlMQHxtG3WBi8l5mnQlAwwEoD8yLvaeWt1YthE3vgt0+IWfjRQ3NKziZaUF1xJQ+39ECKC
x8X0iuZFgSrZly1BcLTycKmOa1+e/tNBLBhfaRSVWvKidjEWmk8EJvj9JX5bMSeS0QLCYS6oFmSV
VhFblaldox3utw4/Pr/dWfOSouDiCyhxCygZwk/wuTWs2P54CK1op0kTv3Lyz2bzwKx+vOwyVdG1
MsWnbqrDncIQqIViLHjEI9L+Bx0nrzh19NDG5XxUtytqwQVYUESMFXC2VfSwWgbXH8i/JlCpGfct
KHokir2IUKoBi5xPatATtPzTai0DM7tLC+NVzXRKpjVuHhn7aTLQz/JFEYbxw0Ctsq/i/JgPwj9o
ovLPZoiYusRoGvqUVQLDpNyC+fBQhXx4w5QJRrl+f+DfoyjS7/nBINAMIs4f2sNkpMhGg87YLNQL
yNUVPwcEo+fZ9s4eumrKfwuq6BFhVfkUhQk26xEWSJHQ9AzSF7HA11tcqscx8dorKzBQvJf1fVLz
XENtg5KvHXq4YQB9WtDElHEDfFurTTaXnCJLGFNbLY23DTEU9163rQju3pdQwclmKNceRXXKRwDo
KnmqCR96y31IBjvd9in2ptokezpxn9Iw+UVRKwVkQKDXtKsiwsGyJab1VA2f0gSFPDmm29mjeUlb
Q1s1fAQr8tHR+86FUsnNuyb5lMXWz37Gqa/HJDqPYfSVefx9HyKu8VMqPS0MvsaHgk5xkdPjsJtq
LtFuOwUrPqXUIENO0xN4u8mwtZwAEL6KITRMzuXeXGxo8jMiWupcqnZ9UCWQeSxStkfvJrV1sekX
9xu4/2OHTjevZ4j9/FZh0Hx2RveUwKM3p/QeKC01OmGAiG2B7OhoLSjybnhmBjep4N69PIcty7mf
jXTv9svzZODHZvCKZTymet0iUc5qq7ox05zSppYY96DpN7mp8QX14huLN0cYNqdyYY5ENDDSQiJ+
K6iVZlryc9Kp6Y5+fTPRD1hbTf5GtosDojwgXwQR4NItd0argW4h3qnutGcK/c/bmgANrcKt1FL2
lcPYYvyqM7umzau3T/kS/xYyKnpqK/7ttkYwZHc5BWfmDHEWPjMRSKzbjnQAquLRc7tUGsgArngQ
YRFPkJ5shrcuY+Kh7aLbSX7Q9WzXN26ynsqQfBRhfndrb9m53WvhZwDtcvcTrZ9Xx26hOfe2vUcX
fztCWln5IkgZ+FXYnpFn9iPpDk6CETIKkMBEhnkoAoOgKhkSqKXButd3XjN97uEBHjVjfvHIbDHE
TC4D5yyuas1NPTigSfrxkFpTRzHfqOiGRutIS4IDCLQn06QhEENU2+rhuF0McSsoxaGxpm2SVw3Z
oyPqkSx4TAMErFovWZWgguma6ME4bGaB2W/WagoBmLA1J4XBbyA1CWn1EB3gb0zrp+Z3Pyyih+C+
VyTBkEeemF/C6CHqw+CIkhDJugeAnuEBCr2RAhaKG0/q23juGyMnUMgAcuBiF1kxkK55s3ROKsHJ
05o3p7F/Td9BZ1CqCItbbdadmzyMPhfJd2aqEcU76RdEfbeQm6jD7dwU1cMco5NcIFxsbW035W31
0qJY0dzluSZ4jfmStbFDuzj38VvZd/zSRhGsF/FbYowj5QFr17UypzkNm02fiVOVio1elfNuGCkJ
0DUvuHRZxgZ/awI3wnNyjAzmb2WSDJsktT7ZnfkttopqW4/whklafkVP3K+NHrFubETnppfMT6nj
SqkmFrPxQuhF3cy7UIKtqt5+QUHQHAJ3gLeevqR2b699XHsbMTD4yX1vFyUIcjBUfg0NqXtziJCP
gO1YdE6gqj+5FEZGRj0tGt6dwBBLkOynlIDGdVwdlqIcyPvVnogu6Z4j24TF4H8B3jhRdYt8RFVi
10biziRpKUyAHs9jiCS+KuQELaFnVHA1ihhBJSFI6NbLAQ5mjD3aOTq1GT2FrZlqCIWoG/tzYmyF
VcYoG5xmNRo+phbyqldZrH1rSdJ1AmCS0Cx2SVwRwT0ZNiRK0n/cYc/44zs/9k3U6HyMxUTaNR5I
Tpva2jUxRJ4Hg19anXyqmZ+tRFNJWxTNClgbr27WxXvmzMfFq25CXCHERcsCXlpugIDcpAi292O2
Y0xz35retiGnba1bEdHnze3C7I43In2uK+uX2SyYd4g70Nzxy4huCnG43x/zOruNXlJgof14Fg5W
nwLWxcr1eYgB5DPKp3HVatmbnpJOoMUdcAZOJbVl3iPe0MmD1M41+e5IlcAiWoS8ZVl3P0URgKth
yeEblu5ugesdE6Jlm9qGX33TRGLduYVFxK9FZ7AmKDrzv3cBvvdogTWFtOU4yB9US40IgzSmpWbl
1hXTAafiJ8J1AiFRTceGk4tjEsTSTsxBkTkxB9LdrSe8zVgE/ZZpOd9CDFWZ+0Z183tdFs0O2tBq
Go+ugRgrLl3aQQhZLTlIDK3v8dydU/S+R841AC7zo9DpEfluuPV+uHvwZ/o6K1x3pSWyZDRQYweq
hETpPjOTr3TYatAqGJ+p3jsbW0uemzIVK/AFT4Oijk807EhHtjbdMhdosCH8QPkhrKWdXmyXPIW8
SVD1TNNmiuhARhWCx7YjQiWJOKm6XrlzAEN23nqhb3QKQW6iMkUUO0s4P8P1esoPjH5/qzMCOzIT
uWY9GEDFbXJiiq/2d5IJrTuzGr5ofROvGhTPR6J7UOe6Qtq5BXi5ttw6E8E5vdf+4hyDww1Y8bqY
hnMX0l2YOGfsjYHKa7T0Wy/3v6GWOrsLreBkbKj2EN8a6ALyAqXDcrBJWZD2jmgfyIyD68KVw+BE
RgF82Hfd1BYD6S3TsXBdF6CDY0kQQ8wfosiXq7Ei+VNFILVlDMgSV4nKXNkgRkr8zrvjm8Ck/51n
nyp1d3XMu9XLw8nHLGUxAeG0u1LR3J7V3xuLsdDFk08oF+q+183Li7g+37uH/nD45fnmsdK3obFw
qg6Sca3ueM2dvkDa1VMbIjKw6qOay0Pzk75Ae3Oh3u/ssPtOUWw+9F1FlC05lIeC0fW2SsR3MaeH
Yfgc14Q7yAy1CAnUnes2p6wuvpDANr9FaEiLyHVvPLN3DppJth2TJdouyEmpTnxYLWoQRbXHBKcj
w4e4Cg5UYQ7qw/MEihC1jeqAsAe1Gpk+KbxqtdXdhNxA6r2DfSzz88fb1eO5KqtE3ZTJZ1NrakEq
2x+PdNlpL4wtJcCu4hp8Pe76si6Pdd3+u2P+bp+tdd7Rbfe1LKA7MhhlpNS4cu3Z2qhNoMykYvx5
q1pT+9StalMt1ANcN//uvn/3UHlf4lK0+Cwa2RyRyea17BuEKkXimnn+cadVNcw5rreX8k7x9U5q
W90samY/vXcka3I8NT1fafrVrAalizNVraqb1MKJISLU2vF69w9PoTYtgitX/6tC+09UaCZlc/Pf
+ehvf07x9/K9DO33u/3BmddlhK8tHPJEdSGYB/0pQzN0/x86MjS87JimXHKOrjI0V95Jt13uhdyM
wedVhobJ3vQNgX6I5F7Ebd7/BDvv+R9UaAjPdNtwPKpOjiF8mr1/VaHV5LAuY1gkNy1ya9pyAQVV
cmv2aTbdJNdzyeUEInxcn5Kgo2l5sIpi2n115Hy38wi0FD6iEaAdQ7vxsrAYFZ0C07O3zFXecoPi
o1VRwPeLmoGdWi08Iuu2arUPcOCpNbVAp1GvNcjmjFjAW6qs+sqqH+q8H3dKWaYWxlV0RmRecYzz
HyqfQyVzqIVSrl03e7CCxKJocKlkzLDK5FC6thLWAUVE2TDrFhu5Tu7Om04iAkE4sZCIyeumWpPF
IDqoCzFNXIJCuVBXjuvC6bnG9jYdZkl9nORFUC1iuUmpXdstcXujdhFdSoMlRL5bD6j8ET7IKBqh
KJlDWT5lBsKnYLAIurfp0pwuq67s9KXTk6NOOpY8S6rzkVqozSSmVmtAKW00j9EkGHkati06htnR
kgmsT7nJIuTzcqi8VMMPJq4PWm+NKOCpb7d+Tgxef98kekjjd9h7RPmsXI0xR9PH3T6bhpcgSvYG
YbgHw8spliKQraLmjpq3s5/deqtXSfhAqkbdNeelSOEHyrU+D8s9VJav+K22rqVRRBntYWelqbYi
vzffluNCRcNcJRmxBCpMWn02iag/ZUtXB8st0qBX9flBWKFZ1+L66x7o6wk8GjJiZ+yxaAYg0QDW
i59dWbRI6hAecpnsT2oNhdbva9d9VjXanL7/vEUdc9283k/t0wG+ErtDDmIz9xXNuz8e8N88zMeb
1cNS1aUBr1Yvt6dnoj+bd6/VUS/uw2tQm//zfQ0GNKQXS3B5RvUAeaP//oZcH1TtG7Jk2WuOT7jd
7sNTXd6CD2/Th82pAJeg91h51Z1RN8hKf3DK1IhQ/r5iuSj+3ExVqMp1W93cFAnJzuo+6pbLQdd7
2jF5kJ1LcQLp+krtv9543bzuuz49+jGqTNdjrs98Pea6r+jIjEbN1W3+7rGux10fT8OTsmtSiu9/
/rPXu173Xf+36760Ne8bnD58wyNeoyncTyXkvd07RHdbNkhTJYT9HaP73SrKTKKX5/A+6Q1jZ4oa
B7xuhMZa0Lq6sNOvj6bY3ddN9bAXnri6xb9i3ucAJmyH9PHK/P5wP3WPy53VMeqFXB7hun2994d9
ZT6Zx7TRy+OIk/BUoUHYjpL0SCG/OsEDoNektuMMuNv646oCfmeZPI1+vKnqD4zE9wqjG7vyZDFL
ekEcF9QZ5DlfIWAbdUl4d1CoDr3iYa+H6g7Y1V7Yxm5OHczKtPCyv/bxWiNmWGhokC2XuX1Uvb1r
q89pZXzXdVvd+bp5bQcSIPF7dzACtrPyC+IrVd7hh/hDp/SHNTXDAvVwPZzUISBynE3MRHrVG2Rn
qa7kdfF3+7qUa2QTUhTmPbnwruUaShauiHItVZRidQulokNlD9SSu5SGvWr2zp4HIKOI7z4efLmf
2quprzV8kF1iIkhLcsYPatEPYDrzKkTGJwf5Ql7c1CKWA3+1pm645CVW5Wf0tgTLSAm8Wpiuzuyp
SKjAOH742yTfKquFPlC1lnYK9XrcwvmhSGIgVnQBTuOt5vQ3qliqPxdqX1Q63/RiMrZ2bC6Xpuog
G66AY4x9QbZ8G1ZQwFrSr9Ra0gXEW5XUimW46igX6NKRroExp/E36utgMJtdaC9PhALQV6Nis1af
ufp8le4mU70LtbNX3x0n4cPIzguJ3NzfQmmUFgIlMi1v1FnyLVJvTGB7B+BhLvEddNH93rcvXfSI
UudlDVVfuU37Eg9QDnd+rVRT5mJD01XCLF16EYjmwCQnxazeXLcH2QVyJnsZnxWZmz4E4I7KddeO
0xBc6TdJCKINhQHA4m47ycY89j//lOU9tijEj+g+XY00HRjakzZuFWTYVqM3JbG6QocvO9X2JVBd
MomLxcdcUJmo4a2SjsVl+3q7WrvsvIKM8UqKnWl2KM+lNUEmkGz8IGkBu1rPnjHmuwlCLGoyl9OJ
yihUC6AV66AarYOR07QKnUvD7No1U2vvWN/qTmqnWhBsBKn3w+HXYxoB14N+YID/8g/w+NLL7Au1
zbeMELorFF/tfHf7LEI0lEA4Nx+OUQf+B/vUIZdnUXcJ4vFH6IcNyb1/vBy1phqE6r8Y6MdTzCKP
Xm2qd0ut/d2m+kdTbe8sj528IF0XhrwIXTcxvJfMdFkYXbCzmknwhZUJIqW6ml0PVGuTK1M+rve5
3nx52DizisOHnS5wIs64f31adcx/u08whqf6Y+2EHkJ+aRivqwXxVDzUx1W1Xchgir89snUcPsr/
/vZ3D/rx0Hfbl9V3Tz2ZuEEcrReXh/6n29WhS1wCWzV+vHuOv1/9+2e6vuiU7gFa6wSJM2/Gu8e4
HvLuIdRBH7fVznd3v9z+7qGsbE8jKz8lWmq+W2R/bkq5sF1TXVNHXPdf7+DaerCtlgx45B+PEdAm
OZlOho5Lrapb+swzLk9RzgjjEH7NDFVPaqGo3/Az0OMmCDZXalXtVDdnXUVl7XqkWouyyNjM0reU
XG8WBMrra3X7u4czJVncHCv8XGpV3X55JrWdNMvLUvnZDqQtdbvr3dXau8e8viT16OpmPu4nzShI
WcsnDRyS+ap+K9dfhNq0QwI3D5ffhRgSWfOUv0J1FL0NdxPEjEJSeWEfceOkq0iNgEY5uLku4M9F
iCB6nczhGvW4Qncr1LdaaAO03ZVazZfU0ddq1f/Z9E6MW3rgKpPJ3wzB1cyG5XDuuplPuwSHlueB
ItOgsbde9MbYhwrCbAFoAlY19/YPOB5gjSRCAsmPYzyjTsIp1w+/udEqP8ctGSudYb9FKK62am6N
wOoN7IQP8X6LhPD3ibyaw1+n9EvcRFsgQuD90TedEZ9j+QgZ4EapdaLJVOFOcNdpnWCf0fv9aItP
Gf+L46CNR8SGvm4AiX8y8P/Q68CQpeGxadL769xVlSLULDafSAypBZ5tfxyM/wVf/qfgS4GV81+D
L7/AUPxQrpN3+gN7afzDcwzTcz3bcH2h6JZ/YC/9f7iCopygjYmHR0iH6h8pkURByhoaKmXXsDzh
Ujb83TVq6/+wfR+CpmHp3oWj+V//7/v0f8Of5cOFZ9l+2P4/RZ8/lFRhJMiSV/YX7CVda8t2HZCc
DO49IT5U64xB1Bj6wvI462F2P+hZ9xQgMU3APo3IUzeLESycePA9hcEvRyB1VTT3d2/a76/qL6/i
I3xTvgrPN3TeJt4L46NzdWh1bak9vERF5te7ygmeB8pEyzAbd85iwX7Mm9sG0R5a8JUIDbzuTvcL
S2ZE03UBCGwCNf/XL8n8EJ5p85Kol5oM6V2bBM2PPNBGs0y38vTiaCKaAeSvdUjrqaeDw/mRd4n+
kE1A18u2g84YfrMdt1yT5kGlyDNX4C6eAtqHWzIj+r3l4JZKMxmn4CPKAoXsrF0AW3uqjxLH1dF0
pFa3Kd3moI3tYTSNgKCe6dO//o8gov7TR00fj2+bxxfKk3XevxBOa01nStg2xVH3F/1s0bsGUFc2
2yoO6MMDfTSDBi1jOpkHgwA56Bsr2Hii7KobbypkD9W8L0zvc2Dq/vbfvDa+6h+/hg5fdMsWRJV6
rvy+v6evdm0Hws9z8yOy26eAgtto6dmRKtu8D3UCF1sfk/9s1V8cvycP2EEQa+Lugrg9ra0gXe5z
7T7UgSP8m9f1T19MhEM61XZemE9A7McI1QQ6ZmWCCT3YMFml18nScfA72oxA2ihuOqdbzbgvUakU
yd4Mx1fQ5yU2rnpCirMYtzl5R//6JTnyY3oPquUUoltAGB3M3liQPfmS34Fq59bQF6j4wwH/yLhj
CqedRZNvdfxgt34WN89ZcAunPnysxyx5QXW8nR0YtouN/yBvhmmlB9V0V9glWKcBMBqKOPuE9PVY
lIv+uRmhfhB8cLtY2bLKPCBuTmq/CERwN2KAwIBdrjCS5taYMGlLDpkkki2ViViUccLsTRbStvlb
SX7i2tP8adeWJdhyF2NG1R4dq/wSScwatEeu2olxsDS4Z2Oj7Upcl3fEQ2PI+hXjT9rqAO42k1sN
G1eh3CTUTfhNTEIBbKqxkFof2G//+u017X/+nbiOYbCf3z3x4KaEDr9/g0EpeeBku/5gjhDMzby8
IzfoXBc+0kLYgMekDhPMIQBtp2C6mwp7OS8otx+SqKDOPUVQybUUf7EWnv2h+dlQ9gfxzxs09z/G
qOR/n2FhpEiJz2iovld1Eu/jePZ5f8nFEzaFclervgSk30SR56+zyWxBepruibzUh9QzX/w5Qpjf
uvqd1rBQa6kfhpSx+ofBF7h0MdptW82I7tUii/w7iDaUvQgs35IOdnbb4omPsb/LkPUcWqmfHQge
fYyC+2nl9g9Flxt7El5Q+rT9Om2b6N5PKozaM1xLvjzLpg03wgQg4ABh3Ve6g03JQFNOYE+NFwDs
clUkR9te0tvOr9Jb0/k290gxUW+Gt5Rl9N2y9NmRdhUiqD7Z8eOOidBqSN2ZW/tGjOEmuUkNMlkF
zrM7NKcEF8TtOjfD8DFPPs9a2x+4tCFQMJb5XDSDcYfslxyk+Q5u9IPn1Bqi3gZOp1n4N2NUN7Dd
Spco34muf1kZRy7sYLR05ECjjfzS8HrwIfSgbnow9wnSjZMW2dNNm5Eam/fWAejo12IYPiHD9E7q
MxJkl6/rCGWVrPbsAEp8cSLfIMeKEiGTXOcmAXcMb/+Oak6xdbXMveGqevRrN36k9HeGtmjdREYa
PwbaED/CxotWpV7fWQ2jUU2rjWeMeEROBF4BzMveoZ0Mbxxqy3e1V8wEkfFtMUFEksgz35iIP234
KfWjL+LkCLQNpE7VvcVYq2/I4EQW5/ftuncRZ6XOdJpdIBDWzFU+0cJ86w22yZNkyQ3YM9p3s24d
gjG6SxeXjGCDIXpUGpxmvekpGQsSwBwjvp/0CC0U7SOkKtI/IZrsOGAYJ3Ik1h8CfPdxnMRHRDtf
p6aeH3rwdQ9Dl7/6aXpe+s7CQjxZZGTU2n08kj4it6ArvID74k02Sv9+lvrcqvVPTrYcIb67SFBZ
kDobH30PkKzaXPzCu9yQOvwfHeberdoXJTGG3wWbJCje5UYdjHQ/BmRZ2Fuscd4ud0lsqsI2fCSR
OXzMpBCLH0m0Uptzzcm0saLp1m4ElGmOsHFWh+vROLUWvDCk8tHeJDf4OUVzsQ8Rr645wWhPaqEn
zinK5uVOl0dEnt4fMo9qnlXduq0lHtSiM3lDZ3v+rrZy5L93/HtkSxicm1sit4Y4yp7VYiJmw1vc
Yjdz0l61MJMCtAG6sXI7UnQyiOTLVFcPfjaC5Zj87jnEyskFdrnRquKU9Jb/il3ERdHUjs8WBSyj
DF/RyrlE9LnITZykw4TS9mhBKoDVfqvd4SQi/2oxCRsN6uqLB+Y1Fj/G+P8zdl5LjiNblv2V+QHc
gXAADrOxfqDWDIaOfIFFREZCa42vnwVkVefN7OmaNitjUSWDhHC4n7P32lHwVA8cxMi4lyI2nzUT
JJDMEnuvCYLqmkLYK0S6nzGAiLsSPaStf5OJ0d61CwEx+Lmx6qOwCOZCL76zMB2mKRTHoUZajndw
FTZOfIR5uO85L9ZKJRYmWt69GZvFGp6FSXnQPDXlBLUgA3UbCYgDnj3iqJMlwYlFN2xjUos2Xodd
vAUxtlfz4IfO0LYhJE8wckE/ijvGiVKXZLFsYW0C5DHSVVL2+Dzi5FttNP5GMPjukjDFg9PIS6bU
/kpxkcupbbKlFymWZK89hRPNgaGLJAs/hbXXPbq9YgFLcuSyn92CWpau4tjx1670zjExpD+3Zgz9
az+mJVJsfH+QVbtFEL6YTVPfYXfAqZuD4Z3GpzGWxuPAsVxWr1JV8htXqktijN0RfjLcBtk/2BaR
3415pDJq4nrkWabu1ro0+vzQdT2OSzEijKsuNHlBuHcMEpYklHJ0AFDmZLWIcNz5UhY7zSAchw94
8+LxwSI49RR4Feyp1Mi2EXgH4rKctYoX8oD32aeTvHR8LTmy/+6kBwm09uw7OwclEamuvS6GSMFA
bO/MOGOxqxGKwlR4m7o0hIV0p0BtY9iMCXyNPqBOpvgpEH5F+1CVtGS+2iB7IlGzS5vsGLZGyLtq
/9Qb2rHGfnES3trQUmTWTXtMs1B5GcE8O4lYdbo/7Ih1jXZGkF/GianLggwbUJEGG6H4dDGGjR8h
pZpslbJ3H9H84gxTTfKVh5VoEGpyOCrPXuNJnLPZ1mlam0a3N97J4lYihAYMFcAbyPucP4/CGYA3
F9Z2PMoe9KU/QJDsOy2+qokkazQez0GI2dn1abJPdjTE6szAIScvBgDcJ3+aByRIgGvYO5YnzMNY
tYSToafIPlWJKAqoS7gzmvxcxHp2UZ0vvyMs03WNVyY15j4yy69gqv0XqmXsMTpcNUwCB8I6sbFb
iTlRwrpdYxv9PRZp7ZjagsuxpLtJ4J29Veu+vCMHB7dCaol3cLH5W2D7z23UmQeDLNNlJ3IAuzER
MpZmGHvMp9hc3EOJnnUr8UgtZNBGe7WwLgXZdnngkVJIfoFS4TqIrDsN+z4c91We59m+wMcA8x7f
ih2G4UKicdzPX54kmuqWN84583LloBZBsDBRay5rMEFnJ4lglSXaxnceIRyUDANtAGa55+ovBcRP
2LrFFOBQRxWyebasUtZXwpQq+CIB2UV+j1EGaOAmY45aNC0+BaO4xmVb7nrMyBUx51mbt8RWfZVm
mp27THar0S1/5CMS/s7jAh6acH7GYq+FhbKRXlbu4owEKy5q6Vqw85aORh/I8ijj+ZFtr6qKobBx
+xcdMzF6PX5CRHjEKgI0vddDjqbpM2qX/lSaasWWI2hvNJghnBHBtdC9Gig+MJQuMte9V3PtIQUR
sadFGGCxBiSmnOIWPflIyvSqqew1h4m+qutlEFpfMW3sO79e64Ft7/UaSn4ZQgIXgzw0eUP6QSDD
bUCtYtGiJK2cNn6EzUMrTVLNK4krBtST+cYjgjIQG+TH9k324o7QherAedQblKnBiD27I2eCr2Ms
GDfKDerc8KkZ1B+liePAHezwvoQI2CBUf29bZYQvlABOIasd6X/bUe5s82MMJ/QxNjl16ybi0lSH
F6uymZsaSbhT/J6ow+lhQ0rYiSsLm7iVR7/mGtWaUf/QJMk+Upx1W3TWWUKHOOaW2S7iwXLPTFP1
FYrq5FXz3TuSKdovw64QIKtnWSIl14UTLcsktY7whUxSN5pmrbZ4B1nGzc8EXWcdpY6/vxjBSIVx
kE+IIt6bz/+qyY+4q8RCJAgG4jToTmXj5atGRZ6dJjW6a3vwwEyyTBIljkhLcb87Gqb7Dq0oytPk
W8mC7Nh6gXea7803NkinVafazdL0MsJ7C1UoRyfEuqS34jC/BafxocdZsu1H54dd68GqVYeLYoZU
GRVL/3mTxuy9oi0ISQYGvABFAPwRjNLKVLP4KsfgTSUBY6OoF40l3Q2/K04p604xufpkbn6vxjps
Bio4CwUj8f38XINRGApvK7dVbmCZVRVtDZi3vAfJAUW1Lu7mR1iwtIMFFIICOC96OzP1aiKW4GEX
VhKsLYncm0PGuEWWbtyGKMgI2izRtY5Dg5W8DveFgX2gt7T+QsjVCeJi8eDxN7hs3Nua9OBjFAkk
KL5OWWrFSTrRk+Z2NlQhuZeig2mqAuIgfkm7ryNNvfctjQRBvqBbO2KTdSorMN1bU5rqFnoznT4S
V0Bu71huZCfJ+Ls0HRMsp6JctQpaxjDiziWQkxSR+bGdQzG3EWauZGbBDsvGIzwpudQTsBMVRbSD
ULx7o5HldjQgAQLn7A4tEztIXeNhvkFCDd/g12N/GHzOt35c62xnLpmD9RVo2A4tbQdBEexrYd6w
WbcHm5MIhxjW6DGiYJ3kDp3VMjxOsXQwJQqcESNWvsB8VdSR08FWsb6O3R5wdgibS8brxktOehO/
lpn1gfDKOypxuVOd0OLTglNL8Ag71rupXXhxxuBSAu2BrPPIDG9iMUDl56sOGv66ONEYIklYq7kK
SLNTFuHQfytiTMrQc1+Afy40jJXLMAwerZSlV2nsDeZo2OHEEjVbwCnofAKpfLdHe4cj9YkclmbZ
jm+Jao0rKwVX4z36uRsQNhxmW5IeWAFKj6O0GiZXzi4U9Y3JyQvQkmwfi25LMkWl6sUqL3a6hmk+
3uulf0enmzBgcD2qXnkLbcKHul2Ga3rwTooY9qDFoRm3B7VS37Pmnnm+u3aLgVYvGYQgcG1tH8L/
Xpptv2sFlK6YtIldbHFOFVpwRC9eLlXZfAnFbjZ0Ad/7CF0zGvsXPbPqPZq33mWGLr3Y2lNqg1cJ
L4ia0sGehsv5JjFXFh6KnRY6X9XI7wxhiRQGEUGyVtdCmDeLEMhFXUZLPSPyRUlzCUhd3XQt2RCR
oSgrzMOQhpV7Ba/IJitaGyRXDPunYRI/lXcSuSwi+QxrUFm7FmGORdXDEhvw25slDIwsgCvBpRNO
OMuhLNF+uGzqvMPIO05+U0VjIlBHxXv0ZoR5cgfrpUD0SYrNVEFOYfh8Z+C4Mgyh4UOGepUK0AEI
TMXOSLIfHQIAwGcm9v/eMZ89y7g4BZEoQe1QAbU09Fu+YH3lG0+Wk78iEIxxVbMEFo6bLH2nC086
tKKqyG2iHqbZV1p+CzB1vbBLzkrsPpdFC/qpLN4hsGKVsIpxW3Um0Stt7MKGj9QFaMZ7Fu3RkbQY
EGGE7qwH2/AvSuys6kAvL3UU25uqVp5bhp8UV8YxHFq5znMuX9LNyxXp6uWSrFB/V8cKpFOVfIVL
kwfZtrLz/BZgvDQBtyUNHhFh2TaLcktHqghkLHOTUxvnOoulJ1xq6gm1NcnPoia6Iy3YiPpf6sac
/JuVGZcFGCpiKxyz/pZSOFp0spqkrD5uG43xy1SvMGbsO58CNUy8OxnuWzGo77naFbiubXEMY4eu
pwr/hLnUNmrlTR2t8wi3bgnG1NxKzdcWceuQ2NKRMRQ/dhSVd0qAU4wqdXHNiuDBFtFKGV15Yq/B
bzapJ6HGx5ATUVIOId7hsrSOIuLs39t9VBCwater+bpBcMaTM5jGnonCKYu8bhVVfPtYhDdpde5T
FqabLB+ebQfBKGmwiPyGpqBQXWbEpIbpSuuim6Y4jFs9Kl4N3q+WE9qud6AsKxf/Icf0wvCKK/CJ
S6QkOeAcXo8G5rSB6rosi4pdVxX60k0RqVKb6OoI4l02dnjTe+MwY1gsaFUb1x6fZp3UVLr+K3r8
p+iqAqgc1Pk3OfEve/URbtdGiTqRMArRDp4hJH7OmjKHihIXH3KMP0IKFBASXEx0rW7Kw/yYFGis
NjB6foktZv7QL+mE0CYJw3/7sju1W3+9u4NmuBk6/0Hq2HfyDukvBJCoaJaVwCe0hpC0SYYU+0gB
LKCc3jDpjEbkH1xNoCU5ZbyalT/zTRvS+Ry++6zBDQJKmKyd3LgJ9rECms66ErwNjSBobyk5GRHB
mwcy1OJlnCfvQ9JDgzQqyWGPDXnUr1XiNKw0FWxtEWFF+F66jYcF7N4tknSB9okY18672ZOMM3kI
7PapVKWx/aWN6z0HKmOpHwdtXBnb3Onsh6akrQJr4UUlQuDRITDjcbQnMmKPg7TboxaMDh1mYyJf
AyBYtlKtIhhPnhND0W5j3FS+uvNqJWfHNVQyhnQ/Chcl0lgnOjECSnKQSIYproqHnoErzyNM8+N3
drbNkK1g1OtSuZB6iHIzH171rnYunT8a29ixchaKyxDE4Mosq4wV4CBWbSYp6+I9pmLnZVczrM4y
y9JjQcyXw5G8UtTU4V0AycGQaEuyInU5Rq8WlrGjm1JscIMqXVX0y05RnF4MYr6fc0d2G/gach/X
XntzFGciFI31Zx/5WxvrYDvW4sG2/WzLKZCChfDT5yx1j2kaKu/EWeZLaI/tpQdfceESzUKJxIac
yfi7l1PjaYA82r14az3/htzW/iIYYNXWJbIDxbrGrtGeUi8sQGkNu0JU1keSGpKlFxEBtkohHX7y
PRgPKoMNRV4W1PYqA/O+15UO3HpClgzhECOZPxMsE7EM15a6ojQ3rrK8A49a9FtKHDTvIWOgS2us
i1d4MfXATIMT1Cgnu1S8FYQHsWKx/8NAXcaC0tpbpM0viFu+RlqrPVJsQ6OHoCxOnOFosoIbjMx/
KGschNMju6Ad1yS1famxZCx6oDa7UjREKQzpo88aYRk2rIK9Epd4KNtsK9QafPsQrhpm5rfeOw+h
aZNdR2KdqlifpayGvfkt7QnXa4KF1vcKhjZVP+YGLFDb0cS+CyHHlnlrn7syOUMTCk5a7MS0B/sj
3clsz5h5brWwuemJ9R4RJ+eLOFllVHzvQrVSlrrPRUrrp+Ty5r6puBhXniohro/fqyJpd3DjwWVS
XEUr7aeIkGjg4svchCWkd7sPqrMho24Vdoi0lRF5XkQuR9MMb75fM0XvSu0yl6WcCfeW99a9pr4X
BkinNMu4hNXy1cqjHLqTbxziYCRDJcfNrescY31J19Mbn4OhSHf60D2wt4YpC4Q1UNSOG2D9YgF2
Cm4SnoNt5KnjRuMAY4iIl1boLMeI6jDceG/hG+WLUxO90tJGKga1ObZxTYh3YZ567c1ukmsKwefm
j2lDBdqrz0pC9p3gklZ2Vb81h7fB6S5O6pDRHdVrk817GIL0NR5ldySJ4hjqoXVJh+7Fg8d+1xTu
yfYJFTA6KyIYnpZNNFhXJ48VsjOsBaFK1XWktO3ZdGxE14CQzwr/WAfN/WiRSyjN74UBkMrUyQv2
FCbboRjWFfhTVuo1lUlFMj9O1k0HqMWygMj1Xf2pdoN/RONB8mHbZzvSYMrJFJz1zdkvWp0kQSpp
yniG/WpuDWDPWLxzfz1XDqoksVZuXRC/44HOt7t030ZtswwktPMhYnMIIS5BIu238mlgUDbd+jro
LUKlNnrwej24kGakHyPIF1Yh1DWSIBPlZZ7hDF5qDqtIR9etnSKCjT+w8PQp6HVNo27HiuU/peL8
hdGeWbgaboBgpN+g0g1BcGjw7FwshV4zk6TKWhA6DvfQYyaE5bm/8yuGQ6OslVNYKnyo7t11JsWA
vhzPUrjaroGwjwSJVaJHVwKSCNuPia11hLTSHJvMeep6p9gWeukutTI1nnDzrRh4+EdE+kzQOQeQ
DtElR3yYX62BVTwn/PKQNvc4rJvXdlBfm5orrJ2SnuLDGaaSLTSyg0Z/7zX+sPTpz6PsGm5aaBnb
DGUn4TlqS3w7PWBADG5Yi9Po5fbe6bNnoYX+yaz0KYFQd7D+ugaG1crjIFSim+QjVoHsR/i1obtV
sfKMHglv9i5g/X8E1lAsTGewjhlzRremcBS1er1lhVucTTRCB0g429TM8Pr61rOaCDAmuvFMq0Kh
eJ4VFQE9TC20koavLivqSzpHny7zKYUbjkFPataaq4NS0zSJKJy42naWHc8q5FxE7VYEw0ljQnEy
phswJquh9JqjC9Nik6uyQLmN4yqwaDbngfbYEf+7dUkVXynFkUpqcvSMVFtWnfIjdouC/oSbPxrE
6lwVgglN+TZHIlXEp4IQoOLVRW+B2tZnAADk2zTuDpAtfOkxdLHhcgFwWCfWQ25eimKknycBJ7gU
zo5JLJKjTzjBMi1B7RVakR57hTCkNOnPSsiUz1enBD/TIv4DvPaXFRYxWUqmOFhqLPdO/YxfiM6B
FqKbtaMqWVhc2Cm36tydGYJBhMPfpWSxsCoGDL5gf0grugILpwIG3XoU/ewQMxDh7O0+nFiTXeGW
u7ypsLO3oDYztBSgRLm+jLpLSISo8+7im1LbhDGN+Datn3SD+LeUlL2BjjYtpjg1urNHAgQEcOTf
9rUsyupaTzfzsBNzBqNDiXZ2f6UpwFy9qGV6sac2tSC98mz2Vxja/k6GjPCEdsT0z7To6k/37ID4
Qjhui7TurF0Xa/RGnXbVljHPuenZytrqJMBkSaaxR7DRJgpIALA+6apR6/t0WSf7rGM8pWXMZVKo
6loRbsiV27POXU1aBgkf56ivD06V4gTuIqCQakwyl0umooELkWJsUm3jbHz3YeGxQk6cB8To57Qu
1TfXABnhd1a6hj1411Qs/JOkgSLEhlxWQZFuRZkpMBLjb52m+wQ6OMc8NdOpa24/OxjZmO8fbBXI
Xllrx6Drh6NnIrvzQ7shHlN+Dr4ot8gEu7Xi60efvtEbGRGr0SKromRKetFyzz2LPvSYDrdQh6lu
t0z1NDvTPqKuwF2X0D1gEppCY2Ruq5T0NnUqO9vW0MmrKyrnMSQ/w/HrZcfc9dTH1BNaYrg0rSyu
hZpdKdGvo0jP3/tW/TK95tPM0mznOtXwCMjoSGnhMciNYAexPVnMx8N8ZJAOuhVMOdY5IUIrPUnc
fQwrdMnBzRFfRU+iRCMqKWfAIxPlLWVlSjAcSakGgXIFpTL6UBBcoV9pXDcWNOPLkxdqjzTA1VWM
W4UU+Clnd+RvxLQ7lw2U7zZKxL4gfXaKOIoWbZn1EGPML6UaeSqOVXTZtf5EyI2zAhY/budB2Mjo
KgWkbW7Nvv7skKWck7JSSYMtstWQ0tksQ12BT2SbZ6yDz36W1Y+p6ogzbNDnqLhZ9P8frMgMHp1S
o0KdBhopqg4ygUlcK2bNK+KNv3S2BrKmwy956/wQrSYyqyAgbM6suSQEobM3hGOPy2iy0cw3adq9
EPsYr3okGMJBTd7YOZ17NVb/vhvR1t53w5lic3aYb+ZoA2i+2eFnyMGstM9qCuCc8uHPuALcsQ5k
xsTGXvXzfhpYRJuURmgiUYj3s1V0Fm7ON44M0Mbi3tbqQt1XRvM9mjCl4eyFmbEBs6p0vqdFmcUY
br2E9qQGbycL6M+7szJ1NoIWNqORX5nJir4yKRCTHWGcbuaHv25M2w/WRUSvdjaczh8wf+DPj5r8
p/O9ya8+2l62S1iAYZiLYhd6RPc8vxjNz80fEM2ohvkr/PGBUY44i1Dw59lHmlkdO2L2l/98PDna
AaWM1JpLtDOtAaw0hjw1W3Xp3WWH+d6vh66vMFEFxf7H87OH94/nfj389e+N2cDx65NhYeI6k2nD
1B53iD/d/Nxz82NFySc3X+UdOPhVGpcBzheB/SXufMtY1maCIMOJtl0nHUqHD/MbFPHh6FW+7+0+
r46zY3j+XHtMOTrmu2SZQWGbojDme5ovq7Ua1p+/npqfnx3I873KkRUm2Gz/6+Pm539+ZtZT+BM5
+rkELyE+K9b24eQhmu/NN/MLTcAKnIyuCa/z4ND83NcT0ndorfgn3mFmNDAvWuieEe/n3ezPh9uv
3RpHm3Y6qeYzqZ9MZPNNO90TFil2BcSxteJ1PZDqtD/olOcp6vHw1838XOKPrAzJrQ6jmri0Ok6y
9fxDZp3zfEP2tLf2orJHLiLTJydskTqhF4jNiZhpoP6cdE3kXRH9sLGtfAINU+5z1AF0ib0lkRDF
lnzEr1wuaDdvQwIwuERbG4K5vieB/6Sl6b0xIdu7fj3Qyl9QOlcWowd/tIJk39v6UQIdhbKjLQdW
eAtah/DR9Guih3KjD9F36bDeoRH+ZGX8waSeOouc00qavcjB2LdpJZap63vbyjDOJF+xVCoQ6nlk
BFEFfdYL81rroQfzECPmOBWbA/fkRpYP9C5AjLuAYPhBLY5eOY3RBQIw4pzYM3wgmgzwWPWwrl2q
/4CbqW6SRR7HCaKWyNq7lnF2BWheozn3U2+4qWGpWyGId+cohmoiSR3buqBH2hAeXDUvIi7vqJht
iZ3TVE8jOlR+5uZLbSXWMqsdzGnRJ6P1iiYgv8cLtqEi0WsVw+cI3UIh2f6g05iVgyMXXm4+6Z39
rqhbtUoAkNlkidb0WQbHxr6l0S+AEjqS70wHx9dZLHAZD3BM+2aTLoMGZKPiYkZVTfPsucG3AuIv
Sw+yIjW935OYeQvp3LQJa0vXvQsk/UTSk7Z+StKMnRM47ayMWDRLujkUZEAjbDoKqKJW+kmPQlh4
Bh2sjSXhz9ZCM9hyFSsxMAPtHo8tgFUwUSD0YvrnjvaWWVvIJ/7CSJjiw+LbVK17IyQhzQZjnSWE
9zpgriXzmlUNSZA1bVxhrWL6RSPQojloaFsXsQ0xHgXZ1IKqpK4HZ6c0HoZad5auRRw82oh7SlRn
fns15SygKCambmMHbL3S0RahORLLYqXPnJ0/tBrKEHXSsKLBzQR/LzwOLg0wmzsKehiGT9pDQIRj
o36wgKg4ZXWtXHFshyvmh/DyKHD1xHLlL0NtpNSkg48g7wYYfeoKhaS7Jm+w4Adr94Ntfnfh9Zsd
hDElXZY127gpVX3t6slAEyUhAqAXOzFllKpTWqk65ZbWPgmm+pRlSkzZgC2/IBZ3Sjotp8zTcEo/
FVMOak98BE7G9Dg6ZKTKKUB1nHNTCVAdzcF8nJ8CvgcpoNPu1Slv1exJXq2IYNWnLNZkJJXVnvJZ
Qyj+FLx1e+9N6a1KQ4ilMSW60ldE0EnIa4+6eO9Mua/ZlABL7JpN8YBUWDHlw7r8gkrk6U1M2bE+
WXPZlCarDERxUsMZN86UNVtMqbMGbTQqE1X72Pdk0raE03KhaB/nm7o/9FN+bZidginPNiTYtpgS
brUp69YWBLgBQuBSOH7FASgBPeiCu8BQII8mGyN3dcaq2NnZ9jidJkpw7/n2wRfGKaMxK1uzPRaj
SY+gboCf2qBXDfu+14LNEI/tHY6ThyItPzGIOrw0UKsejPRqCVBTnaoR6ADuklGjRGyTaf2K7ON8
nTjlNhOVcdFY2bVZWh8Rfr8z34mIBaqpYCK0YLooOmiCz0keSmb/EKHcquco6B4RetQLvQW2p0nA
YV3OtDBWzwUJWWdTHwSQBeSKPbqGjUX8MGdySEheDvU3y+1l4PnaSWjiVrRE4SmW168pV1WLTHkx
+tY6G7U89eiuduNYBKskmfKoKZuuyqCe1OqJv0Yf/jXE+gPKCv+hpjzvu3XyZHXHYSS+xPRhX5nR
S6IN3cl1hvwcKuT1TqqboqQqGWTqwRvLXWvx5/9ZWaxNVorfhNsS1ZVtEIiqa5aq/2m1GFs9dEgP
yHeRRlRP106Ms8RVJk7Tk0S0+AD3ryQKddiYk7ijt+rg//MV9P/i9sAdzYCqaqYGIkY1JovAv2nH
HdevG8xT+S5RkDu5jX61ofCulM4PVlzI3mKd+TmCgHwDGda/CIeUQj2BzpJnhHMURoIyzoNbjthU
bbXk2krvsaa5vGe5ql4mFehcjfrnDadPgus/Npy0VRX3BDp8ger992+NmyE2wqxnwznwf2NTk3uv
dS+aAdQD8YLYmi3Mkb7V9q01+FuWTdHbiNlWRB9BN5zcSjjv/TrXpP9h6epzRjGH4o/5hUDFFIxf
TIGpxtxVGUGnSRCMP91Tv3lu/t3dMvl4/sv3d4h/s6QDsxsqzu/ff6hCPDMafPLQS5m6CyIfg7ri
R5glTbZB3aPKSJdInloidOzX1goYHsQ5rJ16nemZWKPtP3Xyw4zCcjda8tWZKiBFmL9x5t2FfZ5v
+xy0VJX4JMyG4iJqePPzTvjfv/2Kn86hT/prJSda/cfD/3jMEv77P9O/+c/3zF6jX4/OwWeJnfZH
/Y/v2n5ll/fkq/rzTb99Mn/9r2+3eq/ff3uwnmlLt+arHO6/qiau/3Y8Te/8n774v/5nFjChG5zI
/70F7OoHv9Oafv6Dv0MD1X+ZGjwmVVdtU6NKzhn5l/1Lin+RFghvybFMqUPfxPPyt/1L+5djm7rl
kIFp8T/T+E/7lyH/ZYBp0qQg/0KzJ6vU3z/+7uc580/2L8EH/XZo2o6DIck0J5cZauQ/zSRuR+nK
T7FxwAZa4WEbrq7Tg4Q0qZ8nnvlhNAMLog/Zave5gwAvdmj9tpV8LRy0lCYx9cu6g2ZcinZfeDS0
S153DDJLI/wRhJ+RRNX17oEkY/jyyDtNp7zlnAuLvJVkFHSJvqT3HK0MlrugbJ39GF6yWo+WA3ii
ham+RZHqr+2U4JfqMc22CKn9HeQnb0ml7qBVBJX92977axP9drb+PzaJrrLN2So6KMRpt/w2RiLR
cbXOEftRsZ2dpwfG0ouVS5wTHZMpytZKdQoSVe6u+9G4ICna6WP0TdEsBMt5sioHfmmdoyVrHJqJ
zOidHHU5064FNE9rI1vmt55jvQ6sU/b//N01dt8fO1Ti5MPbZZkWUhJLGH+YvFxfj3OrCYq967mv
SUH1OTeSW9Ij7ktqJ9sOo3al6pHCKIEGXTiLwi6YMpbyBd1sR/UGcmqPJmVJGnuBOU1fW93EIIzW
MOyZedpEzFdkySbFR5vj7zV00JuZJA/LY/lVmfGRQIVkkQD30fSRMIcCJYNSfiUmYszcrY/4OOJ1
nvXHofVehD6eaZu3CySZr3rrPdl5DVwpQKk9UqJqkbpMMH9L3nkAMxZV3jSbAG3XiNrRHXdKq+8T
xXUoNY3WUqnWXIHgtTr9itibpTqKj9KHJexb7ecAXqSAzZ7w75YdbG1FK9eVh6BOs1pnYdXfdR9J
fwy4RYYuQWqxV619HcymsF6Kjlq/VhUNFd0QgtZzXtRM+XTlE5WiAr+sNq9+3Oxs3SZhC+vigpVY
QnSdeio6jhZYM9T1VXs/COsx1etxWfYIE2o+RMk8sqMacRNJ+oksOFzoXbu1wzSmYq+9R8Nj37IC
inrxLn2EPwaYsaK+C0xJg5AckBGx7oL+zjFK5AZt79s4WmvHxRWRlQL0jBgGwpmqMzEExkb1IdGz
dtjaxAGM0SCXlgnplLnUqmnL19yEDZx1Qc7SFa9VkekN6myC5v1jAmJnSTw5pdbQgv5ONfGqu+T3
aURGuBp5tUVzi5QHSTtxF5f6GjHAIhkp3VHoPiR2jaoMO4JPDCQstI0PCFixkp6PRJvnkhzFMmy8
ERIFNycf3hKa/+1QLOFZPueD+FbW1YcdUxATzastaXe2dfq9CoOb7kON1YLgWka1ynZsX6yCy6K5
pCw9SYsHFgHKSPoUycbCPeYjwSi9Kl4pDKKE0s8FAcTLjGD7YEBeiy4BcZPmbe2ckAJ1bEDoZxK9
J3ow1af463vkhrfXoW22vl6TJ1BuayVEON7tq6j8tPWb4bSHxkmekPyRXKf270QUr4uGWj7szrFk
t8iOm3FY9JNFyCPDRw5Qawc7Xil+szexr0PjII9TFS8ysh/jKEA6OJ5CKO5UOMKEYran7lJh0ase
rm2Q3YdW9Z7p1Zsf077x4o3JmcSssvlWy51Bx2KR4Qsgy25XaVqDlsHV6E+HhG+6DKz0YTJKW3b8
UUn5A5nut5JYsVQY72B08qVeM6Db5HOhC7sLWvM1ZH/S4yKXMzhGRbity+IJQ9uBWNY72zQ/XZMf
kIp3MXTl1oZ/j8zmXoZMtB2FnGYvpD5g3seiXNcC7QYNCH/hudSxx6TdJp72RSJMtZA+wrZWxE9N
NNC1nuz/FqGcJiR6UCd4CAxcL0GlwoSxs3tY5RstQg8KUjtk1CAsMY+NK5FLK/KpF3zyDa/TXdBH
t9AaLo6h7HKbIJ9cIoIlR2xtxy3DtQMirrqQz2Cg3Cbq0chIi3ObPSltBIS4H7qZnFAjPjgD0gcc
kU95TNr06AKKdjv17uffjSBAuxa07NbbeWP4HkdkVHJ+DxWZKqxljsgH9i71UyMkURMf6Si8N8ri
A6Hf/VeceATWugCHFYPlgXbn5tpteiF07NeI8Eardz702r33rHhVdYRnB261NKT8Jnvj5MmjG+3t
yvE2btG+0oElnQo5InkEubvN4rFfB4669IumWnQTml/NLSKvgPzaWEiRw5nIeSz/0e1MbRcGzV5H
UE8D1MIdopHjIrorbNh9WmsvhrkWIVohxO3Y7bIXzymPEQLTOp6W7qMg7/5dtdNgVQT9aQxSMlUc
KigNuemhj94/rfJF3kim37X9WJUIYU0Y8BS4w32HTx0FBDRiExkM169nI/B35LNDV0oh8BvCuMZ5
+ez6/Z1l447A4PSsVeC9o+o7LZ1i4TTGdwMhZlbTEkr/L3tnsh2nsm7rdzl9zoAgqBqnk5C1akuy
rQ7Dtizqugjg6c8HXndrrzV2497+bTgHWSoTQxDx/3N+k42WnuFuLMZ2e2r2mqdaejcl1py5Jm6u
iM03gV5pqfMyQBpBkNiSM4SsjKGCIBayNHZ2tmg7exk/JnNAd+n5U1T8tPWJRJwWR0Vi2zfg27m0
J1N7qMyR6N3ZIpsO+82MKr3Kh2d01fD69ZnxhWvPjGLTyoxfRdOSHRtWgYMYb8f68XuGOTZIQxbd
Wvi1jYdbky72DudNiWhaP5o4eYlUvC0cYNtCWBpdmZmiHjY5z2OBXQvq0LP7JbUmEvicbwVluN1Q
eHHwltYJyqwFB6hl/rCYiJBCdWg1Qa4dQZh+nWBSzFrnjqhpsgQGDsW6tx8Wlx9IU41o85qRRWHR
TPr2QSaspXVKiQ4xV+DWzf4+FoQi0NKrbxHq6te+i94XV39upnHZ8RvQzXLAax1uIYcojIGwBqgE
FF3t6nei00/LDRBRs9ntizk9RoaHHRwuHjEoIZqK535Vxo8hkkKim7HVPuhS8Z8t1fuSmD2C+Pko
cGLFbUejkNodg0uD29F5VhTessi9iB6Nk76TcX2xK4uCCjUsl3ErXPofiN3pVnFI3B6sPL1V4fB1
cSUe6aqwIfPdKBRU+WQFTp/139ddh3Y4YgDXj9g8v0XN8I4gduZQ0r8pRyEUL9WOruTXyCgINEb+
OvTGvquMb04r6oMDMr6X+ftY0nurmW33CepylAxXL9ce1DC+ERuERUIipg7LF7ucJ2qU1J2hqL+6
0YI/Pr+L7Ya4UuIihbpPESygq3lm+nnBhAxCMyH/QlLvDhfvbHhg7yNEYZH1sv06Lo+EIoI1z2fK
+/xZ05YHkXlfUCj87lKU5PPkvNa4VMmoPtqyI01Tntzwzp6be81r+eI4T2OUSmG+KpDd5DB5Xv4w
jD+XsUAZkyFVJnnPw4W0t2s6qFanzpBAnXM/0TAZiWIzV1QTQ70Bd7op6xfVz9+XxhlQwxunSSNw
w8xnsRM4f3zyPB2/b8G9VEvjy0TDDWIz8/HIJahtidtkSfayLihWeeqBuq7YaxXy2KYUXVALVJ0t
nS5AKhDZRrSKMn/GGkDQtWAFk0mTinRqXFUxUZWnpk2X90UAbSHLNcmDWLrPaUblqFyIq+mH3g8z
/Qvx0SV5zfvQSo8DoRo3wFvPzEuGE0Kj30nUhvtyobTnpuz4TKnkZhaLQO7aUqutE0B0YXtHDob+
VJb0DY0oeWwKOFeZp2nA7EHsjwVu3dpAttydp6ijHpZ3PnIbEzK2bZAbZSwrC5X/RKWfG0e75pIe
BarEBQGkDOw8LG6doqF6ScZ0u+R9sPbwh5zOa0ffGSQ/bX97sSs/D+P8hNiZloo5JwjMOrSgUOBq
mt/ckIICaOtfd7ctA5UKyb/JcXtSIYik11E2wfbknzeYD3m7TMyM6KZ+fsS2NeNDODij9tAMkGfx
X3jB3Ohc281jHC32WRscY/Hxu5IWWVepr4lo/oOV3ACQG/Vx+6Dtbj2Jh5IsCxI7YepO4woa2jYx
H7K+gBkfue73yQI6VMZm6JeWIruBDvS5Fsa5aGH3mo7THBPM/GenxcPDAg5TSV8idYZVmM7hs7Qo
AW8fv37MtrX9iWgDGm2fDU2bpqGkkNqFDEyAfzClzDZGMKMg9nxq1A01Yec8OqB6CoxUdQryxGv1
Ne95IIQmxvabeuuKybTqI2QEvIvQBTb3PW5IIkFdIt20mWCCpiGxPCda24+MLr0jeTTfT0q0QU3t
kLNy+YL4QcNh2osnanw5DXecrMxgmM3lOPMiNZNcYFd1YGgYCSxhJBdRZEaAfVz45Bqgh8TKsU8E
LaUKM10Vuvj6E0VPNkv1+yzW9oR7vDEfqeg4eMlNErev/eruTsjcxZx4mI2iudV7vOBaweTBLco9
hh6E0gZJ85nB3++sKbqhEPqd+sKvpV2yc1EwS+3aEBYkjZO8PmPxJVpTq+VTbKQXbx6GnWUtyY3d
MT6UNZeKvqiZBcZW/rZwQXJTlKd5PbZXRBr1QbokojdR+1jQ/7rS93D2hGZ9kbSObtXCYgpRLimj
Q2lcbUodsd1G98aEaECQwcEaX57p76SPVOLsXcQpw1Sj/DmiPcRldqkkF7BOK8praTATgwvRvUQ0
Hnex5jG7xJXjh/GYf3Oc6LEKTYcCQDodqmSMntVSIlNl/FZd7RtT2589FZqI8dT3Jiumo0N//JZD
xA1c0ZcsxqPoZAuM05BdrsrWnCtCSLqaTzPpAPS3ym9UYVju1d58L+3xIctS75gN0U+r6udzXcmf
+eTEQCfGbD/Z6JNqBBF3fdgnd5qJMCyMJpJjyJufl2Z+1mzNCLKSdqiViydAJO5zpHUlalTytSuB
Xabp7IcJCaLvZjWOojFlxlqmrrihHyBuRl0+zOj4cGgY2X4TiGAvfMhwGJ+SYbrtZg2DuhfeqdTI
T67Zd9doUi85qSwX5uVQ+5wHApfLAcugQa8EGuspxo0SszR5AgdAiFtrGRdVy2+J3SIqLLLxoCzT
Pce4ynbKjgTNOq6qevMtZDYScBEzz51F6ysfq72kzXFXN5CRyZ2VZzsnR8YyHzBX6ieoEjFLpLw/
5R1ST/VsUBZmjk4IURVH9/CCul2E8/aI/uuSyLI8xEX4jtmpfjImEoTL0TkiMoINaVjsMGP5PrZT
dgJsrU1gZ4cyu5qjXl0tjlz0kPjtzJciGS9xjCfCUfhPnbjEXGlkT045BFCwu6vCJdvoRRLUDgfE
uJDYBez6GlGVcXbsYYLxylDdWTRIzq49PSazAVbZWjrCBzPrpC+s4w2rtoK+Eybyk1i7hvLaj+68
H1qQHdEw/E7zPr4fJvd7WJivo8dMZlraI23AFvSBs4ubqLgYtAqWYTHPBmaieoxRZ80LkyMZCuoQ
yRv5hONTE0VkdmYXnJTRI5rSu9AkiBY6VckCBM/OkgdmqV1rd+bX4ercy+V10XPvgKexPCYpsm5X
UHrpnYmCwi6qSGqRKhuueJHK9tFKioeEKQ3Jea6cjjaGe98dzPoYT6V+jbX5nvl0eoBn7J4Jk1+y
wbvX9XrkWp2DjXLmO2hB4tIiH+SwEd4Rq5F9Z9mKUaYt5yMRQzBu7PLF0tS3fjT02/Zr02rJ8zAN
QUaV44Eeyk5MTBgL3XrSIxNHWJRLmCjGGkhGPjGz876FqzTYKgsKsxP7yQqLoJvc96go5uOihuY6
5UvgWMtBrCpVaqWHOnIprdnyBeN6f6Kxx/KIChwkDu9U68NIs7W8abOXVqS3AHqQQ/QqRPTku319
LSr0M0veXUXV6Y/ULHdgaCW93FnR0d1ySJ01jHTbSpKbuuGSrDWaw9Jo3ZzaG5bAIVfHGI7tiIxv
pseWYs/ehzq1JK3FnkXaGfKY2SRTsCDa/ZLHzQfMRoTNugZlkXrxjoSCYZ9sXpvNRvNnM1ltNUxo
8kvRnN1S6eG9yFeVvzv3zD841/BmEXmdYZL0WMDj1C1o8zjzJe7IVnNowrPCcP3toe0Gqf/rNFDq
yPpKoXhZGbqjI8a/NjNMSmedMNgtlXT+Vz4pPkokdWOv/sor7eecwOwURX228oflCqTctkrW4czw
SVq92FNkst4pcaSuiOIkcv1qwhfZrhMXMpTQVKW2F+jolv48Fm5Tl8+nba79e9wObwzzNjAlD4DD
v967fcB284/HPu/qOh3gnUIw57cRa9DPtzQO81lia4lb/vsHGu4KjN1e+GfTqCnZWnFUBJ/v/rcX
bQ+6mj36nE65/89fsD39jz/hEdvGEhj8zfZE3IT2rl85op9/4B/v+E+f8vkSY+LMTYhRq9fZIgNh
tJMIvvdhlZgoxWwr3nVVTPzN+nQjXXa78viRafuURI5+tjFVsqjjxlmJ/BRP0T9t9/Hj9sgeQkp3
hGDvYeeweMNOMwb2OKx2Au1LXrrPtldUvtiQpCr85VHy2VsVzIH9hiWlrfF/WKV0y6uDK/IvHuG5
RTjB6aHvPF9zMGFYlJHNR6teLZX620SUaDuq97io1EGQWIC2dBA1LimHHLIx5AI5W5gLHBOhFccU
oIqgtcYXSRDhrs3qL0nifMRVfe9ZTRCZ3kNlRD9oxFc7Y8zuqMR+tAMCuOShmQbyYYfECWo7ObPs
/jYmNVnLluuTVvfT7hC7UPDpd3qL38fg96Pm89OFfIFm+pUVBeFzNWlUsYYkzCEyYtf2861ZaR/Y
ckFKGl9KJV/STD3HzVzvB+E+bB0EZG5UeHP1y1RWEJFMR6ZS/bWVvwHGZTsL1TdsmJMozqNOBUhv
FUqYuP8tSw3MClERcXYttOgojOgNY35C0WtFafvCcK8OZDMmiDF/TQU98790mA6AByw/isovxEVc
Ef4Tp4vRtUG4Ycl7YQ2vAKLMmGJ63ryOs/UEjAoZJmmGfaK9d3TECUhN7kUzAWteXrIK764hSzg/
XnXTt92p1shQYu6WZWF2qfswOmEVeqoje7wbww9njYXMmgwXjmKBHHb4pJBWNUjkgoSACPaEiaUF
P0QrycdTmHldL3+ZTBc1sVoOSKqZbPk1Aa0BdijG5YX8S8YksCtM/yOteeqblzmb1YdgaUojDQj1
26ypQzOFZ2MI7xpLnbzRu+3xfpKXuU7P73Q3fZaEnO2cyvviTEGKWNVCa9aPtxhFTnYyB17/NqpO
Ut7UEONiHBtJwqwi+Vqnr7VIv04hEZdROJhHt06vYFKLvadUyuw1eXKFCAPXrn9WZsFXhgEzMpAc
zdTEADeYyUE1tnXg6FE7JRqDj/HmIKSZtLa8fKLK5a7AZoUq0ZpOpsFZiEQBjQ0T+WhdyNhVFQZN
8d5qavIXMVZ+d0KvhcJNK2k5wNzaLSk7kCRU6k8za0FW6hd39Pz5ydPglgPleHeG/F46svfFFGY+
hkIOxvARTwiCojKDlsEMltyzee9Y4Qsgw2Opd68sys6sJbC442PaSd0jI0taiG/4wfWEYjAkI72K
898VWSBx9qXKvQ9X6c1+rGpIHznZj4jjIRWJtw6pxU52U7BkdeqT1tz5Ii/9xbHB+OpyChzq98QW
5i1FycKhEJQndCQ6e9jpwJp2DCnZKauxFtB/muTg7uoF7gbUDfw82TekzedhSojbpmq6sAvqEhTs
VL7lXOQOYj3XalIWd+JSW8bd+g8/QeKTc0K0eG3us57rq2a1zxzwjDR2zKHV9lAt4R+1FSW7JqfK
0C5cHMF2MRHCPjIRL7jSQ/wqXiJKDGgWVD3QvbERC4nojnjTFQ0I5DLUoxsTOZ/tlYE+a2KfR1y5
cyxIZf+9o9xz7eBBHBYQP/zadgqqDEzUQoBm62bfwLzjDChaSPpt8yXMHWRlMr/PuoVyk/atmBwa
VIrzynYo2NlvovJCvi87EkYK/S+Ut6xW6GrBDJXzW2d5v1rqIfxvGG/uMWonxGlEC6XL9LunD9lm
2VPiVXscUi5iu+hlbUjT7cKpgkzt6Nr5EX0aTIpiTQbLoAJht5r8MGRKb2QLbDyyMwmYxBDrIpop
i0LuvH79+b2TBG7DTL0F2zJ5zjFvQlbMkvXghKfcYX3id5b+0GvA6sGu/hJN3B1TMUf7VfNNIw0b
BoegkPT85MfoshpurKs1avfTWrDv1zOyHECkwigWA/l1yEl3saf9EjGkvLz6BZ0KEPwISaemVHi9
dZHvWOSo4rzXSJWzT97U1+dQzL8azqCWsrNmGK9jQummn5Pv4fQxaXNNBoAZQEy/U9g0TY3SN1m/
eALGO93+yCgZHOqa1gEVGb/PS6BhS3li5UTEJosZRPJuNftLXGQHSQ12NyTW98Sga5xmv8xc5Hsr
X6gIpmi9iJx+XFr3V8YYWmvWi5MZV5g6NZpQca8V47QfDPmj7/BOcn63ft/xnfKKna6ReReW9j1C
v8G3y87buSSncLaz94EY+EwR0mb7r5DPNNZINPDagoFq5oAI9fZQeNqTy2m5K2rcEP2IQ6wMveNk
elnQa6dc+93mq7oPgc5usFACGgXUg2JqXrP8Pq88UI6LEtDhfNOsxe0wNCjaaocEhDtdh8dTD/O+
RGyL/piBL2WS1CxMDkQenbaG//9X5TzP9e//+a8faK/LICH5MvnV/42xvCJ5t131R7+06n7+0vOs
wqL/+a/7LP8RV8WP//Cmv5Q5nvxvtLYceXh5PUQTHqqyv5Q5hr5GrNk2aj2hr4FoPPWXMsdcc9Rg
Mju2i/RGOmvE2l9gZtP8b2CxluXaQor1vf9PyhzB0ujvUg4eIKpNINDhaxjmqvT5mxClHTOXEFmj
uWiJc80rSuFqZmrsZF5AvfZVYcSop0VjPjGJYNC+ZK5h+tVA+TEmw3UjDnHhYJjQZO5Pc9ZfGpo1
eirl2Qs1sFoSHrqUFwx0rcmc7hyrMrkyCah1C1PmGEpftf3PqdHpjHW0roqEZA93CeRsnDyIGQdp
eyANzMIDqx6RJBwzqYFu4lxq23qtqTX6bYfTocUNfRm7yblsW583mvRxnuLFXWmMjofden0lQa9r
y27dbBTAzqyIYJdo2atHO+BSz9FfN1FXiwvYDVZvyC53212msvAHkAb5ny/enthukvUd29b2KdvW
XDKN8ywSzaYoRd74EXeKBYdboDDS8+K63ejGUJCcFdonK0URMwuBwY1F75+tvgqKDOYTbcKRcqzT
n0OiJdJlya/0wuhRe572iPPdOVThjXQXAwUVGayuGZXXz5vUGMGS2Bk9ySxModHQbQ9GfGR0QER9
xT90Q2N42Xd3hW3BbehEeiwzIlfStngQyv2FExs7EO2LPQ5HvM0sDuMERsUKXvJm5zFUaRsA1XXB
e7slF+WSVWzkBK6rfR9c7B/mmB/GRsvw+07LqbKLG9NFEqnaAX7S1IjbqBfG7aTgVCKDoGvsRbaO
lTw96fGcnTXgaA4wnYnKhRHfaPMHTtDydvRY1fBtblVXAp6T1zY1h5twJraX1OlILcAkJ7hjJSK6
20bjroElPzCtistCay3wppTL0mj8MlOtnjJvvrGnwdu3Vkd5SLPiW2zMHJ39Akkr9+BnS/PUAbS8
k7HX7mKYx0dTRcwVjGxEg9KChST64ThJdDgu+NKdKNQNlFWJ5RX0JTU42H2VdaPniX103OV1ew5i
JHtP0/cFzgCuN7zATm0XlpB2NPjptzM2j1tj/dZ9F7+OmpgPbRIDOOM5qBfmrZ0UWK4tJ4j15cWO
UrQjK+dlJjHtplX8LGUn7A8rP3ooi5yljw7LzJVa4YbFPjzc2sNqvurWpWjK9PvQ2d3fHlPt9zbO
7sC9rhatuLhqwtNP0O8OAuDWhUUOYUL88Xxd7/R4wXjw8wYZ8l4rKIoyAPbQrmj5GJK/nPbzdbsn
JlpBGap7SoOOGxAxD9YvCfdN+7hY0cuUME/k2BBXhA4IW9oLdjg6eyBOiSoOAGfPsHty7ZBF452Z
edNlsCAieX0rA9EkSDxsamhnd3rI0NZc1kLyfnSLt3gNKVJixg/vsQIgmZ0lnSLc48/mSlhp8cSd
wFrni/8rd/ORCh50LbHeqPyHtPifcz06xCV1O+LjqQe0I84xEilP20Ney3LKAF8FKRNZGENCic1Z
sSCnykl3mlWLXkHIbZuMpGIaNAR6CBKjcjv9lU3juMe12FzS9WZe7U/b1vbY5I7HNMutY2doeG5C
anwE2p+K3k5O9egte1l3DUtG74fZrkEdq2Fr+0pLEf0wEnLt/+zJgRp95U6aT3RlSy2NBac5qRMW
miYQgMaZM6GoIQeTJjIHNhPkWPh6D57ZjCrhO1voo746ALc4nV5vbOwyoEApnHV6qV/61CyAZKqD
bkWnpGyO+eDFh0IjJW5M+xdzmRmNXXc6iKp8tkN2ejKurXlNdb6OXhJnhF7S3yblxO5NL1AU5ndi
NulFdQQCRgCIxyY+WKzDS3P0zgnC0KEkmniVL6xtNbtQXCq2TciD5WVLQtu2mIDjRUk0TFcajnmv
mOi/rQfAvHXi1i0Y40+9PtSHcLXSJat5z7ZQcvvI2LHWDevFK0disWU1oUabgyTt1UVrM3WRJBPv
zJx1SdSb80WM4pdwHH2PGV0ezKV73CqjjepMwBgw875b3e/IMLsLLbyZTJc1VcTxhcWZWnpOBiUn
hvDo2h9QFVsioHklYfNmMCGg/fPqzM5ZIodVtwvTYe8UaX1ylUhOltkf2vnclLNL30tRI2I4xEQ1
a9CW5FeRPymUFOd//Pbt7gjRl4n6AoOki90/u6FLR1/oyCS3nbLdaOvusCb7JhfzT1XSwl4gElwk
IaB7i0oAwjTYdqJIHLpZ4PV0jo5sPUAzi9L/vFC6FFR4w4bQBaCN3mW5mxyzOrECO3S0vi8unmJl
VdDQaDPsBmjS+8FLjSA0kIkmthxwIqIXIVksXe30OvW+iRCX2WMWoI/xFx2C1mEgog0BoaJBOjnD
SbcIfW8Wdvh6s4CGINKpBCTnWDl+j5UVUp/jkYb1muuK8hQhUBKCYuNaUOOv2fKpPhFJ29b2WLcM
j3rU9odteNtuzHXY+7y75ZYViUatInLaIK4irq2kcm5nfwSwi2ybdSDYbiBBejT1nVV30d+kEQrI
WjdgVwN6o4zMTW+gihCkVG5jULEwpMc9mLTSS3adAJFQ2wuyOP3tT17aOt5u3+Ufd5dQ147AXA8I
y5kQer4RgjkMs9rmBGpmFsVu/rWzqP9vpe7tptNyGXQFe6TSgfkawG6Oorc+CuZf+ynW4quQWrCU
9XQS5bMW2pkOtJIjMwauW4mRc2k7N70tW0+ucjG3T3ofVx6jc0iMdG3t0pH2NGTh73kDH5M3gh9R
h84RDMyNmYHr6LLjFu235f0Vm71525RrcX175vNpozh1wwBi9l/PbS/dXpDCLDo745u5OrUdlVon
RWrkdm8jdm1Bh593/2yZdnY2FUN7Y2Ps3B6DQEY+0bYfazBm4zVt4PqUDoAVfnEp8K3CQ9BvUpiZ
4Cm881hrLCKdYt4nbfkb8qxxMTTTuDR1Bb7G89D50UTI1zTebStdt8pkDfvaNrcHP1/znx5zukn5
lRahgV8/6/OmKEkIMRpiD/71+D/evz1hL8QgbVvD1Gi+plE82U69ui4Sdb9tNq0NpcOdxDph30yZ
Mhioaze0e07TGhn+eQn9vLttjYtE27w9vd3fLrOfdwuzCYoRdj4kYXjwhj7tt0vOFu2GqBfV63Zf
reeRhbx4LDqF2XONpN9uXB2/HAfX4AIpU74iPPpmu5kcB3gAV2Q/txNUPUY97UhFQMPpMURf5hkS
ZoiYtTtBIA6PMwLuoTltoVB2DUYTwdOaD+X9PS/q3576t81kSBUQnDVLantXuUesVp8Xh9Fnv1n2
u/Wi9engHwq9++uZOrOX9ro9xaoFCci2ueUKG4S2411bz5nZnDhdPz9FUOsGFzeN+TWqKNBVDWsB
6vyrluXPh//7I58fuZEEtk/cHps64Z4HB0oYs6Z/vCqeY3f+88yfze2v//ki20u3+0nj8Krt/p+/
+PlRelo2vvDsvrw6zswAsV57t7/9j2/x52t/Pv356f8Xj1XFNXUavR0PLITOSzjPHevRBMqLsAPI
77W5nHRFkaxEArIkSgST0dzJVF8QH+EHH5fyNU3cMai8+jWrzZHJ7GIdylaXpEo7DyTc1N9YCn8w
Rf9BuG+zX2JATfBlQA8KXm5UMiJnwkIR28Uvk4VTdUiz8GKDVZPxgMgvtCiRddST88TrDz3wCrNK
uNK43UA3GKW7PY7PiwIbPTT6V7uSyN4Nsn5G5wrJ+6rFSbtLRen51M3Gg8RxM6uhO+QaFz7bOfRq
zvYN81N/6tOWc6HvgrQrIbK3dX6sy/43gulklZ2HfqyP30U/UbG0v7lp7+B5TjMIlqMv2/YwT8ab
qeVoyQ4jICkm2pTHFltDazDYdK+WilSL7EKtHSxaJ69wOAgsSpLvsduXd3H8ruafuRceU7MkfzTV
xkNUxl972jkoVeOzbFiQltV0iUzzaPb1PfgUmNMRvLEuGt7tMA9q3bOOIqQikdrlIWpZuQ1t/1Vz
7HcL8L69FjCKmWsrb92h9n7KppDQ7oPVIk/saohmMrcxs5s/ad89epQmXsfiJw3x/cCU634e8h9F
y1y3gRthJvpDMzszUgE8zWy1PmVoVhwSiExkvy0elmZZet25ypCQ6rmMgLhOHez6/rjGU+wKW6N3
gHUYgQAQF7f/oS9dHExt9IoAPr1mNJ58Cid9ULN83JfGeNQkMKsJsvpE3fqQ1DEoftP9kXKkX1Ku
1D4mqQXrRfK8TMZL6KzdBaHdgpxRF9JSSXy1DRJuwwvOZ1Bn9MpPKjK+uKqVRzOvznHRyKdEul/c
Or9TnsHqPcoyjqfofujQ3zcTcHKh7T3KGSjPw/yY2N5RU029j4rhpkzS8F2D68O/xqf8XQBnAqaJ
lEvfd9LoKNYyTCbMrXaYP9MK544lUWEs+r2XtPo5i/r2ojspjs95vvfAWOG5ydHPgJPqOF4NI6x8
iZB8bBqyJPJuLxXNBxehyGESTo+wXj0IwIUSadml6/ufYp1kuboz4Q7+qkmXYZW2T24CrEklqm9E
OcyJeuvWXUCv5WPc7ISXpVcpRvMIw/ap9M101g9aboTQsLJvjWn9tDrrSbq6/q3uqq81QxR4Ruiu
bkOqIIjl9igWNd7q+m2CJ8Z3JlaRUsDoRegAR4LWAn3dOxIayKOA3JMZj3Y1dA9z+aEvyZdq7uhi
CJf+RczY9+zcNLqXPbUrwz6aiOjQtfeFWnqZhIc8jk9ejavBTl3iaiK7P2Y5JI056xKfZN93tJZW
EErMyE7TnZrrkHbyKGWFuNdG+4dACguUlq/y4ZDTjQgAqlpM89y90la15xgSSUNGGxLl30xyiT+b
YKUCUKS1NKKHy4G5D3RNCiJTCowUSIHSuyY0+r0dZW9VpnMNwCIFyapdLQ4YQRomoWQWgUiA257F
4dciHFO/tdPMt/JTrPQvtaORrd5nBygg3r5v5DXTneZRmxAopyBZDxC03mFfdseQMcrX5wIdSM8a
V06sovvurkzVQzSaNv6CIzz9ZzXgpPLsskfgpr8ntrhasyl8oZIfCyhX6cbEQAoQVnhWwkPpjbeh
aF/N1qLTos+En4zsaPE6jvlHnaCwBL/hnJDqE73G4Vv/oEzBbxppVEgj++6FE8bZ6tmIUbzQjXof
Kvrf1RLnx1ROCPakiUrbdg8ezV8c1AMS4hvs5Paxq/InYuhKdJE2WeFRn+97yL4Hb0aFm9ZgNoyl
3ifTjyFSb5PbwG5QLz1wSupX+Hs6ZALJ+IJkM9sVAu1dF19nbSJHzf6J6alH8uYnDsLGEZ10Qx+v
chT4Rv1DxbUeKGP8IBXvlMUjiTKeMx6A1F2dpHbwvtTkXaw7qHTj7JBHBR46D550JsO9ZhCtO2R1
CduhFIHH/ChAHfCzVnuXmMt9OoxHJFVA4OCK0XFKTi6Xqhxm6XCbm7q7Nz0QZHUiG18vjfe5RHuX
Jt+kbPB/VVLbVd34c+jonehezXkBdDwBfbKyeALxNjorXLfOnBN1qM04bg/yLuqStVOIBWiGP0jv
0O7pn3gFhMVFi79LQFBFeDfVLuVrVSVHAmK+SzO7VKyGD62yrgP28DujjG9bHUx35MnxgCTnjnoz
Od9FP7FEowE5UB7eJXP9SEvzxFW42Xu9PKROYu6JWfiKhARseoqNfLQJo4qZNO4U/dxdojJcHavH
kBo78KsfUqAWSPkf6br8FRshtBBN/BbVQ2RRhpLVrEjnmRkKX+1MXLsfdZy+yEX70XsJJJxwIA5r
AYHOcvUOaxkCuSi+N0fjVsZGebTq+6I0Htyl7YPSS5vDqE37xVvRJX1kYBNkMI7pHpJN8QLUkXj1
mOsyBYQnqYE4DBkgs6TWH+uoHI5tmZqUebQnWSEIL7CKjCOqvqGHUxpXmCundNoBCoXV2HcPQHSI
kkbVPg3LTaIXD3AwKFbzX1aQDjFHM6MDBMS94ThXrYzic1XV1km2+SFMfYyF2T0zv96PHOelztrr
UMYPTgKDuxrlz1VKYdQkp8ok8ZMeXT/QRfjGqQt9pMh2oaGXSCHDX0Y8PQ8L+1GjT4f6HGMD17FV
hwGz0GuYwY7iybDMixWldwtxBUIzewLhHIJgujQKMKAFcix/5pWqDlbTKlxFsOe9DieN5f4I0zGh
iMoU0PS6e31uC9pzmA6gbaYu2merin6z5qCKL6PB+9pq5ZNHKvzOAH5ISbh+0JOLwmysSidH3pUw
fdLJPCRV71AP6olVLhdqzrrWwEgmLVgdMySuSUYE8RrzM4u9L/jxshuVGHuFToAU84nR3LuN12XI
UjwR5YB1Sifgws2W29msH4lkMq4aPXla+9cO6z+I+XrwdQIrdvgz60dvbKk1uwQsRGhI4E3Shm+q
KyVxtFcZs1uHNZ/2Ddo80iLWXrga8E1UmXug2lQ+RAmRWTMujb7y3hiOALowmT/Q/wRSOUzG3dhm
11bXL7g4un1iRBNX2pIWbJ7QgVF7Z0afWokZ4xTsWcfUQS9goQ2ogSeA4mq64FQmT9JO04MxnATx
31FZVNe5yz7QOcI355oU6EP5q0rle6Ix18odRN7ojqkak8l2rya1z9RzyZTwKKoaVnU+nGulx35V
GguUldplQPT0RziDN3HWiPvFtc54PwI3h13HNEmj253Raw259lnAvyWAyZKP3VUjBUrPQSdOBmZy
HAFrpIlsz8po06Npt/n/snce23ErW7b9lRqvjzPgTaM66Q2TTjSiOhgkJcF7BNzX14zgOaKu3n2m
+tXBAEAymZlwEXuvNRed7JoO+YRnwrLXJGi4u4rODc+ON+GCeVeZp4mJBcPpwqsUWQYDrfgn+Ny0
NHYFz1eGkeHBKep7y/0C2td4CFsD9uvY7QIfBpGVbZymeekGCueiN59sk8F94Fl3mOyfUbFvKODd
Gb6L9aIpSbs3FpiwXRCiK1zuKxNax1Qg+9X5xucYXbkREtqe1qCVp/MgSOeCaUsxebpHdKpjlBhh
sE8nT8SoUQrztqfRue716d0p/Xkz+CPiEMEuLdTgA7bLE8GszAtCc4teFAEIwh/0Yt03EdGZg0rd
b7yadDcsGD6Cr4KQw3U587QZ+/xhJiwL0F7x3So9AySL5zIf87uNkWjkyjcmZbsfZlz0u8YJp02f
iRO0Fdi2+OVbj5JvhsDtYIToDlNo+dsctDuzHCTehALSW7zkLv85rxxATh3ysdG60VFDMOrKtqga
U6zeBqDLRHwT3PvXlkiWfZy5L22fCm54PgpCXFxGK17dqX9ADnxnN1TVm4UaA6agdbigwzbQ8szT
61wWfDozeB4KvEO6p6OKa1ySz7CmpYT2cGYDjsztsyd92LSYKOlTACpgvmEdlp/SXEVOehPWe2/A
GNYVw6k6D0ny5qB/x6aHktoxn8Z0/Nnigsag5+zcaPhhkw5XZPIAggTgmDFts8t1XrTzbgyqRx8X
02ougudsAUzrDT9EAU8pjo5IuPYM61/DLMaxHjBYLgP3Xu/KS6xND1karlxya0+9I/Zl5cyQeHZO
pmMBxy21qiaboBhrImNpPFVhiNbYezUXgFT1GJFoWqPzT3CkPyFa7rDPVQa5KyYwTreZzr19TWuI
BEiSL1fxUjzqGSSohYw0Dpm1mfOZHIKKSpCj4QLc9tyFA8o1ei+eFoyM18xSTMwIq27hK6tn/INl
a+/mGPJdPv+MBZ6CbqHwGCFdB+75yF3iO5xNELSFtTeGqOHCIAu4D7hrh46/4fmMNVAbeIhG/ial
s76KeloLARDPQGue3EgfdjLm0L/n6hmdOmOWglBv9mno5cl3fYnJxCmcF8Qr3bwgn4O9ugmSN691
KPpxTnYeGsqJdjVgeVz+5QLx1qCY2LXVTyADMqtzRic8v5GZbsKWT49hKN+APpQHI27JsUFC3Ghf
RTShxsc1yxjhGVzTlxZbB4r4O580xSDlKBVpRCm1QFQJP7PpeT4xkW+EhUshiR8jD/s2UWE7K8r8
UzyDuXO1mBlyHN0GZgUms4gZ9wEcWwsif7bQCEpG4PgNO+5qs2GuJ5RPFikQ2CMZvYup5AsJeUTC
Ft2MldMj66V3ExNZutLnSqwSLE1XGRWGxCHKPPfGVwDrL77QSMBy4ezXOMzzMX0CVxCbxktUIEDq
O2w7ALXxQcMYHIzu2sDbmpMma07uxQQEeYZ1KqVu4Qo5BQpm/Uz1Cfd/E+RYL/TmesCWYQvxmMxO
eGnHU+4jphtM860SoOwyMYidxjSetfF+rr0d6Rn6dsiyn0FLf1pr9FPoldEO/lm0jb2csaY1IkCb
sQQXvUElcfY2uVZVO+HcT5X2KMafAXkga9d4HB0CE3JM1VKV5Lk85ayBbLzKO4Q5s0X6RCiSuAN4
Ef+/zVOY9gRFx7V37dQ6ORtVZFyV88AvMVJtUpuRA6LRqaqTNQk1W4S43rrwu9tYoynYZDa3h/Q2
gDEGMeLNiEIQtbwFrH/c+XjPseVX24aeucFwtA30i5yj4usMV0ZoNFyQfKRJn56FgOro6tCFNdNE
Jusw/AaBv6qxvvck+GhjvhFBVG+NJXjEVPazlxEsjHedIrkZyspYMVMJOcZdkzzFaCY3ZuKvsyRn
dK59xYSNjRhj4MVL3u28uAXP7BwRNiHwZNyJLWVemY11AUv/iLmZLrELLmIIoTk/FSFhh0wFuBlD
+DX6+F0j5mrXZIeJ2T0q3vqBh+bFqpc7L+L0LLaWPE7APwIouhafEQzCemhM7PKRjHmJ9ZXmJeY2
IgVp0IGbjcZLRbQJOaXThoScOnVTJMbel5gC9Ar0WOYgMchDmoNRfEs9DofumAEsoH2KzKLpxgd3
Th+SYbmfpuQuSuYj+R7XfVcQrHLtZOZLxUcIh4iUgPca0kk0arcd/o3O0q4mqbUuF28nJ6aLqCCQ
QEFkIH9jZdGrGVqPOHAM1KJiL9LmZxp7ZOowSxiK3t852qNPIkvt6JdBwPZrEylHC/m4TuPiAh7u
TI6WFdpbDNp6bH/xl+WhsUEtGy80FdDUZZyQGHHTodj1BWdMa5fV2ndasIDBNtHbb4vnfUPPSAnB
uOhG8VN0wTdLiLeyfBu7EPE0DY5CB/UY9neN1qwLt/xp8mbzpf4ZIXzNneoBJOuypmJJ3FXpgTXN
ZFK4eCkZYK+WhFtS2szZyuqr1zxtj20LApWkJt/OKRRMR3sm+tKsvzhOeoYD/OwZ3ZfRK3YxkrtN
5Yd3INGpLA/tz8zP7oLoabTFjdlpVzHZX0LP32udrlIrLa6a2CEZkZGIsb1riTHBWYzDyzSaZy25
rZfkJeu7H0V0bXUtUqa6RpLc+xcyclaViG9COKGNZmGhcX46RtGtI1sWq0zrehjIN6WHRhWJkTa6
cwSdp7B/tuwO89nXdoq0Y9HPd1rIVNDDAZkn90uy/x9Bn4J1/T8EfZZhG+jb/s+YrS+YB+L/2Lxm
Vf8vor6///AfUZ/7l01SCf26gLB2gGu85i9Rn/0XgE3fspH6eSaApF+iPtv5K7BtousC3+TJ61no
/VAq9PF//i/b/Mv2IXF55NID7TP4q/8GbsuwvD8ggDCpDcfUdcNwDZBwjuH9q6gvYHBGymOjnUHm
UwiOw3oL20qs8V5264lMlC6KQ4lI+Oo7ITChOTylU/d1KbTbfA49JuqU72Rr3MYKujMHfAYy4GE7
5zYXfUSRTWxyL4FBgj0pbH36EXoIUqEkWcbOgSzKp6EBtBFD17xC48FYorhHiP4VqcOeDI4RMxGV
/6ncN41/a1iYTZiDOEerxXKH5X6dG8GLzvUdMDJF43Y92tO7X1O6BrJK634+EyN+8im4BVl5BeBC
wETwLsi2LOK9s/uqT97gg6GuO5S15mJs7O7R7zHFRyCHcpa8r96p1m2ab3Nzcq4MpsRdkmz8gsHW
oJU/4dru0e6eKcKVNQO+TtyKKcdci0t+mPwW8wHVM345IaBx1ds2T3aSYEX2pHmRhbWaz+xw18vG
7o4ndcUAokFXFJnvi2Fv5x7nNpPL+ybPTr7rfMEsNq2smhhR4og3fqt9653hoW7KV+z0Q4+vb06P
JKkThmPB0cmqZatN7aOhu/1Gx7myMLdwBOVUNxnXAky+5nn9ypie9HS4DBVMKW0sLk7Bx834Fggf
RdleDrcopap1bQIGrKGfZDic0vq+L6eDv5i4ekR2tTB/WPv0vdFiJ6/NHKPnnvF5LX72vcpvs8gh
I1t8IaF15/Iau0yQMgutvN2MJmRXi1pyNETZKtU0TJH0BRJnemuL7AqDKMOWPE92wXLPXa5233VG
bWOdI2HgS5jBd93PU3lIKbFvgzc/S85a3WLFEOEDdpbbmGNthuSfjclwdHS6Ff7UyFBo6MlaxvzO
YOwV5/GjsEb/ELf9JauRODK1eah8G/MnLC1jcQBMexTOnY5QVg4m4iAmGXNqPBf5ZDEmQ5gS+dmV
WzXUHNo1tea7Li7zg9PF15Taakz9obuOhxIESv0VC8eMyPDJ9rJnMmvydTZQGzM94ykry/eZ3kBQ
XrDA7/yMljK8LHNluB6Kn4kqSfWlGt37pfABDjOUnusRIYu+6VwE6FYU3rrUG0xiGLSI+XLi3C9e
Na2b6uAszHAdqyVKtF9WVpWde9KA14z7M1im/yw6N7E3VSkrRX4EqkOmyM75OH8F9t0hTCMxuv8h
Mgt3qV8aKxLMGHE2xWNdc4jMwd32UUS50X5pwE8RkDRAEMBGvAFns+LBfZf3g30g+mggAQ387NCm
G4aneEDiY+j05a6VCjBLasFGyAEfa5/7SKGns4C5CYmGWgipQFRrSosob8bbyfa//v3DlBFkowyU
wv5c1xYMyIVgnvHxs99eDvc29iBmH7WJQIgoHOPAifmxlbV8TVsjSWdQc5V03oYuR4daJaX+HnBw
Fw8nXyTvnu7C+BT0AQ9dhK92zuEE0jIFThMc4rTC9BZIJyBF1B7EK0JAtYay4HaeM2P3uUvtT1vz
OpmQ7H7+fiL/SP3azLNkg/OkIDYOhomiUdCV3heLZ+5bhdH4g1Chfq+MQucITkVtfP6l4ljA/we+
kVSQq3XbOKl9H6/0geVQO+Ctw4UeoJ20Eh40VF864YS7rEzsh7HQzvOMYztLX2s51zI7bje+9TJW
j+HC8DNoEn/fVF5za0AMp3Qz2ediGPai6dMzNfCHcZ5b7ImxeXCN8lqpSETfRKu2LpNj2tG7AsYC
neN1iof7BAsR3EO6BFq9swrwdlNDqbZARTvNwwOaqWpbDhXBvx65LSbZ5afWM0ngjKrHzgesRAmR
QPqamHm8IPTR0y3+m7NYvk5GUMJEQyUVLl9bixmqo4Fz9SnGaO2yn6a0v8ZBdMxMvTrVS/fadAYB
haXVHYq5eqMZhv/aaeJD3A3+Y4JbqCDfBboJaeyIdwp0ytFLM4sfENK6e1cPq1uT8aRFYRhigwA5
LRIC8cpbovqYTlEwfXanDCJRfF+kcbjTOpfE7pjk1M7Tvw59vJBd1finLOCB2xliE38XNVV/M75r
Obt2I+y8Ffm03ckoyQqbS0E6TESOjUcpAXvWuBqiIjraUxPvXTM8K7lT6nCJATIiOktt+8QsStnk
NGLtPSglllow9L4Z4InsGE0UAPilChC1wIhs0BbM/AYHzo+KOvA8+Lh5ihCNXLU1xsKSMMLE3ThT
wBxWpluoBSRm1MV0W//eqbbnWjf3mFow2Vcm04AJYZpa9NyA0ZRyxrcnt4MCR3+LcoRWHmuV6JDB
b2l/ral9n5veUj9RGNe2+i9d6gyGFCRbOTJvMbODkcN8SzRqFkoyZEsSTGJSCCl66Qp2DZCS5Uwc
oUz0UAtHJTWqVaUD8y3n2XVJ61S6XIdRgUnf4Gg0SJ8XuUikPvNz04jHYh1GqCeIax+YVkt158eq
EiepbW1EKZxm9bsdLR3qMe0j9YMzUmqCQ6ZT6xwVwmFc/LWKUaRZ5K8ILSANUB7XBau8xNuz6tT0
GBs32KmjTFLlhm+4PgzzUuKYQGGkFn8IYtW+fM5+OLNeEZP3jx5WKUHViaDWPhdLA9ukr6naquOu
VKBqoZSyal+tskrC1o12hdtAGeCEsFX0pFo1VMoJEJCvYdk5W/Sx9VFP3pReOdRDe5NFJepW9bXK
r0ypYnuPmGwhXWpqUy3U9x2lnbEnGeYQanp7+lxo0OV+21Q/UPsW96Wp0v7oQxfClx+jH1Wnm1rL
ChAgWUjYMpHQxIj8Wnyeg2qfOvO83AblCJlq0KRHngCpm6xEuudL0ZxaKO2eowTTantMZFU6aX6M
UnX3cew+rlEVdqJWwVtwa8sorf86cF6kITH4d8fQEgEjeISt6gB9KHc/rtyPdSet34ETdVt1YD4P
kTpif+zz6Iwj9i5x2sgjpq5WJXB11bFT2+onyHGZ+Mb6kyEVkx8Xb9vxDajtLvW47ihsFkeGfauk
xP5GhAZSdnUpKSm7WvvcZ0TG3utMe68E6jIQNSOuwUG8iNZ9JKOnJSZM/ezjF+S+KsKANDg0ggKd
+6GuxUinf639sU9rm2ijSeG77ZOfyrOxT3ZengBdi9HXBdT5labQGpjpqLUyiGmPBe03dQiJ9EBl
Ig+r2izIqcohE7INfMs9dCngVnkJqkuy6mLwmlFkMHZxMn9L+DxBiQrtpA7hch2MTfpxNVrSiTqS
ULZWGnVIRMzBOqTI6jL9TcdeW8ZdmRbgAKVOrlSCPnW1qkWoMn9aCU7ISAb+kKoHKjhIHWklXf/Y
7nxX29i57MCUE53GjyMsKQNKx6yrnbiYgYdh9P1DLaw2PyXN6tCrfSHd7rBsAuI5uX2q22UegkAk
sQhZ8ccqr/9CYiNtpKyzd4F8yBTyw5DvgpDRVx9hUkrGj5/R96MFLX9jMhgfHdSq+hHjsL//Vm1G
pk4V3XQ1iRGO47ewz4p9JD/SYHAiq7XPxb/bV2oad9HP34kK+dX8u5eYmKtsiyX+qV4mV39H/+zs
OFay/+3P/t3f/rEvixd3s3QWp6N8r+qneu694u4d4Vezq5qAIHSSq9X2341RBgeXBsYQOs1/L4aO
r/tz35jKi83UtZ3emt5+GnOYCKKgLymPhfqzaMY4g5aWl1F/rHb+8TJq87e/wfG1dVKLOjQfPm6t
ZyM2/a36rY+X+/jdoSYQnBRy/Uz0SUbaLu9NLVz5fj9+iuJ3pRecKJot07GQj9UnatPIBvq4GY+d
CyZmoNTdHuAKQN3QvO6UxD7DgrLco+36O4BqUg/32pI4k74ystPypZJjg88YqAh5LIcwLL6i1XQo
FuNWoCcU7vx6vGqkuj+sAVNCUA3Lq1mjf8NNpjz1vxZq01d3XrUzDQqCXOM02ajcoo/FR0aVvPTr
3uIU8uf+DuVYvxvJ3Srsut3yviHWyYUn7xdq01ZPhLR89D0gylghKhQI3HkGPSr52kCcy8+idqkP
pBZRaqCLK/J9HzjkF3TywYXWtD0l8tHoBzCuA/kIBHXZnjQeDEz15DMQJg388KmESOYn3PtiOUqZ
5YNVrXV9EZ8EJ6K8gTq5/uKMi70VjdOeOrlQawa2CTvpxKGXt95J/qpaa1173RrYQkit5Y1I01I2
mpyChrxjq+3RRjwz0x8mwlevQHZxUnjypoAo1uYuGUJGWqRLUg4WUbjAElJreIeQkpJcYi3GNpWf
05deKbVGVz4gQERc0saJza15IRCRC0h+cLVwRSw2ZeiIVS1NUAVYG6xockABTNXQ141MB/MFbs9U
GrjGWNvFVACJ8x4jzDry0pu16LZxKrJs5IkTSCsQ5nQm4GoVEp7U/IVXTRARWCE12Dr1LMzqclUo
Obepz3uoYwAomOuqtDW1xjHiufC5E6eKthEtprFMfojPReGnHomoHh63f/YDJpDkGNpxfYcwAblI
K2Nw7tSrqaw1tfa5iOSZ2Rvdsygif6teKFfPLrXqTgVfvI0yz2oH59DbTMbO9CXEIUZ478gxuFo0
6lRzYqJncbnpmcYBVj/QKovJQd+8hvLQqLPNDwpEI2rbwQzF6dZbgoNrvWKGOpfK5qROPrVIqBEi
sCijnxT7mq1JmZOXNoPVUkJdUlFfOPult8dG9Pu5Ddl4hHHhb0Lpukql/6ryB6wERhPTClR7Ezxb
kF7Ld0iSiPmDeThFIQu1+b/tQxqtBfjPsG8OZlndNEMxXouQhhTMLcY1FIqGZBWgiNstBZKH3tW+
DP6SngjB9nax6bprP6hKaOhFSNBl0ezAUkIJ1f3l1iju6el5B5veApjFL3W3+Od0Il7cDsNDl5C+
01vuC3Kf+GrEKkXos34rhFFdYfKvQ//CcDu9iFm3zqjTYVV4XBBRvB2NuUdeY68hqN+i/NKfQDxm
x2xArIc65D5FmUAVhg7joHunMaNQOaVDeGjD5S4L5+TQdF5/rsfhCjFleBgbIsaq0dklsMY3CLsv
wmP6MXdpc3DJMFtrowW1BaDw0e7y6xIf1lYjm3Nvo+NduaRGH3sBsTSiWRM1jnMd4XNBTKFRCp6f
Ryuw1qM30u72RmtlaDhETEc3jr053lDZaqSXtyGuiTWRNT9QTA7IsTrCY2M1yC2sdaZNMTQWGqpL
bczrRrSw2JRZLvLAtAPWQGNKRjBpZRQ+mY3vsKMsEgCjWzaRKXkcHUp6cPR8bridjQ8oPPzdbMKS
Ix4BeWepj/soH4ubbCb0FTsuZZCo2zgpndjWm3azFYkr0y/19VALFGG2CT+FoB/YyP7FKtty5zUG
6klqM3aK6MKv75xae8gxjO59L9kaPYXUwiKmM6nOVmDC7iRkRmAyX9mCRdjHxcaagq0dDt/poZIE
hrNmIfiI9IUHR+bRhnWSHmxnfpx0M942aQkSRPjOqY4XHzGm+FbZBAyI0kB3TmV9TvU3t6OIWw7f
iSOl3b/oVPiDw4LHdm254kKYHDHS1mjuWkunEpyn941rtHuriftd2Fn03p1Jv+uA3LVjmW/A3psb
SJfNzudJgQ6B8NkeoWQeODRuq2g9NbOzd2C32JopANMh+Kz02dplRbUA94d86TL031lzMR7rxZzX
BYCuZUy+D3BjcVVbDGGvFi39oRPhvRIM+9ZY3zy4nETTeUV1sSwNTG7DP64dhEz5bMTXkwaww01k
pASBoZte0MzAMfajd+R408L5njHBXPk8agXtaqoUEU/zHvWhORX7xOr7Q1QSpwagcmNVOaFd6O3Q
JgSbiRN0XXb+TaiTQqu52VXj9wc9r4tjljVv9USzpDKsfvM/3bv/n+6daeNR+L91727aH1FV/iuM
Q/3J33072mF/2a4bgEmip2Ja9m8wDtP+y3Edx/V0w/3owP0D47Ddv2QfzwHfYZqeQ4fus29Hgk5A
n8+zfCDbtgtc47/TtwtUxtRvGVS6Y8vgLkJhdBMFqW7Kvt5vyVlZR+byKILktgy/+XLKWkozqgtS
HzvFfJhzkPuVeOIhHJ6wmfS4b7JHf0q+R3pMlikwxrUahXwuPjI9GaFPrmNs6GgQ6sGTXy1azJJ9
U6FOV6GbagwBuweRy6Rd8kiYzGlZVB5oxKVIzU0Pb5LCcHN0DaOikgqQKIVovnenhRwOMuN2XTaM
iGeL7CAsRgyW/Z7mWnjbkK60w7D9VPpMjxcHfh8WKYCGbTTOt1ywyV1GzTRE8GVMvn9ldjSrRNYe
6Su8JaRT1uGinSMbs3yjjeWuUXNmNaRSg/HPwZVrTk88t6JNU7kooct67+TOdTboGX6otFwPHdaI
KXwnpMQ9TTlw0qquyFwtXMyI/mSsxiFx120odqWBHLyWi2CYrJOVv46gcs8Nc7pNa6Ozivg0WvqR
z/sZ8arGiCoBltLAw5ThZlADRbKrtQO40dUAu/ScLV0P5ZQownIwNp92tQD5+QFl2KrPfHTt6sPp
/DfYmHW+HcaehPoqfxit9CqN9ZyHEDfSufKpmbeZR4sidkiANG/QnUrkMgBk/M+GBtVFj8x8U6hg
8UGndWMMbrcZYVp9DNB79xiFfofRhdDtldEztXSES2Tj6LXncLFMggMYBTBY3JlF5O2pphpHK6C8
+2tc+8eR+Dw6VZLZW60VPy2bvgM6vAPjcVAI/lRv4Y3i1pYLiAJkeVbODx0CXr4SY3eKXPAVaprh
yotBrX0u1GTDzKuQYYazs+S8Qi3UB/pjU004QKswKTHB1MfMJP6OaP5YXWB7jwQOrxPDfLGlc0hN
ONTa5yZsTZlw3MKoBwCjjjSKj78jmtWmWqiTQa0t84RbyUEwrq5IdTH+lsv7MWOQ0wi8xV+tAvuA
Mkeqr+5z8bnPioFQZunHpEEN4XPlblbjeuPXdCIn2XXDbBai6a8ZghrXq4hddZ0XyizcyVBmFc9s
yllmq2bNKsf5t20ieF05ee1UwV8WWGKMuMu2zV+jTBenfqjgNGg+oCtiSU5EgC3QdVmoTbUwg5Rx
TFSTHum8pFiusdvs66HMDszCrA2cE/A1pqy/TTNze6hhrEIoKPfl1J/bMXz2K1TiFR1lj2HjiXyq
h9lfoG2p6ZYv35S97ZMkP+ny61Q7DDk1Uwvr15raDDoEjEGr7w2P/sQs/wCWnrlHjnvhAbEhD8g4
Zn1Und0CIxzTsmirWdXC52ahky4K4nZMdos9fU2KNjglWhyf7OWRb5bec2TjEw4tFkMcCGjbDXft
2MEy1kfn1rMfoIcXO/UWFds9Luj9T65ZbCZ5Lakf0IMrmq+eHjTHGfShcW2M6cM89ySeGXq3yZa7
Lmjg6I025Mqhu06X6a1vIR1ZGpmY+nBFMkC7kk+6NWTF70lg5Ef0/cauKfqNGbZfcl9PDlEmnnS7
OQT+SCu9DF6L2gAdMhZ3wU4EbX5KCv1qLJJ8Vzb8RpMwFCIwYiNGcsa6Ob/Uvlfu/Wl6mcZlY0zZ
S2RXBKBPKcbVwl/wQywosuSpME03Vour0RD6Szgjj6oMQtkmIa4Ts4p2VepnVEAENq4hQSHCp0Pa
VtvbdnajTQm1IIvLq5zpE7eIIbmySf+CE1E4UXGRtE4kw8sZ5SjkHjs5zr15MRrwm3FnIMNFu6AX
XrAaU3LcZsHzzfGnQ+OM5yUdxan2ZWbOFHfnIJufphZr5ZxqCP7j8ntGDMxq8sW7Bs/gxNzC21p+
7mO56oANDHehr8VMTofHBHHuvk7nGy31+2M0j8Mumeii1/k8rpHO3liwLM9e5xTHMvMJtQcllS8I
3IvC3TphRlYCSgmCInos5tVZawML/ESDq3jqmn0nEE5YXdhTghDmJhpvqgjqjWM3/dqyoYG0RNig
bkvXgwPrTFjIZvPUN7iHV9a6tS1rZ1kCjnqR/ZiNRd9HwfxAvuZNTrjCQ04K4BbeNxZjyyOwqrfQ
GC6gFrGOBIaJzyIN611T86Jzl9/2i0Pr1Cuns1lmGuESMX8cfY/n3L32cy1nRlIjBQ+Lx6nup23m
pcYOs/O3Kq0jVHXaqbRUXFof3c55fbZ6X98tuLQ0rdWuhYudMhrxNIpicCjjZ9MXiFIdKYBi3kQ4
zjxfGBe/JiihMDpg0IyT3nJM9YqFvkoskQPBHc2171vP4JxjQViHDluwNFFVDBtdT75nUYwhC18y
oWrMZQdzbczNvB54nh9QTtArLeMXZPX1hiqEtxkIQDiStEJYcR5szYz5L2/mu2fPxECZzHUhonX2
8t0orVuvCO/KGiVSznfq6tU33Iov8ClW4RRcxorblMd1m5kNHII0uh6t2D+YORUAealCVOtB18bo
90Nx1RWG87h4obabK/TLDspAlwCTDCUQzeqTaCdj59oaSixSm800bTYIktboluOnyg3eczPlcSJz
tX3d0a6XfiuKKt17s8s1adCdxXEJKDEmQ1nM4jaQ7t4hcEinHsb3CPjPKiNb+bDk2OL7Y+waz2On
m5tas1/Q3FI9CEz61o99AmOcHJWfJPo4d2X70FKrINdi2nq0n49t5oLBsUvzVFYDbzelrGHROw+d
rNjW/qHVzOlWRsLwRm+TJBLrDlPxJZVY0Dk6doX7I52tr0sdmWu30a8sPfS3tj6068iqN0lsXwMa
7nf47AKI3kKjbKtrlyIciXzJk7NuNT/riopcO+jxrspdDSMpuiMLXTWmgGbLTPgNcPpNqgXNbtKb
C9j3dEssrbueMuOqF9O1NWOpBal/Z3rZfatTM+2G/sEWG6uLb/DctufYZQbsFbgBqAsex2wwVpkB
qAH9qrNufajF3PqjFdkW0NtrxCnD1D2P2SI29U1SZbMUV8erWRLv3C7fM83VLr7MTnK+EZQSntuw
KQFrk32ic9X3DeaZIstuR4+hjG7jhTcYeZfdGx6dfIcS4nUpu10syq9xlDASX7Bg5OCCqGQ8xz7w
JpFQSabEhDJwFAdR62dtIkAssAPoklrzvcQkeOSLIJ0qvakdigAgi28XH3kOSGUvdbDLQJFbah5H
YANX8CcgP1cT6pk8Ck4K/2ohDzF5Yp9nErW4PYlrnqUR4q3bFrc01qIEwUZp8sVSUBkpK6xQFVcH
0seZ5ujDNqMKFKZ0WvHiINJ25PhEbas11WpVm6NMjZs1hmSyBKoWqtP/uckjsdyBhXuabMwhQ1Gm
5LiXzkofU3K4fjXnVOP1j81KTGhpJmBZjPcsnibwG+YvltXqYAqQ0LVjl5w9gd2qJjCeGhlDCcKr
cmZJOFbQO7b72AZaVuaPFpWOHUWxeQvamcENDsadyON3hW5S/erP9nVKxDcdA4ZBJPCFm6Ip6GDa
TipDMbEOSXBZaYX9KZcLKvDZPomTK9V5RnH1mkXkn1vwsJMR5Y3a3RoJZkpzOBS6i0CsmU9uBD2F
OQa4NN3pN45VyNOLOjnZ9d/J9e62vqrSGkntANY+CVnf/1z0sgNgRgUYCSsAOkdhXC1Uq7CoUdcH
ClLeULtXuKOeyhS9T7kd5OFMzce7US3AQsFx1KqC5Siojto0JJMNfJgc2Y9ZD4WZultz4t6FbVtn
YCjGfU5U0/XckW2T2MYXx6qeMI8OB54i+AwmPbpEQ3NZ7MJ+sKMQdYtPTEzFyV0Z2g1+3e8itrK9
BEDiIRQQ12uYE2GfTtdENU3XpDD8WHJSw1UeABJKwvRa5kcLhUeszIOh7eNQ/5aUDJ8M9z2JwJbb
M6k2sK2cNS12bEtJ1WC0KNwbY5gPYcl4oYzdV1HZDs0m7O5xEl2XQc3UtAAnkWmo6VwXR1/Xmq8T
Uy5v7Kp7rIhF/UVrKkIR2mejT6MH19e8FS5xZ8NsXFvZTuk8DhCVTi7uIShzP2dYZJfe6M0VETfR
NpPzRd0y7a3tUEsLPKO9iUXU3oyuw/hTr/D4ps6ZM8/nvsot002MkquyoheZuE60sbV4upjBfDfl
3YVOzDUHAotd7qS3tvEDIXx2bTfHtFzoW8e1SwBHSgA8j/hVs4CRKshQ3HXBLOPekvkmXeJxZ7jh
ekC8Cwl4mu4KQRXZnJrLMBbM/zlhsE9gpKoblbA2bWkGghuMivY4EVESlnZ7HcxJdy0qEk1qbBW4
05P00rnAyfSxRblC0SCIwj2pXs3Sg0wE6jLN9m2X+FRZKeciS2UmU3S8dceK1jZpqAcsbieX8f26
7vTljByDdB7i5UjcTVck1ZikAHTfG8Rm5HpBBNRG1FpDDPecDsNmTgaucmO+HYlSJOr4Nsb2epwx
dmskuN2lUxwj/Zxe2yD6ppWzddvPzXBdkmlO5o92cXQr3AcC7yqgyT3RPzZEB13cWTq+rNmZcD6G
KMFMjEtGmZ9LZ2A8569LIHzQWNxyNVqyhJ5xp0pppa2FZTQ3FN1dL7kBpHUF4NG+Tk3trANBOdhT
8d5bYKNnGYgR+2l6bfp4mEqRE4vSROVh4CE9smDWPF95k3nSGVFsh7IH6NEaxrHNv85+yvQE6dkq
B8W4iQWZYmIMzU3cpd2G1t5/sXcmS3IjWZb9lZbeowSTAopFb2yefaaT3EA4YoYCUMxf3wcW2RlJ
RlVkda9742FOyXSbAFV97917rkNckva5uKp+H8cyINWXV5Nwgi9ZZvZ6XjTbGblCUwMyO2OkZdN0
OHR1+q48Ctk5ay8eCsAsfML7/Awo2zrwZ4l/YnjMLg9Nw2iArausZtYwbImqyR7sBIFvEoYXNOIO
2YjuCTfIEy6R4dIwZrjcH1Gi2IwOUnPjeU25z6moaaynSM3gsqKMDQ5UfVcjJthqyp9BXuMJD830
3Af0gAyVLuBrZJQKTISrEkjM4OwWOe+wS4k0SYd+a9b4V20vOLlF7b1kWRc/Y3pevdeZ2GPE/wZH
0txnS41jROkDKTIjSnDsM/1bPIbms1l+6lruL6Jad8ydzFvvKYZIpczWZfPVghqzBpLWQq4wIcPa
xXzEDQqhve84kw1W/qBBNjzICl5nrr8OZrSwfpzmSO5N9FrN0QlojzzWDX8iT9X3wSLxWHpEXcZY
x5oW+kXUqJvpin0KnoJkpLo9q7b94ueWcwm6FPRhB1gztQTfao7LgF5HdxDKQJzoT7vOBTxhlt6H
rFE9GK70pWuD5mbFgowiF/fyssbqWT9HGIuPRiSGm5UWlPcTALdFI9yWzdpUxXRyzZwLoYuBL0mL
TMghunbC3jlKF4+xYxJZ0HzSoQW0Uo5PvsSClCiuwDbsVl1Fqodoi2E7uXQhIF0ZqykfSUf0gzcW
mvxINOCREvhbJZr8OkVQS1qPkU6Yt/7+OIO73OIZlhs12Ihw426XSwD5BepcvtlkGcV8zODtcsRs
wb7Y1kOSBRY8zh71OGxnVM1wC5kOwByIYYRWdvMwzkP3vHRTR2Qxqf+t9YZ9qz2iey24Yh5TVOAU
yzWs9lH51R1Mk9uhP4DsspC8fOWIwZCznBTUQrEq0pgIcE+CLO+YvZQZHlsjGfdgOg9B7v9IOba/
uZzuO0K/1rgBPQCyBN4V9WEqpy+IssTiueDm6cl/dLHlsa3Y4Vt2LQJxTBMvv/WZEk8cr+HUNyjr
k6EN1wuGHUtT8FMTP74qvbblqAsvyvcEYalGKFeh4oDdWeVr7URoGSZjLeMB2MtoSzxkgE7GhCQN
bXOAnT1O8xhuSF0hbnY3oIu+H8XwMBIzKFogIkp/aHFnbuJGWadAOG8167RLqBqwkI75ZRUNq7qL
Mrgm6oLvL7qIYSQtlsFuyGG9belbi1Aq3MRQQGxh0fQx8HXPKIK6/NvYTAHDq/7ZxzhP4m57dgz3
HKRdS8qAXRMz3ax8KO9HSWTIa2d2C0HkizvM8XnIsW9Xk9WzjEHf7WdkOZBDrkExcai3yZEuYqi+
gP0xx51LQnyuWFWrXvkcfENmmbKfXiKwEZkmApVWFHx9MCxbpUPYGkke33LB2dt352wXUL7Wiblq
rJgw1qr42ZgwIAHTDF9EUyGYroqtqJG6J14Ip2UMX+cpc2hrIh/NgMRfA6ymWxGYFyzsIaJYIz7O
HH9w/QZUrfYLldTPfjbHi69xRVAxatKp7Z9Ba9M2sZ0jmXJb8heSTZQRShBLxTCspdHR2cLZVm4y
njuAC0EDcAHaePkG7WF86JzwwYOyn6bdu9ul7Gxz3qxaqb/JLI8tQubam4HMh1BLIc6lnnaO6fZP
dYMNyYAmwArjhnuRNQjUqob2p7aeSza6qC6CS9TH71MecEasF460wQ8/VPW5MOH69K4BHzCfF99j
xn44Es4Toy/Hppcbl0iY/SoNdHMorOFQWaC1yuWCdRoiNN1xW3rVeHUDjeStrD6atWwuakjjs8+r
Hw1frTuvsGELVtYhn8MvRVRVbxM3YtLj7otFMD4bNTmflRG9pCEBBlpwjZXMP6wUnMCspdoLCbI0
aLvNUGAgyiltt4UZiXXLRrONwUUxsiAcJ8OgehiCsj/HDYIHtnljE7aOfU2WZ9F0blFuzWykWKs3
EpNsVqSAhlthvTqYUTfeqIe1ZFhD+VADR0iflVcG25InXcte25jKOaFmtbrJ6DbmjTg3WRPCS8nz
Y5vlT5YBtTcY+AL8gCyxIQK7gJOUDYASey3RbBwTmxTnKM6vNCb2gwtoHSutPsPCbHeuRubcEyzO
KMhnsu+pbwCFR3oNst2HhiDydRGM57XFHJ6JMChtPpEZmk8yS1rHdl8dhZLUa6ppNvQg+40/GM4m
Lo1yf/+grRiximVNN6MGSOCE5tmvOAdTnvXsRHOZ7Ny0locW3niY+M2TZdrroapYbgdBq+uz4Qb1
upTq1czT+SAixziluGT6yW6vqhg+9flsscpCLApHl45i0c2ET9JGvQw6++jWI0CzYnYuYVEE+3oq
vrZF1qxM2Mlk6Zg5/ciSyYlTXhKPwwUxxc2GcXx6XtgyllEZtL6ZWB4zEBiYmRg6qfSBPTk6yzbM
r17hQhjI1I259M7hne2rMaEwFNEzw2f/WmK8ToaPSZkMF5m11coLnXrrytY75X5AkaaMZ5Gm/vn+
QzZ9yp9r0jXqh+JBVBWU/YFkKhlxhKwL2eyTwfevEErKK28b54vx4KbeJyGAk4bLb62ffhq5Hs4U
9T0NfNaCwfHeC98ob8DQFKgSm0ijsTmnSUviFzXr1s/wztjT8FwuP8ZAb/Oyew56KlWyaZuHmqgg
P+jOroDpQPFgXwwfz/FcIyHN8hQJSGKlRxVkw6bMrUcb/MQLSAWudQK9N8k4A21wLfQGfHHrWFf+
0ehSuU5Md1cJBpY98YH7RHJ2DVi7EImEKdj/+QHAnHVQavzq9nVywNMjb2VUr41iSq5B1Mk1NCWL
v9p9G0bhPoG13wRsyS89wT9xbt6MSFk3at7jbPoUdbCmYPFxOM+PrhL6IbBkvmsqOB+l7h5oEJK5
g/Wb/rabnb2SY6OgcZtPYLHwFWIbZjOgNCVfNNuUmWiOVcEiXMDYuAYjFQsdp0fZchE50HQ4Zl66
pqyvPq3DRICpzCvndRD2uWpquTfSKDlGEtyGXbcMT+ogQ8HSPxDM1QOMTvc6C4aVG6iEUNSSPg2A
48GFPJNi8dAWlF8GmMFqYvGEDcOIpwVUtLVU6WwFIFvWj4D7ugdDnTY/zNSr90Epv8YToiLdFzfV
AoUcUt2By6m7rWjmW0NM03pGVbKOaU6vKubD+2kc272bs9WnlE14WUhe6cq62iVGtZc1wJfYjroP
hWguneE5R8dn3jxPfrWfCoyPZj7EZ5G3z6bsqnWvWl7ryDG9kt1rFQbyQgP3NbLYS7BNMOtNoBF5
nX/0F8RYXR29hTpEzc3F0VG9TYBMCkFv15pr9DI2cMi2lk/tSHtqEFDIDMNwoeMizirx4NDK0T+c
aFTnsva3kSmQMqbl1jHZZHSn30tPfTInRUrrNHzpOk62ckxRcfM+OlmDAJ799yEuuYCTKD8MVvcW
y77bxoo8uql9mMMP3uhGu96oZ5ZA/J5xwOQWFA5K99Z9rbKz5ZrjRwBRyWZoXPJxRIcikWbYfdr3
29zvz38jies1rokWpZtLs7dYeknVMojttNp2IWJMTIjrGfHcmuFTuTGCLmclQAt116hapVmsc3/R
IPyhWdWaICcsRjQPTVDbmGAcj4QFa4g5vrvueAI3lW8TNyHXwIyeIhgReCwQzd5FkXchLWeo4QAu
B4JTgjTBLL4UjuxoyxqHoHlIG6QK0SLlHBaNKmmePomyVbDWnjWcIrskd9BZGAGL6O/+I87TW9i2
yd6gVXPSE4Yad+TiLphinUNMfwSW2k/cLM2KqKQPgrgdapYENRG1jDqnuUWoV0GeoRlI2hieVVXn
iTuERLnpmDvdSBN6Vuu78tRfFLbBHU8xY8WiD/pmpQYZ5Slcm4DQiz+kj0kMYZYSBFj9P0Wpd3Fu
vjT5/vw3w7HTXTapt9/m0KHDKWnRN4oF9X1/5/dHqgIi/eev90d+hROsQV0HH8bnFLwoIu+P5D8f
3X+Nlw9M2fbr3Na3uEZOV1Qj9POoz7eTiGGGLj8ClJEgLIkE692mO91/CHav4wxXTS5s5JkoG2wD
y8MKyN8fP+6/zjaH0TRVwcotxksvs+mMfdLkHMCHsbw22LhcfZu7DCO7ixQyVme66gyNmVZw4E2d
hrpPxntdmR+tyTEwmCNXJtlWn7J7v5QziD4FvvjQBWm8a5gsoyTGTHl/lC2PsO0KCPLpw/2fGCSO
x9j/0C5vRyXpP360sJ83Qw+s866bvStlIk+eyKcmTd2okKB69dde0jQrwSqtcgh0QCv/z4/eUZfO
RiXXxxmqEYE21Lt3hBkOWtvASbODgZf2Dxn06D66Elvo/xeI/XcEYo7nSSRd/zXe4T3R31SJxvpf
NWL/+H/9QyMmvf+Qpkf1hwgLHBnJRf9kOwT2f0ioD2Qluc4SygSl4Z8aMQKbJK1Tso+ka/+F7RA4
TOoBSNmmDHiF/zcaMfKnqj8VYq4MAoEGzbRdhz9neQ6v4V8VYrZlxlknYu98B+H5YTs+uO2zoFN7
EPU47bio45sgBrOiGjiC1CS/3Jy2OAHMfecO13/5+B7/eN7/UXbFI6nHrf5f/9P6FTTxx8sBc2EG
riVM6Vl8/P/6cvCJ2XjqC3F2hC2x7McVTdFvPVvzg1l+CaqwWlO6tqTrVA9DMOSnv3/+X8Or/vH0
LpoMZHgOg4nf9HJB6s06sH3SfsbwEzrv7oXF8OC1mtxOM8y3gwc6oa/ai+Y+/AOi8kfU13/23peP
+revgkuFawXZoOmbi5rwX997Ew9x1GUWkNpiEF9USNPKm5xVMZF3mOKqfuXwdZ4Z9ip/xn6SfveK
/JSpFPA4wtq9o8FzRzHkwWIghvDvPxhL/Ccv7k4okdKE2Wr9dp2g2O7BBTfuOQ91s011/UnkHKhq
CL104hOyvTXnk8il8bjU10ZS7HOijjdZb7/kypiOJaDmYZS7v39d7hIn9tuHxt0AlUR4gAYJN/v1
Q8MGpAt/TNxzTPLXPqqB9ekWCC3JeD9BOERvrgks0c6NTTq7w0bnvTixNYqTatjHMwx1rn1wNKPk
vJ6Qv7U+eYBAkwaf/qlJYyjAjzJ2zQtDLnB2vmuuqNms8+CN37248Z469clD3Q43xD0kJB+RXhWp
z14bvBmoL56NrHrkJsuuATRes02tJ4/pOt6+6tQx+uii8Kdm7vAUKpJiEi2dY5z6nwzPfjcR0Fz+
/tOykJb+9ml5JreVZ0rL93xaRb9+WjQJwi6PiFFPlDJ3EZ0hmmRWu8n4GJnqhMlqxhC/TpQXrQhF
+aZCOFf/ry9kibEjxY4Kik/t1xcSpQ4B3dPkngXm2FNnxldQTs7z3I37ym5fyCSDNjvpsxu6x7Yt
jq0EDfj3H8ZfrxwkEKTkCXrBaGOF/etLSNqqMaBlu+ceJqZhH1yf5Naxm45uEHAySHd8R/9uefvr
astzeigCA/7LlvDb1Wr2qUs7EBSjY4rD2CixMbT9oiL5qMLC2KUBA6ICLqfdWsglZv9qcpJuasv5
0DTi39w69l/XG4/xnG/ZHnShvyb1ydCx+tmwnLNiIKKywbk4QXuVpJ5g5AoofqZvwqcxR4AH4E1m
v7u5L6/4HOejpv+xceLKusIjkki3hDgNcmJO7eXPjlmKo5rSbgXdPsT9rC5FQwsuUyzeFkg6brdu
9fdfpv3XldszXfYxGtQ8sH+/skPSN0OGle55ACB7LucqfKBl6AB4iIv9mJqreincKkMb6xrnxjHX
gkQg+jQOIfTPep5XQ2UOZMBlJa5qHzQxnemNquL+2A3OuRe2wcgjwugWBxtkfIBkmXhtjSnyd7lP
P7r1ALUIoD/7e//v79/ewlf6dZXjTbkOgonlcvXN326XLA9wUGUV100m6gMOhGJtmrzcoezUue4/
gmdU279/Smu5/n9/Ts8jK8/yOYbYv98fYyUb1fi1gwyOjiBRotNjRafAqpghB6IJdgGY9j0RB/J8
/yFtZkffs7os/s2m/Nvew0YP5orCAdoVoKu/3qlVTCJYXVfGqQ0zY5dY5oubB/neBwy/ZkA77u0h
JZJJSpqRkeFcbY3tIqKHeZC27vZBHm2iqIleyD1o/s2mLX5dUZfXBjXVxwHgcUsvavtfV5Eqm4nV
RAhzqoMCXV7uM7Jq8YH0hWCjIFS679JizWu7AkXWZ4vGbFWE8mHZV6Ihx1JY08iJesc4DyKh0ziS
qNVHDqk89TnDJLJvFJdxWQr/AEZjS6Y68Er0jFtSCqhiJkFzfwqxa3XiMtZ5tAwNrZtk6HOYWiK7
aS4SFyXxJ0ras1qc2gbZnE6luR9jk6iBBYBM7F6yL7JxVzeq2HI8yjbTnNgbSqytRWLWgbLJfBwO
iaXU+e+vM77CX680wdHXZw/nxqW363ic/n79DBmxpUyOHfeEkz1fa+G9LWDTnUo8Y+eVxQOQYkCa
dAFBoRI9OPPa18oDlfiHE+9PZ15t4hpOJPM5c5GkFA75jim0rns1lbRDuuPY9blwi+OcZjSMMNTc
oytO05InFvje0ziYyT7PIMS4iG+QoLbrLLN9xoCEVgzecKsjprRFhMTvbhhGjTOtGwLa1vPsgtW8
K7rTYtEg3WXe99/HNEe/Gvgl0GKQZuTlSMLOZnIM5io+0kvot0PlqHMSI2STCQLgYTyE3TDdSvLX
w5wUT+KpSgjPXrvjeMAlNCxOi9FZz5M8sG4kT17rGPvaQUeblO90+vrjHJfPSopn1rX4sByLmrz/
PJGbBWNIv8R2DYMyNu1tUBMVXHle+ADQzEPZ6j62rKEPKCXUhmDOGNlhNRw5/+/rNNaXQjM7qkSE
tMvJ6V1MOri0UYP1KkDjoIU9Ek4Hca3GDrf2RxyCJiTxk4N0Fl47GuR8uYA79E/9+EWzCb/k+ee0
TD86gqGHRTewa/ON3yfjRbuDWs+D+a76KDp2lvjStV2+wNQh0xskrShSPPbaZ2Q/+qaBYK93Tjtk
rs7KJQfgKPpb0jneVQfpfh7JySobvc7bwH8ZojlYKbIEcVi1+4CM1BMDxbd06XejNj7gqImPJmLB
kizEnY6Depv7GkamSmj8Wx3xEzF6074H5kJzCeutjj8zQX1wZXkoCEF99m2+88HhIN92z17WZ5cw
J7o0EiFCgxTyW6biVzer/afYCknLiTh4FEWzH0YPOZGsyUos85+EZUbPRh/+DE073NItLLZ9nBP6
3LYcZkmlvpYRaUH0sBRrTQLX/taGjAntWcqPQ8XQLC2vNdyOcxi71Z6DarfGnYmoIWecDDa/ee1o
DgZNte+MEJyQnp5lEe+FisebIbw1JgKxnSuTaSqX9dEKQJW3vmFtZXWz62V2l4v5wLXmbFTTcZ6x
+G6cALlPbJeSWykfNugqqj+u8KY0t20RcqUGPLLq8GeQNPqsZvUde/NM5OysHgepbqxkSEPjOdhH
dDiAZZpo5DvP2mj91eDWeAudT2TVPAdZYl+YN8Iqp5LeV7ELFarsrwaq3aGe6hftRHt8PuFjS6cz
nbTB8lFYm8D7kZQS+XMBpVgbsUULv1dHGnlnDSuY+GtaPh6D6Kcprb+4pO0cCAXGCx/lX0Kdrlgw
gltPtMQjbxABZNr4RJSHX9wgnM4LoNZw++EadZYJ2M+RqMsIaaUvlLwiSriMZXKC3j19cMOXhqHI
Kuo6/ztqmrmP4aZrc1VJDt6u7zQPusxwyBKlkpuowrz6ZzBYuKmE/qLztn5w/X4ZHX2NzHI4ld2k
tyJz1D5Lmo+JCRal9t9JRf+cWCGaKBE/kOS1sAoiGs4yyLCzk1U2+EQWaJ5wVH5Bb5olcK5pAGRd
fuvcZtqbBt+WWaChD2DYoiwy0ouqjQ8N5fBeDD6W1Vyj5Q7Ut4IjBQZInD2WVT1WWaSPtOcuhUrC
qx2TDWbP5Qt5NOHOC5xjb8yfYyJUtnBYwZ0bfn6se3cT1v3nhplBV2j6/9oHDb9qIjp+w5qP1Lsk
0jqA2rqmWISfnGBXhtLeeW3frfGpp9x2SoNHbylDlW294oeOFn1KZzk9gqvirXHT8WJYWfihdt0f
WJAnCCtTRhnNK+nLDvRchdoUC1dA748hGa3sfIOuod+UsYmI3DEIhPBJEmryGZpx/T5yQkMjFzWH
puvGS9EHr5CoE+43UnxHy31YWNejW8hNPWrAjKWYXqPLaPacrl1Tg2Q2bwmDqM8wwteDlUY7Qh0w
t6AW1ZqUwr61Hpl48H93ASprLa/GfG16SfDpUiWWVMY7uyUPJ20aus2WhGIIEBM9ALIyzosvsyZ6
B0dUfQxYnfBkw7IgJ8EqpDhP2fxYtg0fmV32uwInz9ZM9SvNMXK/igXinAWfw8JTz+jzynXapsPW
G1C1E/nqvPeu1e+qlDhGg8XJmTN2CFv/mCeNz2Jw+mMZglIyqIZWg2BmswRUUDMgS3fxynnZyEVi
P8FoQrUsqCUCO4y5dTNwTV7rok3KX2GY5xdHX6a+oXGPKXtDxFY0gV2rqBar8VHLkM4u6SGxDsWl
so23oLHcVWj0DJggSu/HrqKMz5bEDXC8REewpniNRNdiwHwxfefBJllmlfl6Z9dD8LHW08c+T5oD
c8hubwf1J6PmmB0RcbImktTbmqgVNmVthodsJizkPhWS7qC/T/jlWSAT8wxTE+HaSNeodsufhXbi
jTSEc4Fx8NR6NTIqjcwywHG/KzpmSn3LENmxZ54uIEg0FLu8auIz+Wb1JrIadTLgyPtjeTJi6hdn
2gqTrCpPxYx6S7TEO+mY24EQgeMwjVSX+ISZmff7ZLbM3YhWgdijdGW3Iw3zJgVclxL06g2d4BxE
qCs8IMwPiyKhlsZJjCPh3b2NtXvuB7yhe5NIrl3gTz71eD9sPNXSRw+8h0aRhdIrkgdSN26Pk2eZ
Z7vPbwi5EDU60+ckWg5gEAbjybiOGrlolnY3HXoJ+aoZidh9cEtrkHPpXKn9WJJ4vMQobmx6qWz+
jC3asWw2GaJczsmZPISqGFFcK2KBtN0wR3JtuvlFuGPMl15BylqkqNWG2N6fEQldt6+8JFll4hOR
zsMlDQPCtbi4NrOdiks801Jn57Uv5Ic5BeT3tpzEMY5LUhiwj1xHdnC4Njrgfofn15D1ys5IRsoc
/PBb+TNWPTgZ6X7uS+97VaWUu665LcO03RD88ZXZTEJJUjAEMPpH6NkCNQtin9gOdlXjNNuwmS+m
g2jT6yhU3PaTbQTHdjwbE9d3YVU/XEEcXmBzd2EsRi6Q7q0xYe9wv6lqiLduX3zsVBYf+ixhmVaM
CS3vecQitQulIHywjD973nlpho2xE++BfE5UKT/HEt43w/Kv0u/eBRBfYJQ7LxmDTaWKiEOc2OGV
h6Q465eRWxZyYJmgcfisZZXtC9I+0EH2aGbG9pijit2B8N40UweKLiYxqG7Q4qb6atiYo8xyEcK0
O/naDyhVmtH5IPnvZPG1De30WYyZt0viETUU7MZctBPftfpiFtOXzkoP3WR9w/OP5mGF6vilnwZA
mzIlna1yD0XzwegSkoCyIIAGqzEoie92Lsq1zpp8m1r1vOrybDXyZSj3nrqF/kpVdrkixvc29YxG
h7qtOBhnYu1UiPHK1OBrqTESTGoRoZRPvVkTeUX8O/77begYuGAqchAnwOVLqnCTZOD660vNMHaT
gXGHNxQ1yAqIfCi8jUILjq3GxSGbqBtZMu0WMaRvEy/QjO1LV81EFNR2fyT1CsCy6QbWWi9uJHfI
H6N2Sbifx4Pl4bud+4raIxLbWFQUO60GeQNXsg9LmuKCdBFiGimDh5AUEIRfVtqSLTMyN0WytaXo
g0c2cJbN43UaJEQ+zg91djOc7FOXmZ+LuJA71xu9dYs5yxHlg+HjmA2BF/QBCzqV2oYzIoljOuk2
0kWmVSc/qHgPhCi128YNYec37gc2hkfOot9d4stYk9i5I5+YP38YNq7hP0kjSfY2aC6S0RAYzvVz
XlqMuJkIgo+Ld5zQVyNmn0IBLepGVjnfPFRG/WMSlBjwaNG6Vu9NCGUtoJWE14BjZYT3mOSNFzNm
tSiWQCloR2eXcem6cLIXqorTjPR965NEueaF7svImVjHvEPQVUTraKckJxuJTt75xT7MvstY/ECg
wZ7hmPhhphRdgf+ahPW0zeqYjSANt0URo8qMootpOfXOaUmm7WVPCAK2raLKbokcnisOwawfLUg4
I/jWGyyVfUObnrFPtAuIWJLGt7FG396LF2cgdNMcwjdUi9+diigip6NxXhCF1tQJidL2bgwQaVie
RWADoNJIsf3oFsOQ1X11ysc5j7HOBExVM8QDhrdGX0d/VziKfFti6JT6mhuYQdoy0gRCf8dfr7dA
28Qqx57jG/XWmkp9UZJ8o9b61NuiWXttfok4CK6JnzyUPoHgrsCShug1fp/3ba1vMhT9OhwCVM6u
frJt/qYRgonihaCR5F1oEyFQ38MI58/NZKAhu7sVHvN76T+VfawBI4tiZVpEOCILaiyTOGo1Pkz9
IUxtUghSck0JagbT5PMZc+lKPv/sZkMhBcxMOe7SrNriyzhJqgmWiq/JZ4UkiJjB8UuexGz1QIYL
abO7dE6wEmsGVJzzBdwWDPEdkYs+FVf0TEoFCd6Z061CREZbHXmXtGF3xTxHIqL/7sBsHut9HzUW
mdOoKL3+SyM+5nb73QgyjieLl2Yh/k7dJiKbVDsJmUkJVH81W5ek6TDKmW0LIzA7uUN88At8/2b1
04pYnruxWiQrlMMCCKfMbxG7XGgXIDAD79FoJ6i1+MUwYKUH3wNHbpvB80CGa67L/kILdHjBbWBB
Hp5wiwV0ibBGNlshS8Xug9LWIigZVRuSXmcKCFR0P9PxNE9N6CA5t2W4ifsuP1iR9GlhjeauM0pj
A8I9W9c1sjd/SOz9qOofIpDW1fMQxrIMnwhNQh2N0gYfnQcUTnmAXMf0xt9Jb/dH+VimtzgqHp0p
no9//rtuXWxC82Sx6qiEisqUBLxwX9x/vf+gKKlMPmZ23MrBnAWeGW0blrl9n9fxrXIcHJ6t6qdT
HQ5HBEIxmqDl36Y2/h6XRXxQY4Mz0jaASWvz5NdxdLv/EP98tOj7CJCZUGFG8s0ZvI9u7vSHzhtp
OuV6CI5xZFyY+fCrP9SXrEKgjo+xCizmBDWRHlWSV58B1Vcd6BgjJz456Ql9TEkNLP1erjvsBgjq
zc9UxePGt2bUj3h0ICjawGe2SVF911AXSUJM27UO+yc5IF6l/vGVm+0qA2lRgDQJ042Fs4j92/T8
E2+px5nXCSx/tLavjRh2cd+mGwxR5C9zeN34nvFdoHMi/nqJQ6I/JthmMtG9pGn0gGHM3CPP2vFn
H2jKROtkppoLLFRYK6a02S5JMUI2/fSqa+cL3hiPNLP0J1pFhBkuNlR36THGkLSNOiY3iS71mpYo
jfTGb46YWONnafUXbTvxI1KfzEri6wC1YUwWjJH2+suyUsJwRlIsIo61Ja5mIxoEDRGNcBHa+UbN
Gpl5HsjzWHXtReoaqHJXPug5mW9VlKs9m9QIWYebJ0wThImddXBtpGsU0fZRm6M458X8fUIp9sL0
4urbbXyRsjYODS4QEAFh8OB1yMJ182RmfnBoOFpg57T8Fwt8Bdxjq98YOKbO2K0ftMDVkcNuOqTF
VByybMI0CZcaIBeM/qniFo3r6GQu2sIR9K9hSNBeLZSgXsfJnuAk9WjSKluN6H39ItCXMJ23vj28
F7ERbRhviIsuyxevrh9I2MkuqlmybfwFZQ8PX9q85DKy5Z59c9h79WNpah9lr7SeRPxMuGS9HcIk
eu91cZOVFX9V1a7FU79KgBbhKyQE2rDbfsvd8onA1vxQ5EDe85EgOn/Km4Py31K/ZXknf/bKc+WZ
pXbNyD4QdQlG//SY2646i1h9awjifHBzlRzmXla0AtldbTF+Dnr/w2zbSNkaqzjz1uN9Vdj9dhyj
kxqcEwfVbN9I16NCcb3ziGjMp7jN3CC6DtOjPTs+d+MQbRlJBphFvY5MaytcMxEcVlo003PF8b7F
rnMmCuHdVoW5TsZcHHyUUBeCx16CCWm7oSBHeez/bZsXF1XQP4kQqrZjEL03VfjFkHZy8pR8nga3
uSC4eLNyYZ2tkawejx4dnG7jzZxi9Ww5zpFyG89GDQTtXnzaqo6Obe9d6RRFjx0BGKsCaDAEqKje
Qxw0r5XZm9fcTa2rNnOFjskNdhoLGBmCyz/e/zcDjqurfCEgdWW4nn6KXTN+GYZMI1X06L9PHAHW
qPlAqBbtUx+47ZGtEC0VuvN6czf9qcWQVHhItIPCLXtcikwCnG6gO1JGe1++WpUB2DaljTGTE6Yg
fW1ryp/DMHivQegEh7oppo2v4DvQFoXFXgcraTMD51Uy17IH81illM95aKOxzPzlOn6OZ+sjKsGU
OF9MutguXCe7aNPs+Q5I/pyq0Vgb5LDh2uPoyYJlUofijl45CXcjr5ZFDkJFRNb0oZLJYUiRuRb/
m70za24b27L0X6nod9zGeABEVNcD50GUqMGy7BeELFsADuaDGb++P8C+qUz3HareOyKTpihOIjGc
vfda3yqi77EFtd8dN6adXxjn26sqdvJdZvugC+98CrJVj6VwDqCK3iwxo3NnfgauknUbCf/g1Zp5
ss1WHPXwuezaEf8sF+xHD5Mt32zN40hKrgOHXVotkweZpe1nCst8jXA5evjlTDHOZ4O1nJkdOkX/
xrfIzxlcASStdvhUUpSh22gq+lOHhZnV2GkysO523TyUo+7vmxVqVI3QQgPPIf5tEQ7kCna5pMCg
f+JZNyJn39A5NOuhNuz8yDhmVoQD00chXyuKEHMUj2Mv3uoZOYcUdj6+Gk99NTh7YiLuezWSr8jh
ejs4w10scdchhYyAuW+V1UkMCZAbQpvjV231VP+tPEVWzRrPItouan8Q0D0cXbs+axOKdcFSfSMy
B9IY3egqLN4dlZD3YvoHunCEUrT2eEi8PaFRHfJ2q4c4CdDDK/1P5eTG9zHMc88Jf7R2JTCw8Y4H
R8MY3XB0pCRDU6vCi4E6eVVmfrmWGl7OMpcFjpAAI0K0Dcl/WVUcOVdlHIynqBpwg+CfotGUbPWG
1AISH0k/T/xnq9NMTDLa46D0uQOyIsBCbH2X5r5HEi1zMv9OT2hQ+an62lFLYjqisW4guXQ7Nm45
kuHXgh4dnGo11XqCcTrj85YgCPukQtRCG2w0xxNl5woow3S14DX0Q72ny78Phf1QMtJaO1NbbcEl
gActVk4TExEv8VdKW0T7TGOO4ZRY2ViTYG9J14Y70djUrC8QgQhTSNUFnSDg6sHYMLwN9lGZ7hkp
AJjISBE1hzdacxrVGi09wTKU/qIbUu94U/Vdp0mUpS4t3Gpu+QwZec7lq5uYEQk49wjY7cOU6FcD
xeIe5UzNmNi7jTN7jkKNgk2rkd5S9C0+HMUY25CI6FW4pRlCEHWckUqoE/8oWv42L2JVh8Q5L8WP
ys7aHdGX9xZ1NoUPEnNtDhmADIpTig3dPgRO8IUAUliDht+vaQ6EcAUmZ1VwXAKkSBjf4G6Gkbqa
J2OYgu9045TFfZcEwc4ov9U0ww/C7w9F5Af0Xx9Cu0s3DcAZJbQfeChAVgXEnLDw+xqj51lpPotr
O2WUVrnUQXHknvSqJJKRLm9kZI+66YXbUARf8EtPG9l5qJMVXYK+RteQcNgnhpg5TZO5h1S3tn5u
PQdh+MVXyMlLa8REK7yQzL3Y2BQ+DlCyZ3MM2JwTA4apVrBBZoz8OB/SLZkGDCcs89Yd5TMoMyYe
iXqQqn2bhoZN8b2PWS1UjJ3MuC/PAVAPjhQ7T9IUidvtpL/gJqCFH1eoYhMAv6WHzcTvCMArxMYN
M3TZ2lYM/Ztfzi0OJtKbHlSLVFVGNkfIMh2EgtT3TIQ5482GxAqPLSr1GNyS9ckBGrDp6/TZEQph
LCsraDcsmn1IAyt0stUmScX9pNlfR70THA88SG0xiS7ChtZvWmpN37nfjIHNwcKaN2/t3ZEj7DJV
pVsx4umkOU3LwzhXdmDtGb7OoZTVdyRi7B5e/V2HiQTjkGTbRpIaSLgc8CGaQPh5CJVlAT51NDJ0
b1f10ydc9ff+5O3RMjeHuun1U1USi73k+Hb6Wc4LSZpfitNDzIyUrjaDuEEhATPk40AJf+6LjYV2
bjOy9AYZIFmTCh/0iJESZ9ELKJ6isk9OTI6uXU1foIs0n2QcOXci6u5aLLn3Zh0cfAL3ntK1x2BV
kTNw08OApLFcyr2pMU/udRbxGRb9c8/aznRDghmzI0LL8gbMTu47n8jJehUpYbHe6B6qpHHvStIp
8bNFuylWcM+xjfWZSfkEjf0unroztvXhkYRxpMB58zRhfTxHdu7d2G3E+opQKMsP9lNr+6SqslAq
MwJmExqg9O+pjrIS9k5cYfYTjPNH0B7MDdj+WuNTGvTDlvAbXCCwjzs7fCTi+EerWbRySDi8ZMVw
67Revx9NzD56mb3lU0eJIev6YGneK5ItkmJLS382wylYk2axgthTH0pys9vEqxi4D9ecBRfCaDov
tv+5mIcdgRl+tYbic9YrXC9uH2KMi97Mgr+m6LCAelnGyGjCut1IN9/iBwZVJIyrHpb6PnezYcMK
sDnEpbYzum0aJTH+ZBtkEMr3LEev79NqWhPcpDMKZkoET1c9OWH+HdDgm13pyb4JjAtWB+/GirtD
gprkqLyyXBdWuk6jwtqbRtpvLYczNDMkbwP+02U1UWId4+Er+EopFvYQqKzu1fSsWjIEKusb8+gG
slN173Es3lteKtejqMq1Xiv0hzkRp1KMt/hsfNIoA74eupexUzLhGuz70Mj2wqISzaoEc4HaODFH
t9Zm8TMGGastuyIn0ofHhIlh38b+Q6sc/RSEgGbCwcNyOUDyr7JL7vThniwggmoqnPSaC8UrbxlL
Mg835mhfP+SkG2Ch2ZGV9CXo+OYixBHElJXoDJKjzpET1CNDURq6idMA9urY2oNVhJ+MLiRraDqC
G8z3BxLgopO1hXaup8wzJeEvzyVG30ZnKVIwuVnr6FLxRSX0C9xu5FSDK8XJQ2Nn6qpddxjwGLaL
8uxH8py4DTxG9QLpBhb5PBu0dQBLTiDfxxj7f9lboHQSrMredLLTkQod1OGmqcd9FVbpjUrwMXoD
OckuLoijpiXaY1DtvYSI5thlYgjU6064rlrnP7CRrcOhtG+KZhAbJCr2KtfQf4L1PJREsvEt3WkE
fxqW4uSNegaPljporRszPetptpLVPTJZa+q6WkeiZAuNGpaFdSxXutagrzDQmlWU1zV8Y7iw7VEm
FFQaZVFoMhLX0Cmt6Y1TILhRvIszis/QtbemSvyTR8P4iojqSUeVtipi8zbtbW3nNazgpFkFewPQ
j3iBH0syLmuVG0T+PKP8QpXtcXb19V2gnPeKmK2t9JAMGvEhgznABCSeTxs1Smq/P3ECJZ8WZxRl
6R0QQeajRn1jKlLgUhEioW3Lm06oS1cFmAILMvG6Ir2tJoP6c4JUhgaOuSFa8pUah24juqFiUVKD
69JHYxN01Sd3ZFfxtPRTqbflLgp6+uV6fZ7qyNwU6DI2TudMty2fHHqaBnYVL13WHfmovkf434g1
Jo/bI7qYQ2g2B8uvTCpczVjTkFCMHqhdpUqalWvD3vZDZFdzIuKKBJobfQT5JY0MboV0wWXMnAjO
ON7Wa6sbVAvNNrenqybyemtRha1Ns0TY4DYQTms7u1VgnvfdKEp4vS6GfUnY7WB5wSnpnknBq2Fg
uoUmN1AU6p07oCCJOnfVtpW1M23a7uPAJAcCobPzsu4hRCr4mPnmOVF8bhXgmZlZvi6Hdltr3eeY
j2+NKXeCkaw2uAvP/eBD+5PfjDaCjv4X/8jiJFluWywyfzKWzPfTUh1Ol0XImgcufWuXDKPnxJcF
1PiTw7pcXW5cLirXg3BUC3L9VK72BRLNYIaqL64jbTKaX86ijxsXK1LFuStlpY0rablnHbCdRQ1D
dlLNqL8JVFQrPFAj03ueDVfyOSg4TSZLcMHyytGChV2u6lmeHfEecAIhr+DjoupGsho+foYu1m5j
Id+WYIKKPw9AqP6g+rHaYet09ppZY0oE6/RxB30OJ2nM0lvXjGR+vltjyTxa3vhyscQZuG13g0NT
sqwXv7w92Wzb6dn90wyeyZKjwFj1sUogLC4eOD9BuycErdDZEbfc1HsWIJrQfrQzmXEEJZwwTJLi
SGA8k+BtCBCgALt16ALGrFUWvorJ+b48fPHSlTb2WDzitW3RPQGkDh4eycOisvvff3EX1IsRhKHf
qLBgN7/9+F9PRcZ//zk/5o/7/PUR/3WJ31RRF+/Nv7zX/kdx+5r9qH+/01+emVf/9e42r83rX36g
eI6JnG1/0Kj5UYPq/buBZb7nf/eX//Hjv2PhwRZgIsL+5xae648c+3/avebx659dPL8e+MvF49p/
E74pbNw2hqV7ZLH+4eLx9L85hm9QR6FcBBMx62hzzAM/Y1i5SXg69GUD3LODaPlXQqvl/81F/y1c
wzMsuM3/QxcPMTN/Ues6tueiD8YIwdHXNYzFt/Rn80iaWfWUlfp4GNISwCFRakEmH23Yj0xjOcYS
1sWA7C5PdVIGddHT4bEZaqCkrDGxHfzKTR9KWGC1zFdTQ2HkTw3ygNgO6S0BUncHcnxE2g03hVvf
91SV20xrys0QDTPZkiEpqhfBODOgUs9a/rdCSi9reBh6yGu+8TkPQgnrfKL/YjM2JRubZqal3Zpp
xJngtkqd4Fp8k6qLgfwVKHWYXk69Hx04uYutnQpOnbmNuqdKSrQcrbfHjTHPeMPPvpWyspx9qq1P
EJTqhTy3Ncv56AEfMa5eH1JQIwGemO4XLBDsb5i2Gfa997XY1xb4UOQ6WKZL/8YuDPrU5qCt6I2e
QGqOEEiw8mYdCQWVsABpwbNf6TlphGEMcC6VeEKC1hg3E+ILVkCsqVxTfWOXf6crW20KS/skaDxs
Jwkdoh1jKACpd8xgPAHCMi9ukAbkrHnyGNv1JbEu/dAgD7SxvkYd486cWjoQ07Bp0SIfB8r8Na72
6jiZVNoKBdztGI0BMzH/VIjuEiMhOBviWx3VyQ0xUxdLs1w4tEQPDDint6pkeq9SwCm6qIBNDG6y
s2oY+qBD6ACz4hzLlPSFhvTXTre9FUIAbW/J+LNtMvWIhrFZQwuFMlEytivIqFhPLnKhqTx3qp8O
PhRGQl0TjzY5S6O3wCheaR/T754ERCIXPoBtlnyopKlqOuv/pm4uU5pqx7QI75yCvHrWc+YtNedq
KOwvrpE1d/hyb4bSL89aB/YGf9JB0y3qWSpEC3fRU8ByfVUPco2u1z+Pk0NxDe47nQdZQRt8Ai2A
PLtwXeqfKGPSb612eZOTx56AQTQZSdI6qgDhChumnWcOhzYt4Be4PWVt9F2lBWtK7PlZhqLLIAPc
ybUfVUKlnQyTiTiNX4Wh9UA0etRr7lEClKAca2/yOiRsoaca10Vq3PAQxisN20mQ8sG5GnpwYdM/
7sKJTo7ZHqeyY0nQuV+bKEoO+kDYQFoKWuFVQ/pwo78M0KTXHQ6INeGLqMqr730e8JChfvRpZjN0
DL5mWk82ev44RQQRt3l8sSmWIJQSP5okqJfIet4YnfUCk/exngAAm+EIhrcmAz3Q+FPTst4Xo7gU
r/EkRlrKAx1o83GM9Yzwgv7e1wCiGRUDMgrXeszCfRoHT2Gv/fBicjCTgThiyxmPiEEplZLHUUTV
Nmv0el0aaKEYaEwEgqyjid4fpj59xYDdM0J1gx2Iwk4BQM1rjluMos+8WeueT/lbLHEV57FBUyZs
iVl2v1VusS+QJd5Zvv+kDHVTg6bdAMSXG/AfzblJPrHyu+kDhlx0KfFoTNl98tUYuu9Jz4RsGtpm
Mwp6bjHVUk9c8pbj94DwUBJIPE3yJagMZx0yjC3WEaaSXcv0Ds3M3Jyyz4HX0b9sBuIdEhgSY2V/
s2Drn4iG2eVDV+17WCHrAPHgzjH9p1wQOWO4sQNSCcCmDnUKOO6KCBL2pQqlaDvjSqe02wFduVdW
2N2WuFfQInMwMmx330/xoa6o/8b9ANEn/5SatX8ssmpf+uekrfaRAgtHWMca2wD9G/OgzGkT43ve
Zl714ng9+pPUqvZ4Wkmwtj4XKTnzzdjGu7Ybo0OPem/lGA6stCF57uIuoGE0exJyOtZdfRwrFIVD
49TPk82Brm+eGkfMud5eSPAxh4spi85dxaBGWNndaNr3bmfu+oIkFtKR3FUhx09lavWrGNnUw8uE
dYQExHbaTt5x7Bo0o3PbWCdjdEjIGCUjZO2R8CtT/Sani2xbJ3rBxLWOTcDKOywuiSAKtHHeqvlw
7bfWxh8zEl4z903znXk6H7A+RA2N3IIWamMHTA0oBEHzawL8l+t8tzPjQXdchHoBkh8FGUIIBjRV
EX+bGgQh9NA/o9WBkqnRm9gAlUUAY6hNEwjvGBzcVv+GiLPaNuiqtAl9Twn6IyQOesWo4kh6oVo5
cuII02ys0HqvRP6cOBwwRuUjalDxmvU2MdAemIHWQQga+eklmJIHsxjZFBqTGb2yHi0zBl8IdGOs
qvag5ezHLET2nS5s5P5IoWpLzvT/nTNnr1sZYyqQLSWz2KKYxbXNbdMF9wiydjaM2jVlFQHqYs9E
+UsVpVDD6jHawTCWZHJ3x0bv6b+bBupo8D596j3qhdGsM9ecdk6jzWxH3AW4Z3dWiarHJkF9PePh
3XIdgxddhaLYV6AG1iII75UxHXPiY+yovB/S6QgNz2CYhfw/CuKvHXauC+gf4mQS/hSHLEaFNmlV
wSUJfes28/ODVifExxjU15MPYcNv5m5W378hs5EQwvbApF/D0f3kj763slA7hE42nHS0bUk1viXk
5m4aK4TZMPV0w+1NEyZvUEGOoJYEXjCKMe/NiWh/tOqZjN89ZNCrYfefw24aN7KqIXDfcFAI6OD7
50bIu4A32KAQW9vtRbPnLAVhXaoQ4WVMHNDa7Sg1ORasW3SvnNvGbRPgtWC1sU/L4BiTLa4YQoQa
4RMEBn+jcstiFLKJiE6m8m4wWLEcgdDRmjK8yRrrrui652SW2sWDdwkbNi4gixe8meFeDrmNXc88
hkXxWbVAVhRHt7VbuPvYqD/5PswlXDDfqSu83aBZd2XefZogX4AtBi3vO82mH1zzHDaovENU/egc
VlVZ8r3Tk5a4EMjOe8jj6FNeVd8BDeySLKchFwiQ3whlUu/J9h3J6NHdB/jCRURIABk45Qq17S4m
N4e1VWkx98ucnN1JoN0IZHfSIXmFnt5bB87s4fYj9LVvkAHR4gDcmDSccHvsO21QpUeU6sNJzVSK
j4vlNjG7g5bb2ADmbn9HOPyc/bYERH6kRCqdXVYLd+NcHi8wuHipR5ef2TlTVNYo52ZsxhLhOnXI
k1pSHle0FhkhlY9Z0trrLlbarHxuTkuM7HKRzPXjcm35hVP29ObnP0Rr5vQ2FMMEu80s32gm0I5N
jjLCqPfL7d78y+XacrHco26rN2eeQn7ctFxbnuPnc348nVESbnsux6Q8yurbJHEyFd1jGOv+Ubgm
EHktQXmTO1A4YNqelju406hDLgqOrmOTNLdwhr2foXPz21x+DlrZrgfOWT/jd9UcZKiWvN3l6hLp
+nHx223LM/x2WxDXBIZYaOTnp/pHD/WCGH25hEJZFBzIozk8r5xrfsTd1c+I3FL0Ljkm8882aI60
HP1tP3+jH1+rnDMq0qXtsHzN6aDUxGqfOzE+ec7AkG/z5Tadfv2hZrT88eDl2m9PqOZUC0HbblYo
lqePC0gjv0Jcl9ti5CEb5WKKWt7C8lTJso0tT/jzahiIz2aCQmqYQ3eX8NXlWrIEb6RNNp9M2u9L
fqsPy474BAwmUuTuuMZmS4gp7evQqKWzcuXsF1u+tpBRefLr+vLZS8HRHHYbYtIlZ7WZP/NyDhdZ
rn0AlvvmkpSZfjQX/9oSsfrz6oJWTr1w71Rawp/VfF4gysuF60q+hXLeo4ApjhsP2t/KKH0HEhMN
IgvhErEDuJKWH5dr+vyj3ZEdt15+9juZUIkips1dcbDK4ovme7D1Y4aGDNoPY1KrKzfDby9p5xun
XHEoMdEK1zREIXQNDzQv7VElD15MCpgKXhjQpCdX62P0DYO5S5pKoZgP4EuSvAgS9ykvLGdHMNB9
bmEWYEQg91ExcrpsgTZzvKSYEzGuBILLIFGifbEdulEReUKrivb+oZ7Em2mgR+6IsbQSuHkGVuGT
IwGGtimuohirT618eTQGVhFhoh29usUURy7auW9p3RtdkN2aZsEZUjBwx5bCQNwCshy442ogwOxO
B8orHN08t0OH/HLmzJUpkKZQ1VuZMqysQpr9os/f2cOfbE70R+VTl2laHB1aXU9xE5BsgO0qQuF4
bWqabIEQ4XHURhCSXrCGfaFWUdjFt6bFitBQCsohGaZomcyGgTjZH6woSPFeYnChDHPI6sCc4t/g
6seNv91n+S3q5Qy8z9/vxxDqi2LWwrjSvyy/A21Jo3+5imao3RUE5QQFEO9FgIFxBSr7/OPPC8qS
tZ8mnOdbcO0gng2YflMljsjWRDnQaPNbf1MJdkNcqtdBR1q6PFH9h6ZDJSRHJ2oajmIAOc/zL78L
0BpvOi3pV8tt1Vzi66M4L79cFCEfT/HxI/5ZvHUjQ3LA6ZzKkiBKD+T2bZFdQWpP54T05erHRerJ
eo9z9ChTSPlQtS0m4OwKbOzsIykMJEpQ4+dtH79Yri0XQoE5WSnIK3sMPaePX4TJ+GrWUudAwtMt
F0jX7bXBOg8fO5/X8rnI0sWSDvKhjHW+Q1vYN6lmeLsl2Xj5HiC98ovlew0zbITwQ0hCNufzkk4Q
PdqnYa10ZDXLxdgW1smMCGnsFEnxHZPbTZvxpyknNMkdKk3I+SPjLAjurMt/hRkxwft17eM23N7e
Gpmen24KqPThzK/K59OvP5NdVvAiz6jeYrkNpvsii+OjNoFFJR4Cg8vlZ4t4hvgv17osG/ep1h9C
i2RYW5Tj3unMA4UrQxB2jRVFTgz1f35X03JAXIKWljejegwkRa5HGHp49QF8GzpO69aa4fDg5Oqj
h3F2Tnbp23Fflrq5XxK4TBGrHSnf99b8rEtEl5JJ2JyXn4eZJI/IyZdbOYQx/jgHjYkbAsi3U4XR
IfnxkQAMyszOcDlwRsAsiyMylGOx9/X0tMS5Lhd1kxAr4/JxL8FMy4OXX7SOnGV6y/lDLpft3IaP
MratP91rfvKPV1xea3n4P73NqyPOKR/PsFxbHvdx28ePH0/z8fY+bpMVO2sQ0jOrXfkcfDzzcmc3
61mF/HzvH4+JUi86TAYBFX8kJf+8i2ZigRbODPEtLVhfYwsgrAsFdhpA3XNSPAKkeNty6qXER9yl
zVsfzauoOCyu7OXGYho+9Xjm4HhKcZj6cL305BEUxhtbWcbs62WTWbbcZTv5uBhc71YFMTmWkyxR
4NxLa04NnkFlscfpv8d5sJnyjJyJnKHRqpnPw+WSVr8Ywpc3oavusTcFuAlC48LYyg6Lo9xFGLLx
vBIpMCzCE38CzeYGYxIxtZGtJGbIPpDHhUQWj8aVtBI/XnPKXjV/xFhzFifvqp+cZq9Q1JdphA2s
ge3bRNVP8Mb/Hyw8jeWP//O/Xr9nzFjjulHxW/OX+QCCc4YA/3yw8BAV33/8x7FOX/Pv/+CBfx8s
GH9D7oUexGJQYHp/xoO5xt88kBe6T12J1RIg08dYgUeArhGeIewZLvbHWMHm6WxHN5Y5hPM/AYPh
oPl9ouCRaATSgvfA+7IWasOfsiMrFbYq830CCdw6X5EC/JWugNDJSWvMPYm3V1WzehstknHh94MQ
9geB916yHDEMFHXuLWoUFP9e1T0hLznHpvMCDzZCAYqGezZ1G6s6SV6zILm40Ih6DXWbvEQZ+Qho
VZ34nnbTLclgUGP6AcmjWgHNaOjNeN4emPtDPEDRM8p7phU7IjywSRd9sjKC8BBm6S2ZL82m8RDQ
mRZVeZXQhUlb/blF/430GLxrSz9fs08zxYBcmrpa6biNOoxxTaWfc+0rlrphhUD+WZPi1s8RSVdT
s6JrDBIyThBz0qTKTfkux4FxSu3elimlpzkYiC/Il7Xd7x0tbuXPhXtNgJSo7YNvZZeZT56Y9oYc
mX2l2qfG5rWJNqA1/gMlPIhntZ2iELPTBq0m8SGoFJ22R+WgPbogMFeB2V2SoDiHNZ+mO2iITbr7
HiZw3KSXIrcPbV7wEFozFRR8BNWxcm81LKmEYM/hVVc/0J8jzTlY+XiFo7qaE3kz41lpxGIlaluj
sIDSfoGQ9W6UJOlp8ecAMEDstU9m5Ly0CUOhUx3UW7fwbl1rwAyYXEQiXw1nOqOqA4aVX3qje4j0
4GiGRz+B2EwQr20mhEtPV1uOZwmi3lfJqffjk5LaqpvkJWYc5RjxpTQQ9SU7t2t3jQ2GlpGAmfZ7
p0lORuZj5YD/4YqXamQUr41XfRKXZvysp7QvfTt6tzK2A7pQ58GJjoEwzkFlH/o8RBmQheisdZJ/
cZCTi3oCiT5r340NOKiN0VgvSUcKoYPfqd9icbmWkXMom+gk6ZgaJqp+lVzmb9gI+ue2Jl5lSr6h
GX53wui9aoaH+WMstem58tio7enJqPYsQN9GvWXtj9pIH/YjFAjlkZ2aJ8cqadeh1T/4BDqvVEGA
nChpoJmAxi0fMn9/ZWjCuiBGWoV5wrktJufWjPgEy+FsRPYBKg/YkPQd3WuD/g2dPG45IswvljM9
z9vkVDkHUEEY4+NT4AxvXmlePG87JMOTiEbgIPYLiTU44wyEyclFVfJ1eY2xnY0R1rWOGXP16Ffb
KnxHToGXNx/24ZC+uvpwFna9tflWInqjCQnZNttfM167ucerxy9OK99VUnOQaHaZK0/6mNIxQ43H
fg4MGScviCVFRt5UrTPkKIOcrvGUXJK+2VWSbVVTjwlmLjnsVdU92Gn7pLSMOBcOB963IZqe/al9
6BHjhMMD5ieABOlr3X3xx+bU9NOzW03P8zfY6uNZS5MLo5/X+YOZt0cj7B/cuAcRMD3XyAQ7gz5x
TwQZf1KAIg5d68py7YNj8tXAyr32tX5FDL8nXRAhzjG0FM+nNj5/T0LOFfO7Vd87L/VQb/3JOcS2
9w0X5xRxTAjs9rHVos28bSfJcJ7fWxpyLOsJ/oqNYS0ncy8hdciYQwGpFGfhtJspmPvciG6zOn0f
bHsbxy99V2PuGp7ozu7mjcmv6h32o+egCTdm9tzwSVmd+zKUIFASfXrW7WOt+Y9hWe+UIxFJqF1h
UXXl0xXPzDVyhqdMdzZNvi2z4aq147Mr+70Hv4W0hfjVC7XPsxLypsYoayv9LVI0eYNw05khk0ld
3Fru8OY7wSdkaFCh5Dve6TPKznXFxqyF8bYZT0Uobo0tYZ3XoC9uLLA6ojfIQm9QwyYnIhjIyume
pkq/lqj9h/mqc3Cs6Wx9EzK51wt5amA5VWZ6yaqlYsRmE7FJ8EkLhrLqK02lu7adzn7ZPBGkuJvA
q8hgONPSIKspuWA33RVIRCw2r0G4OydEpOq0b3UwXPHJ7/D/PVUmu5i0y30QTQwCHBxECfEb7FaT
0eZgBNITQaZP8wEbpQvZ8PLO58zWyOmZjJHXpqo+mcFzmw1PMINJBLeHNzP6Ucc+eV+CyJPkMh8T
dN+9jZD8zjtRbbKPGQbiyS70Xtq2rFZGzpnGt1+qFi9LQeXe6c2DsNnnOVCtku7KFPu14TVSBJYD
gO+IVsmqtwS7WvYq/Z79I7pR0e38Wpnp3i57nDHcGii81wHi3kbTbg2yFLc6GZL0MuVKSIqtCIUw
GRYx8k5TngYNCaY5Wod0IOSKOK/PHhSUkZHwwZHGmwxpJ1Q+DSg6tFhNqA/NXpwkh9ibJIICF49E
cwmkn4krTpzuPqWQEQ+yo/8XVRB42uQFd/rVJ6ruPBY4hIz6KyBgG60oTJaEGc0qIB4x5zzbaGtC
4eH8kvp5TPWnAd3VyZiLsVjY7c9ry23wqsZ9nzXH1hX3cSTN3dLp/Oh5Lj9qtvrVAkVNwdtmjj8X
nHMtvlTQvotxyh6HTWc1N24Lplj3A4LftTRYU07E1tpXE1TI+QINknHK8HLDcqJMJneBSgSh1ywy
L9LPUUwDN2xoTnt+GTLuT9Zt2lW7UY+fDdeIjqTS029HAOa3+qFqBGMgbTvl3Qb9JGI1bdtj/eUc
sCq0F69+F4rmO0LzMccNMjYb3FVutRldbmkg2xO9t81qeuxVq83t4KL5edGaA3IArwLS49a3LiNC
mK5oU5schSfa8FSLrnmBxpv11zP4jdR5nRz/EHEW2FaR96pyw9tWbeed4rz9ygRinSO12oI4hHqD
ZaMVA2fj1H4Wg9sw/upnqLFIONzoK4PCZxXmbNgTFNcUHTYCOQyhJZK9Tl8nyjsgZnqhiqNQYzeX
ioMHu0A+tg+ZPz2EamTIrbZjwEIHIPmXVEcLQI4FjHnfAPLicfgbEEgSauW+uJq4dbL+yVTjU2IX
t6lg3hd4+8mJX2P7oBEuYNNp+9Oi/vqTh/cviLUO9T1AWJ+8dg81j+P+DkaNJZuh7MntYvjyXiVH
bCYQZ/qnwBtuFWR6bTxXrKMGfDr/5pV/Q88tr+xTPVgOsV3AT3/Dpvl23+aIKHJGKMZ1tMiGIzH1
mOLi4fjCQieG8j8gLdF8cTsvlf7Ny1Pt/IkPuPzhSJo8l3egEx+j//byvesOFjmuxcFsWMRzrIEA
sNOqkrbFQ2L0D8KKX+sCkMV97GRnZXNUY2EbyfHfIPiMv4I8f70Rz3RhFRr+/C9v9E+FSohAJvJq
4lDmL98ZugeHlUmqnT1Xv8OH9mBC8neBrwHHX7eG2uZp+8CAbpsbnH1SFqw+5NYc1Iz7+V9/RHON
9v9+RD7dWhexl+Eu8No/vTPoR/2EAzg/+C0llJ6frci61+oYJU6PQwyaIDCU9tuyeZdkDsbp+MZK
7Cmsr4UjX3V/eLMiDgDL8tBzpmu4N4X2uUyn54ZTlyVh5owsQ1jbCfpfbjXs5yUIDpp9Ip1DxA4w
r9J1DF9eCsMxkicv06+T5Rywbm770NtgI1xHUfcgW7U17BfyR3YVJ7/AI3GXbpfy6odq7A9p46wT
ZrsG8ipIu7tcqJ1O37NC9TrgYNdCRq2Tjh3IJkLPwmSmrp7RPgQkClV+y9PLV0gxSEO6NQq2boUH
l54VTGUyFDhVFbSH2r57Iowp/9mh+Ivy8c976D/aPGx0cQ4uPCivvzOdzTT2swI34SEya2LV9Csa
sVOWfltW1sOz0ajjv/7aDesffe8IBeeq3YMJ6f2G2YXQ5VGbsmeGAjB9Kh9lthPSepZF/1Bz4kNR
n7yOAwe1CUW13nZPlLsnPFEni3U9iOKjMT1GdX7Mi8uEnNj3mcSZ+R36PzYGnQVp2o1XC8aH8sy7
2jzHDXlhIkfS0nLq6PObieMhSahgtONT72FJ1lZOJw42C9C5KkjZEvwoOxnmcCZ6ZE0W4XNHVUUi
xhbYPdatr+L/sncmO44raZZ+lUbtmSBpxmnRG4maXZK7fI4N4eEDjfM8Pn1/jM5qdN7KzkTv6y4C
uEC4Qi6Rxn845zvw+rRu2NHf73Dcn/Gzb6PmN4lblClJB0GN3f9oJL7plPtoMlloDa51ILptyVTS
Vli/QpMw8TolB9INzoFLdhq9/icITOQ+/ZNZlZusC695Mr4MTvAURRgEaMGowMWbmVId18UmtcR7
TTtapNHHUrS25bDD/3rJpoZ19/TZm5RjeUTLrm5VfYDyY3XhgbHvfWjF50TPzsqVb2Zh7Yf+iE/n
btTiH80s92Zo+W7YbdG6fRhpcHRMVAL3Yyn2arL27EpOfeu+2T2xMLR7VCynaaNxu5JF9qdPAhti
djPHrjpW+cNo8tDi92Cnf/HsJYa5QC7Q4fPHGOTqn4ErL47BmOBfX2n/CL393ycfmj/kbrqLsdr9
yxE8OzicpSZyppcG8cLj08jXbrw4QYkn2tqTNrXP/81p+89OfUun5HRd8uysvxKMa5YfTionDtuE
hqyhMS3+/SP1n9yyjm2YUi5/ejBW//FEj9SiNdf1fC/dnghKq2GIk85P9Ui0KlE8DqMgoher2zxT
G7jNZjT0U6OSn6XKrr35FLf2JhIesFRjmbTsPc28QPTY9qZ8czgInTw9xoqfKTC4xPFv1+afqfrk
TKAy0/l0tRzESTa+dKH50scc1XWdhKDrNuWUEQfqsaHsboLvvwuSDyJMT21LkGHO26Qvc8T8ojx5
SWATjYKSvMnPlnObgXpaNDrLm7SoQ1iEXSZhPxUMLdD3YaB/LpkwuHBrovE+EfHZG7onGNpvYTae
XDs+57U4KzPcwEo7LW1Tq6KzPjvQXeo7Lo/THF7dgNFHw7zArBkiMN1bjX3xanQonAKV43il9NLN
6MficaFN9CRRcu7H5GhCeUj5Jt1U7Je5wvLP6TUHTR9bb4CpnrKmhnrjvOm5jiq0vXkjYc68lyAY
npYTXNKv/euL29D/SYHDJeZJl64I/LGFsvr/frDnZtmOrGfzvQHeZJVneIwqbMNRS99UO9Jmc6af
CnKM1obiO8Jisxua8qDg3SGcSn0595eaNo/0ylMnbViG7rFpXyz2MhUd+tK69f19k403wAt3jWuC
PovfQQutQAQxktMJnYpeJzf5iE1e3zH5SIe8O8go2BYM/nLMOp3JmYeFK+m586lGl6KCJPVbF0CW
4lSt5h6KeoMsrzlFwfDpcPJnHGaOKM6y5F+a3KMmLYqPcWcwXGB6F2jjzXP7m9F1fmdBhyt+LU2q
k8THWht31tzC24NTKZZYIaod5i/sQl8qpd/T4I2DXAuGZUs1FiRAhmnmoI5eCE0Lje4o6+aWEcg+
QVpfiiCrWUYWKEFjQES4SOzA2XXF8GJb/MakH55dETyUjOha93diaTdq99b/11/0PznFKNyW/5DC
M9n+y9c8hGjP26Enzo4grAZKjywd5poDYcxc5KId76V9DMrw31xf5AX+1/LMpXzmCW0YJrqFvxyf
lRQTGRxdvm+V9ZLV6Xl5zpEO16fdZtD5MtLsHAytv8zPEggIgZD7erH5TAxemHCa3CiisVbQUIjK
ZGRFkZ0w1qx1Y73UYoiwbQYpErLCUi+5DEoddtBMN7AUvgHUgnMYs2htt0N07jRt1/T2Dg2SM9AP
pSgYIbl+ohe5KNb+hBDQ9uF3LdOzlekvy7kbc9HFOSPEfFjVmbXBj97E2ZnkL59EHtzT+Z56oqjm
z2VjhpH7DNjkzsYcgNrynAv68Xi+jel0yhzOjeUeDkXysfzOYtZfAAe+xLN+rsjEbJLf0DnPk6Tt
42eTCM+5U29Mm9MX1cVS6GAROLVc9g2dK173rkovLd4AK3hjHsgd27tvy4Qi7LFZKsXjVl7KOftZ
xiFuP15zKvOvovJ2fTaeDdjDxvBTp9D/huxsS6qOaZ4/AX2JgJMIb52dr0klvSCSpDekrJut/GPW
2SkM0zVUWIB0SWaUqozVnALeoN2Nk/Q44dBXLnCOlEls7FxQun50k3NZptbYPMg7jI9TFZLaJTfL
EI7e63P5pUlcejITKJxadNTBRNZxd1ue8BH3xtBblzCY7pf/J4+OLGQAx+kR2us5Z5zcj/YZLT4a
CwIKowRxE25MHNpyv5y+y2StoF+UbX8l2f5PEzt1T+40fBpF/DgznDE6/VE7Lqdux5BcD+Iz3uOd
MccfEuChkXc0m+pD4ueoNYsTmulr1qMWCmLULuGJvJG3ZdKWgQqquXtzHVyVZAKf8viguizVY1zZ
ZFfyWun0gp7zLQ7VpgjMDRGjn73iUUc10QN213ogEh5zRK/eIponAp6FZ7hdZm0wVhgvVhsUVVS3
x7KcTn8ueJYeSxlJmCNcBj5PTi/JVEDmOY4DGrDSuXjoW5ghrs1sOCwPn1y2dJDWpW8AroafusZc
f7nglulrzEO1HOkdmgoNxQisHH4/S+X+JZ3Z8KiZJ2nF4T/3u75i6sxxvMwJyQP4/tenliH+i+WG
8B3Tscg2tWwOEf0vVX46CXjW0sr2jTN95g0f5DwcRPDMnIuBRydJCaYZdbvsjjEmO5phlXAjLbPn
5cJqiF0DdEkP0HqMiIshvYEf/HNs/3kBx/xdxRS4dfSDJuMzdjVWOuOFh/ejl3g+0isoJHgc7pgH
DZvmIUG6C/Y8Wo/RQkDpeebktSbhM5PNPnbTXlSkBoiuu88cmvQQippulZTMLgzpIiICiymSPXOb
jHZWbw2z+ihrT0FoWehbDDVqjNlwtpht6qIcVpec4cnaVh05k8WOEFMm4UCl2ukFTLDq+x9Y51is
ucGX80URHlTEMRZOfb2c6rZsTxuTw2k5cx5RAF/0qmbTrT50lyqkH15IKL+Nsdy3JShp49gTbrw8
w9Oo5RxutgU4ZzgBp+UIJEjujKZpu9x/jeM9GuKxZ6+Rxvr98mpLmRSaS2scHZMr0d6bgp3AclUk
Dr4jXsRj3l8zXl4mAxrrBOw/x6XTIGX0yUhsAqinzynjDTC3zxZLvWds93VJFVR0N/0uqhzsFNOw
61Eq23m5wUnyk7bdk0BytNzQrfOfpf9/793/zd5dkLjJc/r/vXd/xPCr/seaaUIa5f9g6fv7j/7n
5t39m8VLsca3dQOXID388N20//M/NFf8TVgOEz3BXM813aUg+fvqXVh/I2HEsFxTLHlZ/K3/s3oX
5t8wQ+EVIMfAsEwh/79yuUzxl0QTdLeOpVu6ZGqk2wLX4V+qE4imSV7HZERy44U7I+gdLjQKcYnz
xxlfa1ZBN04a2Ntj3/uKQK071qr9nLE0smx3RzKoV2wlWZ3Q7h4CRwt8jyTBXaEZR8HCzJcqCIhA
uUx1We973fuMFyw9hy3uGQK/14J4Z8ItOcwGeyz88OJmjDK8BMZsnYvnKUjx/o4CKsPcBT6A841F
NPSu1cPCt0LXXac1zwZZs0FuSJrZ6KAOV6jA471Z8EQuR2/r5CHJtNaydau46wzIhbzRFToVmCNo
ug9FEB1hl41+rQ8YF+rQ2+VltEl4JG/ZebErpeNuJIj+pkwfOaYQmvfCBrQx7yOtL/wqMsqTPvYr
UQ147qLJ2plqfGZiqIhxjus7zdp1oxudSnr4NTGTzbsmgKU1ABvDOPa2WhpJQh/jbBVwvSzCy686
YTWRs+j0e/jiRJ52FoBrrDwGOIGNjJo3kGjQqjX10qb5PoYqguihEmzrvIPJVXXqCsc4pvAN6iZC
atpUkPXDgxMZ1hNNhNwUUYVropaACVR2F5JB1kHROBqyZ4uzYVo2fcw9oG3xbNFAkSwO8xHS0E3o
McOAlEcPum33zJwt7J2IWU12C9qIEZ7WyOswEYDReCFSRRXIdRA6+snqtFNiT+lRJW10iXtv3Ohe
+dzbdBGiI9Vqhoxyl5bFtFIKfnYfgCGvUToFSB+EGrb1EmI1F9g8y7m602vnBW5juxYWo6Ip0J0b
tgo/7TXsqBUZS2BXB7gd0NimoVIQRsl5iALrJcDND+9HHNhX3bCJim0FVsOtSrWpsvxeD+zgJOyK
p5wZkVGibMa3yVyucCU91I5IbnygEKEXPVczPJWaR56Ih0xFSxV7/j62/bkccB0lxbDWEmJWwvrL
4NddMVZ27iFTkwoh3kuoyx/TWsR3adDnD1qvMtgUTb+uzd5mscM0ieCVfV7quV846dWxU5iwJMZz
3dvwgKrpnClHu+fxYYd6eVJjdnNzcxN17aP0zPk41WqxWqhTCc3eawJxjKBM7Ct4Lg9BCVHFJPjU
yMM9OK36Lhp5fIgWfhPUtUVH2m1aYtrWOOnJkLe65tRq80NV9Ml+9hJijb9ittpHIOT0o1n2aI8t
LttoeijC4AvWeMbMTtf5XnOim8Iu36oK3FKc2Uu+NUvQCjihK83R18p82Gs07iczACPxy5m8pyqq
q2sS0DlU1o4vSg0QU6bYvcO1PmwKg4QFtmkektvkWScVWbM87w6dK/l9aOdd0V1Hc0yv+Q4Ip2Of
CnuMT4AWtHUU6vpGxuaxM0iq8TSMlp4qhy2O0GMA+XGX9OydmtGsr8M8YqKstp7I1VNtvuS1vc5c
uJq5bkSXMHSIGvHM9UigwCIufuIIcu6HoftRjUCDmQdEyxZYTBia23d6zqiyL8XG65BqK13au7iq
87WbFDlkt+qCetOBGwJ0J3U1sFZRGtMDdRqmStZUZTUs9Dng7iws18SMiw1lsFiIGxGfj/mLvYBc
pzD0d7rqvhpWY2EamjstTJN9LBhstLL+djrWpuOQGH7LYnYzxG5270/Qzk9DrT2ncWBuI5FgwipR
J+Y2JNBiKmZU3Nr9zEplM4+q3yjh/hBA8VILReSQkYsVEEG5K15JMsUk7C5EuyoIeN/jlY8W1+OU
3ar8GwBk91x3BlRBgGX4efa6jLsN+BQmvewq3GHdhnF/qA0Y5FpgLkpwnRVpT5IL9jBfuUtgy/Qd
lHm0g1Q5YkIiv6dtqtfYMpJ11Ne2r/N3iHx9Q9ZbEe8aFjDAxufc0Qt/GvE7N1ZwpxYJ/qDnnzMw
oQ7Tma/lw2dmhNnaTNjs1kTQO5Mi+CdNN8JwmlWWGjtm/2LVCTQqEdlIgdECLQynLZNKbkrkW7Tr
9FwCnhLaEtyTKIS3vPX96KkDe3LnTkptZFuhsIDOh7G29WPnkOqbzxwcEKrZcIRDxjE/El8sswmE
x6uMwucJI/jGKomxmDyMrdPwG/zpiPfRZTxgNxkYk+odUhIz8zR4qGsE6LK/oTVhW2k9uPg/78PI
wDXQ9mCK7djyJ3ic60ZGD3BbOOImbs0aH73fzdomT3ByByPpExCYt0YSLqJ6RvTQ2I6p0WI4lASg
zymx3bp+duGsLJnqUG/KXN+7efx7nq3QHxjPr2a5gQXs7QrdRVUGCyhsrPySSazJcPZmNraLYxRr
79HBqMcjO7aA36CpsedqEziAAAk7hEIs6ldBA7M328hAugAsLB7yj0m1mETxQMxzYi2WW8s3rZGr
hAssrZgzAhDAtVre23YcPo+AcLIRb7wKZ/wV8muCH3meYyXIBrY4fNqfKXONp7zZ60X2ZjhDyfwq
fF2GGgDYwNa1XDOIiXxoIM0ValCqCXh/O9b22tHo6nfXTqo9wVgDGKmBIQ6J9Wunceyd58zZo2G2
hyTQGhrzhZhmBdgR+AUECq0HOB+bGEzQ2xIjNQIDw1KbbEym8VuZj8HRssP2NenloxuND01uqLfe
xJ1sVSYMyc56cgPtmWOJGZ9qXx0j/FKyb9Z2krCHj9i3eVQw67At9H1S2YWfkG30iCm48N20prvR
OfP0SsC9JtbiDVn6L3Nq24vBrtL34js7NOVHT7SXPzhDgDOR1K8KkZ9Sg77CkOZ8EKfxFsA5VTqN
qQ4b+4l88RCxVOrcqXqWT71To3bQuV+MsEeHXIU3i+XhqlbYjucpNXC+apK8KibETCJvMuv7s+jr
3DdnrdzbKC3nQH1XGiBgy67jx4SwKqRZhnEIOmFd44HPA463TeKBqehA1aFMBvkDPoCjMb0bzOmb
YcydoxywWCPiZLSt27kqwx1BFhPYLCPY1ZOBIw02FfT9FmrmLcnqAVJkefQwPjx5ix/UYjzzORb2
urQrZIrgfSo4PYdyCjbY+B/5qNhxNVF56PBWbe1gzu4EQMqTi9wtCh2bZCq340uxkKMZUIrGSD2B
ZFrqrD4DmJHid3QUwgsvq5559m7tOoTyUEVMaHXr1pXNvTkcgqJ2f7kBQ/fGmL1H9BaC2HXAatEy
QVJhu5hXyCyIgm+Th/9athBCy1zMvrZcOMgh4k0CyW8FxAuHby5+4mawfNVKe5/l+r1LUMHcvMrB
qr9E570HZhm96TAm1v1U8oCLpZ/MIKAF4yU7LF5GrCcMUMgL0DUr2jRZXCBrm9V7cJ+L6Bw4w/gd
kkuupJrfp0Y8ao71u/Hy4paT2zJhb+U84gRxRbpLZcXg0I2uBpflauyGdmcPbxabzgUjGOKP90qM
U0b9HSwic6eJ7Kvby9OsMg2t0Y+A0HACUAUuU4+XKPoR83vD9NBwEniNGsjolCH7Op+D6N6WfhZG
2ovbySN1HMkZbqlfi0BTB2NIvko3SfxmMKY97NvXCh1IVWoYhabZe0/6+hxUvP3YITPAwhA/RvIl
cN127ejmDwKhESCC2/pYt7ujiIh7pE34Evm4SmyzOzHHQRRUgpcyzejljwuP1gPeRwF4wlp+5s8P
AgzujkpmiHMAbUFkCx7LAc7WXCTsb3ZFjK4A5xVk98JZy378ci0gj7FZEAWP1Gc1uMGLrWukBSwO
hi4MCUFd/uB8xttUPmDy1P0inRm3RQfX4YozESEXRt/vKMDOgCJYvZQkT8huHI5//kBIOx6Bjr8b
BfZuGZE1L/QFU+5JZz3Vm96GVpuENsOx3szWc8i4LJ/C2dedtsJus7CSgiFGyFmWgjFz/GoQw7rt
yHDXGjxEBgTJtUpCuY7MEndB051Cp8PWomRDx7kEGOjddDTddDoO1JYbZLhL2Wz/JqlOY9WLdcFL
52jVB+0T0dKQXNyInm4Ot6EJHzmbnN5vJ/VQWY6NRK9zUUjd5sq5QQncOOr3nxC19kshSKR/iK+Z
RXYNaRZ45A0yxMY0PASIyO7G/siMRt8lrY34rpTqbGhkCuVJvJ8tN76iC0FZpuJNmMXOij2nd+7n
9AUeYbUaExndkiGFuGav+w5HOXvF+GZgby6t6nuJv3rUYoCWA56bDYFuCg9YTPLa3L9rg5YBhc11
hq7uW26inC3+kHTYEAzckhD0FiExA79BtI9zDIdUC933eCz2U90rMlLSN2Tz7zJmC1Aad86gfiuL
xKUkk69afVYSyVfr0YhWBiqKmIdWH8zXrp3e28TbgvFY6UMa0n5oRLvZwdFdTjalA4bGsE9jckry
mPUmMzRSZAhlWDLWcBMgm6MrrpnZ7XM4KftOM3fNBPos4Jm1ymbs3R09IIYsfDIdgMNUEcwYjvpV
ovlCVXwHcVEeRVd99LBw111k3bQGH7inY44h/iFBovySDHAwR3HPvXufd8lrIEr76LVoEEb9QiR3
51PY/3khjDnGviqTfRXgGG1KHhylMEhehaXgzK9mmJmgxbiPVe3SFvZtsCYADj/Bcvl1STbQBTE+
AKVwCjzPPAQ15OXFHzZlKBqr1D7Wg5fu2CFcURKvWyuXB8AR1cZZbGxMCh3MXA7BXqnZ+5HnNr4+
dY8cPA9RJ6hxMorILDAjv0cqP27EMAegVa4Rjnd8W7Cvr+UYGwegDNoR1XR4whkXHDTyITqa3tpz
ujUWTY0msL644+RuowTi3JSNf9CV8phpRkfX4z7RWVlHKSoL5+NsIdjoxM7i9cpSAn9Bpb7WDQ0o
xHKmed3wKOfsHS7j1eyidt0Nw+QXGnUUtQw6dOyduecMqHZYAYMOACM7EOUXhkRdKmuHfuZ5GAMQ
Gr12ywNIeuw3XCPZJC27m97JgHSkF31uZ4BmZbzm8fqi2xPcAludQyf9ylwYTKzrJfnZO02nVjaT
FGsBUpMVS088mGwcZQ9ZQNeDZ2eIlA8z6XvI3xtoD4+m+W3P3ks2RsirE3c19JCgE3y54Atcc5eq
azYNeC9tZ/BHrTh0aeMHajROsdP+Bo+4Z9/pV7Pp7FrTvY9D41dHWGDeWQfZ6e8tM8Bj4QLlnmYw
MF0X7wucnwGRNipm+CuMD4+JxMqq2h18SWsTJvQ29VSN69D8JnnGO1+6yfN+mUzK3GZdLbLsgclY
6IYnuwFJ7DVTv6rMdltYk46wMpR+yA65S8RwbUel1hGUhq2FHHGMsvjOpNRfk7kWMp9Hyto3eNbk
xsr4MqbAXU2W8TWMZPSkpLhtIQ9ZXJf2KdBCB1mf228KYVTXgb8VW8WzXrbxBucAcDlr9puxsNZD
0o9r8rmcjSZDdXUaQKAuWzi/78zOD5IlDqsoBBu0qUFeFq4qLut9nY6bck7vk7xCt1d8V/S6q1GF
hN0RYaGl47V8Vk67G+CnZ6p+8ZDT4pBJ7xsvbTZN9MtUJPXpFmFL2ZLgnTnPquVAKxiFzOaF+3oL
0f6Yjdl32XI5mKIi4bua1lY9nNWS1oZAyB9NUFpwANkD5x86uuWqsh8rMqkJgSDKJhD6ypT6CBCm
+5jycd8LnnKeaLAzz5xXtHGObW20FqOPY/FcKKhZxLwq6D8i+eXG6ou5oafABIdZt0mE4Auq3xI7
ecemy4j4IGu+OYN0e+l0OyuwHlTIL1yzyiuUgVyCPUgOoAScrp8o7YAKmmSR/MutKwIfQIAiljvC
ZIDLgeRCUimvMt3GJdXqB7kopmmqTnqs3ZcFKvuyuYZ1/BT15aOrShDorbeNqW8ojm7cI21YPiC9
+rbNjJwfwwZLMl4Kmw+HEUUdlzcGTMfI1H5HgbBX7O62JToB3e10SgCuGnDogb5pjCrbcqhpKxZZ
93VrN2t2Qr7ZSwwyxevs1egO5TfkhedM2ps5HPEzDC+EtBFCMn5GQVLhE58Q0ovf2lixlczI9oq+
et24OfPg6x5EmCR/71MjW6FyQ4aV5H7XpR9kVcMSG8YvNroYl1puH74HGpULkH4eQ504eBEIdyT5
z8K2DlOZHEII216TrdiwvBeV9TTQBQxFvE05zBGp7JseiUMID0ZpuyxzfOUUTF3RO6KUFnyh0BqS
0ojXIMIIcfKweBjzqnUieJ3twr+GsRsHzc2hC9EJuF217NZ8WEpEYpa/GQPfK6JYWUUL0orqs6gH
Hqx6UqxmgvUIOJrwuFS/WxMAFIirYrAYq4z5C+79gkaKyKGEuqzVmXsW6fckD7kWcIWnS3fjZvtJ
7kbD/SK86l32JDlAsl6Ive7GLvNrNUM4E/epXDyvLzm/O9ns9x7XFGB4HKCwNTHAzfD6wyQwVxZA
n5CwilYwxzWXJKwmEhuQt2Q9ylQRv9E0K6zz7EUt7TFXdEFBLF8S8Zwk7tHDHVUV/PjMDLrNNYNh
6PhTSuBkZeI9szycCEya35WLg80KxEz0hA5gjWmLN6ifJheX1oJKUTHV7twONgOxuELlCAaK74k5
2LIKi5C8oiR1tb3d3ao5kwc9WylmHNihk2kjh+Ub6W7NoidK3T44tJ46B0mj6MrTbTqTlot745qR
b8bNpvOZROU20jh6UdzaJGkit+h1wd64r9dzMP4OE/Urh7dTR+oEsiNb04VD3we25k41uNSqQztF
CbOXZcWOWA9yesXQJyYs2mk1YylZctdpnUlCBBH2s8cTz23oMWsF5j+aOkZVQTHdadxWZkpqSZRV
zGTBhDVOKQ/IQs3VmHUUnhmqnzz+sFU4HEa9It4Co67Gpc8eN9Fhy2G3MCPLvkPWJkZ3NZvakrmW
MeB3jlnkUgN16Ot76zk0+JSHi20ZH3n6WQW9eCba5pDXTbcyAz0+NZOB1cixoAwUYb5NQ6gtRAxs
jQ62LkZlagyDuaSQG5VTaeV9LLaNGd3mmFw6AhTbQ1gx/CRhjE491DYqAHtTWyWolrq7WNe5+9RL
IQkTK1yechNlo4LpTASzP/T902TqC4DiNpei4mNgJKE7nkLrDUkRcheLHXbf0P1WUZlgHmux45lj
h060TbA9WoCjRJC/TEzh6jB8KvEggPSNXpO2Zvo0yGvPoeUZsIAj27vXK/lkKKSupsti165hkqO2
EOu2t25lE9eHSZGY1CX971qFT60NhUk2IecOmoahMOuN3jSPbtq6nAae4zt+iiyZZvLQTnm4Rq5C
mmTJE6JkUI/Bm7vT9WDaNVKnFhHKu5foKCySwVdTWHGlBPodmsMeq4e5T7A/8b7cnzz2snXOWWXP
BNv1lb1XFbkrUfxaT1p5L0N7ZZA/mhLDtumIT9lgbNiovlhHnv5CgVuvndJBlsdMhAok/SRLBEaB
+RwmTnVIPJowy8vEVQ/nX42V2VzXorj0qt5mafWcBQhUhIW22ppSmryh9LUs+Ci7GWKigVymF6is
yindmSkvi3RN+lX/wrS/84fuO26m4yiyr6Ht/cZEnjhr9ru08+sM0dMuSJHuBUSafn7LG4LSbS9/
HB3elP7gOgUnD1P92hqoh3+ZzvDo5owwPGPQN6XFQCHENKuRXLSlq6jSapWV8Lgli/VtHZKaWE96
udKjbSxzYshIXWanz42vaSvZAt6fYJ7XjwEjnQhQLgAcGjjdbIGSBA9a4JD2HECX5N4dZ2/DGBMC
ZSx8h3vca8yBXjNmGZYwUGAPcZtqUPhoa6MV+Twfir8Mc/Mnm74sNPWOHpi+UbL2g+ZwM4k7IEPc
CuUum+JLmdW/6qHlik3fLcpdm0xVKKVr5r/kcEFstGwn4lTu70mHxZ6F3grnY5u92iObQyih1Fx6
9Q3qjzYlo0th3CUgJXcP5ji8sl3EySNQJDgIbbqfmY+kt+S3O6a1D5X/1Qahn3HtReJDIO83k+wL
fNkYeg8wG8e1YULX9IY7kzhPWQftBjDrQ43Jb26StRcmG8cOEX42vxon2dRF80KVJ7dR5yKGcs6a
HfshOQqEWiH66Lv2rbSC4/JatYVmrJAnKtYdTtnKIwhvWFZO49Hg2RrJYQe/icjga+Xkb54JhFu3
b1gfoOXtIGy+maZzxzcJ3MM3p3xnxSRmAOqUEaePwNdk7EyOSGKKUWMU1iblkKrbpT/RZ7QhM61O
OZ1RyLvkVRiP7jQ/RU3+NjLoaOHfjU5/l4GWF0PxnMonPjX8luMh0tFtsA+pR+9qDd11+b5IhDjE
WXzln7yA+iGv7iFom19DyVRrjvt+ZXf02iMyqoI4Ri3YB8Owh+dKfG5K0H2NkHwlma0DNiM0e6oe
7LR7rVxoIHXDE8C8mbYL+8taxfZ8bxOzW0OIZp39HluiAYNYPTTeQ24sthxFFMG0tVW6yymLV0Nl
vUQdYdYL678jur3uBGmE2hMRuOh4IE3ETKo0B3pgoWrI1Wn8MmrjF1tFkNUNaQGk0osuuQFYA5ZC
XuPYYntK2Rs0mvRVQqBS2ctrZaLa6tRXkbJwVVXpMiZ7YfaMwNWo/7gz8KvDPLcvgfzFYOuUTj0i
R7xYcJv2uhfu8sEkKmym0PcHjkfZ3Yf2uGm5RjRjOkfS2EWxOnSxejJjCm9NbOd22iVNuQ8CbYvN
HKYtW5cS+Fk5slUCIO8GSJqs7jFgCNzCGeTY3Y0SFDCH4p1ZRBtYDY/Lhd9quJRTph4804r+Qkjr
uheVXwvnDarwqda8C1qqTdO6zyza33Bn+bE1nuiwOa4q/dXAqbDSp59cIKIas+Zh4pZfGTaoVrJ8
tfVg5CdKjzuyyA8EF+yyBgS+DJ5Mpg8l9UuRmZcxii55XH6wvn5vRndvIH1aKTPbOcNnThBuztpT
arNfU7gg2D66rfabjKivLpPPk+k+N4q5O8OIr7y1nyagrJpmHuy2emGP+YsEKasLfulW8CDn5oe4
0ec8T7aJlTywcz4M2bxOJhat6Cu8PL7qPQkwFYbuzmdJtY289Lepswe2xWOOBxeu4idjmP0M7LRL
PmoNgHravGfc9Vpe3nUqfjPL4X1oNWcdAlDtE2efZNn9zAqWzDzGm2a9rRIeQISRuZmH3RuSswMX
xw6fTWHcF3wnwnWJe4UrOqi1auDKZ886mzSb52dlZPfx+MR+6TuY3EsVmpcmTX6lBISGTrxPVXgX
zePFtdGcaPl5FvKEduw7wjFZJ/3J0ro3wU1lA9kjgCsjpnPVJvpD2kTveWYe09pknkeD23GYcIO9
Wpp1Z0WRrzNsLB3UaFF5UcT6iZ5lit4OV/IFroNZH9tZXLQMLzLgAy4FkAbJXWcMTwyXHmueKauZ
jUhhpBBX501bcGlzeloG0ZJwSYPMvAcPeAhuCPC0VbsOM0aRdtee7GLpvup6k4KhdK7WZFYc4Ihf
vHxS6+ViIfrsPgihCNRbVUKU/V/snceS40jWpd9l9mgDHA44sJgNtWYwREZkbGApobXG0/8fmD0T
VVndVTb7sTRjUgcJAg73e8/5Tkj9inEGVIyqyaPxMopWwGM8QnRQTxSbfJbi+1fSkHZukz3DBll3
RKip3DKR5EGM04trAmmyVU9m1O8trLvIZM6eL96sMTPhM1ACUuOTsudqTA+40aquUyfP0SgeXK38
ag7BzoeUHaTTyaOLWk/TJY3r97QNH8HKu0EAR1IpxPDvnjvuB0gCuVbQSTHEpanjR2/pzDgdo/zS
Y7Oo6lNf12+BHD+r1lgTzPwpcDjkMkn0Xd18G+GZSqrgtEW2BXBRnARMp8wq3w+NWIWav4vJFKA1
RmcDXQyw+2PvUotLaUbH+TkKJvJ5mSMxYqyJ7mRhBi5H4exeoLkR69bI0GJrpDfJJ0Mbcasr44Xu
1tnNyK9Bs8oaZxfK5JPsOOz7yefdp6NO+YGA0V1mVOx+FJ4s+cCc98fI4x4eWNcdN4NxJbn9OU+q
rW/ehil8hRL2ZFsWgHOm6npLuTxY5kXAuq7YaFpAgdpy17Yhf85/Nx7tm266x6AMzgEQl0UlkOrM
fzCVxpNKrXAVBu5p8NtHN8gOLDt2XhC+iFRsmi7/pJbQVM+WQVC7N8ee1GB9Ess5agH95/lJQ1q+
tsSEscf/EHWAZSHFXyKKWxtsVLA0e+x+2ZODpES20ypO3a9EHEFqNq1HfcIg7LqriQUc1v+IyvBA
KLw9fTKnFstVvSFgdFsTu2tLiiJaRZGbyQ5QFEGBuY41eB9EesHlAyja7yrVEdYH5VqXe6+vr6Om
zqNv7okt2EZoQeVb11LEHp+7KVwN4bhznPYqw8/+XMrs8x9R73yl2ronMA7ZhL6wfWjP7gstmp3v
JT886Zy9gNya0S73jl5/mTz7EeD9um+DvZNRwWlNvJ60crQ6WY0TQ2SRxltKeEvE3u+QmfSVRYc8
SfKDEfdsStCexCZJhPuZ0laKtuoyalKkC8gG6EBlS/INmdum4vM8ZPr18GanZbak+2MvtfpqOw3W
8EgvDziBXcHwiGribAFVBjvfHTLtl/Pr/8s//0n+iaESm9B/l3++fiFENaNpnv0RuoQHc37Zv6Wf
5CP8C68J9GLLcU3Lkii7/639xHT2L2Xa5qz6RBH6f4hL7r/wOEtHGY6w8ebPhk5A4PeMBwsZqYVx
hTMQQh7Uqf8v1KW7W/yXyXz//X//L+lYoJ6wGdAVMwA7MY7/2fI05dNs329t7G0MBhlKw33dkDPq
6z3xqykLA9NaYkWnZe8aMS3Y/Jjper65A3TrwkETVbm7CNDRGeDJzz9syf/gdRd/NszcPx0mndnr
7UqcedZvTh3foqqkaEffbCOnDJXLc8LJY66fWfswMW5g/B4tI7cRR0Zz+YvCCw4/SDsEYRN16yDc
hFy68JjOB44VnbypZZkx4vYxjT64tl64SdOMqT7VUjP3vv7Dx5833m8b13UR0uqOY+MWt34zild+
E/dVbsgbS5bicwVxgHCjqCSRqSiWxSQFDELW9ww3rdl/Hn29eWgMcUxBv57MQIYngaujbJzsovI5
5iheN05jvLizij7XnBW88XQTCnyoHdpcoUR9xJq/yBmYVmahq1OqJbd/+E7zJv/zd1IC9oWOF4Hv
hpD5zzuMMEM/c6PEvLGjZ9uq1tWyq5S/0Xt/3wqSv1SAMBi5o0Fh2OF8kpfagVMITljpYctwyhd6
UOVRpebGjUrjIp1nMVtxRRTLRzuBFO0DvCIyt1n//Ue/u6D/8tE5diRHFEeV+dvelBWZ1/pUWW4G
UT26rUWPJJ31KT6AJA3BbfhdcKRSgAYZoyKxV8N7QbChgyLQ0rpdFBruGjReuB38aUDMSFW3j6F4
AghZlnyFoxaJs9bBqRkRHC3A+ARXh/pwk/eIZBBLrZSqodeHCKg8VJwb9o0WITJCURP9N7skzb0m
Fe66DKdoSdUg2CDToUrYAz1Q5pV6L2YGmfu7yZuCW+F5K4KzikWruca+HP1LGNju+X6BpFp1drq1
mKIzp9XP4wDOzwq1ZmNQJpScJhe9n4/vdKEIqO/DV5Sy7TnSZLJmqIAVo3smdDTSxqWOUeh+jR7P
Qxw1pKOaWv1oQpXFROHtc8PdOgR7wEhHZ2DHJHPIiuVvbKw1Q1K1IjFyP9R6teq14jsFAxdZdP0m
MuYN0+DIW2AUoBTqavf3v7f4T7uqbSr08XjxdVP+Jmh3yEmiwBCImybaU6daB3p4VW29GiFym0hk
DgLjtHT2+Vi/ILKllE/5GblSTvCFIMIvoPbUusTtgnM9Ja1x67WVHyPxMJF+rKbKPbtW5v4DxEHM
H+v33ZRgH/zsCPEF///5CLM1XUWDVRm3yQL5rtvBI6j3q6liZLR26mxKGHD88D6hycrJYELViHnj
p9qF3wDG19bDn46fV7gbEfDWKYXSOYHELLMJ/XIb/oM/ezYn/P5xTcMxHWVDDiSq6LejqmPRHJfx
YNxSsmce9JFM3DF+D/vkRP26XToO3Nsocw5OJk/GlMUnw49ewthp/oGCYP7ZKT6fLBSpR7rCv8Cn
wS/+5+3mjWSr6Tq/Upt1T2VsyFP1SjPYPuVojANdaz+l3Wc0tvJpRn7Rdictqxfiet+UY91swrFP
LlXWyBVcnaVPOwfOfVFmFGBqw1qFkXbix2Gym2WAXlO1F2H32M3klwxNY+8ZRB6hDFlWqtSpO2Uj
/rTkLaJl9ytc678SJv7TLmKCSmRKgR3b/MtIJqSWu6Xu6TcUod8oZkaz6V8sJgoSqySyHsc6/mnn
zk3TSsJ2vSF5j2zzbIwdQb+hOWHnbdrt6EzVPoDFL5pU7yi6DtvJzbRVqdGe/ftD0f7riVwpJhec
M/in/uLip66pU5HpxK2qCXATaTiH2hjbSbXfipGIUsdCxFYm+Bag2uArRaV7TKsImJgpVm1sPaDv
NdYyH75ZTuecjICGpeXk71JnUs8JGLm6Y8Z7UtbQasOeEHZn7h35ahNwvNMDs2KaTGBPxl/YtbWJ
p3CWfBV1sKl0k8UyCTunNh3TE6VP0yWEW4nhMdaFc2rizl07UUUA0EDUZdxtssnp4F0Rq6B1zjUa
qHLomXggeMf6qYGwz8LCuGmtIkikJX4+Mp4M1zdf0kGj5CNyImBrooipvp09cm0P9LXXYAccchHN
bvP3213OY8VvY4kiu4vNIC3TZUD58zERJb7XOqOLtNQF4gJwtnscSRE/TqqqwL/aw6Pmdv2S9Mrk
NI5Tuwj62SsB477T0mqX6tLbtDUEK8fYyky7tK3ZILCkOx3pPpo3MsJ9h+DGwn9pkZp6poPPpmyL
lW3SSvIa5obZKJ/8jDiwLoqukLbsZwfxfZKJ42S2sAFz+rXl6PVngS5vor5bOHnyRJuU9U0DaDNA
kDBwHkQBpQB4WDGWlrxq/2EPNZhs/2VLmVI6UpdsL+t395OGwq2zPWnchiJ7lSVVYKcN3kg1zY91
aciVY2sjuUrUXz3KAkdrpIzZIseL5VAcsSbVC5NicWaSJP/3v6H9+yzSxuMloT6Z2MZ0x/j9k6WN
T1B4PNa3vjDzI+in+sG1rGzhxi9eqTmnSmlQRsin1YqwWhl2km09cAMLxy6QfMy7b4EWfUfFEXW0
0Mxz5Ugai22nn0bPPU8CZQim72QrBYm3tMjCTVxP8appg5HM6Z3fSh3m4Wtvc17U+gl/c2FLKibN
Fy1L+r3hEW06hSSEW6QAS3paRMJtCd1Ggop5nGYYkM163vlNLNQ6AsRlGoJy8bByEmIebAwFFiOT
sbUMfBd0TIrWv7dMRDLGeAHYGsVje0LNCJZerph75MzVxac4hfraOWaFpLFIN66PuggKhr+sfYFI
kEL62gxzHxc6kd1//5MIpOy/7S4slyicYI8xJPigv8TfTQ4IxjIc/RtE9/ySanDgpZaQ0Z4Faplr
J8sqv4feAEVhGp19E4WHu3ekmbRq31sx0hL11Rmq+GKNrZQLoaYJig0xLUy990ohNFv2zdggSyTy
K7K/ku/J2ibqvDWWMf2S10QoNSjbdONz05TGY+wNL01n6+c2f4jcmAqtRkxP0ujbIKq+ha29TYnR
IfrFsoLHvhP2U9pooGh9GrqR6MC/rYcuBNXGIb0w87A9ZyNfqZMGc9XIX7aur68445BzF0X+akhg
WSYJCXTMkjrb3dkOYahOVRyKgAAS26HdoleFjl9PChL/VH8idGA4/bom2tuQyoPyBhMQteedjLkh
GQ/x1SqByuUxJSJss1uVZKvCJ++3tnSAkQ4yPT8Wj+5E9w23lE3amd2TiV4iHe1VtUPueiBuPV9P
c9uhmuBCpclUbwOMJUmpQmz60E7KqOi2KqrVlrc1Fz4yyVXT031jR8cUaA3RSs+JA0bNbJAS+DZW
yMtbsg3QQus0JAdx6EptPLmFQcYyMiRcJjvkFcPNc0h5MEBP4X3Jo8XgufbaHNJvU0u2Z1YFfE9L
XgbZYgLk0yTI8vzqaoKfWepxbcAAxAtMOzNDv9PkUGbQYFjdD2Ag6Hf6+jJHAm5tx8Od2KK4nrT2
Jnv2Hn7eZFukCmeZhn49GLXzhHvR8vRuttaZD10TwaycvmROFiD2IXd9pG/MOcPYd479QNPuraLI
+RDmPcSqNFxVBjtERCSwVtQ55kabRLG8/i4TIfaDQm4CXEF/rpp8n9cwfvnZZqVBfmBibOxMy/SX
SR1fQm2Y1hHMhYUeJwUtHfuh4FDZEazXnIsV6x9v62bBycnbH46RO9QS6uicIAPmBI7nOiAB/uKN
YX1JKiqFaVvtHcNJjwBw1pQzCFD0ON9ichyJd4PagLbp3IYKozmOo5uq7RmPoEGL5mvZJIRenYTK
eIrsaROGQYZ0Dnm06lNqsiMBG53HKsyf9ko34kuf/MwTDrAhoZBv6CWYzObsMeXKqcWdR5wgq9aS
9ioU1HQIhYeIT/QbCcemjTWia7d95VJajKvqCiOgvsoElvME/mMNCCg5knhHCpElC4y0NruaPnyS
vOqk6TptvklzXgeN799Nu6J2GxQ+Un9ImkZ/GKexf4j2VoY8K2zmdMgIEF+bogJJXbLhiY7xL0Xn
HZpcWqc0sL+ADMI2pPCnNoN9NUBCbpMcG5hH2wKt/VQsbWUWa1G531AyINY23wePXKouqhGcDZhE
Foo9fz0M8XRA8cZYGzQ/FOjXiztfKDpExJVQFGJtp46USeNtNyTfRwIKH6amb/aaIGmTIBCotvI5
z+pzVXn+OcSFvGjdqtsZSPuIJRezb+IYaON0QU2tqD0gHMD8pbHbfg2n6fvoaWqLwx+KKQyD01QY
eKYYKQ2jGo6F9RIQEHmIIXMvKW8vpDuph/tcxo/Ca43D+OKp6gKqg9ZDQVQb2gb6OAncJqK95JKB
wF4HdZcfQA2SvOmphzYf3ku6QAlekScZy7Vn4SDozOnNIr9zk5aKFJq2jFEzqPwZ4QjM/QXDl3Fl
nEJvWhDhIpBrKQw18HS6lWnTUmhsm5d1Q7ULOu1H0BgmTjPvwczxgNVuK18MQ7xowDvWg4Pyewwt
ZCktS7rDH66yeuf2dhCkZrCaLQ9d2JYHlkWz8JWbAlnmfZ1bkvbtXhmVp809BsDKnEnHv8dY/eu2
HthIdmoHQwWpBeUcoXG/AGt0FhiXNoPGZm1Lq/rDReUe9LCw9iqT7B8ErcHmdsR3QqeRUCPEX9jK
QzuJXOsQzhf3HAqPTD7NFt2uNND+cLo7BKh5tkKk+8jXxnU6dl9+3R2Ep8Ces6SarD1U80Vqes2h
Dem6wQqL0NCAUU1J8VAs6XcYVpFv4jok4WS+CAyzPqDGqw9NEnyz077a2AmYLQ/V7Frk+rjps+TF
l/5LZRPO6nQx0yky2REhmtkhGdGJmAFCPrMzwqPKOFgmRF+EZ49PImCgTkWK3qk/ZO1g7bs56Cm0
4n9f/HZzmh0Ok1YCr3Vr+gWAtBddnX2CqJIxOSDT+X4xqa74de1+E9GO3HV1RIk/+HfUNOdiHEjz
zfs1vzdp2N1vI+jfVISuL02VXavBeIoSsly1hlOyShQBcwz2KxEgqA+Eu2rtGL+InT+T8Igyx0cu
0cXjgx5G1UpzmmNV5tpaGT/0wj73PYoqTB02a9oOw5CDZLkpgWdL4p9Wg7T1dVP2+irpUbv1EQhU
97kh2mDjKy9eayL50rv1duoRhjJWYoTpYnvl9cVG2UBug8JbtoFFN2fM5aIGr4AcIWVDUa849JX+
U3O1L66IadApDs+AFS6Ytn1FOCQyjd1Qx2ieOxA2THFODiqWvZXTjSk59yeSsFBwDZjpNlCe2lmL
kjKNIO+SBv4JQ/B9rY5OL9Fop2HtDryGcqZfWKvUUDSKzPpIaWiXzTk7JKcSFxLOgSb0m8jdcZu9
61f19n5XNKeF3J93v3a/7+O5v177Xx/+eAcroDjY0E9c/v4303t6ycefKUodu+EIuPH+ue5PR8BI
doooO5wkpPYU48jNjzeHrJKvvaD8UdUFVLn7AznDE219Ugu8fmKtd3+H+yMfr7u/9/0m/k/kZspf
Gf6orawqamcw+yZCTnrMHdrCo8YCycmb71FECuaAaJp52rQSLsY7KF9he7hfTII+ahvp5tKKGgb8
EVnf2OHDAhm8HMDPooiLWV5aQAJ0O3ZWsdux4pCCYlghviHTI/ZQD6xD1uFTiHuL/OgMZM5Ga4Kn
3nE4ku8P3y9a1kHEpLjxUpQkFbm40HATza/mLGgdxig6VlE0be/Pu991v7jfJD9Q7jTLWtXzm9zv
txL8EfdrBBZTNdAjF8QAb3R/ATP5hDMxnYcUyNoOAcQCiE6zT+NmOlgVJ09i/ubIr0lD1AAPLnrz
e+/JSi1nTfkJ07lv4di7X81SrSbMp3DQw9/vuF/0to7B5Z71ls9erLY03dVHlN89ou/j5j3ZT93z
9j7u/C397yPl7/7sj5v3a4NfJ2u3dhhzen2CsKWgIi7FfEjE0nQgbICA9Js+3Ah6AEyAUBQdPi6y
8h699X/vHC1iuj4e/u3m/YFmjgH7eIo/Bg4+u//2DvcHmA6gHzIQjActtY5fz07TOVfq1+PmQADY
xx8DgNFsLU456PYY5QViq3se1f3JH0/7+KPaHDH2cfM/Pe/eDft47R+++P2R317SuyXcbfPsmsVD
Rfm0wUs9f8WhpcBZLO/vU3hT3Tzp8xbDz5Smu/uWKWKgWLtJp3+cKvTnc7rjxy96v+liR8ENkSdc
/rp+v/vjqfdr9583zAmBpsgyv6DrEC4sM5VOc/I2dBbBvL+f8FjWKHZLFuLtPMxVY29NyJDZA4ZJ
RPXbPUrQvQ8ddsXqyCjxYQ2owOGupPt7TuU9ovJ+UYE8JKEI7cXhfuFZvkYzO7BI7bSLtZrIx72/
9TzIBvMZ1RKGT13CA6+MVWVWAYR4yJf3rXr/XbCri40o8+eCVd3eu+cuzT/w1MCAb9b3Dfjb5r/f
94efqLjvpr+2+sdVLy7YbcK2fXda/5vSQrpYVpiDjweqNrVOsXBRHd7IaT0OnobQYcKvnMcx2E4c
+nCgNo5WI4MmDm1re96cbEkPU8Y9ckg47+uiaept5xJAmzOVXERiqs60IM5DKcpX64G8YPPkZDfP
sHykruPe1321nHKQCm1gzMIuSFK5/mz1xNeL5tLGenV0U3lDFSh2FFq+htBzrfEiVZysJUMw5zy6
RFDM1rko7XPYBs9ThQBLoV2M4AJu7dL5SgomFEZAVouw7wKU8Jzrh9B9h09hXPK2J45Zmt5eH7Vj
Aor7WNv6uxs4NqTTaNo1jvHZigkWHzFktCLVyG1vimuM+hZbUY84wxs2Wc+CHqk/Sd/De4YX9hhG
VKB0ncUTHSbB3MBF+1ljxwbnj7bdzIe9awzfJhrAmz7V3K3n1/6DXq8DheNKVrfIH2eXhdqPmfpO
1sC40evW3XlWD25Ad0FO+OGjqidyq7vopUtls6Y5nIDQgqBijrmzjtLe+iI6CmamMfnb2g/3PQfD
1SeXbUneSUfoRX5Gb/FqjdLiFOu5yzAd/BWbHXq8Qw5KlX3TMj07d5jxODVGO+qgDwxIOI4mO9gn
YXKJIrvbJ3Z8k66ePrcdlhJLyq/4j/RPVbIDvJ4TQaLUxtWgVDhi3LY2KSXN1EV7j6hZIsQ5FUal
e6hNagb8Ht8mZV46t7BgfXIe9IZ4MycEpTl1SmDEhGaDCVhaJewdbH4yOEFjyT45MWsx83moK+dL
gu8ZvV0rdgY+fZDeaGyG9hTbDAqWUZcPYgZIWLWxTWrDPRGGBEROG5hne9MaBMy1G9tyB2uYuJ6g
2uFYRi1qISxuBkoo5kiPMnVi8n7Dml0tYqHHiU5zCIqRnr/PIpqYUeYbWK22bXPD0RGv2k46p6Qr
PvnoqPYyD/dlhzejHakhgpBzkDhCCXG60ToOvfbe7pJY3sYhdk9JkMJ6ToPuGBpfNQ14itbRTiAK
Gf3s1GDctUtrb9rW1n3o8E0LRzsIxHouRey1lzv199T1wRG5xif6N8xgWaFvDCiJHN35ZSjZscYe
qF1aZUejUk9BYYpT+mWi5fypQdxUjI9jmHk3Ay26CW7kAZ+2RTjceKaFl14sFTGIzebYKifEYEQK
XQ2V9STK+JyIKjrV+vAtq6hR+W1gn0ct7VdtTx8JotBqorn+7GgJpNBoWGdpXO2yOv/Um06xZ326
RxRBxK45nDo50r8g9rmgb2LnWXXsDNTpQkR8OjbwovKktkvG6SUqkuo5Jn7eEwMA4I2PIPVGOPSy
ylH4h1ZCqZiuqJEopkiJIDUGEGkVSn1L02ZYMtn0F5Bs9ZNDmif0UvoHJQ7vIwYrqBTAXQWTgipu
rJWJ9OTYTO7r0InkJFH7LTtw1igmqRGOOj4BHEXmkXnUsERiGe2M0oTdR5g9tMmllUZvY88nZ7UP
V7xq3rQcDZXoEu+sqewHAcdvQaE2PCXbmMJj79bb4lgObfuI9OBJVIJ6AjdXHo4Rui0adnz1FXO4
cckKZOhBXO9HpX2e02gvTYFqdwwEams7PMQJ7Abart+Enj+7Q/0M6sXZ+IXa5dZ0jtLiLdcqnDLV
QEYZvVZ3+Kw3YHVypDTriDjs1dx+NMwferTvSZz8YrwJL5vOWkD8e7Uv0Cs+h+N7qEyAhR3aZ9Fi
eo66x4ZwGyuOqt2Q0Dexcqq5abDCsFw913SoUUeO1T4dCaMt9TXIT3uJZWJ66jsqjGbGD2Da9Vax
ak3sSHshVGGn1EkkkXgG2wOWYaxOgENaNL2uWqaa5iMy7fTj6Ot7lN6bzhpfJ1nW68Kvm4vVZdE6
B5a6dtWTDozg5GewRIZgIEOpc7YagvUlmjsCwqlHLezBX2Rhf8r0RDvDnpRNWzyJ2qGkZRbXoO1T
EnyN9pROX/N+rG5IkG+t6Am8pkPZ0z0Ykn58M2tipaB21GYUPLkkuW2NICoPZV0VsCb74EUzve6m
dAphEwTacbLbWzd+g/xZfdVqu1wVJYLcJmanpRoJ0yPqxUKpYcRa6ZPcWcTFbWw4pzlJXSwx8NAp
SagmtNOta8h6ud/jmX51NIfsBwCbZIcWEfZLbm/1ITs50tJ2U80cSkArW9UeB0yRR9uw4O/IqCvO
fjRg28UFsCjbNKY0HEcvIzpUbF8w7x0cAY2HNjabUjoebsXFkF2H1ILlGibVmn1iWdsk89acGJRd
1KuiGb/bVnMZc8NAJBx+0fRK7f1sHrZTatFjJjm+mVQy9arcTdIMlO7xfTO2gmnT0gdlN9uDqefW
fnA0tcaO2HDqldpTEkMHlfInUSj9p4LoplgHzyW9JHysE4yGdehvYdVOD4EbfwH4kZ/rLoP7Qp/6
0Nw0RRPQLuUmYqDf0nZhKS/VtsThRL075RxGVVTY+w7T8wulFXZf/LI4vkxASb48OLY9z5X6LxTn
9S34KaL5yt4FkOwiHpoERNGYeJP+5hef+ZMksrIVNqMxvQV2JRejDl0q1sj7oeY/Lj1JyRT7vloW
mXpBR830QrOqVVp5CsJU/Oon5GM6tpiWQU9IQ2WPlOZ0ersF0PKFXhOjwkz1Tcrkpeslk1VKrC5W
yNUY9jbzgeE5tsCrwaaIN33vX4eK6mdk8yEizVRLMjl3PTZy0BkaxRU/P+j2F5p3mD8w+LIhzTTt
P5tZbaxty//hV3TmcvpMt2HArVI2wUm5D4Pf2SuRJU/EWZEcHDqYowyGf6Yw7BXjdDUmk1AF1sp9
o+rrZFj12vaHTyGrZirIU/js2e3Z9z1rWeJC305oUWHF7MzI/R6WQ4IVlcO1QUC0jgjq0TC/rQhg
W0e1VK+6/MmsDvG36NUqszJ2l7b4QTPn0WqF/t3UQgrJrv3K2asAjqhWBoaQW5Hgv57S6UsADYK0
ngkXm1kyZ+zgimHzrBaFKDU4SDBdNat397V/4BSqf9LL7KsqirUb1v3BC3HPjnLSKLN57WnyUSgX
dno1bJzgE+qRdZi04a6OWWlUzKVPLMVbN1Y3rZ5nXl4Cu7CNt7Hh3KYyq3bNXC5Bmk+XzSjyTZJg
tO4xgQW+bCkLQ9QI0h4BBCbohQdy4jOkwncnSNOFldjlqTe6Vd8P/lGHFQLIr9d3TVy6kNdgS2Sp
82BhCfVAD9ILDY+0BHeUsqmryOlzSRDIsWQwqGnHrAzyMVb46CmMkNJ0KFvzMUIzs0wsm2QyrWa2
bMfJnmYVrx5o2CVM9oOE1CjdFSdECdSL5aAvopdCkeLRADhbN0pHiOQ6D8Atx0Ms9M9DmhSrxOCE
omiqZkN3YqrQ8AkKcwdX6XtpGddh3BS9zVidKu8IKO4BFehVGBRbDMCQ8aSw56Y18ndLPZRR/rkw
IGq0hbbVDYHHdFLA++i+beuej8O0KkIT0XT7wEgfo1Hr9sRb4SfXnJ9MeMwj8cLkhrgS1JnR723O
bVcBKKUChLttOxDsyhm+2DUNGAk27sXS42sqiccaPKZNNulqYVXOWAjQKXOc+oimDJg1+RcB8ZlO
/G4Vo/qR1d4XmX8OZ4qvHenXpDU/50hLr8otXjM3Ng6NkOlaFPXIfBOnRRlZM+2LAPi4L9Y4Nupl
kBmQv0tWwJxYkFt26QUt1iGY3zO1mmSJRal0jecuKXam5qV02iYH2q9F60t3HmPG32RsrWOSN9Uy
GtHOIS5Mt3rRia0hB2eN2vYntfHHIMjYWLni56vJQyvscTf5xue8985Mj2qghfa2ivzpooeoDYjN
6+KT8tPPpeyNBxG4xcIoS9xmeT5dB36JBb4wb+1o1PHNdgHGztx6Y/MwNk67jzHT5fLJLhN5NhpS
dQbfyCHJd7cksmEy2OHZ9QArF6imNolRHHzXCJYAgILtXZ7phwmIUS1INoyvS+olNU2OGVE3WAWW
sK6A/M5kPNaGy9fOpH/TRv7iLi9JoUc5uk6k6lh/MxyMzjSoT53T73SnnvatnedLtsKcRTxlvDNO
yXkfRya7Qupf7Puw/4kMcRvAElnSfKHbT7NmMQja1eHAnFKXx7JNfpRwrlbIcHQmRzDqbdSjtpca
j5h9cIFoJ7o0+cUf3kks65YORcgHBNF4DkvO9/eLGLHruUzH1z5W7Y6ZX3qaUmuXOhjy6eenSxmh
REogOmEwSXcsb55rB+t9/FZXEqmkC7XGI0dzg+GIRVrPGuTedspFR0adZ54jr/z079LADIvzY+2I
qYTF2onndZsRuekE1++UsR5ZRCycgU6UzS52ne90/HcMBu2xrONbGccGxBdbbkAAHUdT8YPrFlxI
t5/AnAp7ZQwkJvTjD9bX9U4bra9iyJJVpGXBrg9yA880C3fLeqPB55AIHrgIcvXvOYxStEGZttGl
VR/bdnZyuMWu6PKYjhjcH7oq3grjKypd2a7NTFIXyqnByypxl7IviVZysaVTAhb7suFmUAyk6+Wj
fsA7CDxSEqtZZ3m3jGh8bFkRw83l4FpStkmOWU7E2phiXUxSbTULbdqK3k0Wgscx3AEx0jpDfbWu
u3Y2epivVv4di+ZajXl/aliNYa4sXtlnakIqHhuqGrc4di9aQZWm0fV00wb68DBiRCZ+G8ySibrH
96W8Wa4GC5TJjYyyc9KYm8wH2WNDvGeMdoLNVLhMEbwWHCSV1wMIJCKDkpr5PLKujZ/BPoQs8FpT
UzxbFRQby59ZHQJOYxIodxuMuD3RYfZbTTHPhAqaHHmzUXocYmM57uwackhbCULT5gJJ0tTfi7Dz
zqBdH4TfXYPQcz8NjYFEGdQo3N2wwehDZARBiicdYeAhkwZT0oQ0dxeh4NpUQPSk1a7p+paXlLSt
La5F0BRjAUrTjIYVRF0b2tejHKMfeU+P1a/Jhow9qz25GKd2Fo2yZdYYP7VaN8+AXNZTC4G17/t6
ZYchafbwoIfKaYn7oX0ez83twEsMjG27uM6DE1T6CCEktkX6Q8Mhxxr8EAAWs6nPaEF/7Wv7pSi0
s43BFeIJ0M3W1feIO8ZzE7nEiqd+e1Z+ciWXWF/a84LEL63okk7t6zQbi7pYfO87tUhTV8xRp+Kl
Z0h0Gzt87qqGxm+nLmUtync37TaVTL4J4fqsx8VTaWnhDs6D/j/sncly5EC2XH9FprXQBgTmhTYJ
5JzJTM4sbmCsCTMQmALD1+uA3VK/t3ky7bWhseYiEwncuO5+fC98M92U5lA+Dg4TSa/iXaTJaFv7
S8dkLin9Kao79kuTZBzvBrKDW4axbpP1TrZ12T0EuHWyEC/lemQYh7RF8uwEBjpX0dhLRWBVi60L
P/jQSmgZJvc0HN8V8Ax95rS+DiWZYWSnWHJGQL5EaZftoUkwXy4pZkdpjrR0zXyFyPwIBrQjTBlZ
jD6HTpt0OxF5IUiTaJ8NxoCCQYSh660U/U7/8pmg7Kble5zLDwV4CpqigCpmIobIrWdRc/gdSSDP
uQS6VTi8X+MqVHH806JnCZnxKeZ28ZBoFfl0EdgmR3Ivn7DyJH65nRWGy26ouO8vax8qR70AHUWD
cpqe4ozUt1uN2cWbb9oMkaau52jjJMay97pXLav8be6l2hEJnhA2Iv2mh9Ny8mo0+660SK31M2Na
Tiq5r1MDwYnYqPsImbrljdqi5UXaTVQT0lVrbeNMH846ACeb8myvuBPoAvq43mbBTltB7yZyX6vm
OS9cDxM4SFPbIWzqlQi+1u6f+zW9e8p8JupW+vMNBp0WtBpFIHQTvM+yBa8vvBjUDeQcc7zzNEov
AOo+vlcwhTuCRkiEcch/mHVhoOFiCKqDnrfbQqLtbCo97OJ8gPXxJ21BaE3paN0rpX6DUTj7MH2o
UNFx6hejDWbdfra7SqPN1sY20cxMB7X/qHxoEblsObOaU8SWVP7ly340m/S1rGJBBwGQPdNuOUlK
m+FIsUUZVwtHEumfvZFlNI/lOrbbvgxLc+LaSSoHahcgn9naTUub7iUm7pA2hmWnJVFzEC4YBiS4
NasniydhFK+eSp/8KbaOELymraUYQBxdlTvdr61dXdoPU+cOVIAGFXi1OppPtjT/DFgsLkZpU9yW
0bkBpXZLPp7LzYdMlpVkruOcJ1zKpALxG5BvM8DvJavDgKHwOHbSvia5Ks9ZHt1GSHcQH+yvUV7F
kngXs2SPBFMvBu6w/M6hqQSlPnA9tUtzHNI0Yuau/3yb4YnH/ayk071v2FVl4Gm8aK/zRW4T3vA3
B3SZLV5tuNd/F6rUZk5MmOMsdVDGTwau9NYvIAzNdiquplfflZOybKwLc5fV2FNz3s0B2+agJOl6
rUfvAl2oemJvKwIjddyQaeq1zxqYhoWGeyC1vQuGox+WlO25iclIDK6VbtsiAgXSFZTcNx2OB7C+
lmidi0OucdZLPElZfY7UoKNs+2j7fpy8zEgSWHXxh1TEWrPGsUNcxcOh043LUkjrGmGLXnP+1vw8
F4k82kkb71gr2cH36jGLwVpo/V3kE1t6Grp2Vp99NByGL5mjvakI/cXD83mOc3nr0tW86GshHC0E
2NGIT6P/JN3MPX9/KDSLa64rnwo3MnFuWn+o4cgwDuOe24waqN7sgSm5vlS5M73nKenvKNnCsSXe
UOX+i7T854I3AkXzZFg7f31Xg4ffTAUrrjzpbzjhupuQHrBdveAev9U91q4aIRvXL/42vtK3rlx4
kHXyauYl9UA9eK15aRlI6qQ/UexLmEO7NMVQvKZTlj+2JFKbfZXW+StPZ+NCYDrdtM3e0kT2rOOs
35bGjGRjWPPVN9qAtoJuP3WFh4mjXfbfuwWjfeKIoh30Uab7JcVhmKB/6F6bHvTfU6LBIVXc7XMT
JFLPj8RghzPgputc5ketTl0s921zIgD3SeGCtzVKQPw1qFionWx500nQAmZgi4A9RsaBHVYiTHrm
moCFTXqYM1Ly4HGiAw4R7EJzufYpUoegnKoigNs7oRY1z3pHHdRoJLs+Md2nyp33Zo9Xr/aMh7LK
P3vwu5tZye6pyl22a2ON7XTIzrK2vWNWsSg0Uip+Gy3Z15PQb0lVv/EtkPDGGMFnQvkmNLF9hUIZ
YG4vd42XOcFQuVZoMhHv8ei29KzsZDKBbm0cAaNd+6mNNFBVnlx2bt1WO5m+9ZTPHZII9F5fOYrF
KqnyKk+CmILGS+HFkijyUD60+U+/rsLUE9RQczfdmNhXSPzEVwlAcFsJM4OZQ19p5aS0Q0yEOLTR
MD9sxXI4h6Jc08FYdNqLKXv50MXct1wL7FfTGmEy+csjJRfVPZr+UhjRb1XC6YKVz3x3CAHfpjyj
URK0uC67Ey2RDdY8HRsNUE48slV/HSoptsrm/CC8jTEq+0royL46fv4LnERxrL1ZuyH2P/sF0gfr
uvYB+IenkyxnGfTMM8ffzE3pnjuxjTrC3RopzYPyn9h758+a9reY+3qPZqgCaz3qjDK/gCXBO6kX
OHHilKuNEoiLk5u3zKrrm2+45UPRvf7zB0JxXWDJhsaHYc+xKvesmRhWgZ9T+m5ZfJM5nL2kYuQi
gdR8MXsalNQwy83YLu7hO3AhRiYo0XGiRCqq956OvTFzPBgWSFYi1urLOGfvw8gmTzf0e41g1SWD
sy2mRgtcabRsosTh+6TIl4DrN9MObtfz+mbc7z27x2DruHuRLgMkXcDKCcwXY8qmux1z4owhnCfG
dON/wIQO0qQYRbHNo3ra4vnd17xYATONEeIOda+AxL+WMlO7aUVcNrGxkmryH/F6P3FXXE/Ta49x
pzL86fN0wMcILEq57kFRWceh+rGg5OqKbqDtm3ECdLbKjrLjsT/6ePYsuUHEYmKtGIuxxGQbOfBw
YNkFloX8xaaiQAoWd33WNYflE8/hxujwZLngPaNu7Yb3t53ENqcUeTO+JjyJvdp7Awu5eDLeVM2x
rBl/scDMIbrNyS4aSy8wZLvibLDzm6I3L3I0zlInfM45WXIUoIDDS2y0iErWhEVjFq69vbb99opN
NzvWg+2O84uVWdljzC0rnmdMLWAbxs7md+iph6/MCJRcx7MUIuoiLiwXCBplGhJJPXth1A74cojQ
zEYiXlyTrxQLL50xxGtM1ryAlP84Zm4dNebiB8hQ1G5AjdZS5xOEjuuCD3IHE8KjMXhnY715lq4+
HHReN60RQStnh+GP1leaaVp6XFz2d+VZ4eYjRZvYeKTX+OQKMUDEOsEFye6KfUbgTKx6uz7rTxK7
BZqm8yC9Pg0XDlyX1hHvkfM5xU7/xov1mo4e1Kq0hcdpDrgLaJ/ZGHpi7RJLvMKe+mkJaGigNMEF
QaaxOQDJyGf+oOYEJiA6Z7unm1H+EC5VdGX6XIoRjNzg9PelLo9WQ4GAnRTBtzIH6HPE7zB6h96Y
efVEGvPAEcaDsLKzO78MFgZ0SH5riUUx3+pkwqDljD9sz+SL9KNQ1OZB46R0KayfGnbcfTzEIaJE
w2NzcEMUzDigmDs5A3rnzmHk0VuZ9NR/kB6pjB6ZGKDfNm1TtiExDmYQ4XHYzaaECMQKth/Pw6zG
+0uMWelsw4soszdGpwaQVZvxQG717eAsBy8ykUo0h+qUqnzFKj2dfWsazzNK0dTZ5mkY8+baYljZ
+97y0zXj6qwLszx/f1bbsjpTP/EWN63cRSb1IbHFh+/PpgXW4kQl7pAV3dXVWGw7BG17G59AawA3
FALbmJfGOKeH+mkkPoSSzMtcqQRbYubD33UhLuj5YrzMbdwGjUuMvY09azNVyXRtke+/42UV8ipk
5F8YsW6NFTk/Os4riW/8kJNLC12RyrM7AobtR5ozHc09m/kaKkhZBnb1chWqHx/N7BNbov3cW/ne
mn2FwWyg2fhcy24IjVqIIO//1mn5kTD575Ef2OriXuehvLg7ZtsTkhnzV5me0nj6sHRQ7EZCt4hP
EyYlpADjV3/EFEOgi8a0uS7WGMOnECu4gva0xvPk3kvUCz154qIl3ClZQ30N/EcyvHob3BR/jd4G
8GPzNm51Z/Wr9GdlWW+lMT1hz/PpXKt/ZelS0vqkhbOwjZO92Fcr8uqw60nv0rQWZunMwdBT5xa5
6OxH5UVS1xmOkhivVTN1mz3kNOnXJzTj15jc+4kxyQl7VG62pzwdeuhN3z5Z1YqHVM7mLl2dypXm
SeTAog+KoaTXghzdFn+3t+tKtifpaGrBDMRauPJlKDwK/zzuEpUeETxHnQqyau6DfIB2000szFvf
YK04wmhW8KNh0A8Kaa+2H9PUgUTt0556xQMZvZrdCkbkbh/4Do4UWobZjVbzF9bw5qDbp1jTnCur
LMZ+oW3TThevXuH+Adl8GHlu7kuUl3LoGlzvXkrqkp3uYkPgqub6gLFqPIxYECqa5PpGHcxR1w9a
+ZOgS71XdXpLWMhuSJZ0h65zth0lnjm88l/jgYpg2izH4Qly4I3y6zZsbQ2M3sD+E7CEQ2+EMuFq
+QaTtjBu4KivmUVsuaw/SlZqG+JELvcXKTdCujR9RpzyXEwTs18124Nf9OReHHfagW+bcPSVxXWq
hl9TZrCXjPKjObuvjYFE0ri5BtUzIy3el+O2lzYLVeRKJmkROp5vXDmgPLaR0Z6k3f6ITf1B1F15
722xM9MxvnaecZ+HZGFRW0SA6sv5lMQE6vVKRw9Df+L8t3oexwfNcvVju3RP33mC3jJesGjWx75n
LrIs2szbWh2WynnrLbfgaO3OpFS03/bIk6JM8margUombjMS00N1CpzCMC9V33/FbdOfUwXIb8G1
8x0C+/9ElP8bEcURa/Pkf0FE+dP1/+0tbeO0Sv9zH94//+S/oCiu+w9X2CbdSrrnfBNI/g8UxRP/
cGzTMojdWY7gNxBr/d9kFP0fjsm86OLadUywGsTN/0VGMd1/GL7noCg4vm4J3/H/X8go3NSgsvyH
SKhtIbOAXqFh3TWQL81vdsqvrydoL93//O/G/4hna8THFSfHUbOznSfqP6VqAB+NpElcKHcj5oQt
FWXkV4fhq6fnigXnJWeUeWCpT67nOA4K00q8T+lRRYyjxcq2Sg2+T7xjtuXGHt2GiWgbE0dEM1bs
B3kjqX3KMOuPcXRNHRYqi4ND5iRM9Ns2ZjocRJtvsWy/j19EISTr2calsefgDXIM3VgeEDOZnIih
7HSH3XlvhkvTgP2b6iPNQ2WoZo3i8Gr8cuOkvFgALjKH1KZBqaqKi+UyLuSpXDo/46QBhLtoLOHJ
WtG8kUCiHwthHP2kS/ZVVF1BHTchXgdna4hnsIdpaOaDQkdQnEXM5T45pAlovbK2DcmadSIjBzrn
PhOZ9LeTCdMRh065tzzKEKgi0bdFmg/oxNNzPtjeDihNqxi4Zzi8gRi+2rmwmHjJcvGU57YrcKTL
bEO79Lh1ZnltxwkEScr47jScYw0NSRi1v0HuaeClD8QB0iHbJYnMQiHjXYKl6cVU3lMJZb2rC4hg
NtO5sLsrxtqNcSileJG9Gi96or0YwtjOfffmJOOjDeRCjQ6IDvQmmumqtsHq876IFHzgvG107TxK
/+YwJtDr8Kq78svica0kdrrcbHf4Ughc9N5x/VWzwDHRJy7sE7CQGQtEu2KM60u4qbphPfTrcKo7
PVSsosaOMhlBalDwqiUsHnvnNMY9jxOaPeLaLs6ezgpa6R9p3eWXBfhfKCajxnsDKKdB6U4F3YxF
DZffR1bbQ1aV4PTw6UQG9pCMXt9aJZiIO5S2mgt804PnCPQGuvmQFs0H0WwyOeceiZkLjvZF0l99
KI1lBIRSBvUs4n1BoUrgTb/Y5r/oopQ7Y13djhR8ixYmXKSbT9IQF3SHR1H4tzoHZ9qMn1ZcuNvW
YAUlk/bWFjqcyIVOODOiRI8hw07RUYfV6qJ1PsowSOZJy5MLBxa6udKEYI8B2BTIdFw1p07JZWON
/t6chzkkxphsYxP9aYhhHg/Du+AwcYwJuELsbGEMu7zNJolZxO02sqVysNUelbCb0G2I8XECpINw
b3RqDGvLxLNBpVtRumxs0uQ5B9gb0Aijgr4zNo10H3qrbK4Y8Xaq78fX5IV8NYuiJ68U2p6cNERI
SXNeD4AIqeC37TUPUTTDV9R5L1pdieUONB+5IPq7lpaqO69PPkb7HlG5cPCn1VqyUPjTRy45soC3
zUeWPTV2gfUWAK9yYcjC73lw26zZQbQL2vm9MqY/CPTuPqFBunGm42C0GG4NvKQ2R+glN2q2H+o+
z0kRDpyhA+WJHqK3FmbjcMDy0WBmjh/py9z5evTYqVskumVLby9/Q/HgVjW6bO6YgZCCaKWFL0lh
jA7jGhKizykXUpx+gJ/Gut0OjO4L9moZurobIvN86Rhlt3G8kOgT1s6Nhr2r8OG1GThlzasU8lr7
C/9JEZaUh+2Ldjk2Am9EMap5o5vR00Sv4GtSAk0qnksAyNRJsXQcEgvfRQJusQJ209bJH0mMwvBH
85aOHQhQ072ZcaROUzK+ub5ZUrTzFjlZg4+t2ChqPNM88R4VhsZcKpCAakH58Nt4FawlSh/n0FH2
l9Kz/zjZXzrw6IZmbVnOfh/aufgzDtihSjST2eGErdn6i1uW3XbsfsWpOT5g+81pmNMp5ylr/IsO
FW2kwyuHdfbs0XPMLitBAzIJWIceGVevqZf9xJCJVduKHx1YGuyde20GkJfiN0/atNxH9hw6fUtn
CzGqjQWSJHc55ebmeZKYFFhqB21ivZYS/xyruybsMjalCDgRfcMgGMQWixZ2AEPblCkNZAkMMN10
B5Ty+LXRD52HKKjG/SShKaHqQD3kKRm1kXgsffrrKVPgXVCOpw5ORmjYW3vN0mhIdkpM23hkS2Tn
k9wyYYPbM5yQzPhzWyBNFT6g/CX3Px3fVYfyLzPrR0bHN5Jc89jNcjoahwlQO+aP+VagNhQOTqlp
VYbkQJ4WNbXt8TiiNBQbPW73pkMTdeQDq0iLmGVLRJaWhUtm494t0jeeBVAdcj3fu1psQLU2j6rl
sYZ7427mnXcH4YVDsiJ5yNJvAqF4dtZT/+Kmx6GvsNsQhL6kjrwCczQd7WbRCJglbC9dKq3Im+ln
S/ef004zT7XS8rs26HwoxvKo0XCT0L9pZy5nnoEKr+aVxM5LHnGhxPl7AqifdPD4Dl5uba5pdqMc
6ADAzEpCFc5mDPF1NP0jlPqFwOCR+yonEg0kEJYeDzTVI9YrGkgDfFjtgz+iJ9YLsrjn8vvaxd/N
yn+EmDI/RkNDdHNefg/QLDbgrr0db7VPVKenoZ81vFpc/36jSDdxYTJzjIcU3S7AcXdKxEbUA3vS
sr7Z4LfrOpfhUNHmXY8cRCz5ByP1sGsmKj6G2cFGw+po7SFolUWkwwYWhmpywvNfnVSX/KDl96Ud
vHzHKfUpZgChAlNh8vIHSPHUCw01AK9SP+JyuXQtkVqTx1HaahTkcmTkoaCoov1IRXqIIEyFZcMx
uIwP4LLLGzkDVoki/mxcqOWpoeUHXJBUOSzJq6pxy82l+EwiuF6LzwOeCKbfTe9OmxORbsoXI3ff
7WHa8RcHzgm0V3QwpUEtEIv5g+P3w26JeUHxZ7JsTL9sbRnZE8e/aPIgX+hB3hfm2WlGDn4e3zFd
IwRNV/OrIqTopp5zEfRArzQLI3Rcn8eYLd5KIMMbxym+sp4ta9HDHm0AN9gNBXSapp7KuX+jIncJ
KeKKwxpvo4sANsd+T5UvsVfCpa+NbyIsZ9y5ulHLr3WGecp1F3mlg5M6rY0n5E+dIrMHE3akjU0U
SuaUnZaZAFuaPKYGGYNc2l9Spe3WaJfHlJqR1I7BEMQfdI9yR2w+nVZ7gRDGyp+q5w1VEVRwTFp3
gLh37ay8w862PNIGhR/WzGx4CcbfsmRLSPSdI+vicQgU3JZGN6PNiNpfb/UrRO/gt/xdK7Kdy+t8
ZFopLp4xMSJxr0tHmLZlh/Gm7zByebEN0z5X866Zkb3a9hpHoNYW92eWy3EzrebisdgUuUA2muhI
AUQMDVb/CTXk0xK1c+zwNiJCpWej9FliLpK0yo1atTyoxkVy1Kyeoqa5UQZKiciQPWULQZzkMbLy
cosFgZGyYB1c+V4aGEsLQhycrcvGpu4sqAutCPWhRWDUYY13+lONzPDQM/u4CSO67/EcG8EU22K9
uWdWs4eYFYXY2PXRCKa6fWSRdfFKUAQgAYBHT6QfNIARY4RcZGkdPSv2YobTpLQDd6Rhu3RL+6O0
mndGXmY7LDSBqZAKK9ndMSSiDBoaFh6Cs5Lmp5e8770NdQ3DFVAAJFJT83h38/2mJXMj+TNsDZAl
1fA6uYZiLIcTnHpTBGy7nFEi4d1bJoX2kwlEcpnGMMrEcCo0ZFWNmm9s0J+2osgQrIg5vLUUBmuZ
y5BqiQdF7x9WKxgctD6IDbvt46xMFU4+unBntxHBE6L0a+GJ1BbWQ7MHjFhz81sW6QuD9dB8NnKC
+mvKYUXk8VzT6GCAm2qxKhrBjbsQp6rrDMafprRypKwy+6U8ptEsn27Qbf8MZmcGmeXEpFbsu85h
42IP3FFScO9l7G3MyGFPsv4S118dWd2RxeTPzlRn3eMaxeKqhUkhfibFRSNASoSjTnfJ2LzP9vyH
mMcTWj/l0Rop1WESl+5qafa+aqprZWDcrrvOCu0MtbJDOHD15CfGgWXDJPIJHu/o4ROcljub8FM3
0Bed+4+Omt9GUnE6FQehAB1ZNJ+9BlUe5YOd1uI/0V1KpZDFzhFgkZ7BNkNJC5YnR/pP9hR/YQHh
Owwx3sZjRMYhbOOvSBuOfrs2aWJy4njjWiudqcCKYgz0ddUn0oUnvXCPaYlaSkX1njVxiJfpQPnF
T994nZZlS/XdToG9pCIjMBz/1XInig+22Lleotn/xfT5w1XcQ2ARBhqrc+PqU4/Q0jSU8Wjx9IKz
QQU/gtufG90XnIVVIt9SDWFCAxzodXfLj9WmL9wn1P+wSGCB60aFtp/Bj5ko8aYAqIvVaf2rsqJ8
lFYfKsc8GfTAhNhpaFzUppvt4Fga23u2iI+qrQ8ZQQZbEVCMuENr1Hlivaex+aG2uwT5CX4I9wWq
4HouR6dhiyYea914M5v2QOgccndu/wT0QGXEFYoHObomf/EtPICyvRExuYuoYN33Y5D1VsvrSwwW
w+1o5cTKskiZXj7atMp2hqm/UGxDEIS7MuWmtXC4eVsYza3PppYvrOavRPCJ/W2FpjEUushEWGF9
m3mvsX8OpX9h/mX1nNBeYFgs+BpnhxsNo1dCVXMR5g3dER2DALF84PxcZFBGxbAlBv7Lt6fHIqLY
Ico49gn3brPHNaV6SVMRNGtD/PrS0L8bUAqyK9uDT9dQjXqlieaZQpg8pLwOPjZ0DEFaU2pkW2tx
6n3zQP6DgLd49xaElox7+8gTaf2ea6P30tbUQGBqiORVjfLLJc9UCahbynE2te2GWNjvxETIhYFP
7eiyiMiaUILNGuSVseKN7UXBGMXpGRPLPXfUDvIHVQHKsp+fpJO0Z0qHhu3U50Azy/yewwQ5mhDP
ajYuVy3X9Utqd8Qclu7Y0/mkZMIEsHCOAsC/8XiZCt05xiTHMqeTHJQ16iQ9GjJXQEVs9tc01m/T
wAaABxftWRI78ag9p7XAVYN8pUU4f/qOIILgwq9JZ+Cdj85VPF2W3OW+i7eqrZs/tcN/IJqx2/Ie
Wia3uHWN+46bTR1qThGJMy4IH90quPo0BmnLA4mJTU5vhBggy+p68tUy1qVq3ERFXW51A60qlns2
V4xxsflgJ9mwcx8c79o2jAVZIjjMJ1dmx5/YK1Hlj13LGJeNPC0c/N0BV8/DPGMunjii4cdID4us
f2JV9I6lJVXAgm9cO492kMHvMm6SoNfqdwqXzxO7503U6T9bDalRT2/N2rrgR1UdRL39YsXelUff
XZmZtnF0mE+z9uIo7TaY45voWMHUHdsqXfo7LRU31yZyNtTLJ3nv1ZuERtd7M++24cB1uROtvgZh
fHTHKr8SFfYe0tg4U12V7DwcfLTrJCctL3aKeG9Qg67YFlx35ByHfSLFJwgWhmj5y1o7HinmDrO6
IC+ou9tMmHpQ5/VXHa1dpD2qmXvJ/RWBGqf9S5Xmx8jPtknS9ueCjWdo68kpXvb6mNAeohy6Y7qV
g5DHIdosOhwdLJipOLcb4+8yI38EqYOiKkAMpP71jcGqc1vmYLNGZWynldJoc+Sop+csUagsZRSU
Vf8JP5rqLwabkaqW0dLmo03GIcCzcJ4TFmz9EH2g8W3wAqZ09Om7yu8IybSmcTDa8QF7Xcp5lOVk
utSSE8XfUvEGHdyGk6StPpx+LWEYnwuiQwHOhIHiACKMnc+pZCxc8+y3i7MDG/dIPLAK+d0Yqtaw
DMmB/WT2+UFQF7VxFvvAM9XdFB6mFYUOfmMUB17Cw3Z0QXrktn2YJ3oykwKWUuluLSuCXdex3sB+
o56m4XdtjsSjUEd4co9sq8xrM1je0QBUHfpWR6h5YC4op0svWVTi1cMt1d7dqd4brGI346SmbaPt
cqOhmoJVYOZkv5fJcYlaCAuwv/HLjew/pQvKfyyAkwyem52V1J9bvzvoYLBCa4jvvR4/mqmGFqy4
qn0Xbzjhbckph1lwGgIDpOsmj7O7LKxfaYdB1MvUhTzUdTGiXS7a9S1qlmHrrpqwRNfDDH6sxEu0
VNsF32pEFo2GF5QqfbXhZP1jUZsvg1azHJg18tLCDFHIT71Ca8dGgzFG1zB5MZlQj0D2pwmclLlN
N9c6RKUH7p5Gnre6i9nHxs5W+lStWzm+EWF2RC3ZjOIgPA2EqQFW/dZQuZyFjRRV6VCUbLXsWage
IlUeiLiUGy0t5o3bTtVpzXlJdEMGMppMyUpviQ17AWW5sHOPTXQpAG+jHf6i1g0TC5fyemR69ItZ
nNz1Q4wKd0qywt45Rnc3MTkf0oxmhjxjtqgd9zQm3b8+Q8Fd8NXjjP0uWeeNwomQs05oe+w+vz+U
CTWrsyWck5gbLsDvn+z9FK3Y5K3ecc+k8DgddiYLq2NmiuYUD8YDCxl7VzewhGitT0JWM/CFUlmf
rPWDGcd4b/AG1yd6H/nUjPGys4XhsJEZB2tO5z3r5OYkF3UYyxK3TFXJk7mSer4/G3uGGm8+FrSQ
1kjyx6F+LI0mRZekuzUaaSbafP/rCclQWiKi0KlqvwjZyXvYOPl3v/8z35+xEq952f/TzzGFIncD
ZoFsA5VurZMdfReHaLt4Ab5FbcMaGo+4I/71Iak4tqKsvJsG3KhpxUsk36iM70/dbxBGszI4vBV6
kfY8fyphX6h5J8nbWfYZ7TLb886Tpx5sHektFWEMG6zAqPgmfn8YeNdsR6F//funhO2dmHJp8hID
K7V//wIi8L/+1PfPZTO9UnPPrf3fvzDWCBhmwzBXS25vK3aHo2R9+vcHvzXJt3//OIX50LQC75rP
u8Bb0WmlGLS9S/0tgNY+BKaZh17ZPLtFVNIOxjysNJ6mIwvspozOJb4BwLHpptDVsjUGwwgxudKN
RaQHedpDeQV4DXoF6TeAJQy5wdc0bjw56ag4fSwrHvzQ5PSnImoRuZmRMp6lpFYWwfN0TC8uwR5K
jFjyArjC1aScP4vQ+oOs1JEzgX0Z5nTf9l65lWyltOlZxGQ0S6ZbtpC49eGloz8DLyAxABusfJ2z
jkTFDOqAi/KcWeaagFXBZLOByOfsxYgKedFkzoLeTbbco09zPK0PAVIQthjFto6Gu1XgbNGXZGvU
c7uTVbVbACnxvDGzA6IvT1U3Pi2mj6UPy0WwqIFM5qBPQZnrh0qfh1MdqR+NRgnPhGmN4ioQU1hA
ykfOiWaQ2NI9FtHAcYlUJjdJEz1oDy2XDzVDnIh/cvYt7lIzUkpeCh/RBvOgNYZtJX83or51+kNs
iUNjclQx533hsvcs7bfc6NUmb80/peY8txyqSfed8c0UCNk1q08rCqwiI0YsXgntzZggNmXuHcnx
togncKliNb10s3vK8hclcOfH5niLBuvJb0kg+RkRrJkccf3GMp7zfoVdgGbI1xlcsUmcK1CD+kxK
/77+s9KD8EFwjjpYUu1Jmv2uatrH2eAjxM0fESZWLO9EH/XyGSn/3cJvxy+PNNrqH9XAnbVe2t9j
a370fIV2xmJkhe9Bye1+JDM77Fo8t/2lHlJnw6IS79Dcva9fXWCxbrjmjrPs/aX/clV89zWG87Wt
h9Uu8B6Aeeohiz1ObhZwSftFRsw/dE3ypFx5sVJ/bfpprwSQwiQdfndjz3jFOZcNOM9KMNir6aPr
6daaoq1NeSD3M+8osDSnNBxyb+Qp36wgxbT8k5ObRTFReM7mTZYCd01iWiE5VdCn12LXMuYXKfxf
TmxTWi/ZQRnYcCiY6noCAyDG/LFh7qPODLdsy8Zhbw+s6ckr28QoPEVIInXuuEY5FKxsSbQMamao
qmh76MsLX0KFsrd+6xCKzK+GIL4ytc8HytWSkEipv3EH+0NzRhqTnWdjyPaolNZVIMFlqteCSLDz
jgwWvhEGJgeb4/p6tHVKM3LSkvGvO1ja3rtq9S/ulWZY1eYPVbceZ1m+5oY+s4Icet7ilySwG4uW
nO1IMaIVtS+ORd8sgiiDjXmLK0kWdWza/8XeeezIjaxt+lYGs2eD3gAzA0x6VybLSxuiSiXRe8+r
nyciuzslnf7Pwez/RQXIIDMrDZMR8b1uQ70Gt5nYwiKdmrftFOohbeOPKYfkpzfnyG5+OAmF0HnG
yygjoiywcLeIvBkeHECEyre4MsZggSjy6wzTbVF4LhZ73mn2qge/Mz6HrEc+gXcxE+p8ga+eMObl
HXIoisisSpLmU28gTrnmix3xI/Wjnp9j8VI72p0HIYwINbzWahjeafXCIgvFAdg9vFwT54Ghjvee
j/duwpIyy6wnEHWTi5Tir4eb4mrGk9txqrWBAn4RNT1TZ/Kyqi9qN1crK/MZVSO+Erc+Wk7xilj7
1owy7GWxDw3n16av9rpJrrUWbKJWaB1011wmUQer0NJ2vR0+xaFVbVy7FtNUwDtXMbdBgHyiVSpu
nMTIkms7rj19OzU2hRF0Mwt3RzX7jcBypD8ug/kxgf9d1/bXiilYY+UGY2my8kv3ofLsD9cBueGy
yY3uu17M57K6d/RiPZmUAVHTUfHjQGwlAMGV/yYueNSh6y7yRCD23jCVw9hAsQ07E22as1Km+L3p
g51nk6WCQdiqs6nFYe17P/lUYpgs6CtrGp+JIEBLmigPWZKeyv5DCfya1PMWrpG6n6rYXNp1YCyw
u7v18REzmm45W12A0NVNF9hTrnxD2SX2dEud6mw79r2Rtue8UxZ5bq8QMNzJ/zu1KYzmBJq13aab
2ikewkYtFjqsBG1mym2qEVcnlo4LJkjMiJJp06GNd2BKg7oGDWwCNIdeuy1cPWTkEWtEiyKbpVfr
uHtoHH5LEEvRg9Y5oVj+gw2j05gGku7MdzIU4Btb1reS+9YwgdrW1XOMIVFTh0cL03HCQw9RyF1x
9O5dqkkGTDt+uqjtQWHfmxSffTKWWlJQ3fRDLTC+Azt7wnIcZQ1evrmjoXMFda/VHTdXgnVrKqyj
upuH+itlXEFSjVlGttucG62SV+9xkD1AprirPWuJhgJjI5hmqEvR9jAHORGkdyCw5slSzdcSIwc7
4w0wt9xHk5OuoBt/nQLYDNA3hWPkogSGWSiUT5mTr0FfD7GFyUUG3NlRMu7S8jnuR+w7H1Sr/aYG
zHF09NdDg2kFHqd9t00J4FAZDLQQyMac9iX0cb4X6pIuFsTLColGWuPfEU9gYmWsb2vEkbjLYK4e
RetJNd+qWRXolX8sMOXMYSd0zpSySgRLUVEdVeWXuOtfm6RVlwSZ3BkhoZN4Vp+HlpRxlwpSYnZv
blqtm7b5qCbzK1FUL3nKtADBdmX3X3CZwkMsxwI5LfMN60dybquI8OoheQ/RVXqgE0j1ABry+sPi
+/RdVA0hgP5YaGs31ZKdOz0GsdKe40I9leNKV6tqCdZn3KW+hvS6inLCqPt5afFTKoxV5PCNlt2I
Fc4QcSVYNc6+EWo3vSSvL1IBvEhzg/363lYwAnwGCmAxY2O31Y2agRebfDDQCWI8MAfwWz340sDN
VqfqmLfMfEyXkRIKyZHK672lqCGqi308mu9Dn5h81E/upL1TNMNCciANkXh3xsv8m/h9+9CQ0eLZ
S0ps5TLTMfUbTfsJ3/l9H/bcfWxQuMGYTpYD0ubWdrawdXKtg7TbBU5r3TVdwgJUV74VFc9iKS+5
EBw0FbpiPJAxwDFfoQbszNwmXNhGGxZSMpbTfaf91G3qU22AV5KnaGJovst7n4lKxS0TWzUtab8p
qLcoMWsfDYqpGfOy2YM+GedrGyLPUq8tD1qHtkeZNe+UA2atzwnmQ5ugSPDxdO9VtAXHDqTEyARs
NoPIFACkhf/kRfabGoILBD4eyRCPW7U/2o2brLWKbKIuRD+Zl9+nKueWoc/nHO9FJ0pw5sySY8Fy
iKoCUEjrVgvHiGE1Oe9GE82LxLFWDhRFCknxGh/xXY5iwAThX2JaZaMid8nZc41hWyjWK6YvA0Zn
BJ/EGvikE71W+nzXMYnc+q6O+4KenJkCwVGYnDeINyjOaw83ypB8PxWLh8IA4+6EwzSEybS7nSiu
9h0ZhaMKZ5xyBTp+7it8ueYmV8KHqgqqteYXBO/GGzzyoWw3b/oca+thNOaVAjGp8YQSBLsNzcCm
H/TkgAVEewC9QQY8fwIGHcuGVUXRWLea3ztbwx2fuRQQ9GHAZQ0DisYCk5X4eVDxmIS+EyyjnIGM
/J91PA7FCnoY+j0s3pg18865Re1zuEP+RN2naVJ+KvxW0JQkTPIcYh8n28OZJs6rXRnsZxxaFwEL
QrWC3N/Dp2a+aA7UCex7b4IYUqDCSalbbcGc1W2vJQ+I+z7KIEGEbO295LZmkX3utPk4hoTuAZm1
KqYtQZsxs2HAQnmBnBCv6b1ZzrDfVWsxlzFcKap5ZZcxjwzVBX7Zzy1loUFHOoewu8KlHi51/dI2
RbYyrDev/GbjmLBSmshfqHr0kEXzQ25QpqvBLDH5Gh785OwWwXGmJuIolMVw+D7aXToQ7K78qGcC
T4SDC7dlhGDI8/eW1f3QvQwSvD9tzVh9NpWvOOF8V815OeR6fjRymDNGH50wHpnXXqBbTN+NdTTk
t/pMoCNyeT/3ShAM+ARzs8JWLt8odmhvujLYDU1722ujujInneJg2278UIvW1KPdhZ6gvJsNlXvi
lK9CgzGEb425TbxvcHenKIqMK/Xx/PO29ogVbZE7W3d8oTxDjRAu+gaFyEeuA8tkpf84jM6bpmP/
0lXPXY7UHS5MvVUy+xZ6L7Xo6VOrqcimOHP4NahNkJJ+mnWkMXrKfi7Vbpu43YBYKbCwv2cgUdLm
HqsB3FFQZq0wr9602MBUHrX6wI3fERcu9C57G1LoT373FWHwJm9rcPnSr5hQDTcA4sROgRyoVWCf
wWYdI/9u5727TMjRXHYdOoeB5WcwZ7uG2FI3wnIum/EZxsZPI8hcvyP9gIkWpU7L2IRNtO0H7MDL
UfvA0hjSd4qWMoh3jH3BttCeO88kdllnspekGUZgSoggmCRYi2z53OjPXq4/9s5nE2coUbENZ7b+
Ubbdmx0v/bLOblIrZm7D3wxlaeE5abr1/flkqB3LXB1Py1w3D8DduySy1603U0tvVOJKNBKiXGyr
4pt6JK88e44iWNKZMS9KszZWnjqPK1I6iVf+UeX4IHhdoEF4tz/MaURAn2E73kfaQ2iq7X4ccm7N
k/3WfbiFHu6SCjSJEmPn4BtDujrlnpYlV15iDs+SNhmeXau6CXU72rquvWhnPGas6jnyUTV62fxo
60pyiPj9MuFL43Wrl9i4Cvl4nXb6GpbMVm9bkLV8pxntsATfepwDZKhWcGcRFL3S/OjddvVo3+v9
XaNYoPNj16/SMYuXYTROK0Gs9vLeeVAsIgls9YQD0oAzI1duU+TLrqjxRhxx3dXSHWAOCvtpIIxE
2ell352TgFemxz0MvR4MN0C1pI6fkn3830Tt/0jU9nQozf+GqD0R5ZAHv+RW2vIxf+VWquYfDISC
A43FkOOIyK2/cis1jUMOGhTDI0fM+Sm70vpD1QwTWYlnqya2T1eGtqn+4Xm4O6mqa0DTdskS+z//
65fUq+a3/f+Rd9k9C+sWxvWvuTiW6qoW1FfDsyAD8n8MkejzEz0bVzCKqB7CLKN6CxnnBatE2ZBW
bpn3mE/89MncXyKTfv5nxq9JSv/638Txn/5bhb6hHAchA7uZfowktr8UcFOwlD8jU4cEYb0WuFze
GFt0k4Dab+U6+g7xe0+CESsPVj7L8DS8aKdx5ewhtRZLFgWzQjjgujj++5eq2eqv6TS8WBJD+d50
wzA9iy/vt9inSWs0KCymduOQWLLABq+h/EoD5ZHyq6k4zaEPCKop8f4liuoJb9Rxr2C/T8lE+Py3
2lAf5FYMiWgRADuvQhj0q8qkRKZ3UYKImQZjSSh/pgrvIh8PSjCMB/xT0cHHgFCyL/cZbjWY2asq
Ju03iRosjaBiU17MWGMIT2HZuNJCOMfpdG1qsBUM4QMcqQVFdykZkvv93077pdpTAKoGQoHJfEEk
PC8LrYyWRq1Uh2tzCU1wYnsTzMWtzEWQDUZw2ra0uJMLAZJsai0C2JuRGjI1H72VNhKQoKZqeeic
kpVc15XEb45OsIjEv0Q4qe/yqsQ2Bwt/E5tRwD3Zyg5V4ACz2Uf4mmoTFjC1zx2u3xQi9AA8usSM
kPK53JIe/nK3qU9Fq+l7q2EVjHySoMImdFgQi6YSDf4+5KaoEcOTotYHGbdwiWC47hfUclHZ+q9V
Wu1wJtDFhK09UB1rD1QNbtSo9Teyq50VFIKubthrPLC/uGrVgOskP9w+rta22JNdsrnualX8Zg0M
k4ooysu3a4kPIW6DETcR8c7ltwJMcsI+JoItxPuV71Ju+b1ILpCbqpuUm2yOH6/vUE8UlFFy32kH
QeA0us8yRAPoVw0K8rHkIr2+WbmlmWm64+fA6prwB+ZnzSUGAv+gfttjPOaOFcH1jvUij6URzrNN
aSx6vTH51hBCjwLFCfOUf+3pbbBxu+LlsgvSmB+mrS6uBEuka8gteXXoFEN2A/lMsl928Y0D3Hhc
84GX8BFVArSp/LSbl1rYKiASPXZ4geJAhiASwrTaZKWEFVU5AwXDYRgcNoMc0TGeWAEpqNF4iEg3
OQwmSCVS853zd8KHDPyQ124/d+fM8tvNT9crSSRctfJFNQXROo1f38hXU8iX9HdjCaDrmvzhC5Q6
KgBs+4mLxne5VWSFWKuIXdmMf2/90ymQ3/B8bcgIMAu+L3UC2ApwoEspnhPpZHsAsh6Xrjw6i63f
dnOf1TGcS4hkcQ9jOGXJZIDaseATT2hTIEW83L1dn15uCX/0XZf2l7PqkDCFYZziZW3ynQ0NP/NJ
NHJL9lFb4PadY2eLkQxp87Jz1rpgYVVeur4c/unMVv2u4LSxj8U9S8ZAyC0UcmX9JjcnSFcULMVx
2VSu9Q73C4OXQGFqez0gH11dO6/PJs9R3EzD78mNV/KTT/7++G383/jZ6Q9dWLHEZZydKRRxnwos
cYsCiPV2A7TAQb41J+Calu9XNrrRJ7BrVFQp4o2bNjTKRTiJu97leKi7qIKN12IaRSXAOJGouSYx
g9uUPFeeJfcLDfj0uiu3ZN/l6X56TK502ZZYTdySdVa1qrIZY/Ej+6enufZhLeBiqlq3n5AskaZ4
SPzFZepipSrciN/lXiy6VHG9wv3CzlHsDhq/N7l1bX7vywSSi/6MYF0+DeF8yycgHpfP4Y9JvPl/
fKx82PVIIR933Zdbv/+rX19S0Jmh6vExTHq/rFX9R8HdbA1dqz4YobZ2xjLdYSH+ZvqRBTkdjFM2
LCK5h7BsdlJFH0tAGlYCmN5hvVXg2T9H4A1qOzXwP+qOGwWNa6kPRszi+4JHS1BaNCpY1AWZvh7A
Ze17E2G+KSMmVAxsl3kTj0sZM5EPZIOuW0yJwb67etWJi1s2MgPguvtTnxj1auhl3K9ECEHs+Crx
cnzI+UB0Tjch62+sGaJdlW1I3tu7aVdskrr9ysfR7xWNJYQdplvKzSPCmANgU889vX8070zs9S//
vRcYtSN/QZVZYDaZoJp2R0JOIouPp0YhN1mVs8sFIKy3KLjJ3qhByBsQd7kpEXfZIGax4FQF88rF
d2ocJn9X9t/kB2QZSo6aNy9Z6+m3qRj45adki/EucRpEaHO8DZrGWmeD9aOLjUoopBYse9+rJgw2
g0OJP2mmnZevOmpVByKH8DCGXyVmWCN+hwfP6TIVqpn/QB6DIBTSJy4HosLSXT3GvOBGmb39oJ8G
jSEEKlhDWk1ytjXvpWWuO00BS7zhWNRaAns+g42JZrESjAANdvmlmfE69Sw72fXttAM+d7FDyBeh
Pj+BevcbgPdDPyBP0pjgFBq6LuAljMJz5xybdbnEzR0gXNAFZCPDKDyRWXHtAyjtWXjn2DeJWArZ
XK4AuRnZCZPgZEAeDxOV1YZy64SOvlThJ68QopwG6BBLRyfMg6yePTaRwV07WtrCgrYEfM681e6c
O3tOxy31IwrBWqb9aEYVU08xVZONJkdpL/pzl0U/GbO2u80L85OywX2eIpFLcPYkr4etKs5GqupI
v0Lqx4eMd0BkFrDA4ad9MpWrQ3zpTtA9Xo653Dp6q0631y75wMtzIDoHfWygzsFALaxlIwahSjRp
6hozwBybnRl3mLuRv4NMhBmROnj4OMlTy4TZhjxJbuE3BMdE9F0PyPMuD5nH6BNfb5IIxdM6VUUe
Nw5Cdgkr0RWNOucmH5/Y5GLXwA7ybMWcrT3IPkcBsEXvdkIobe1llzwYBkOHEQCnFUoSUEHm5aVd
DQfbVdc1BmP7vLPuRx8/Sq4UhnSdmAOCELd4yybYwsm+tv4euEENIMXMXHZZmaYQ4+kBzokzrgeu
u8MdKVlYAWrpuicua8DblMhJhKMLZ6uRvptuAxAb40giO6DX8JoTH5jdQDYvGB23+BQ+pbcsOx6U
te9RCgO6eQBdC8dtK3wmF+SJVDbT89VUPzTDqY4g8QGcrOLgMPUvnf7eI1UNky2lrURfh8mLGd9p
8RYNZIZzZ3znxNtW5zezdbSj2+OI6/P7PuXxbTWeOricEMo9GMbHVtm73tK2zoEKlrgiVCIhE2Uq
qKFsfN7Xxj7gIr40Z0bsZftthnW+zn5Q96vbbYdDpPJVcA54/4+tswdPW6rY01FNTV71emHEi2AV
PtvBovoArzZjtAxPBIuE+C5SBYYBja4EGuaGGBPT2Drqxs72HWZ2xLu2i8q8c8kneq7je7iZ6Y26
KRcn61C+u4v4dgQfXhBwsSTv72At46/TqVnFP6YNaBukinWxUoBEFsDH41dojEuIAJ/aOV8P++RN
XZUv1QqD+R3ilfDO2PU78PhFdO+sbRie9yw6SXHYI8q50XblB2YwYXuLgSo21OAqaYQN474hPu4E
87/sNhoz7HZVgMevPojYvSPjazOTML8018lZuQ2+T5/hS/mjOFWnkZX/sl5nbygrbZbZz22+sm71
p+bNXH3H/vy47776e14VJl1bxBlnfnOEM9wfDGy1SDTAc3pNgk1RMGStyM818ENZ29VbG++i8GEA
U61WNUFy1c7feIJjmG2zEZTFWdqPBBjgSqx+msU5pGz7JSg2SJltlNcTwoEFKueh2wHP48Q5OouY
4sB4ECIxMkVxetQguNZf6+PJOeONeM73uPc/2uPBheK8jvbagFfIqzHvigAX7zV3SBSSzjNKI/8U
7ryzvspvgs34lXwLMPxTEKPcJTZrF0QrgLQJa/cV8cvtuMNVaPD3ODoU9gOeQfk7TFR13nxB8Bzr
55zo5eJ22KjfSmVdzmuYnCojBBR2eEYfzidhiURFF8iAHLQJR5+p8LA07jRvkbxU0/JoPfXKQjlq
m3JVvFqfIeMgYC0sZe/kP5Ae63zBGmzyl+lXZJGKIQ6aR5OYu6/Tk1eedHOnnph7ndOvhM/hNOsu
1A8vX6aH/l3lqqxOGHsw+8FibFUuvWCfMkcB+xmx61xEWEdiEfKab9t+hX2V82J/9Ofs3n2r9uMN
AkOwgDI/8fPHntqFIPfY24sMj/LPYFl/F/pIbU1mAvSNUdukxQZ1Ka+Qp09xvoAIf2McjDOOUsCN
XrbDeDz6rt4M78q39N5cF0sWaU/6W/CZPOEpAgmvgza9aJf+bfJavaIfOFMdQBi07o6YJtu3xQ6R
7vyW7s3bl+nBelR2xn38ncKvEwBbLijA/wDttA/jplhXGL5CPnlut/1Z35lHdZ9gUPdCumT/zuo4
2TercWGulTe1WDobwnAX3ap7imB+42G0ZFUQ4+mUYjclStAwn7jo0TR/zfa4RepAZDZq+oV6gpa8
DV5J+00WwWNBJou9LNYZdlQL6GLbYYHAb0Ma3tn7kqxwpF3bq3mXfMW2cq2U+N3fGYgvEHcsuWmu
Aqh2y2FlQ6tdFCd+bhhh35IjDQT0ynV4QhqLE/GakgR4Q0D5dzvfxiFi8Y21Hc/f/F1wYuW5y3eY
1m9TUO77dqfuB+48NRGWi5k7oIEn+kJfVY98pvv2iDA3wRdpmXOlBju4CgElanUV87O+994wZ5xG
zAWWlbHxbVyJKeQvqluHgKAlEqJmCwrbbYN1sqy28ZfhpqifWXvFcHN5Rm9jvZIxj1c1GlIimVbB
vjr5m+xgv5i85i3mCLsxWd5BBXaO2KZgDc6Ygk3rCndDypEAHfH6+3SXnLx38z55Dm6CbfghQnlu
R/L7EEr/NS66eUXBRw6RBrcNwn7bHcWjg2o69TY0/FvNZWLTipWKL8h1ME8QWQ6DAaHG7taR7oJk
uMyt4VoPOnHkiGENKmAHECi4rGIrEAsSuUW+dpvvLpsYKZAql/bHxGxIrxDnpHJ1818/2gC8WlaN
LkiHpHEWnY3JER5lrvMDyarDgir0CND4u4lrtTsoRgr5QWzJA01TfoXXDJetAu/1htqEMD9vwiTR
9w2VK3dQtOU8m9wp5SZGGTM6MJTKjm025roJmXAOlQ/d3YVAEZZOmi2yPAQhNqhBELzFvu9wyDHS
1ZQk2C3XgnGrCqoqHvXNQW61oVgUXPcRiLP6CNWj3cNjw953IjhAgKOicQQvVm5d+zSvH7ZZ3d2T
t7zClqFZ2hNfMMsTVrpVrpWrKdYUUqvuAltVseBNmYNgU74Hcm62nVjKyKZNEOVPirYZRP7ZtQnE
UvC6qw8hn1Kv3skq2yhWh3KrlmmB107TbiKsMGphXMzaz9a7JbCmSS4VleBWlATlFkhic4iIDsBK
B3dMW3vEuMPfuB6lqZLkBkgYDBN+V1Y4PxG5bhrcj7sXwpAGYdG+UTDV3F4LSKpLYM+U2OLHGHUZ
+ifSD7OZSozR1tzVvYrlOkZUdtdHpNB0xmVXHSJhzm6dvd5/csDV4CWPgxBEaE9l7VYbMIDxAA4w
HjxtNLZG5O6CWXzDtWm9ZlPprvt0hJAZi3qdmRhkAsLKWrlFT6Cg+OauzbWv79Vpr/snrExRV/ci
w9Dsimk1mRUSq+bWYdVj4OGM9SIDtizRCZ8aBGIokKR5ldmIYsqleHwtJmNR/9WyHG6sSgENDhbt
AZcqfNXgrMd29TG1icdvpMNGoWiM1x6rJFZuNCqpzrk6dOumtrW1LKvKL1g2112kbRFvkoWhypxc
fr2aWNrDg9JYGFXwlsppcPECdSnvVKLofGlEDdkqazoDMMjMg1UETwZLzFmjQicrrLEe14fLPqnU
2fq/wbi8xW/mP4BxmmoCwvzXWNz/Td+b5Be3pMsj/kLidO8Pz9Fd20OYr5q2Cxh2QeI0R//DNHFE
8nQLrwvhevSXV5Kj/WFgYsT4YLqWYWkWmNWfXkkWh8D0OGoYjontnvn/g8QZjgCULqDZ/vN//0/x
erC+QQ5qI3AxQfd+Q8dcp5+yrFPN73PT/qjHKTiFsxXdsgqGEFdrM1ZH6GK0Nv6scpjjmIEbZ2w9
4r3mOP22AB/De2M8ByGk+67LmGVZVvFY131z7iJ0p25aPsom6DAc7dLM2obBVD4GVWnedHCS8HCK
WUP1oFVNogp+GY+gPjSxzB4bEH345PwWSqzJesQ4uIw2aSFcWf9sHLIObtywxUR8ihBEN1SnVtfD
ckueI7d6ODQnv7k8iezOdR+mbNZtzAA+VRNW2lvqaLeYsHffNawRJ63rvkwIZ1Y99EhKSUlKwpKB
eaPVRo8mYgPYmtjtkMKASY9a1DeE31Q3ZuuXO6hFz9cu2S+ba1/lIiqtLO8g+zHXbE5Dd8bT1Wa6
jSb6CFI1HpskIDNYbHGlke1TZ//S78JKWQxFSQC2PFs2l/1iTDgmnyhyh32dsqIh8ps+6/Iowmb2
pL5hv1Q3PZBn02AqiomRieu/TCg4Kn1niYU1/q7JFNj/ugk9OTuapZLu4cE4ybrO4ZHYeYZjo9ia
hwJ+rds08VEclQfailVRbrXuRo0hfNRJXX2JZl9f+X1PuY0Yh7cyWQaZV37x/DLANoWR2evG23DM
MNmanPKLpkXeMq9Npi9xZ75oTCSdoay+jLqd7xwDv2x52hCp5wLG6QN44vDTw6sAqahiBOG2hFdO
XBIahoPrVveXXT9KzFvirqEn+na/tXMUOQvTvbNt3ecHUvZcEZUCsuq5d45WeHeWaDxbO4adRsLJ
3/1dmPsHRw/Osks23Tx7d2aK3jjKhj+fI/TQlxTBmG2aPB5OnWh6CmZkmvTpWhm5vn47IE+59jVR
Bkc/bIq1NPVuDJPgtaZ6lXvdbMJKk5u/74dKyqEOg0EEGJRj8840Vtcz8zpj0WL1+p9m4fIIN1Zw
PVYGPffYB9moabutHcXBlbproeFq7ZGAgXOVefFnrzW3ZH1lLFxZ8aWlFzxPDeqcqHB0fMHDGaaU
lh39eChJQAzGrVV43TFQUYw/h2gh6zWyb+UWcjP8pmpi5t5P0f2loXJ5yjHw/6lLHFTcyloSaopZ
2d/nRkwH7j/1cQz/fKw4gojTX8MHNYk4KbIFKSjEimreU88bepANLrIKPO/QXF/7IghGHpSZm6wb
24faTImzcpXLg/woDvYAgixqCt08ed2cnxLgFLETxTMCp582w6kxT5PHPCiomfzII4M4M9aVsF+Y
oT+uJwPRCK4T4a07BSyKK/MG3m9xAwge3rai3wo0+n0XBD6fEnN7Oa+b/T+PZw3hX5lGmSxst0pr
qg9NnU4P8NnF9qUZ9JKS+OQsqyqhBCcOkBj1Uic+8LboGqEanlonebs+qA0xpP/tSf3LExTEoGDY
bPA1hvm9izv+rOrdjT+zd+lKumYTYy+MFJI+dIc5rEWdxf9f5177rSlvNkA+SKv5TTMvxesImN6/
GWLdo5ZgZd/wPFWUdP5QWyxvga+SG4RJnGD9OSr85xPEgghywX9goIDe/TbIeqpn6BpsK822TANU
/lcKStGQINw2MyZTYAa7lg/2NBq1dtIhVNsb/EvtbZW1z4quqd0CWTZ8BWS921J85h0V1Al12R0g
lPqg9dhrqlNuLojW0h5kXxhQhnKwxz3ABrVutCxG2l2LikEcf5B/Gi5BULblHLwnxBQ9pX01nsuJ
8AOxJ5tBhNt22Z87eBmo4Rzdt+GgPFmtxboL/56TPLPMgoH1AfmXcpf4N4rlBbqc2M3v0tRSDqyA
KUKlKiTRtLrHpzD+1NToLUk67ZnMKpJ6osQhC8w9kfZqL8shVu+j2ETtmhpYWDW9dmPi3bK2fTV/
1vIScmUzJtspjXCy7fTkgEMzUqe+Nx+UjgayEqodnCb20xiL3T4lcCY4yT15mksRfpWW/OupccyH
y2kYqFFtwI4fFpPbmAiJYpEmEznPhGfcIc3oP/yA0F6urvl+rur52HkB0YPZWHz4t4ODG4GWNZQb
05LpT5vYtz9NIv+BtkSSze8XjeN4muXAKLVsA1fW3y4aJ9bHDNw8+BwcTLVTTHEf+kCbzwb1jlhn
eVf12FnMbXVvu1O2mfymRaUzZk9qmbUnJwcPH4J4PBpVyhUwoyHgfqIcmYt6Cz8jzQKOhX+8HpBb
sk+eJ3d/67s+9rcD/3TytY8ZJuTkER0h/Md1GZnWTWmintZElkfSm/19RiVhGZqK+TY53aNnDOaP
GuedsjGCb12YadC0AuxzhjChrI0e/zDUKlVwuR8yRRCOSPReNmWv3VrNVg8jqPridPFA2ZCLSM2J
FeBpQEi+q3S12Zd+Vt55MbWGLDG8N7do7yat8L9HSr7ViEvZZ56dLbGdU29Tsm/XQ9yjM+ozdtsM
trTcJOriLiZ5HFYE58muybeLtZXFDHOJkzE0WB8joX0EX/Fbw1Y3JIqrN9Z+rCZncJfkrJatSh+z
ghps9GwgLTu7JiabJG5UECLok+eZCqEVGWIiTEv+euzgVoQFxdPbtcsc++zGmY29wUe+0muIT5we
U1BNjOcEcDAbbfsoGxyEhjVZUPDWRSjI9YDckn1N1FF5/KfDXY3ZwKiH5D7+/YRyq9WDhnSlxoB0
PNQn2wu+m+mo3Y5uZ704BJAFBHo9kds9PJJLus5iS3koWXmfCGLHShHE68N2zJ0fuPqrQ7IbxZMg
3Q9BqJKt2X+TJ2Bv8720rObRs6Jqb04mgIhiKK91527NEitn1G2UMHRvuLMTtzwx+swreYC6aZ5s
gxnjy9w0KJv6c3CDkVl4M9l60aysUN8PjR7cMjUOHyHs30dFqN5Uph0+aoXi7WKnD5fyoGx6pb6f
ak29kXvXMypc7h/lo/5+DnkGq3//8hxtHMD90DN9XfkV2ZvEfLuQj8RmXGgu9Tf3183xfh4mIY42
8C+zOuXFJ+hixTLO2hmhq7yoBtwb02U0kEdtAmoVx1UewyRXHgZCPSxxVk8AxsVb+Req589sS8ER
/Xk96agMdPjceXA8Nc9mXfvrUOeHCf6WgMnfE93r72HqkzxBUMJHmYTHHmFluEhu8Y+rEe8QTxG3
jv4MZcs8tLFyClMXTxmSsFXEe9Ty5ejmJqlxaLC1PEQ9EvtN3A74XTqCtZfkw6XI8V++fEP7/eVb
hu1ammXAdcWQSyz9fyaLKhoMrwJ/jG+4jR7tGh7EooySXuROUf+X+14UhvdNhSQKRndBZVKc5FZu
eUMe09pppwS73dAI72dVGABTFlzJh5At7S/rYjbhxwwxpvVZv8JVbFoZih3fyT7Z2MSzbptILRfy
gCWOOjXGrL07+4jF//04I+oPv31hBu/T9GxLcxlm3N/e8ZTCPZpxMf5Uhvim8giHGTHmwa/deGuw
49rnQ+CubPiqb7HKGr3vYdKKEsFTRUDC7JfmG0S7aBcVBjGZYtfvis/UaOp7w1WUs2MFj5dHl7mz
MdswxB2V56684tyoN2bUEUf0NRqpbMoYQJVPBE2eSAS87KMbuWwlVlVmG6ucGvIROgU6et6jrC5I
JaVaTfUcjX3cWbwIk/BM10I1SxHUPUap41yaeGyGGkdC9ofYrVZzqWuLPoOKI8d7Yu3XES5qb6YG
zX7Ui3HvFWX9yF3jU55Qcz8DQFPch3nGQ8sv6mTTjF7zJbXAgiPilZsmTDbJyE3dwv/qGZYcxi0Q
Folrtn/eNSfQ35hYocwxg5sYF9obuSWbsGSB7bput/ntQERmxOHff/02RPDfv35W+Rhzk0LhQPwW
x39iR2tGMKneGNufVDFr+9ZCABH0dn0zZiqpUdH08P8IO6/mxnFtjf4iVjGC5Ksly8qy5NwvrE7D
nDN//V2Eelo9PnPOrepCERsgpbYkEthhfeRw0dgQ9WAvBitr7sqBRKGCSRfjdZpfE6AMKIS7E7NP
XlM3hKtIUj5HSuyd4ypwd2qbIofieGdz6r3zqBWATtAsRZcxt4mQZz3SSCIi6DSfISdOvv/GE8Xa
yTOkXSAXyFWlIfNNR15V9uQZ8qopiiboOf99lWCsQMNZVLzLeSE++dKvV8YshYUzPUbiTx7OjTyS
Te8E1pZ8CDZx8hA8/VKtDGvdxnG2+t+fAnnv//Ex4OozNdcw8eAYOAz/+THoYZbEBRlQP+DfVIvQ
K+NTWiUXWITJ1qZc6yQb0jxg5oXEonMUMlfSJufKo6pBRrInpoFID2fcBoaybyhgHN8/2cehio9F
//TJjIRpfNL9aN/kY7C7XUZOq5WIirjEUK6vLm3XhizF+7qlCv8P2/w+agh3ax2a9N2nAbAe8cFn
R3ez315M0dDGyDRlJwelPUTOYBs4pO6kWdmx2QlopD/+2v98KCeA/cNh//nwj9MQVymJVn2+2Nxv
lAIaeaG4y7YakCJSE+cgjwgZ6mY7HKyofQoH/8nwK+ST8rq8c3pS4qygGQm/5rPQ3TwicLzuZXfE
I7dq0AK5A5YTkw0d9C+1rr1Nbu1f8LkNRzu31TtbmdSPBMmahdbFyMH5TvZcJPpO2nEfEJZtnIKw
T6h96OJCVmL1jtym2BQaGEM561+uqlFJsPzfX1xd/OfjA4CtjhCApfMM4X72zy9ulOcaqWF6+gM3
D5+w8IaJILoO1KKHlO5VMaK09PJIDyBr6Glyj4+5oYYM4x8jfbQevKS8mpqRuCYSmaTgoDTQL2+T
h8l3r3PqIk73I/C0BpXXB4JQLXV5SLRrA0kpU++cXeGw4rPthWtn7lmasiart8hkwtvMHOesz00x
CSikEXB9aZPz4sYh4iZE+yBtVLZSSzwGG2rgLQBgvbWTR7dG2gTi0Ctu0fAu5nm2XoLE+jTn1v1j
2Ir7cU0d8nYKPfPz9f/ry90uVdY8Ekex/LepbtPY24S/EZWVg7JHXEfZy6MwrF+72FIePtmHedrN
ZlSs+dGJnBdjeM5v53+a1yM9tqh6RAw/DeR56ZH2Ml+19iHlOrxbYvK/jfKKAqfg2sVzGLSWufPi
3tzhlIt2k4syErqDK4V0SbyqNM4QI9iaGqF1nXc7A3/j2aMO+OFmup0mrxmYD6H3hOKuund4LyB8
m/610a0PGJDtT8Salw2ela+ii+BsWkH54OGrfRz85L4SMHKd0YFWOVJvaANR3gc1tc1gapCdxzUl
HR0CncY7JVCTp0Hv4zWosGadRcGyT0rvpFOTXTh28Qrr1T8VSfORenn5Cq6r2Lclde2y24aBvUnj
Sl9c56YtVABEKGaBtPK1rzaKvU9BaKF53vbAtyIKY1XwMQUCuU89FdDs0BL7h+p+RM5QE0PQCMIo
lNs6JZTeLnKoaYqN+YneTpfCtG2AYZWyljYrqqfHMYSPNp8gTYQ32lUWlO3S96PpIgc83zi74BMO
ckY35PwHcerd+17ZwxOM8IvP0k2kdXADHAeLmivbw+81aiXOC+6HspGjtzvjbSDm2WLpeOJvpl5e
5HZDvb3SzSZna78v7621jXxuk5nAc7xxAbfK5/q1Pz/cyZkkiqN5h5vp9vjX/mU1IOfdFgefLnc7
lz8Btd6yb2p98P8sFoz/2GJZbK7E/E93LCKL8y35jyWbUSV15UZx/d2s/A31o8U+KTx91ZbRz6Fy
J3VllXWxvx767ltTULTCnVL97ivec85d/FULDPXeGyx3V7t2fWCBCy+5Qh2oistgZ7doM+g1KO4J
mY9nkeorkiqc90zLsnVnmwKqYeC+N2b7tfBq8ZjkfnL2Xf8Dt/75fz9f5hjoP5enlqNZrolqvamp
mvjsOdXc2NEHXc2+CwgO6AkMgkpxxBYBaoHTpUfFoo6eCeXziQKdYJGK/OxrbMbkaNqLapvo4I1A
/pmruCRbCaKEtxvG0oMuyVEBNooKVhxRc4+IJwLn8lA2Ftn5YkLFhepqj6CE8Lal0lW7BuIGclBN
g9D3wCMXL8SzE5Tg1d3CvGurLFgAwQPl4Fmhv/ehS+/xpCo7eSRtk6lHm9b2Hm6m2zQ5t407AC3S
qFTztcKwO/pjWL6wCLNWMN9gfUWl8tqM5KEnpldvZdc0tDdFca2T7KkkWw1T8+oOqvHYltOZ9Vi0
/t8fk/Y5jGyrlssXkuWBytpW1z47Kz2S/4cCvatvoWIVD22mfCFlKDvLxrOGhABN9MjbRP2W3b8K
4ZOan1Fk59CKsnPV+ukpthCaUEoACY3ni0fKsbqwCyGetF+tXvFO8lqwrTNcYtCxVbM63l7DCvlM
He438nrSroTVi69JtuV0pqa/5eP33F3rWRqpwM20SjyhX5II0dUQOYSvPRxDZNdNWDT9Q5YI56ve
C3Bmlus/jdHUUHmXeTvgjtDyqwoJb5Efb+Egcyp5q4YW/xkiqsTFdS1jL0NEyHi1h0Qr//WksG3U
ZBFygj2fIK+rOEN7mF+loRQxIS8EHNbtFSylfIS/3y9gnDWXNC3bQxUCrovV5iJN/CgQswlA18iu
1rk52kaJP6D6MtpiD9PqZxYX+WNvhO55MJynnl/VeyXqaUWhOdq6Xivey6A9dJ0bPQ2AGk9VT+1B
Mdu7dAjvzdFJNpR9AQuLk3CJ5y7fmWMCqqVHwfx3E6jiV7dqhhcv7vCxPwV6Z+zwY/9qdM80dklr
kWXk+bW5oQoW4hc2OWVsUmOHcpH2EKvsnCvEm9/075XdGW9qU46HtEQcR3YVpRhWcObESlSh8UYZ
BmizDgz0r3MgvJgXzQ/EQ9AH5dExQIwn/De+1+IwqYX6JUxBMVIQuu+qNn8SI5t9Ncq+lHDAl1ao
mFu7b8YXkh/WKTGXLwbRl3vFID0culv4HpGGIOengWbz6yxMFlic7sJf4eSPjOqUNY7cdvH//AI1
Xf3su+JXZ1vSa+U6unONQv3xXLD8HhZCW+XfnJodjVE44qTNTTmRaks1ULSStr4tKoKJVEBWDs+J
27zAKfqdl3j7sjeanYMrBHjBoD34Y+u+oYt3H0GZ+xq55Cj3quPvpVa4MWYbX9Grx8wSPJAysbGD
ENj8bGrMyH3orFqDwPO3TQ5Yk+AHnHQHz2NaWcHmrNIcmTzYIETbDdIuCBf0O9QUwap35JHIru8X
s7RLNaIzLQ+lVYhaRzNwnv+HtSDbMImiYSMHmnn0Ons+262A2UVeLHYdKD/Kqr3iyRyCcF3PkDpc
wOrFr1CcySablLEI1bqozoO9bDwm7sciA6wYmtnyZpNHzjz6X21G3Mc7TzzfZsmpxMhG0IqduwyK
WiUE2dr3ilKqpFknAN5a4VFZPG9WvHkrI4qGmlCNFJXZBLgqPykpWn1zT5rqLku2BCYoB9U9BCrt
nsc+2zIjr8ePsoKbY/poiLSFGD+CMNjpLKeevSQ2CfsZcLHnaXww4PidODyiVGlcusq8SDvZMKDk
Rhsw2jxNZ4cTTemHFTl3JDABBqaWPrIgbnRjEDw3czNTkMnuebpagtSAYDIU20BU1ilGuHQXwDzW
h7biI6BRTD6bJOhRsNBERX2xr26rCCStHA2mjuwGdSw2CguH5Rj54ZE0lWpbD0n+0GRxe9EnMozZ
sHrfevCbYWN6P4Uo34hpV299DRxbnU8qKUxeCF9EqwQAGGSeKmajJA/tjD3TtVGIwy/koaF63kMR
VcMdPuzSWOqW6RCFIlffbGL1AcHimV2XrmVsJ+uIOFrkOT3IwI+aZv2GBJitQ1bOG4uIZDFMbnLw
Amd6wqF5zOaNvO9l1n3cKMPSnJxoaw2T/RiYjbvXLGUje2WRQ3Sf7Q454y6s3aOThEQlSMCO1dFD
cGC+5zpUQ60bPfyQ910r86ickAOyn8I0mcZC3326P4eWcelbRBhSyjN5RqUQTt28P9t5lC/9Sg9f
EpdAbxOnwYeZix82VU3fh3zcdk46c8H7sxKjat3GdATYtaNsnFKkCPyKe9XuLOM6oCiWd8wz7T2c
DILZckBpXf1YlB1EElelfnWioZh2L7tOk0wUXM39qhb1urRJDpfzZtN1VPb5eajXU+Q8vmKP8lJD
nZzCKsmXWgB3b4qoSZQNjFiXtK8L7Kf+yYtK1DpFXD3IMT8P8kOhdS+y13pZ91RW0TcL5OdCM3AB
Fo7lnWTjllG9BB/Ek/a3rRWxcuo9d+Wntdjf7HZsz3u47ievpJxgpbED416ekuhukT88G+VkFSmP
TQXaP7bzZkMiSPI+Gu66sVJiX7hYH9s2+ibNUWgiDpCiXyO7HV/0u4ib2UlknvPsNgp16pzdODY1
kIiNLXXNSd7jIQDXE5MG7Gg+2z6Ra19yWEh4FrkRZAPA/iJLSSmDb/wV5jq4fkh2Z3KfSFsweo/3
C1nSHOdc4FmVVjaxTgI3UMW/+4MyZQsfGd5lN9tSOexHRbuLhd7sNBK9N/DHlfsyUrJH24VVXsM7
/wF3zR6a4Tsx3gHYT9ie8qgWRFYRADTixH4d0uEsZ4a6+hr1rvNiaeO4UhIv2bqB+ulaqAfHuJaL
R7uftF2faHa5kofmEFO1IQ8HEyp20fob1XQ0Esi/tzafTO0KNE98Ub6UqdYsRdKH644wz4vqUZ7a
8wRZsWytXhDU5g8Z1Nq9HHXTnue+Z83S84zaTkW1h8ioV5+7dcotzQQIcSe7JIRne+Qm2XbMoxkf
mA2aE/UktI1MhJF/ui7ZWV4P71D1cF04jv0l8tB9DDUHDeS6Vu4tT/P4bSDwoTgB9CptQc64lsQ2
aenQ83s315/NrNHuGrsYv9aNumsrwKqxbm6I6PnPog6cx8kY701bpbSJqsEPT9TpQYdu8ZyrYXdv
taY/Y5OzDSHYcZdbPGHGdC8bjXjf9Uh2WyTrqXiluU1RPDHca1aGK6jxxxVqH/cq6Z072eAHbnZm
EBH4aRxBeCd1lAelMlvQED2VaHOTuykoo6z5ejPJo0mpyGwPc22tpGmzDE1j/JLqqDdaZvzc2GG5
k3Z/tkeqclLi8WnoKmPXk7KDZErsLYIxyI+4V/OjPFLtKj+Cgf01Os5daZOjbkIqDMpF07tZw7HU
R9U6GmKoDxUBIGBidfmtq5TFVIj0Y6TwelXrKbSyotSfCsP/CqZ3eCFddB24TXXMx6g6yiMd79eS
TbYA5MRGBO15huWIIyKCW75VcTvGdhuQJ4+1Be7XHrMHOSBt1ytYevhks0R7MPV67/IYI0M3PJFf
R8y6RK9Hdmf02rXr4biGqFHs+2rwtuCMx11T9CX+ETt+nAqEE01d5a2zXaacd2gf68aOlrEGiLkI
I+Mlg2aFhy617pDc+bOrVAKA/IiTK/2KLDVf4jI1nlU9Dz86w4TPlZFRbDaJWA1lY+5Q06t37kzS
Thy1OJOuYSymUuAODgMAFHaZnDrXfEXCRN0Yc0+agCUlp8Ruo4Voo2qFpDuISDksVYah7vCHrcqD
g5bIBezj9NAI6ipJaW4/AlQH00m0z1rY2ftCTfKFnpbdR0PVPmId4XAIdTE9Nbp5cFOn/dCzPEUg
TCd5ZD59JsIpXRadSyV6kIF7HBTOVsbtZWMHmXvtyoFchvVvc8zEC5aZBYhQac0n3YxWXdI1YCIJ
QKekWy08M2jeIqOHNxwoKPPMo3yU1M2Vvb2XoyqVK5mROs8mAMzHrCSvLxrVQ656EalYufdIkDI6
5IJo7tyTJtlk2QfqDcbJJFHwcVLcYhMnLpjIDMSvnuYb6grqVz21TOjYlb2T3UQfvjZjbx1lL/P0
taqWEdJaTHWUe98e2ic1hVEXleXSKITY12Mv9nPECh3X+VD2ZRP2gGrLqk7ubxPlwKdua+cGuWEQ
JX5f73aRT7Z/u2ZTEhGkOiNgHZJYp1b3w7VRhc1diGMlRioIWnNoIrCgxm+jaMWPBs6mYRrhzBSp
T2WYKB+1a1WLyTD8Sz9/W7teHXdjgrial6OCpyHRs/YGvL4DQHyqBQlOV9xFvvhWdKp8pXiW9jAI
f9kzLTlZrJMueve1QajtsRxwuxXFUH1rLGrcosF/tTz0M82MPRiSWeNrhf9BTlAEsM1QM4dTSIHS
Xkxtwe/Dr79lQNkGctO+AFU376vIybdakPQXMcD0lac6UfTDR9X1afBrY2O2SKzVfMc/prxbyAlG
paCg0kwFoTnTPhbGXJ03v6s+MddBTn0igb7oTonIBZcJ4bKR+d8prvWdPLoNfJr3qSsnl2FAqaAY
KIqeE8xvF/h0vdtr6CzoycybAMYKNV5ZgE/WdTk2H06FAG4bf6mFQQpswscUaU78BScP8Hd7xBdq
TGQ0lOW9nAalZe/iRHn2BPKZmaFQMtuM1W7o7WoXqnG9u3W72QaBoGWBMx/K/nXi71NutiIfYFjG
lbf8t8lBU4XrygpJKqNoOYwRQCU/UHtu6+h7UKA+hki29lyNjrWIe4gbjYJOiBLyyAJy2qQ2+Edy
jvnzWEtLhN4fLidnCHdlKIKrk8lx8bxFdfh29SDdTrj2I8Xf1fNkFYzkkp90sFUQHiHe1QbsHQFp
yqPZpphR+ZeJwgwpAe4e+W22JXMju7cm90l8b7SfN8unWRQFWoupoTh33i4WVV5fgGqnzyO5RKTz
Ne1WdsFlmCwuUbJ2+yx7FpWTkXelfMDUcO5KA33HME+0A5BgdankbvaRIIEZxJ74MQ72qyH8/jXz
hXVvVrW+i5BdObRhqYIkGkmKLFJlq9spGdoeIjpS91OYCBfJZjBNFHLYtTwILfEfpW3WZTup7Up2
xsj07Dt7rPoVTrstSjGLrAEabvhq/FOjNC9wk7+6MPiJiBGxHiVmVxBM0yEgNLWtpj59mBx4HaQm
BouJB/S3ZEiYwUmskR7R1gbEW5vR0s2s8dSi5rIxBhOd4gpupAs/RJmab1DYZMZzWDpAqdIyPIo5
q0+jLGfMp/xsIlF6p5uZ/g1Q2CloYu9Fa0LzwVJN1q+xVr2YjnepM1F8GWzrZVLT/AInNLuoNqxh
trfJg+zKAaWq15BG0ESdZyh2SiybsFhjvLFbJgtAK35ocf1WpR7FLnbdrAzXHyBXxNOJrSGl3uGQ
fTfznTPF5Q902AnZulqMTJlSbnjr9YNL+Pg5gFp9J6fA0HwwGq3/oJRDoP5te6DwdWcPjwmucDc1
HxaiNvJ1cYjzRWWNeimsStzXMOuOg5h+NYD0oQT5HeUUf9tdZ4hwJkVk+Jdsmxa3ybc5Y0+4IB81
asxj6xx6avQQDWXwylIPRMIQpOtr16mdRRLwn5DdSYsQDPGSaSu7Vmyg+1Or7g5nWvBqNUT7Sy2u
DnIUjts7Dmn7yK00fGUbfCwGu328Xoiws5/68UWeqBnizgPlc27Rr7g+t1OSzvpY0Sh45KEtbW0f
EUOsxOFmknaS5PoSb3Ij/A0bvqi5mFUbPJCu+RVZCdJHyzEp0VCbvpM4PK1btU5PeckPpcyN8rUd
ARujLuD+GAm56jApWbsZ9bHFk/wlzNCYVqeyvXjevBFEkmMvvD7buTgvHgota8541VUkzeIIyS0q
94U3ktlSkmtduFZ0kY3bJhuVvKDjtRfW+GmFsoEVE18nOGhcPRgRamY2yDq/1beKFQ8H2Xh6g/KG
PBzd9w6g4VT73mvu2cGurykqM+PJfQ310V3pmY3G2Nx1e8+moFVzN3K0MpIfRWY6R3mqhWRGq+Iu
w/FRXAwUxOQk4RT6vjBiFMnnSwCuhoiaZv692vj3nsnSZALetO/z0dVWQKfLe0pLNZARFIayKwzr
vRrlVKXJodzNtTs535AfARWw2tJPUthKLIROWutQam2kZ9nLLb9BQu5Pu6r3o8XaDxsi6L2cawR6
fZ1Gzuof15B2aRrCsd/jqnrJwe7IzRBRLP2+a4ko23oavg0Tehdy86QOOizcvNq4s/2f86W9q/L8
ufLZcgjD27VdSxb5fKSnpJfrqOegj4izfBgVwBcz/ur6vZ1XniAvjf3UlztpcmzHfZRf2crbNkT4
NmVRKhXhlf7tvy7v5IDeWD/hbgesi/6xnrwtBdu41/A9S5jPO06THlaG2gEOiNx7e+4GYX/CP8pC
CALPwa8J9Ui7EYOuUNGt3YeqyJ471vkV+w1fN16UIA0pcjOpLklV5SPWwbx4nXU2XCM+hi4yItIu
HBZybM0LHFpud6/nnUDIxfW2fPVwdP+u26g1O1kk8dis/bm0g/WG8ughUyl7svajiNRqNfU6Muzz
jNS29PsJ6Z17rezuSc3QH6uhsp6ixC6WlluVD/x5rSec5iqYHAOYQqGYT3LK7xMGkhvZKoMbMF01
fR6AD026HZ71uRdX3BPzNHqOFIQK69reon+H2y5rBu+Y2qlHmVH6OFjQtIj6g2JKml3nizvWD81h
nJPTZKPP+7LYst+9HmFraUJlPDkFcyNwai3If4wJ0BDCUyYk2ybFH13EWFpta8Cfv3al/9CMi0NY
CH0re9Wkc0N1gA4QJ3xgEeQ9yYYExzdjECVlBa73NMXA/Fi822ie0G0RLd2bhfLFjBu7WvgIt7C6
Gh/l3DxEDiWaWuV6NSOc/c52ZFFLWipPht7pT9N3NKZEtVBGpNyEGXbboemtlVu5YmNGEP4pVlBR
FtJcq3n3g8Jf2pn4IUIUYfUoZXsdxojJd6Y4qlpUn6vMrM5a0F5NWdaxH59nNENjH+WgnDabHE/b
UttRrNkBklBGObCzt0UO9Qr1vye1UsGRjP5Eqtmc9iCHrzNLbZqWg4FO3B9nykmWD+ukb+Fm4la7
VLVxTk1zfJ9Utvq4j7qV7FIv8CXh5vUIwv86S2vwqTkNaechG8W5YU3Dl3HqSKP9bcv8LNgQIS0p
Y2xM5U5NUPeF0ISmJsvSvg533iCCnezKZsr9jLBSksNeKWZ+zzxRS5QgWMnDmIwUsZCH8sxmRXyz
WDdIwayToKsvCFZSf2va3Q8ShTjQu2+gNEkGqIz6hPxVv/U1Hk+wbEm065QvhCa6H3qkb71YO6cJ
UIfUT1v/oe0sQugh0X4nq4IDvjoWVF07PRq92t/rVWa8dFQwpImlPlqZarwM9OK5J8d6Km7kmDrP
nMeKKtauY/95nhzT5ozg3+eZbkJudYCOSx0X9cIYMiJqI7Jb5FwjjmD5xVNuoJ+cz8k9AskQE59g
JJr7Ng3Nbz1ZQndjm+qPylTluz4u83uNDHbovj+0YjK+tf78kUOfJZYbxkeSLvWFHNAMVFA0dkxV
z4+mqgNjG1oNX9DS5lE4XzuJ+hPc0/A10HCb6L2Wr7UmVvak9MQsek1rG6G4vK2T7tcRkkxrT+mD
NdqrcxrMPOU2Ko9upwVmoVJP5kVHluuQ7w3x7tv6+FDE6B0MbuK9DyA1g8xMv/KYggiIBvBWcHt+
5s/0KLjx3fkBFJgymrpn8PikasWtunJRa3lW0IbGc15nCznaqTX1iLgjjMz2GnxgoG5aA0EEymuf
qZPHEQxlY3e7Um2TvZ3PF2b+HeVp1a7y4nafuq6x8DswM4Xs1jYf/tx0jjCQrZsPrxPno1iJXjW+
SUDI/p4nj8rJP5N7Rql9Ub1y26//qmafA5UNP1jydndd6CbPhbB90knbYl8PobozQ1BihTIc48oe
zp2djuchgflgkSggTbKxhhIJwbo9yR4e7OF8HZUnBBUrhA5M0+0alcvtOymH7e0aoemMOzeoXqUp
5VZy1IqeJKG5FJh0bXsH5MbeNXNz66aK/xaq6Ev6sqJYDpDlrjYrc64eln3Z1LEHDzIqF/ICn6/6
Rz8K/Uupmw4F6Va61sgoW2q2or6aOmkYotE64CyN9tppaM607mCB29SSzTg7132dTKUgC/NVkgXp
S2C7MIlaoS0DkSUvCGjoG4SF68XYq8lLZ8XBXiBJcXftBlQp6W7+InulQi6rW4IPmdwYmEoELFIe
3RoldAiRyH5ELMu5zqxhsO6ipoE6VbQaGLX2GTE1WDd+07+EdVRvq8FBrXPuRsJKdghXWHelmg4v
eQCKwTNN6kHnUXtQnH03QIVKhNW/9KFjHUBKfM/mXoa74xhF46sca0rEodyweJQnxr5nPI5+sJNj
iRla59JWVnIsLwr74vmQBuaruBlPvCb7KYcGM4hfNO5G6DCPyFit0Qk1n+W8bGzvogqPqHxtuzeX
hNmRV2xrGA2tyF48dJlji1AlufP5yxQ0b2ru1kc55kQkxerREO/lID/zdJG6VQSihTMVO8yXJitq
+EZ08w4/QTYM6sqMNOL+hbPLvCI8IIH3ZzOOy07ttb00T20FMUyY068ZkUb9FAiHJRqier2Uc9Ro
VhiZmmlaJ3p1/tWVJ8pxeXbURiqiHyYkmwI+QyF6dctyAJ8Tj2xSeqzE2ButMywUgunLxjNcPqrZ
2JeVRxamnOSE5BWrE87FXp8Ot2YafPWgR2YC8FXfaHNPDkp7POL/pg7crR5gAgObn4czjSr2u9sk
/OchrJl2XtAof3UF2W2EfMlb7RHoygeR7GUT+KRJd9dqJdk6bZNeh9Iyu6B7NfM4fs+Rh4oSpXub
P3Zuj8MptoE16aE/Yy2j+jUseboPruXjj6Fb6eVlitXoUfbMFuU3oxufWL2w1cj3sY8iTV+V+dLT
CZCHk2LMdyzzHKDtt0ID019G8MWRfPfI1DK6HJ6syXdukdpE2n2VuNm1r1XuKUidaZ+aunmW13EK
HuCZ8TjN10PcuDlao0cCNi8hTZQfTdsxbv6Spqt9SmCWBIC/5ZuQts4BmuZ0fnsfdFq+0tzeZNXE
PTKe/PrkT1SLmp5xaOYNVzU30g5y/y7QVOMgp5pl31toHf2y3abJs37PlfbUGQHi6Xzv2yIcv3iz
YIuWq+9DaDfroXWbVURtn7T7npjenWpq1pZativXhFHHQiXYmyUAP8RWzYcWafHLaKf9JdDWgdOY
Z2lhhQLkvi/R7ptcL1lEmaoSU7LqjeLb3cUkie9RY/9/HSUhiFKcEIiUPDlI458dibVL0Y7xazsA
4stS/Wy0SUxhoaCMgxuFlobOS/BVGuvQaZ8q+OjyhGzAXZGLZifHBOv9k6uMb3LMx1170HX4k20T
6hens159lDN1L++eI8RmngqxQjUcbDSXe1EQDT6g9cLjOakRH4WnvZZTO1CsD8BKkHaeR9PJc/e/
r6OPtbxOFLNe7UNKh2tNPxnzzqicd0tFZjxpUW8cZM9XG3xBzdDfKzmbJTdE/HWeLwfzeb5aW5/n
47/t7+WgZ0zV0R5NKHIBSUuJF91NyK6BZ7XQu+kL88JDyryAK7Dg+bn5pqkC65Jpun8ai3AtB+W0
QBvMZe3jjr+dZfVPOaVbZ3mOXhjtwxSP1uJ20qBVF8fTo4M8x1NyB2wsL2zOr/nphWXXj6J9XIUv
QnTaqbKqeqnGgfcKLuUvtHinn4HxnCsoa90VVB5rjj59NKHfkq1ikHzEY2ZVVih/xrk347fZBOVk
SJ4RdGsWve1Yr16Rrv2sA/8wpE/13FR+TwWGQoZMlifpE6ok9VEPrb3syRl2WdtQ481mI89yuzTa
V6P7zTZtC60NGyFWspJbMrXsfkM1MOJFcRAfO2ToNqndnciIGOBGyzb0XP+gqR9yxtVEIWJ8lH0Y
ffdkxqk7bTZJu5jYnGRROSCc1Han3ACSGiVx+THVRrUsVRh+KJl7b3317KR68TH1qrfuu6a9t8K4
xAeZUCISTzW3UEVdlG5RXPK5Mb0GAOcUFKgu0TU0DYcv26DW8S+UpeUXDycs2R2ogcoxOasA9ECZ
Qnmw+s44GXNjZRagPKuJVtJWa7FxAiZhnAAwn9m46NubqTRa8xhqZ71mXXAnTy9IFecHny74RVNg
8mMSsbWXjeK4uLrkIehqDnPTB1zI7mhxm1QP7a/pxHstVqB/dwO/3QxEZjemF33nvvFzANaD33Oa
9poXhPyC8+6Jgl+bcL7qfc0E7F/dUP6yOncFuR2KmhDGXdqk1tMYxO79pNhiHxm1tg3hKc1p1f4Z
5AIQdZ88LWtpDLX9ESSps9Iia3jQ5q5C8A5KkvXmGJ69iToN/mtMkD0PQFIkk2esrUQx3lw/e6Hg
znrUhyx6noiuSnMdB9FOCbJhIbu+MWN/u9T8nyfBJkSad6rI3sI5XWjBNxFY+rJoGoNfwwgkEOEH
OsU7+8oPEz72Y2daFjJz3l6awXx367GqatRFk/I9iwW83qEXBJiH8JVIzPXsQddxI9pp+5g46XYg
GPOBKwaCB3lCq6QY/Q9jDB69npw8hdvoCTc+aL7ZDu0GfapBn52bfvBRTgjFWcV7kGmChcYUQcse
PLYuMFPJt9yrHg6Ujh3jodP0cKHM0e2qxwU0dkZ0IHM2fubxspNh7ioMZumXxnqQwXGqvRY9UZ7X
hqz33VigZCunGdTCUAVWZScTksd5HNGGnS9b5ihmgkAilWnutvcOAmYfdQKPyhbAXWVkvZu8DyLb
Pb7Puv4/zs5jSW5dW9NPxAh6M03vs7K8NEFIWxK993z6+xGpo9xXfboHPWEQCyDSVCUJrPUb7qgT
NnlziX0qlBBvrMbc1+N3q1MRRtWM8SWKA2NXUJvMt4HuBrsMBtBpsqgjxG3jbdUmMKE1NF1zaToo
DAiyH0muahr/eTKWh+fGx8Z9blnm7PFSFPFesUflWBU5Olp96r2G6DpeLS85yVZsmNPrrHkyd7ld
3x7zHEdlEhRwayCsnfKKOn2I6fGz0EyV/648+Exd75+is5QfQtRLihVhsGhY6Lh9Nf6DzghSsGFv
vaMdE84AoxJo7tCt+3CoXiZlGJHSKpGcmJsdPN0nD7f7UdMa0tsGaE2MK9jlGEJcCt3tXnygVdzI
n8Ohp9Gn5So2EDmQfUpQDOfALKEs0hnUMSNi7UfsjfEphlKw4XUpasVGsyw69hdTmZrXolW1OwhM
H8pf+IWn6AdQVHNY4K4kOEzrBryb7PxDq+piZ5gWmLfBsL9UOSnXuv7Gr3hYJwHkam6tv3QRjDDZ
0ddEywGPtdrAdzdCGVfRBucgD9A3AGTKUwZymo+2cyjnw9/9/xr6uN5o2u739TIoL793Vw35gjLT
b25L3mgo4u6bowILcfArWsQXt0RbAqB2cA09JfiGrzRys53pvVYl/GeQMOo1VanG49Udo8BW1Ucl
Qr3YUO3kUOHjckNyqtsGXsCKeWjETcb6NlNwgUfCtsvQTIXBwP9hgv4O5gTltgXy/DlW9jcXhaWn
CgrDS5YaWzSYS3aruM/Ekw0SmfuevW4HkkSgGNqT0OvePY8FMAYv6FfWSAFyNj99bgBJ7NRAz3fg
bpTnoOc3VLBuejNihK81o06prYnqYyoQ3dZtKz5bc1NBSLl08/ANyR8gpp3zLMNNNnj7uEiDlWCt
8MEzXgDKN3CBmy9yPesXJFUP/2I6ZUg2sYA8mvDf34ahn3ZeH7trs2+1L2TEzm0nrBc90/yzE9Sv
8eA6i1ztohnkwIvrWrRp88FD95QmGLtqh6puDDWTJsQE5aAIKuEIXIVvRlj4Fy0gr69YX7I8+FCt
0Xqt60zfgBXL1zVfwKshZiStUwXLDgu8V5fixMUsorekr1Ehbvpho1TGqbUQncEcvnvJEKgB4BvF
x3EGiaIm5e+nRI1n6/juRY6LGkwyWADeZKsfddQRUiCXbundAAkXB3B29lMAFID/23r4R2sRVe+y
9Kswo2DN2p7lje6ql7aw9KUcUaAqp+TRPw1Zq2XtUo8XeJCenMrR8XdFtqnGbbdXpotdhidR1dmn
E2kBaLEYkX9D4ORousuex9Bb69jdpS8Cagh8EZ9dYok1K1F9a1RjtQh88iOIfvkLzHLsH3kXrJOS
f/NQR5jCMQ3lEoHsPAwFjxl+/9ar7iPybJRFcTOTINqlhqKcvV77fVCT8tlCk2P/iDcgLxNzaPZj
1uswEIbhizLl1xaM8y+RxqvKVpN/spCMnl0BdoKDGG+6ln2iOqj90Z54YVVP7eem0AUa18L/7hTI
9evW+MvwxWEkG/O11rGlV0ffO1lW5C+UuGoxwO6r99DIogPSPONSNqvAtrdgVqjSzb16jD5FkApr
Az6teqdwm68czXF349xr6ySMbLMkuTP3shiCxdvwl1BITrxPuob+WRHf5ExFCwchr/tXYDrj64go
tbxGN/RsJ4rcvmJt/A1AV/sLnwVTbeqfFIPTxRBrxZsNnWZdj2Z2TjWS+1aQZtuRPO9NBS65HAMr
/xa71Q6OXvMrLa19T6Lla4Qn+TILq+kW6yEUZyVtDlkRjGdTxZNyEq3+ZsylWhfq5k+7XbL+a35x
C/iR2rH63iSJA5jAy/mPgyGeQEXdDugYPFkeCGA9cjZWzfcIjL87KNkroFEt3JdOUx1Rq8ETfhqd
iBKJGVdHeZBdj6ath4CqXHTL/nVNlsCq0EpP2fH4yC/VfKjBnKy0qu9WKE/mF/JLQNhkt4bN8L96
QvZ0rNgZI3thtbx57CSaYZ+7PIvvByv3WR31zabs8XyXMQSlAWZktf4FwSyxb2WziiIXFUIAq/O1
qoXHErnHjuKLFh6piM82DfPp6Gvz6ZTV21x0l3tP2Ynw2HWiDDby9F/jA/c6kmC5eWa9CcmOfEyq
kZ2pKQIpm5th49c7w+DmgCuw/6G2Onailj/tZC9P6nIx5W1/lr0U1VHuUtQXayzLl3nKodGUdzll
2E7NQjbllD3Vr5Vs+ixv7lPKJloJW8vEOIffoHqoG7JVPnQsRMrUcPGIybPeEdPB6iv8DWT7cZDX
PZry7BFjwbKrveZMhceEWv/WFCn0aKNzn1rfcZ9cuFyJnU+nR9wcBkxuEzATcgT7W/cpmVGJDZlY
KlT/uVSv+Gp0u+sXchx60QZFWe7P8bYPWvdczWeaG/0+kzG2Sr97/xr333oBJbj3+fLEPwvUXBEr
dw7NAJ8QJSIYsq6HRvVSnprmxKpDnt4HyLEU8zA+dzscGuZL5aGS18vTf10kbeIKzWpWY+CkEAWU
ahd2AHXTpPKfptT34WxoLCsrYDpl5lF8/NMxxo5/gUy+lMMecS9GY5b7xSy9HQfuQnY3pn4GVdwf
H+OUSA8PdTh+Dpbl7BvhqRunVoeDHnvDobPMDKm0uT25yTjbNApz/eg3i4x+OVQG7+Pvbd30dXCB
gEBRfVpE6jVzs+mbn89O5knW4N0V9i+61nzKuMCH3sKSq9YhqrPMS3Tfv6W1pmD+iIIa/+zNqqpt
hWVHYNQ7So8YrfgDorMTzulHUJb30fISFpfeNS5eZYPaH1f1loKVh4/65jynPBgJ2GIgvNxVVFzh
Oreek6czSxabtMwkyRN7/LIyBb+kGGqqP74JI21uBTZBt6TAK6Yoxk8UBFAn3JRBob41bxUq9G+1
6AzOMTjq3iTW+fe5bSA8mfrTFZq2i6NFrm96o9DZXyGbBGTpZ2W0zkkPk+E1rEBoBiq7pzASwytL
XX+HpzpcjLlXqfPkXE/ed9mZlIbGEukILiHBgXeqNprhX42xA9Folt5ZHtKWIvfCEiPuEgqGPPf2
o1+eOWW7U81EP7RtjE10o4RiVWRkV72o6I5WR65iIYTSHmXbmYPy7K+Ym+iIX5GZZCFmIKihm+B9
XCM8NZ3jX9vZ70keLAe54CGays1fHRAGUH0qXXXx6CC/519TM4vO/L8s/4rL6USQv4woV+xla7B1
/H6w+ZCEHsn2mbQ+31tmDlfrP7QfGbfYpEFFexCJGLM3GPcI3c9c2EOP6WRMzvlnrAz9Nbse+EfN
LuudOUwx/tEh0hWWaDELwzsVJkI7Uqbr8xwjrHg+pS3PMpRSF0YSnvSg4O7jCOOCoJV5MfXJR1EH
w+ZOKS72KBAi1sJMW0VKlAG6n3tN1g99hyXVxD8KWGU+XTWGH6POv1FmdulaNjNh5SukTMo9uOHo
w9Cin/oMbZKdsfXMr8R5Y4x4osD4VGpK+AGW0TvYHXKGcpA/lBW3q1IH3cD8/KyTJXjI+igHD4E4
V5Sjb65tU0/jf0KG69SqkKW1w/ub0nElUZSvd+hDkX0pYzt+kpAG1ij1jQgMnuTpgXQAg/5XJNe+
RHEXPwEWru94if/7PPfXqa3Pxxz9AFkMuvKhzUYwBSSag2OlitHGuVcBGjYfYDY2q2xKuE9kRQtd
UWmjUwph9STPGhmcJpvNuY7W/32Q7A9rvfk9/j5KXhCnVNQR/gKa+9cksvt+UeQE8ak95OyIjrHX
1tuu9V5J8CrHwBys6ixPwz7zYVgRHPlBctOA1ADaz+nA2EF05P8gFGRDIqEcQ7Ijizy7DN6PxhXR
ak4jFviWUXSUlcj/XpSUXQACyqMcqRjBBitKrBe8AbkQCKqlPqNJK/bnd1Gye/tPd632Sn/50xxC
dKoXUqlMQw2oXiXxsOxLKz4OWtT424euWWOM9xeILKoslz/N+wzo+QyIx6Q9pM6pv2lfbMsybvJQ
2Xp7jswAuH3A3asLamUfOhUmN1lr3LI6MW9x6cMYUQR+fH9iHvfgVR07FF7nqWRH7lRiMepUGB8x
VbU/vXjCTH2eSca5r65q8OPQiLjS0PLoSXGq++vJUOWaGeXZ9lleg2PrgSySvg/ZY0HeL4aT0XC/
6oTXsUItsYZAsKPlhfuIo1pZFLvmAaPwV0oRDQd/vrCQg+Sp8Ck8apFbrx+rsWpe2T2afy3OHh2P
Bdv/e0gdY/EEoKvdDB0bnwl8g9/61VUAZ0ZteD7Y/ZM/WsOh5TFvAUwjVubOOxlYcy9bTlxV18zQ
yqvjlT8G3C33j5AcMer4fLYo+u5GCyniuCuUMyqr4UIE3fiRTNAph1Y0z3iG2OukUMTZazptZ2p1
ctARcD7V7uRvjbypnhTT6ldRGqZv01Syae4s9z1ph+6otCr4KAokLjBNDn46pCdsT7Qs9E668OlE
Kvh3pxyh62N0wvZuobIxVhMresrnwmIURs7FtTFKm1vyoHAXOCRG86PDrTFaOk3YbwuvrGEsCHtV
24l5qH3I5n4YKFtznFzMtCo2rZl+bCwwhZS0n7zw4lhWjBgih5in8a1Bujd1neYqW/e47x3YCyon
ChDTzLWrvwo7tDC5ZryaJMnNRXx5Qena2pmOr/q4FGFdNtVVsH3MrqYIgfYZhfNHLK8TZT0ZSbqS
08gJ27Idt5TV+UTzm7Lmw5DFzb4IgnxxfwuearA2sLVXs55Gf2mjTHEOmm77eM+tbWRPOenT//3p
8O9FQCYFND+/bTkcHfb7p3uE/nzCxzuITJeSSOTbu/tLZmw3AKqwfHi8ZuQ4aGZmVOAer9qFilhD
hfv9CeWEVZj9/oT3bysMXKR+5093n1u3fNY7fDo5Ws4vP2GNjNjjTfbzJ0yb+9/v/rX0WBxW8fD7
08mrVcc6KL4LKmr+IuTVeZp9jfTKOjymdyg7LoZKiVbA8MoXcEcz31UtzoXdus+Uyl5q3fG+QL5B
cS4TACw1gQuZli0LW0kvOZ6ra2/CSqBx8is3Jusl08nIBRM+oGUYU/VMTP2kaMY32SkPJWAMw/LG
+/iqgzTfkADdyHpoHwXtyS3iH4/xnkb+kGc+C05XXbWGwlqvnGXa02FY1ZGrPQd+rj8jEHVyh0Y5
R3NrLJ0e31C+Wtkph9kCyXpW2wGqkAwRTYAchYvk8TyHPOhNMazTzin+FRNxvfFsp77eX2WManL+
Ql/Il5FXNWaIK4hdpAfZHLSxvgBuvrfkVUODnFFpl4hz/nm/AYZX4aS5TzIUIfiwQ0EiXz7eL5rh
v3I1qY9yRNJEwdnR6/s7lSG03cmDDnFAtY8PJGPGl9jv2vtXAti/2KpRCozf+Dp4Z0Nk2aVWNAis
ox9e5ZmVYBMEmqjYyaZjJSi5lzoIhNBsotVfo71YHfYVbMfHBHKEPPAKIht/v8IjbMdFBBn/P6/w
6EjK9ver5JBQ0I9nPaR2aCSrQYpZpkJqm0XHRrcUvNIaP96znEfMevKGI1Vnl3J7VV5w9xbrQQ2a
mwG6YEU9x35VAheLUSMbPq26DzAuN8bvUd6cK7cTv7yJWk0WDKwJO6rKLM38ReLqrE/U4B/H1H42
mG19BqnnopfVZm86vJ5VitroDeoSW1PDUC+8XW1rB51zdJTO3XuZW+0Hhf9cI3ekDQsrL038w49r
PAHVKlrcleajxpK/Mbp0L3sGw5sZRxm15IXepePpHnUMbzHwIFiDqMj4EzT8lbNlWDfk+xUt2bQa
y5Nlmc3lbIwn49p8LtEf2oZ1sQ9xjyJn6vlX1QMPAr5YQY6xS5axnjbnqbbV50it32Tc9WNjFU1V
c+DursGpNFZZ4ShfwLNqG08XNoVkLh8wsdNbJGh7M9jz08A7fQ6zQzz25aC+RjdrClxoYHbSIIXq
wbPcsEwkCUnFNzn2g5kc67po4CjPp5OOaoVraYdewxIPNY5V6HbFehqz9M2zKZ+1A+YIrmMnbwUW
VAc7B98hm10L5SrK1V+yNSmNi0K6d5ZXovliPaOSvkQpmGfxfHCzHciS5lU2+rjYotze3OS1aTS9
mX6oXmSLT4Iurwiikxya9IAAW1L1e9IHymvK/nPPT6FQF2ZRh+TqORiDFi5VJzPWUxj+jk0pfC4U
rmuAwhZpPzkwGvT/dM8D7XYqDmLMwRv/iRfWnGjo1Jgb6fQe47YCrLpMPjpl1JH/58kvm0ZBztOI
TP/gA9L6YA3wrlpl9ARdfXpvrZUcpGVecjVwnJYtV4/gM9kaK4H5ksS1KOcrApTAPP+ocXPsnck9
y96J+jc4JP9tBF11s4zmUjVJioujGx6nJqxIx3NR3k35xgZjsZEXWYWqgPIN2TzgsHJEvV9s/Jkx
KQ+R9OXxQnx4kpmHKYMGWEKyo0jBTH5VvUSktca41W9tbFRoD4fxOucb3sjOfnTFlTrjvSVDVdv7
ywzTuz3CetWLR0n7qDUWFa+hoACJLOib0voR2wRmIhHsYYy3U0Aw/9Ks+jvKDsB+wpkmbjrFU2yW
1tYW08yZGxABVHhke61dz8xqD79wr/hWO9CntLmMrrWYRQFd+scWZbGI01x9KwKbUoup6ySyTW/X
oxC195RpxpMU4Rpl1fytTtia8U/Z/0N+bXWfqczifdF35rfYhKlgQwx/aRuyXk0SpmdDzancxQPW
k6ojroFj5CtXi9OP0FZ+pI5j/UyG230eTK9uClYrX1qrbwBfdcrNQ/VhJaYJl6YheZuwtXoN8YN4
7WqcoGIne5ahqMYmGNYGyOq5s2zTcpOTTl/LXu6N8akzZ2PSubdAXfi1OT7moh43Z7Xi5iT7HS9N
163DP5nyJfPa7nXs0lWJnPFHi5Ie8IvQWMimUVjOxg5afMnZr36wE8PKKR6gT8yDjVRsKHx0L5pI
q2eoVffwYKfBMctndPQ8Ksn5zUEfGbaj2lrHXsFpzsRe/DzrU6zUOsAt056Gs4zJA1CE4ZzMhylq
7BWWTgyZr+gRsh3BrtIj27qKYOmjW8ZkL3JwoKcy+6jWSbRs+0lcatt3zk3u4BdrTO43UnAHfxDT
ezFh4JCLutzCyQw/fXPCWyJxvykQmleZPuG102nRU0b5Blqv7nzLovFDw3zCp7KxCESGh2fYh0+P
g9OIc81C5wiZsXQXsevF+0mx8aedxyWh83uwH6JBbKrZObZhNS1sUnWL0mpqfv+yze5iU6Z8PaGV
jU81gmaHqQfKI9kB3Zj8U00oK0nmQEMLSE+AmhOsgtEL/1HtNrxIdsDc18wj/z+uk7OY1rB3tSq8
qhNUAaWmEC+s2HsOrN57dmvgI659k5FRJemDTE6zkn0yZrvNZvCa6SpbiRXHu7pHuSzABC5b2qJ+
QrR2OEfzZLnQ3c2Ei1SoW/ZzgMcKovcpGxOjsZ/1fHJviQPMhT4ZqW0Lh2/47Kskr1FtjOJobUAA
OWugst2qipZRFFfvWp79PpMxaFbtyzgUSzAU4Vev/2XYefXpFHa2dyC4rWVY+OHRc1qTYi93K6xj
kDJI+/BrNKn/QNnvbkHc5pfRGJ2FHF9nBlIRudNfPENNb0I3f8q45RWCdUBpI1vD78xzy5OMc29t
0M5M231kpf5nZFKcn9+O0ivJNkGCbSubvDvrz7vre3dY5/O7QGHmWLbO73fXsZRa9rrY1EipRGWf
/ywd7UpGNv+cotxa2fGgnkXjlccyR+yx78P4beqAKJCnyX/CBl/GzWBeW0NPV61pCKQufUxA5rPH
IW2VcWt32Nja7b/jcqypmu++6QZvXWdCvLH1TzGU6JBlcXAutRZ6vCrytZ4K52PQk6sIXe1HZOTP
oOLSD8PnY/VVrhwjY+rPqFPAHDWD+gtY+b3P2vuHJoqvWHOZb2qlZBu3IPluhI166f0pnEUzxddY
8ddyKMpHODp5Rf2aw/7edGbrH1So7FfUo4alro38iEezQ4p7FKDaJtPZG5G3Y4MRS7GgjymrmkU/
jclXqwi/F2ktvpNJuOQIdPws9WmtctsPFl53RvQkjxatjfwNjJEF1I+NmaeYSQfqE2Zq7XejC39O
XWDtFNvDVRvnkRcBeC8vXpCLyF+6qmQDOgptI2PdZFZXiGO7LO/z+wjkCv2ll5ikMXCYG/PwOcgi
71qEFijm+Qwmfr1qkzxcNy5yIusAxTH+At6x0ilK83hl32iV8fO9txHwkiK3Cdexg3gR5e6Wef5z
yT3Gt3q/RM4faLm2joaw2SQu3t6RkihX4fb6MRkBysV+Xn3ronfwx873pGrFEult7cwfzD6byA4v
q7mjHf9J4SF/i+w+WvsV+wB7BKJSqD3yanHkfJ/MAkZGG3wWfdxtQjdS90phqc9uFGAZNY8YOvvV
gIP5Fmamv0Mf1AW8Z1dvbaq9yAFIEqULRP2AnNV1tdWVUOcroF4EFBN4Xf3pgMneKUlabCqMYJw2
Dt7Rv9f3ien1a3dQra/22K5CJxs/RDWYO1fHN0TGK/V7M4TJlxY7t20L/GireaH9NUlT66vhklEY
EtXZlm2ffBmT77IvhuO8YVtt7LBsmT5Go17JuGaxUY3qVCfnNQTvJJR38iXI7zirUAm3hp0oy8oK
sDpjL3GUZ8XcfMRkhxlU/8eQ3vRM+BStufrr2gGk/QFVdxwtkfiThyoCp1yGhfGvWJb2+ZU3gRe3
b+BF9GcwHtUoA0aGi+q09eOvuN5AuQ385vxXXPh5dm5B/HexPS5rWMvLvu8/MquubuXMXHTR8Dn+
CcF6r2+Y09xDVNkqkkiwYhW2tYE5aqsCR72bn1vGujEHBE86z9sUhlmcPXZ6O1ixw1Ft+HtSFhd7
3/aKY5oH3a5G5fNsCRR1mriggqHg4hejhfwURDWaAKLyX1KtQyE2YjEa6eoFGEB+rWxD3dhaJxZZ
Zgk21vfvQh13aCSwM7Xt7Cpj8kwknnWAGXSRLcOLfKSM0qA81xSkwqTPrvdYVKVYCKZqsgrGUX2B
DO4fmqkCwCrMsWSvFywBQPc32WslDS7XIfagsmnEbn8qxvx7XqXqS21W7QWxxVPiC+W90aOQiq4V
72TTNLV+kRWRuPeG/bQ1vVg8Uz31Xxu9XclR7sT6pTJZx6uwFQF+oTUzWhN1wl5Ep6Aym/fQrJbx
aCDH7JApnMyuXctm28Q/4MaPT27axbeMvafVJIBEPdNYF3bZoHvJRSluVTkVk52a4+/q2Fb9XLlk
gc0kPLcqhohxY4Xnjoe/7JMHv2+qdasH1dq2tSkBCN0+mZatbn0QJPsM4+2rPGhmGa/U0sbQzsiz
eyxsphS2kh/gAmoDZ5wHy5g8g8FZ7dSWAucjJpRArFB70RYgD4tpdo+mNjJr8KRemx4iSE3bhPYT
1yFn17UtNyjvzdMN8StMDjww3J9RKX7p7aC+p5UyAUuqgysm6O4OffQQrUXbvPQa/N3CKMp3LSpC
6htl9xMsr2UY3i+jil6j16xSTZ5Qo30/NKmDQl2X3so4x9L0f8e7ufOvGLkN/EfaRWIFv0rLr/WL
B54ZSoY6rU2ABed8MjSwkdFPLIlGVF3G8SjPHgfH0tKtFrewqLF38+ZDwDoE1uN8GhnVa6dTIX4Y
vcm4rsDTl7H74D/jZO9j8FBp5TpRTbFTYKNtMVsdQRvZ4YeuKQragaq1j2o//Aji9Ftoe/WVB3f4
Yc5V8KR+94UzkBpOX+QlU1nrB0qG/VIOStjBgvyC7UEWlmfKyGNj6mEWWYNjvNmRicV1PNbXRNOT
naaWKfgFwz6VUZJsgmrQnh1IYsseOsmXfnKeSbLPQH6WXxStFgImeyhYhgSmUS2hOzbPZs0TJC01
9aQhTHvIXMXfTaU6XYsgwzQcI9P3vmeXXHxyz0lPplVQAojqfkGCS41XwFuTkz/TpLwWKuRCtuUB
SF4EwqGd8GiM/9Mj55DD5Zj7NbKtKyi29t2XsTbTWzBLX2tDn5+GrLzKUDSHQCBY56hvtjIkD72p
t1dyBQt5zSMuz/RZE/seY8R96J/5kQbb3idUU/J0aVxf3SDLT3K8OoXKRlhTDRDL8LYWia3jVEbl
ocl7jxR8G5zd2jA2YOLiJ5ys3BUbl/ElH62GgrFRzs/cAqsiw1+5LbwzMza1I4otiBiks1qIVjXx
RgYjLcMKXp66PgrNgmzaeFRHHQiaxn4699v6pesTkOCmIFmdqulWbXuEEYfC3I9pVe6zOTMZoci4
mbwqeSoUmcrW/VdTzdOlrdblJz7CATqhpBY7hElhc2YslcetmDdRC4CF664vkRoTubN13HFhzYCP
rlTCAxtw/N7mphO0YgFfQjlFSdq9/xnWOqAL3QHGTB4Yv4eJ2haYljHMYzYZl7PZ8zBwLf8exirE
BicwJae4aaqtkrgU9+NRfwltu7oF3MHtJrDKpdAhBXQoEhwqL9FfHDvTd7lvweSfB7tYvbxkUHvm
oWaR5ksNrNtODtXUJjm0CnBt2TSdBsNLr9R3vUNJCNkg9SUNUNa0PCt+L3x2Pe2k259NxGKYP7/2
LZ6Qkgga7YeSday5EoS2yVUsXNJc0cKvtmwzMF0FT7Ou47S8KUptLusWqnkVdWg0tSmpQ4oA3yCR
n/OgJW8RuTu/yt1f1OfexBCVX4rUKpaOUprPBii5TYOO6tmOYmPfjqmxwzStu8gZkfrJEOUSqGZ3
Q/Ctylmd8uyac8f3GcsU9M48o9l5xXKcRQpNYFF7ucf5b7ugv2JUxMpDkJLanqxdAEkxys0hw29m
TNcp+kOodCtGkd7CpsjfyrZ8y3tDv4yiy954lzngRouMzNw5KTlSd65RHWSv09YR+p1Wt5O9VD1K
1J2EjT8n15KGtTY1ue6hbi9gaErw70byxQ3VkzV7kNgO2xNfeJ+Zac9yo2F78aIaYGanCbbnDYSw
uOwWteE0P6eN8JXiZ5UkAwARJLHUov8CtcM7CaX6fWjaelwneWIs/ur4q2lXNbstyJEyPoU52iEe
FoLpZHqnoCENjfg6m9bIYodfhsMPVmQIMg/9L5QP3zEUDz69FJ1geEX9NUoGa1fDy4Hr4hbXlILw
Cplte2ubo7fk8cbXPh9aCAZHW3PRkRsM7MVlMMcVFWPpMaYybQmeX1O4CE3fPPV1LV6F388/FL3B
mJFm2nnVumotLC/mwbgE2NvJMJHbmJtB66HjjBnyfSqn8NpLoLRv8tKJXfEzgkdLZx5qN22/ZOkT
bhL2E/Ai/SleFQkbz9xQBuOjTbn91Cv2DUOwAJI84PwQIjpgrYp47H+qhfaSUWX8Jjq7XuiO7b3j
5zUu8dxNX9RWDdcITx+91EEnMBjRbI2mfD+AxEH5RFPyZVN1B5YaLnh2ejXHTLaK5SarPBbZSzof
RioLVBpuMqIK/+Q5016l6xwEtnfWtdya8O2GPq3aIl0BEerVleyvRjLCeYdecd2Kc0Reflmag7vI
AvU1dmBf2UgybEfKTxtbZNVSKgtJ4aBoJsA2eTFbxwNrVacaR8REf3dMPp4b61fZUkmhg7x+xVO1
ftLQHD5UeVat/Myxvoxd/sNJrfRWeLVyQR6aorfV8zvC52HORt6oJtff06D9YfGdfeHh0uJ9CSwg
MtpwiWLzE27z/SWHxLQOXRcksedgman19b7yoVsL9CZHvHOw21GnE7+Wr9rEDRIfEPzfms7f2B4I
S/Tewh8efxijUrRdrEXKjgTg97FC2Dw1ESAv0UP/zWVBITLTC+fDHE2xxeok29pl0d4CuzgnYtQx
5TLY+lfpP2qDsgtJ5+DJicpbrwTRfhhC+4iIN4qQ88FKrn7xLS+Dxl/4PXzRPOx+9fpGNdTtEJbe
Z5CLft0YanV02UBcfd7iMmpZZBkoOGxw3Tav1dT6y55cJGyhMkIp2gviRdPGDrRP9Wpo7fRNmy1W
EU/JFsIpCv6jxk2uuh8BWrvfXTdEWaWHcMYDJdraFcooQrX6D88GrlWZQfePb43byi8p3LXGa5eZ
Hiw95ebb2a4xEVsYHURHxlhfNg0m030auNsYTfJjPtTDznaVg5jybK2N3nFK6m6hkvQgEdMOmy40
7E0u2s/AyRoc3t1wUWdj+B1dpifXKp2fBT8epJzxgEUGfeMpTXNA+vXgwW++MGA2M4ehcMlGcOkx
MJDBD6KbPCBQph2VGFX6ORQrCrJiqWutqe1o594ZtbPaF5+DWzyVdkY2Pq9eoY8nV4Sd1bdc0RDw
0pyLHhX1ebSqpz4CylOkUXQMvZ+R2mYnFdEJL/of1s6ryW1d2cK/iFXM4VU5jjTZ9gvL3ttmzpm/
/n6E7OHsKfuEOvcFBTQaoEYjiUT36rX6Ye9ZMKAA78/0k3TnNlQq+mbyuQOVsQWbDjXTNJQG8zJF
th5Mte3uGrOmcF0C1KZLYbAq5cY/qk5zVurGhrN+QhxOwETfoccjwt9R7oORGqAvEHbRUIwFnl64
iLHjV1946E9h0R6ee7SFLkUcPtdKVt0RaOWbNHZk+LqqfZHtNFxQZJFsy6D92yYTco9MsHbue4vS
Rt0PljxtZCd692IS0vjuHl0E65CP0TfC+nh0ijHsnSDKF7dxoFr9YqjUGFBd2q7z3i5eCi1s1ohC
5lsxNDWT24+jwC/rjdS/Ofmw7GrKQImyaenx1rU4tR5dnUq/5QSqOEae/kAqWFr6HSKEvnNIq+Fa
DKFxsRNQrV291h3tb851xUIO62+dbrTXsU5IO2XQfJbB57HkexhK6nJowupHpz92tgXLT+Q7p4I0
0wIWqnbVRxTPNCFS5IHUuDuE4gg48XW+JjB5XtOpRxr6mqhxQREnJjHZZhRKdR2/lWIoq3pyJynl
twhUT4bu11MZyS33IGihxNAKvPE82ATLuM89gfnsHpImW1IGYT7lmZwsAmACJM7799pq4zSMI427
rm9+/Z20mvAQEw63h702cPU3BTcLpuwhiH8Ubm4f+gLuR7tB34aqm2QX6FRYUZ9JZXIJNxlH7mGj
5VpxGe3SothSbojheFenLrJdxqP6MbXJy/l8/XfcQ0jOZVApQHg4XiBlztZuEMgPzRhZy1jv5Kc8
vi9LHkAnud77tg3DXaujCB96Tn0Zgin54sTlZ9VNz3LBNz2Ke9TWgTMR5dKWpqUlV60x9F3jjvIO
rDRK5pkarxXDKvaKyW6Au6dbRleQmea5lKrltSqX5nc7Tx6VAZmgKpNlZGukdWeE+Q9OeXc+v4Wf
vZZX2PlRBkVT0OzKob6z+SptI9Xutr1hD1fZsr0VHNDqq0yCUjWT8EdqnslkAR3ny3w1+9r6bPnw
nBatUj2QYGo2RVxnYF1KsNGEsXjmqq5ZpTfLtLKib0XWL/2sjL/LfokIQhrEzybQwE0L9clxHDVY
WgywvL7TKeT0h7Na6/aT7TgKP9kbolzF18A3KO+05eLg6p0FnrD7rngRP5S2BRTfqEyA8E14hIo4
XBO5Ge4Sx8wXrWF8C5Xce6IUcdgpEKduIT11njmjQxWZen9BYwGAME2GhyHRO8p+SnlTpm3zCi/q
QXgEZj1StUZ8Tu2qbNv01U62vHgPJ4S5V8g/nPhfRqT+avMC9YSzCiDyXzc9QfdBDYZTSth30QeO
+2ToOuGgsj9M2JNOgyG46EEL9nV8DgDqUVFT1uvSQKba471cmehf7rm5SC9NOPoLu7VJf0+zVWOj
OGPoT7IM0yiJBx6Kam6kJZAKTW+7fdMQvR5tJf3sxNb3DqTptXBC/Zpp/t+ItacUQDuLHBz1kjo+
GBYc2dwjIjVs+zZKHzx1ilxnTfWXCXlWEjTKd0453ws5sJ4LqJ/WihJ9tocyX5H3dK7J1IBZhkmV
3NHONSVVgvOjUlZjCWbJd0vnKhwdxwSaH5LEnm251JtEf/lhmXYRbjFxpat92/u2WWwirtNc+rYj
2Cx5/trO8vQseRUCBGMM8VOrxSdQF18sAJPnQDPWmV89QkEdLNVRPY2Vc9QT4riWYyvnHFH35Tj4
ysqo637nxJW6R4dkuORTE+zSgZALKINgl3tOsNLNRn01B/j0y77/QTHc6Hec2KG1ei6Jty+q2snW
HQRJ/FzG3nggg7D0dclAKCrXdvIAiC0uTIVYjWft3EhKl3zk+b4q8SffUaGBsRGB0eR8OI0Uqy4T
jXR0aGr9qjMiIvTyYFFS1zTtIqqbR8iCkp2wzQ1VYb9cKlvt1p3VaQueRs46qYJXu+oIw1h68DKx
Ua7axNCukeM7G5/ibDcxtmSkxhMFRunOM1C86dQCxp+gPnelljzCqMBzNSp7YK/0fi9sSgL0BXZZ
4KCSfeUoYH1XVMJQ4yRHZj94Gk/JqE18lSVpOPh6Nh7AY/PuuGQwAor6Tw3YIx4Eo09SRdqhowh3
3ULAvEuK3r6XkfeULbXl0IPSPHWvxEoDzjh+0CxjLwlOYIbTfTASsLCBeawKa1RXmu+4kLt0Dx7R
cMcwSeGPoWSeaxCKLvVq91LmZfc8S0/VzshGjCZPTR7o3WcTIQDkyH0e8uK6fEbliyB6pD/x+THB
6CxheE+vdjPpCjfPFsXIVyKfya0pyEuvChjC1sPkJSbConLv6vwvMUDoVF6TMI1WllWOVximnIWm
1D1ZFm283myyYW7V2NbBv+IiJjgt6BcDiORkybswWsoGAu611JSn3rGKU9PEP3sxVAvrjOD+RHoN
SFn43Lr8EvG5iuV2E3MnPJcG6r6SbOTbRHFcqipp+Bg4+6a2iN+n49koTW4ASXhfF1LE15+fRZ5g
LRRhYehG2IQSktKw7oWttjMCjRW0paGtckyqXJJ0RHVB/W1HOU1XWTHcNdABXWWYDZaa63v3Pq96
S2guJlvYwZrvjVcbMNGJL13VKSt4BXVu065+dHI12dah/rn12+jst38TBC/v4mbIN47twhYToEBU
uZBuih6cytDkiO7c1NZdX/QDoVPkR3pTNhGasOCrluLPLqwoXwzkLRaGLtUv/N4ryzp0vcfCLlFq
C0v3Ysp8KIII0p4gOpoN2rxqY3BrmYai6SD1oArSyfpsIabUnrh12q2kLlavWvUQCHIm2YyR5+EN
vnE3yYTj9lSFkb4YKSrh1KtOoT4E3ATBkmgKX+GxwDebjeLJ2o3AqawbxEh7FX6hicJJ+HXoWsEX
bZ6iDB6BPPTiVWMp+qEOqNd3AHM9Kb5ZPXCcXsh9kj3B/LgGJindTw/qblMpr1rsFKcyCdzb0MiT
ZBkOXbiBwAWNlbTtpTXipdI2Bqb7UOnZX5ROgBFLu+7Ady1YdGSq7o0sAi/nxOPWcFwAV6X04qNt
9dANyVJvyurJG4byKUvsaw6Z8F3uSeWTo3XGsh2Ghl9YhratuFtSFOHKrd07I8u7c5sP7l2K2Dr8
nOGrl4TlPpD9nMINL3o1I2KTxCGDnZiNqKMGI0+qTMy6EsJVaSQ9yrYuP3D/2Alzb7XpKfYzkE0c
NAFIjj7kDWQwDa2KV9RDmM9GHEHgrcIdTkWV+ZxUxL4Bmskrexoag6xs84zbuxRZxnNClRKQUCVe
i7Wq03pbGL6b9W1tA3KYu70Gwy/OPOFVm2x0PXjS2Cpq+wDSduq/xFBFpHINM7+8Ec5pByZdh3b0
Nit7UUroxs+3t7V9764g/JG3wlmjmGJV+rZ7m43NqllZlNnvhLMcdICe2ikNK647+tJSr+toC250
Z1hOe2m9wdokwZif7OiYEaGjxm7ZKnL3NFXSPCVl/0J+zjlnMAvsYHiAXV/ru0tTx3tK2p2jpUmw
sQhbrXwtRiqzbqZW66I7HaSCK+dqAHVpqh/Jjhzszu4uwj8tg3jF+TlAvhx1EyvteMQLyBPLYYxA
HbmLROn/SnOj/ZrnvopMuGZcqEsPdwG8UTXpsGtjRM+NjFSY6aTqgZh6uwyd3nstCR1vNHgONmJW
qZD9gO0PdZFpNtOB9FVZe/UCW3tpvlZF4u1UP4O0vCNsFyZmuaqkotyCXOa+ZXvjcHCQqTDWoWH9
6sZTV1eSQl2+c3jX1RMl30RTtZdnPLhD572Y/HkULQ8rCRqgF41P270bI0Q0jSSj0y+hNzyIUTim
2V0BOk+MwFgZJw2FnkUw0auPJSRPdt/Ddz7tikCntpnYtVahKWmXwZV/Nrq0tyRKDmczD/z5IXYB
U05Osz3W4Vz0h8BcfpjIvFBeFG4ybGdn4UI8grOOCdf82+XclgOjUSrKM8IEG+q7h8/2aLqrsXa6
06Ck8llWCXc1KsDBkDOyP0A2EUyKQqIpJlkh0Ys1Y+LBQBh2tFAUEjblrRdnU5K5RZ72w4RwFrOw
9iL6Me0slqH568GjAJHFegREfdu1IrYM7ImkVLMAybyKhjE9ZFXws6E2MD0Q+U4PojdPzH7zxAe/
/8Bl3h64GYT3Yv95nRjOPvOV/gOXD1vNa//4Kv94tfkVzC4ftq886dfL/+OV5m1mlw/bzC7/3fvx
x23+9ZXEMvF+KO2AvqMfPAjT/DLm4R8v8UeXeeLDW/7fbzX/GR+2+t0r/eDyu6t9sP0/vtI/bvWv
X6nt+SVPh1qGaO/Ao10wfQ1F8y/G76aiymdVSo7wtuo2bvQoez++LXi37LdXEEax1W2Xf+c/X3V+
1XKHCs16nnm/07/b799dn8MMR+9OD3k6n6942/Xj+/De+r9e93bF93+JuHo9jFej6NrN/NfOr+qD
bR5+fKF/XCIm3r30eQsxE0//8g82MfEf2P4Dl/9+K9spoc4tta+DZATHRmonhkTAZsf4rREz0TAU
B1W7CrOwiF4lFsy+pluGRzFdkkDaOzGybFrnPWRaoy+9yqC2qjak+yyIIVCr+ydOwRDZTqM4p5Kw
Bd8yzYs1Y6CbB7LvP8S8sLvwRG3GEkYsYRNN1cOWYeqAwGrI9k/QRV8g9YgvhS3F+852EHzuqPO1
zejWwFAZn/MUBtLJS4silOTEbGBJwNk8+XSziWk10r+3AKiInDVQy4itcr+nzjlX5fXN0YVVclUZ
gQ1PskF9STYiscPJHhwmYqobP0LL1YbvxqB+visuOkED8vYh1T3TcAis4lIocXFRlEbbenoBdF2s
brVq2LkFyIZ3q63eAZicNp8hF2RHsbAyc2SJjPp+3kts7XdaRVDTO972C5KiOYVpDC3vr0sKt7Tv
+rPKg8XNTR85olnqzpHLniJm9IK8Sd3+JlYPPTIl6u+E6xuZ+qtx6LYG/7cjoFzv5FeTlr1rsEgY
xfJ5ugAn4kiOfki6BlSFnRcUnaYwfWTWPi8s/zZwlMABDTPZc+C4EFwRvLqtEMZ5mWSN0ZKkR71+
t+bmWQ3luouT9Phx4agM/r4JpfsPe4mhkZlnIt3GXqkMtOpjhNZGufPugibx7kQPsJeHbmvpbV0g
s+S1mZ0nhF/njNF5pLJ0cp1X3jbS2gfbjmLipoF+EM1I6OyAMrJ+ED0E04Z9IiULMZm8uYmhq+te
SsEJKzKKoxGblRatIwMvQ23Mh3isKdS7VpKUO2FtEZNbg6nVlmLiNju5i143yoS8Ve8kfGcPMk7m
Rsqh9ACv8dN3no0U/xGRIZWA7T8mtTHTd7pqf53tJnhCFT6tNCPL48pbMTNfzEHDEFRdB4XJ9Krf
XtdtmFKqR6mhvRYvwrA8lXekTGDYst2DaIwsQ7H+1s7WLjKxZtSEEC2cfBOQLQhfDyjfjXEnvdtA
L3ICBnEXS7cNb4vebVj2cL1KMDSsVJjRj/rUhGHeHMVQ9Obmg406PWhjOYgt54n/aoN52e0aau9s
MqjtUg4+ZX9KOCKigKwmV1/202topJyuQgQlxATxtggNakRqMzjS4aW1D5QCjOlCjMGe/jRahv+E
0IK8EXbQY85hXjH7lkLYUmwj1s4+H4a511ON4dT7UY4+S01KJiM3YHLTw+gxAKC2ty2CBjKfsNei
1XbCgwIuhzO341+tCcaeZlTX5WZcAqmyoPCf4CTtBCdpBkA9+ZibpB6nrjDW04zozT5iSdVvrB75
ptlVmH83DAREZd4plsc7t62H+9ExrnqddE8FB+5Drqvleijj9KunG6SUAFgROhsgeZtSUHLkfioM
gKtRAf1aWNfuQqqHvQAbCxSyaOrKdpeG4STr2SZgyylVdesE/NZSTNzgya7jhlvN5qP/DvTs1W20
h3nx282xoYq7CmDMReDKPTiF4xw4uerpQnRFAxe7AYSgQtP+Zi0p0+4L1dhosydkpy4ynJMPeSNk
YqdGLLeLOgBgSVggN6sextAUQnV59Gpkc4LqrszhfRY90eRDQrVtqoPqcKufE9FbL/YAOcDkrG+F
s6xpyEFHPpyotVVd+jR+CV3Hgnw4BnIqxQO6Ib9sIamsi5jwp96f7EmfvsRve0TtE2HL/FQ7eXSG
+z86N6W1qhxCn5B6/TSJybHoRvAklZLvIaE9yaM9dAvhU3UgqMl7ogyfOhH1gdNeSVtXwVZ048b4
bgdqtn1nE5cKf+Twgp9EXyJk2vdaAtGd7hySqelNBUbKeSx66ASjS2JWu492qXUOv7P1hu8eJESf
0HSffG67CqsYizWiaQdKT5ZipigGeUdWuTVM5arrfv5SE2/2ZYDsZuzrz0Q9arPJXzwvlVFQ78D1
y9mLgoT8xejMR7EizO34XOY8NOY60Vqz4YdGp+T66Ke+exS9pMu/DJ5tbsSoGwr36FVAkrm5/3IJ
33qzrQNmihqOi/rENDtP3BaLfcSOHy5XU62zSutk4sT/x7rZ+efaQEaFwgo2sh9k22LUvXtJLmGh
L5z4E9G7z0avKz8Q13YMndSv7YWPsRXVn502IqUTtv6DH9r8ZhqhdDRrMz5+2KeB9OvodyV8N3yI
T4pcWftOyok/QTuwqBHPOQXISwznBlbATRsCvQSLYJavYSQ56xi2roVFoJyEaRKt4R1rTs3UkKx7
38w24aLIyjoqbWk/28WCeSjchC3NNXM3Rg5abf/Y0sjH91eY12sh6Yg6Sa6uYVAIFSPuYMFKvhXD
WM6TOyeJ7wDYRvmySVGz8HzUtnythuerR4FL0YJ+AalWR+L8H02GXi96rwbc3gsxFXYKPNaim3sJ
KrAFYbV3RrfIzLXWhaDcnKrZBEqkTCUH/qNoGh0CCbTu78XIKyDAmT26ya3DI7DGXx48NYF/VJD3
Voq0WpF29M6lIEkq6pjHdjfr18IIdaZ/HgQhUjw5CeOffeY1s0810S6JiTDUvJ0MVg8GoVx7hisk
cpX8ua1Qovs1+DVTSIW0SamOohhm+t3TvGwdQuWwFD+D869iNsCM608Ts+32OzpN6INLIH36WRXN
vNU8MS+bt5qdMwSbiNcmKb/r9fhIrX+/sMm4H8YIvRg1sTxyrZQUxZbbFMsKrhK/UR/6aRJiDHvZ
KCCzhW8vmcYxqCa920xrC9IqwdEu1eAiZoOc/0iaQGMuhhaZ+Tvd648IB8mP5bBuqY+pQNIBWZjk
zu1MW7mN6e9ThC5OiQULF2eiPFqJLsTiQ7WwM5CdlKGWm3pI+2pRaPJP19v8vFT0umDiYBg4q4gh
UXaqmXpAeJGUPdhUG9+5taY8DSQ9l1pk6XtQU8qTX1o2bPeei+J0DlWYrHdLc8q+Gki+7g2t+KsY
ZZvj6mQD0+gBAmvK/TjlYUWje4q+D+r6LzFqppyt8A0o3fmt77TnvFz0xL5KJpV7WLriYx91BfXr
PE8pvA8XvQQwI2ytQrVm7bjOdiwy6S6nTnc91C1qc72XL/sqUQ6jaOIKgFM2yQkuhOHd1DSfwfVx
8JL2Z0+4vPPWouBTmsnlDvROeVBliCXf1AaF5KAYZkF2JC3iH4WpFqqEVULqzJTTiYL/lz6hcC5N
KuekXgV6jGThuxW9kh8N0/KOtw3EzLzLmEJ3vXp7GUNbkSgfvXhpBPl3Uqn5Ixmo4lGS4i/k+tuT
Po0U2eh3QCaRspo88kItHrOgWUF9Pl6Fv1KMCBH3lEiJSckwq3u1JnQ/LReLXDdWAByh9X27gB0n
5yQ1qO3X8nzZESpZmJGTHYUzKIJxrw5UConroxAh7webtCTE1VarvTZVqZ0tCXisGFoepMpjTVWO
GBaOVS1kPbLOqSfJrz/XtK2inaUEnnG3cLTXeQ0PseFVVVH78+G0DKz4WwIG55JNDSlM5eKribHu
J/XS2SYmEj1DJyFC5UcMRSNcfD147EEnHmaT6FEz2psEZ+Z9yB3aBzeF8vftcjdPlVpzt3fAuk4v
QTS9pcOgnvrbzpXqo8HZM4dtQK2Pal/uzM4bdrZS19DTYopVU6NqRYxFV1hva8RysyKJCBS3qNb+
CP65qbPfLMhkaj6jQNopDUcI0cSt54K6msaVLKk3I+UuP6dnxw+2cVrRmI3zc7GY1rVY3Srg8j9u
bcSOnaDt+Y9tc0pfdtoAfyO8IPEqQnHmk9I4HXdaHZFO08s+KfYzpMjWC9Rm5bkKkQy0+jj9lLpD
vrY9yss5YkP0XMoLK5OVlTMh85GCTo/GhNwUPWEbAaIDK55mRJO99cQQmjSmHSOGlqebbrxZt5d5
Zj7BS91cFT9pr6piuKuuQ/Fmtply4Z2r3N0KU0fRJSyzE6WrNtj9XhhFE0IMsTUBdEw81811bszH
sHazK+hMi6OiQRFnVpUOgHsuWISmfE4M0GyUmK5C6DV3Odnql6biHapCA8nhSYmZ+l+qq92mPurT
sKtBsFIh7J7ErGn7X7vBGe7EUhCwl6RUi6uYs/V82+hm/CDmAqlegMCJnxRHcZ475IdheHFM6SmA
Ke8KYLM6Zi6I1GmUQG1w6zVOjAiB0lZ7MdEbXnl1SrvZwaTF88jkPE80vrSXFb1B8AI34QuOzds0
HsCU2VfsjohcEfn+bfVtzi+BY0iaspY8z904nQ8PQexlF9HIBtJQY42ArhgiaPxzosorqGlk2dvM
zuk0i+REt/KjHOq5t12iXskunq86667JEQh6mxArjI6oXShZkDHp0saEaXvPdcx9qqAaM5FTypPU
HrJcaAULWst5PE8jXAjhpRgPdV3sKp3iZT8atxn5f1ievPbqaiqft6mnRecQDcALOeWfltDNuinq
wz9IOEwTbV6XVDAAJiVavHalmDr90IEnEALafefU1nWYGqpyUQEuiY7FSmBd/cSwrobiWtu6j6zF
bNMVSTlR4XQUJrFU+EJjs6hT1QejyG5iUvG84HaZ2TZfxmmpOG7hpjk6vtXuKcymOD3Ox1eTR+5V
ojfEI6ehDRsVZfv6fd9K1WOkW1tPVkewJq13jEGYLgMx1K1oHTdetROzQdF/Dd0pVQ8657ng0yu8
4FaB+J4DIaIVbF1USrqBliPYiuEYFqAoFd85i6FSgviU0tdU85s77lTxbRH6LDAPw9SwFl65ZkiL
sgTPL4apBWGniuC2XvCxNfMMpQXogPZVbqVbfnS1R5IN/JJDJPB3YEK/DSH+NzgC+6WF1Pflg68O
TwBaLPimMSrvPD6uKN51VrU8asd2akRPNAFSVEer8N0CDnRmJOBWi1aLagg3GUZl9aA5dfjaRbUT
PuVpU7/mcvNdaYKNbRXFfd7J6hNl6cAjy4onxcDXnnrQHivP6NytmA10zvuolmgAMHAeUP4+Ri4w
qWhyLokhXikBP4hJsT4s/optTkPC4ufhZ6+UYLievKUcYv8RYnnZMORVzFftQTQUX8mG/9AZbf5A
MedILEmG7HJ0o3hpxxxXU12HGPXNv26zreYbxp1qqd/dBEGyvlPiS5fxS8njJOz4oBEvzdSIiT5N
zb3XJ8+1WfwyTQvS1M7PpRkub/6N6R1Cfzw3gqJ0Ip8Xvbmpf2MbEuPf+c3LwpDPfybV/UqPvQis
tAvjzqBTMTzVnKqVr8IYRCN6bU6eZCHGH6bBggY7P3BPwn7bQSz54Dfb3vnkcHVs+D58V+RC5SGD
C7+70rxE9D6+mlQnNtTzWLf4o6PYcd5b+Gm+ZKwLflVg6kYjYNnZsErzqY3yjTFxS4sx1CYB4GEA
jbOt6zU0jN6Np4WNMIo1c1PaVnjI8066BzhoPLZV+peUGd1JjAi5qhvOZsaq5XPziHDILoiy/pQ2
toJKDpUagxmq6Jum6kXYRNOmBiSXtpqtxTCXRrC7RTvuidny+W9K/wU0dECFmtKgFZilG90ZmnMU
VQ51KoF3kCbmVzYlcA1AyB9LDwy6519Ez1C522RKAzvyPydQGSN67Bqvwm6OSQgNxeSixD+qjkSS
2CPJbB9yiF7lZ04yUZClNvS2sfAtBxIG7l8xwiTHpI6zo9WH94FuJNvwzSTshVn6+eJjt6eiHStv
9G21mH/n9LabsP15y9x1fu1e594WkJO9VjonPVdx0EK0QKVBTo3JIjBb/3sKzJMioh/8Zz5pcGO9
jkpWr1zFji9ZBpMg5H7qbjAL5WLyjLYy2yZfUrrvkHyox5OvA8/elD6lRFZl9at3RtEVjeYBUG9r
zQWuBWYbbLc6nubpAYr7ZtG4vE3oJn+dJwLoYVFiQ/NSTrIH7rb8HENHKkZUSujHKhs/i5Foulyf
PjRduVarIXsQNjmACKYcbb7cmFxEs0nVBmsxp08m6E/U7ShpzXK2JUltL4YWsPq8UR99cxW0y2+7
Ug52oEwuXIg9hC114JZ14z7cCBsPR8GyUIN6B8/IJcsHJD6QWXpoHbM/w5t5DqcRZfLFwwAL/wbS
tHElhqIhhv8doHxIdBK3uDKci0vGWywSpppq6y3MBu2yhBiaOuF+AEnmIs3Y5+olBh2v52NwV08j
YVd9Uz/y7HAQI1sedVCK6lBsLSS3FsJ4aypZvbgqUmFaA9OcsPmdrN3pQ7iokjJcm45U3AW5QXYW
at5dbCnaHX+3DeDZUp5bkwSK3Or+30OuLBPIUCjmbvVDqgfZV7+gcNWGlQqyI0laR2NhnXQYSg5O
Jetbi6DItaUecgUFi/xqZME3MlzlDyvcoqjhbfidKbcW1XPXxlHNZVZ42MymcRYZz+anpnYOYtaU
Ihjv44GPOFqj5k4GC7mPkbhZaWppniib/w6lgk8BhYKk92Sam9lmwtG+y+SGenM8hF3qh7yFy/rX
Mmo3/5ftfndVYZteIecude2BlC+n9GU9Nc2UeRUNxUarEMDvaTYJD08dlE2jyvxDJ19hE+vFkELQ
B/Duxl6M5n2pkknhAtlmlEsdGmDlk8xy8lS0McWi1heo7J1LRYZtqNJil6lycJd2NdW/hmbeEw1C
ecpxIVdCh3SBLIbxpTeaxy7iEyz11dLoyHFyyj/e+FXfUa2K7uAk6rosdEplJmZVVTNoRG9qhMs4
sbM2U9Q6GJMfo5oPF37RoLnu/fYbxSqHgrLKVw9yoy315e2uCNwQGRv5m8FnbJfaFvQ7mZW99BQg
bR17HNZiWPV1u0aoKd2KoTt24Uo2tHAvho46kV8hdHEc+Kl88WCyotwI6q1ClqUz+s/gmlPo1wrZ
Vp97Jf05LKd4qxg6keNCRdb+nBXD5Jrr68GTv7fj6MD8asqoDsU6WN86jUBHd5xgTAXFEv6YVSK1
8lmMRJP4yURkoX4POy1N1r21V00C/YQNNMphZO3Wmx7WKYwpOpJAFJqJCR0ph9ssXzWdEqXJOy4N
dZ2rHdyzb9NOYWj5Sux425bK2sWQutK6Ripm2cZtdjCiBJ1A5GJXI/jzb7IBCYPqfJHGzliPih8c
mtJOH7VI+4aIZ7LNPQ+cTuNlZ9HYbl+fOvsiBkNVFM1qntQkT1kaJRJLfVN0OwgNX9y0oJjQKdWF
o1rSXT0JhpAN8C5pDNuSoWjv7HmRevqisyGfDOqGuAFuYhUMtO1+bFG6JH0Rfm5UOCpNw/5adx43
uiiHJ76lLqPp6hbOiMz5Ck3QVyVvy0ddG6IDj0rKGorn7mvE43GsOV91InVkanMZLKyqPOij/V2s
4xzA7Zuyk/ueikfyEY3OfTcwbpRkcv+oK6byhYpStDuBiOzF0VE0CUch38q5TU2nSdEEBWWfcl0g
EJ5aNkzD+Widc8dciUOoHU5ybam3VNxavlRRKF+yyv1cBp6yFyPRiMkwchcdtXHn2a6pqn5qcm0s
kKqUK+fFHLXxbLrBsGhlRAVHSObWjtrbWzFMJOMZVeclaqxoYky0NboS+rxrqn8SvWj0k2ohup5n
R9VinpLtmkNLqYAMZ8k7x59dZP8Wem06sDmO/SmcGo8oTLoqte6TlZnNVkygvuUifRJkr6aeUnGY
l37F/7oDPSS6/kS7E06iFtMN53RrJiaf2/jm1JByU9D6ghBrwkwLVHQFn5vC8dO30BiFl1oiVIye
66ju6km7pwIuz1091HZ1oqrPcuv+nIX6LjwMHcpwPCfYC2rpvG+jFW3LUNd/wLC/r8KGIB8kDRwf
3b1ZWdlVBPJjtRgXspf6RzH0FN9fFzLUZHZkPVf9iD5SNH4xXTvfxHVP8NGxyk+TPSvU4Qsls9Cy
8hEmvbMsQEgdMrkPPul2BJmxUz01AyyQSdB+F2Y76fxtrvULI9mZnNEOMHfD1Dz19H8OB6nvJvlC
pm/dm7sP3EovuHHOaz7sc/NWkBdIF/OenmPdW9RBbMvU6k6Sl3UI3iNlZXTKpUHLXEfMF5uYjeS+
O4kmK9MnqfesbVSFpnsWNqhBwNCoebkQKwCZBISnp12LdIx2CvmfHPFXtL6pScrjbhO9FXPxD7TG
hZg1gvBzVsnNbqwVlaqGaUXg12SCcjOgSu/NUVSBQeljAjD7yjE2iqC2bHmgyXkIKWuSGFupjMxN
Dp8ZbNeqIq88r/6R54TypbhAJ5C6Fyorfom987ci+950PyeEAPzNNjFkfJiwU4vi13kb4S1U4m/C
8f/c/3fbzLabfPzbitSAWYXvLq8mmF5NMMlDC+/5tRq++uDpqbZQpKpYEWPIriiMpVdr6oEvoIDJ
vAiLaEYfFbmyM613rk5cD5yHdrclbzv0xZDwM+Y2a7FSbK3bcns3EMsSJj1pfRQvDJ0wcuCHmzE0
PGehcF8953a3VsRQrEvyOCOdKesb2aNsnDK/tjkFIELnVyauTr2vxQ/+2G7nCadu2mNF0PH2MnR5
EgGTVgg5W/cJYafGIVCqGoV9H1eOfgb3chBz8mTKOguiDm3g6Wgaiok6b7p1qfwfYefV3TaSruu/
MmuuD9YBUIh7ndkXJMUkisqy5Bssy3YjZ6AQfv15UHRbdu/eM32BRkXKDIWq73uD72/MhH34mhNc
sGppX9yg3UsfPtRbB/Gek5qFVaG/x83mox3sX3dA1eXG9dK9F/f2ubPLjOdrTgrUaHUgOigbnJPZ
ss/qzgsbcQi77vHSTw0Jh+xbERTzPuc/QeCbES4/iX3XinjlLLOqfh9TLbjQya3K4+UlDbQyYlhZ
m2HJNg6yD6HgVdVeFfE6xwjYhoqkil6O1EfTP2IY4F3jL+FeLn8pqgZVJ/0k3lZTlKA8CPZPJEO2
wt+mucdjrrmPE3JeVmXC+BqmhreZCzyTX+tUZ56C3SYbUOtQRdVPje0S9h4WAebL2L/M17ZRt6ta
uNgGrufXVil/XPzevR7YNECBR2kJMtWfDYtleY0RAnKcdtKWzRbtcjQnkBmsjTrcqBl+uVXTqt6q
JUBBhB8a1kizjnkU5ptYYlY5nvBd4p+gTBNkG2zc0qsh1zeXMixU73TpNfkhChZO9P5Li60Glct4
VM85fsMTZBuesV+xmkC7nmEVsr/iYqeVhg0zWT8EfUzjmI5VfIrhuaI+L45Jnm1DYpz7xIVWNVe1
fSRn6+xDa3jQxADLGlXklZhlt+UANX1OiSLAP51ezRBNBL4h3bbJ5KW+cJr5Uj/k5i/1qv8MnOTS
38p67QZXRSRZRuSThro+N4u7bpZyPO6qKT7Oi/fu4GItYGCgt20Xs13BwWXPLyraqNYQadZT4KQ8
oJaxdTE5d7oW7/ulLx4H3tELgxckTOf71pFi1Tao9qAFh42DLb4Io8ceI5QxcuYWFFezNVdZ4qdn
GVfZI45LtzVq4m/ArIqtE7YaAmt+9ebDZCZ+VEH2w6OdhD+uifkNFM3mBulqDIRqTIAGr7lUhU6E
QBGZ/ObGaDRiaTnwbNVZ9VENqqgulQuPPQhx5AmjRfPlo6O60xZJ53L4+jG9qlaTfNQNUfy5d9+y
sZy3jWhDY1vPDqRFjePaBiPSes062rKNWprsJK1PYy9YxXM/ybYEkPLV/xgFlio5Cl9sLpOo+S6d
rFR+MjTR7BORxOePi1OCoh6m9UcN8kjxGR1LvBLm2H4iJBkeVN1HF3XXVt68DgxD23w0GJPHMKKm
4c6WObzD5cUuleq2bEB2oN60EZn1618hXEJxfdV/8Zp0OIbBJI++7v64qDpVVA0fxV+6JLWWrX4p
/5xGmwNrHWCrtVatH4P/17nc5YW1ror2eDYfkPaYd/HoRqtmkdDqUPZHCsCrNpXmi+si8pHeUlJb
KaJRNyn5nfVkxwR7g2bScblkjF7yoUyzea26ID8Qo6yEAVMYVvZ+zFyX3WOjvQ2DcYA5hxq3Ho0k
vxbt8qW+nuvvIkWpI04i81x11rGN+u2gyWPS2uV7lHstT0mhPceJVW/GVhvuHN2Ody7aGtce1hPr
PpsqrO1MxO+77kveusmzqDT3roRIXCD39hyQj3kqw6NqUhekH4A06y2+gfRmX3HfttYKz92vNV7B
T6kweX4Kba1KNmZGT+7Ij8xL+83EXnvjipWjxeljGPXyMR3zZOPlQbfLckc+6mWZ3LACvqhGdRnD
4LPHbvGkSshxuLvWgruZ6ISF1kzmLZP5bvRjsrnN+h2B4Jup70j4zSV7mEXER6KQDeZkKaJ8cuV2
5q7OUAOKY23gIfynE48yxjGyFmFnG3zpR0PdVl+weXGRWCYKoOURWaYxvVNIK1CGt3WXp3cKhLW0
tUtJtYVJctvqmb6aOnYdrt1VpAtTfQVWv3pwS6t8YC8NWaKYi50qqgZRwhNOEvesqlpbNiezc58u
/ZdBobbYpYYcerJJJtl6sLr3xA/7a9WFTIZ3283O+mOAoXdrnUXy1BrWKnXZBKdVLG2kgrPg4Ofa
bdKEGoclgJ9nLMvkOR9a8v96BmklQMpzJ1w4C3gUNbsgMARvYtCuazsiRbY8TDMzRds4wfZnKamL
aiyXHh/d/n3dJHHhG1vIval2VToe6oScqT3kRq6mJPeuxzGqb/Eoqde4tOZf/3OPnDnG3+fojRpP
ElGG+zrNusd20l4D/sZTuZSaoo/28zAaa02z2kdRjt1jmr2aVpY+qBobjxGcDO1hq9riyXfP1ohO
Uth291liAmuurTNnU5y5cynfBx7Zka0lr53ri23ri/hQprpz7lkMnMELrhsecw10XW7H2deuvAoA
JK7vHnKYM2ZLc2c+T0gvXYqmdMznXgbuL8WPVtX578YWxP72aN7ms9md1MXXUT7goVsi5fhnnbrT
exQvCAUHZEGKBeA55djq6ihLbi6V/YImTXp3nztiPs4V6thKlL3HAYlnkvskjVnbT7IHql+Y8Zte
izWin9E7wEngYLH3bLoJFokVGJxUIuwq4rM9aOY5RUEGchM/k1MeVleXRifp3IMT6p8iKA2keoKX
smWJ8J2530kMbDalP4unOrLaa9IfcqWKJuLgd3GbYtLTaP1aiE+GWfWPqq1BYCHV6uisSkY1VWvv
PMcs5Xdo4HjXU6qlawAA2ItMznQj61mssVuK3l3hbtkp2Z9kV6EqYqKQ5Uxa9FIthmBLBzUyXYxJ
mhFFJzWSrXX8Ptf2tphc+9MwDNVOpldRiPT3DGK4+RbX+BxOnaG9OHJ4b+wmvVUl3Xxp+05/BlLX
35Ncu8myEufvPiCTaWbhWhXNYsh3QIGdK3B6rzn8+EPdOMUMyl6b9xWoazMjNKQvFzsa0Zz6eTfm
KGVwGBi2qkFdjCpzLv1cBD+uEQ1bf4zPWpIo2B/1LQoQQbR1C1y0Rq/nZNxM6dnvdZMVMzMeUGoe
1mnVerzpc7hq3cZCjkuM68oLy2unr2vvcpsHVXlteDYhaLdCkVH72gvUuQm4lVgNjcDAJ55SpRiw
xem74dEMFs/w3Eq+ZkGwJvTY/5En8s5CjOptnvjBWKKu7jo/rfZycIgRGrl5FkmtbyKDhD2a3V/U
oMk7VKgQfXftIV9FetE8FxKj9cYN5KoJcQAnPyhRFOU3105Ws+9Sp38iJrF4jYFtV61NGYUkeayv
qtEtQ/+RN0Y1qQt25y/4d/s3qiSc1lsLbwBxtkyNdPHfzqUaa232fp8rxvDEEoZ/Yy2D1VyJ+RRm
ubVRYTdp9xnuRnH3I173S1mOmrfOexSH2mVv3Zlof8zowezRirCfMiNxt7Us0qtu2WvLpEH6VmMF
lktRH8V8JmpN3peSZlTm45jeq4FqMteuDjh4DDzzaMcgqIatlfvXai5djH//SuFzFcY8ekQYXC6h
2dlAR6M03vay7VeqxZf1j2ZVvPTR89Y4gPM4fAxOKk4WIfpBK2MSLKMNGLdr08HbDBgrucCM9XWp
ChbZcz0yphhbJm4vvfMYcK1mJMcZiTzdM95sPQJm3PXBdgjL6bOY0Z76s7qvUdpV1br7t9W/9VaT
FEtM77feqjpKkm9+ibbxqHtyz8nJ3qWo0T9ZU/hVOs30FZGQBw0BohfLTGzIVbYOc7Ph+NPP80r1
QGZxO0gfNmcQVQDa+08iMca1IAN/w24S5VVd68obVe7BjQ+LLpQ/fGVrjW1Xaf1RhNUZXxnvbTAb
3I5qotou8dRdg87O0W177SSlb17N5dA+IWw+oCvXjl/LRiwLj/UHgaEdqsOrvvDnJwmwBX0SHYzX
8q7ZDXCPv6nHQ+2msyr9KfTQgh1s+0f/GKOoj/4f9Ut/ufQPXPqr+dUb+nv/j9cNmecv/dXf83v/
v5lf/f3N8ve7U3k1kkB5Er79PRL98LVHBXpOM/xhvBVMuhjBf7vYEzIwv+Kf/m1MLPeIyK1kw2nb
e9SDkm3gBdNn9NqQYmu0T66J5nG91GNePH1GkWdt/awvINpd6pf+s2fJPdGTbpVjuHLdWmnTrLJc
c67rQbgYeEhzo1rURTV8FNVd0wqG/KW5TPpjH43j/qN+MgabSFmkP2LrjC5TnppvlWyfPbKqf6C3
m2suemP9POxHPGrWIzIs26zyG6T9uOCn1ZxUUd2pizaQLg+trkUJhUeSBkWrmrsbdUkrv7uJl4sq
BvZor5F46TYfdY3VE8dW5VCbk62wwnmlxqkhqmGqUJWF09kg7+/qb3IWWL014XPp2fFJDq5xqZ8S
JE7GzMFOU8eRhLOBdZYD8i9plh9rt8dFPQPNtfML3L3RbtdOBHrhzblQkWex6N8V8+MYc7zxS45b
7vSIO8j86OFdAKVUYr641EG7mTB2ZcMRO9D8HPMOctv02I0+ErjAMlA+9pt6HY4ejILMPKtWJ154
VqDErgwRzY89QlzLaZjNZLcWuvBfk2j6ZKBL+EeW3rkoGYYrxwEfMS88QWT1r/qMfYtZAjuQev/Z
hOE27HCei85IQC1HTDFg5YsS17jX3QhkgIGwm15XR1UaCY3cqrv6tpX1eLnXeMZubDPjPRsBAsHh
hzWUh1DPa5iJN01RjeWukRNbZgT11iQnxxsb2laBFhRKP0K+B225HqvJQu+20q5CPY+PqTHMD62d
IDmLsNx+1G3/yuuiduuNOMYaWji+dOki+NgV0cFM+vFl8hJjxQGwwIeB1rlOeaJggGfl8YhLSc0T
4+cFE8gfRc5HyVHza/To0QI6Q4OSz63br9mLkDVJDJaNNMQTZynCs0f0ThabZBT8k4S7qGuWYIkJ
wV85VWu+VtriId6m/i0Jt+baAl2CN5Qm4UtG0ZbJu1XdwY4oPM+8Vxc297dCN5AyDNEuu9QjO2Bp
1V0Lcvu+zCCmxOaM7PafQ6y4HogbRq8fVTMinXtdEND+mIY8KcY2PBkvQ1uEKdfZ3BcbI8AIuQGM
c5POpviEFH8d6t2n0jbDs4eY50pV66mJg4blvBqoWpLv97ZYsIObSgkobjRzgSvrxaFJG1/b9EnD
GaksrO0sjfzWS8PicsmxOsEYGglsByjKuQRZudMFPmx220+3eSgd2DeG+xmJ5m1lheX3cuhey8YY
XyxXH640M2lPOLwNp7Ir681g9t2TrPNgQ4o83rdGPL8QXwBGEzaQLwZjeom8/rMG1gSaICU9tNnf
5MOjVXTWkw52io93filw5rmLZv9BdaqXrwycB2Plxigtm0W/0/Qx3dYW+n1wX8ZnIf2TxnP3i+Oh
gylGwDlxjOsklEx06cah+1JPUOhKN/PuR5TFrgcDHMAEUvtLTfBN+G71CeX9bB+6YbxrO7t7W1JG
qgMuvWjgToU8NtI0H824fumJu+5CYgH7ZhF+7XzDeFoQR9u0ceMjpr+QIBGzWmP2Zb6P2h+1qU3f
AJSy+sEXf4h8N96LKhZ7rw30+y5E2xvhsfkb+CEEtLSvTehl4G5a8y50sa1upYvlLFCHomyTa39R
kFaXYJr1E9iffDst0IqPusudh8i01/GFurTYS8fI4C12hUWl+3Me3hsHI1Ts1eqqGI/h7BJa/Out
KquLaVnjUYdG8j876Z2mk3YOh/FoJzWzAGCMwAghlaADMhOxIc9hE9v3VTPKu8T/klgCW/Usj4pT
OAUPqs31O/s+qqS+bwowqQOUgmSd2pF1JUvHIIe1lENUZtcszSWyb3T3LTQeK2+X16j8TZVp7OeG
lDRkdpd9sEHGp53Bf2NgKfu7to2B/evDWZUQvO3vKscjwlyk5pWqU5dFTwGvAuOMkQlTqbouMF9z
Q+uOlx72q5mHRyIUM1qiEu5WCdYC75gF/1ib7j3Z++Q2031MZiLvPhe1e1/kdnfEUzteqWLojuYt
boqE8KQ3f2mN4TiaIF00P533nWZZWzYd+hsARORPtUM7avdEnuT96Nbp0bNNfxUG4R9WlS5bvsXD
2n50avYmHXmz1YiC8rOZJtmmDeqW188wAgAleOO2bFhcF8q6njfedR/pLRnbUt4Gi10BErHTY9+D
EpwsLX8NQ2ybXRehOsdBXQCe930VtOk7Ln7hSuYWxh4Dkmqp15qYQSRAM1yZPyEXixdWn7j3PYG/
q2kEfght3Nh2dQsbA+DB3ilMcS3Z9B5Cydvo6csaoTvd3pqH9Ab6N0uRM6a3WC3yWOQUcD8tZiZ1
WM2P2JvphEcwZBtdz0Z7ZTRe8U9IYRzyo3YRsu0it/5m6dOhKhYR/sCGMdzPWBzk0bRypOE+zw72
uHHfcKgOGxjSZrrx27B5BYGEM4QoER8WbvNaZSvOQuHrpDvlCSmRbK16ZS6cb5F52I4sg5B82XhZ
gSyq2cqz3QYNv2mnwQq11l68yIcU6ROdKE35aIfaWp9OkX2WWRXjWTMWRxMLpa+iKr7Zup286Qbw
xTjx8JU1HPKuWTYDlHWQusjD5qzsekxE+13Hqyux0odW3noLjUwxaRXjFiymRA5fPngLHVdVDWmI
OksmzaPvZdXjDHfxiMm0XNVNKvcjmLgt9kj6bdrFMfoVxlmVQMoCTFkuKBd2uxR9Yp6QoZVc1WIw
V1qVOw/IsZiraXSCz7Kvb3GB8MIVj1pnEbTlVW/iIoU5UhfxthAlT8pBpBrgqAxPVzNxIWZ07g1h
KjFvQghX7BP706VYy8DcdjaCTB5paT6GJNl6qaHrRz1t8dlCZnSVmUF9oy75krxpeOfHS2Va7FGv
sU6qUc8t1EeIkV3VNmYemQcqpLPC5JyJfOtoSN9P4MD4GZfWXSJ9cReVsj5DMETV9c+qdrnrUJgM
xsm9/qgfU81aO62stkachuhEY9i5v0zHigh2Z7IvU6mJsRztT20z/GG0M9r6Y1R+z8/t4HXftdTu
V5ZXT49eM/v8S63hyMnW3wxd+c4OwMFFgxSy1IuITBgUO1X8aLgUSV6lflvc/KV+tHp9k6CrvVHd
Pi5lSQjDKu5UjeXllbcZJ6Nfm5ZfXI3BUTdD+aAukcdbG5hSP6giSuUGir8o8YytfND4Fj4gc1ns
Qs/DXX4ZpepQ04S9biT+UfUbOogv6RxsLwOWbqUZFdt2DqaNGjU0lnxoGv0FS9LypKpGD69Z2SZn
NQjsXonbSLSvyFCcjYFA3GTgXCmagWAssvysnuabFubh1nJEeCSsbDwYM/Kuqsfotu9Et/THVvea
Q2O3wzbo8ArWy+TQlpUtMHkxg3PdwffvffuEKgkSrngJbGxrEanCmnCDDGxzIG7pvTo8XOLKtV6i
2EhOAxi0dRU43quIWpZCvUk4ZZf2ix1gf5J70borQcwbhpce2lwYJ/Bp8S5JkuG27LrqCrVR/YFo
vbO22jZ5qevYQF8mR5femT5rGEJ8bWVyqFIheLZ50y4O5gBeCZc+YnH2i8nkdEM03gkQ1s+mt8DO
vHU3+/N1nUr3Oc6cq6iaqUd/ZWfM6KbahRjfCpOotETWNSASgQu5IAWyDJ9KYGFRNVa3fTU390E0
fFHDK890NrmNLLtJ9jqN8xuCzeLg+0DN+2qUZ+G6xVWE2+6TXRs2FNYi/tI6uEerI08zHGI5OH8g
cvBsO2n5FpdlvdZbw3woxincqhkHjh6XGV10W89aPmA+NTrlUz2ONtB+I/5iR/LGTE0OUcxYgKr4
ZpDxmr4u3jPCjLw3JxZ8HoMjTiKPrMdoAIYxZO7bIICyaKgPHCxUpB/1MOMUiUDBXOkFhl7FBUUX
FlZ/zcrRrxWKDlRrv56K98CrYwyoAm/dGI25D32Kg8wQSxoGXJOJ14Ch7qxdrGERrlrHlBNaBCR7
rVpFDandhVqIt599rfmmt0GzOHzPoise/sZ73Rsdpl25frLjNrudNKtYqGrj04Iwq0rz0LTO9MxZ
vzqGZhJdKWDZ7/XxUq+AaL/XV+wX/q5e9dfGqiEjmdt7PUvCbe4bERb0InmOpNB2fYr+gRsk6fNg
atXRMTG/VK2lkWmcOyaeSEur75u4qY/ZzWwsSZyufVdwD0uT2XEYkCn4QH+oOvKdpON/oj+00cqO
qk4BRFRDa5MXaAGHugKhYx+HthtvFqSRtcR8qz1W9tZ0sDyp3jocr1+aRUCfICAKZ0vX7LudbvsS
VKOKFFhTb53VnbncIeh/O2pzdlRVH/Vl4XS74eco1UBC/MfQoLN/GWVG87dmbq29aRjJbZ+n7qaE
7rOxK1TWVZ26hFAb9mbl42oFiee2bWTPBhfuHzwvay3nVPIv/DkEd7CdX/fe9aWfmisIIE12C3Hl
l0pND5yNO4N36O021jbSKpt9g9DtKvPbCMPN5RVSXkHNrea5jF5ewaqku8kDg7iT6P17ZzZg2hlj
880X36syGd/tqhBr3ob8ltSyfYwwCNua2O3eRkZq45HWulda7nOyNGTx4ugSdk5t9vtxKRZ2g/Ry
6jVH1YqYgwTKFA2nSY+LF7vPP/vJ4JzhdBcvVsJRnl/VsYv42ugZr9rOevUGhg95o8hKzonm548w
h25Vve2VJQgNSMMzjkpv7lBtJt8pXrB9t66rIf4xPMiRGItRUT8LJ/vb4SGgljdnLi/DEWG3rkPX
N9duLkBjiDhYpz7RnlRMnAW8PvnU9q8+okbPXdNqd2FGIj33kk+9iLwjIZ4OT5sq/TRyat3qbgta
is9k5WtOuzOnAIc50UTnscOdfUQfet9OWCRp4SQ3XVTZL3Ps/FFluFPU2T3UZLbYCwkDvsYqccqz
J6zxpJx2lR/vUsX3HTsO+0+L3p9VTY1n4ZAnARDWpj80Wf2QoE6t7+AEdL8U8Y7pD1hFPdS9Xp6j
tIFhGPj5RlgWCojLJc/7zxlyKYdJ1hgHTl2S3xoojq8T1+23qqj66UtDPpkkERtRXCZoxmbjiwwU
nhTT0xgQRUhE+4oDYU2GfLI3oJGWgAKC22hyZzcjD7UXu8tWqZ12r5Zw9GMwetpajQpDs1/nNjbR
qlV/nZD3eyXQEp/yDCc1ON4du/ck30xtUB3bWHc2hDWjrcx4gqMxIB14jJzAXOtyWyLU3QLIPYEf
Ikoiyf6nUZsfxCKTs2Hv7a26oeH5jkbZmuhj8ux1KcgsvFK/5y1IvcD5lgBDIGzszo+iwIZ2HK3w
2rLhsyEVEV9pLpx7uynxK5oJN5NNRx/Rfh9YhUkNhkhbYpuwG4PKPcDdds5t7Ncbf8rM18a0b9UL
WXG0T+FCYg3Hg7TSZ6AGZZDcqjunrb9pWuSSCPytvm46HwN73MVzQp/7UePAKXVbnqTTDid11xfJ
jzt3sLVrPQYqToeP6r90xR19uLT2ctFVcSoCkylps7SP8r2PldUlbTbwAd3UZvKqGqsFLlLGqynz
sieV/HI16wtbpeJGNeEfUGxM/C12qpEtSHaZq4597ZiPpJOj1AzvMLGzNxg1AW2KYbOrumC5I+5+
pekm6WJcCi/1dWC2e0n2dqV6fAzIYqSlfHesQWn+OUmc86d4MSI/y8uoejUqlZ618VPsyFXDL7Pz
gtZtnOjVPUeJ/rktvJt4kiBBlpJn5M+aHvtnVXLb8luQL5ocUy6fXRzd8Zqs5pO9FCvwzKva8gag
E4zUEa1Zm6Evj307y+dURtM6xyfvoMYS8cZaMrHmvRo76izY0xBZu8vfYKAwEkhcE9RYjyTXthd6
tlWtQxrYQB8Xf70aC84md7BQlEP1EjjJftZN97Njac4mA/wAeSiqnuAP3l3qUeXYpJznT/pYdA+e
ZX5R9WqeeGpR5/S7+c4p4F7LbvY+j71lsNp2zW0Up/7ZMW2HMISBhmCXj5t2xFay9qLhDhbmcKct
9PyGx+Ss+0DOftbbph1tSFza7NDooRpC28CsokCBZakKK13zEXadbgvMSq5VXW6lyYoV097Uhy4B
/G2wi7+qfXM6pCQ2n4Zyvu+aAZ+gjljg5LbyyXEhI+IQcBqW0qUqQs2kQXNWlRL4aniZZ8O1Kk5B
UlyFWTRtgxQMotf3zrZQzB09CvpVtdxiHr+1GhktWxjq+oXdY4DrrTZdEgHCWXC4xpzucn8+FpWr
vXUsqXbOjpyj9R6RUb5dICLfutzfY6JWPvOQaK9RiF0cdqlHI+jrhOuNbjzaQ1FGm+kuqmvjOmab
fS3gyXg9EXKTRXtlD2PzUGiFv4+mZNyNSTY95eb4ldC/8zVxWEfQS/hUVla29UBeHAmmx3dI4CIn
46TOV694cPSxf+9MLH7dwMnOvgEooG1BvWpubl2jjdCuAvY9LHMU1SVIB+t6CcwA918qf7n1Va3o
63xLfhjNx6W9s4107S9HTbb3awwJghPxa8vbDK4eb2JNczd93rlnHLx7zjwJv5aoqvdSCBd8DQ2h
3QIYlfYISZHFeq8qyWh5l2Y7iiCb+I5cjSh1bXoDvRNdOPMD3rn2bjGWwsJr6nJW4/E75i4NNg3J
/BD6HDgRWTmrkhpA9lDfjMtRVdeqPmdj26/rrG3uVJeAZ9hhLg1nJVADfrCXS2givhEWqX9QRSHD
7BzpexjPd1DuCes3LzbqC+EK4vyDzp/8FoVpil1SXD7qcFeu9ByLgQpVloMbzNGB01J4zvwYPyRi
L49RWGsrfvjdZ1lnP2Y0yYH8OWOLbtbOnwv9CqtQc28ZKZoWTRO8IsT8vXFEcxfBJMDu0X9R1ZPQ
Ca/ks7/zll6VK3a2GRtPnLZnTN9Nm8+aeok+7mYEy33Emap9LfKN+n+cnYbRERx5odO5ZQUXOxt/
LeJuqa1IQjnrfJoxWhqs5pRoEE6303IrFysgdWmN2sU7hD4VAijdSlV+9BEo9+7sKtfXcUHYUTkD
G+a0LzoSVQm/yZUNRvN5cjOTPNAMDzgsw6uh6byXzlm+QeUnjMX8czjEf1xKgDb3Lbu9TWT15aep
zjuW1qA4hIEWb7wgkFutBndt+jh15ZInVTDIHV/Z8rVA9KRfArcWFJhNWqXYfyJEe2+HbrrC2mz+
0oMk5QmWZ/dmmmakT0PYij+lGtWdEly8qDJeWjhos8sNth/9ZDLk69jJxbrAm2/oi+FuWi5Z7RFH
D6vvfY4GiCqpehHGsEjrib0o+suXbn7W1LeV/ap6fVR3Exsc2yzz/UdDXRHASlwAjGo29XqtLg3w
rqJIv1RDeGWxNJyzdsTnqp/ihwIsz9p0QKFODQCGISrrz4bRvWB6GX8vBNlQs2fV9Y1d0RsVR0Ar
PJpei6mUZn8XUyRe/XqKiODk45M5pOOmqGrrTiIBszXbpL3pTRgl5mAthM5Bbj7w8jIa+7VX+VD0
SJiRYRmi9kY1t/BBcYYZvrccEHc14WCkeMoUm7jyfu4dfHQMYFyFVhF7T03M3zCa5NOOu2MPHu8V
Zp7qnhBnOaSyjdZNO5R7VilkF9vE2kTLgqsuXZdU0aWc2k3RrEQLk/yf//i///3/vo7/FX4v7wil
hGXxj6LP78q46Np//dPx/vmP6lJ9+Pavf1quwW6T/LAvdN90bcPSaf/65SEGdPivfxr/x2NnPAQ4
2r5nBrubsWB9UhfbQ1rR1NpDWDbjjWYLa9gYpTHeGGVybv2iO3z0VfV6ZT7zRSV27wV8LnatQzwb
3Sc8UbI9CeRso4q9YZvXDeY7vOW0gkwIbkWQnFRpaAP3Cdo7eKNLq2BnieTlrWoozRFqVV2ia+Yh
1GXJ7KrvRPUaerF38Oas26giWoPFuvHy5DRaVfXab0BU56+pIBmUzUa2Vp30VMqNTyj0YBXxc+EV
57kbmzvDCqq9H5ZyZYgS+riqLGoPuloUnFSJkGpz1xjadFW0frrx6ry5K1355d9/Lup9/+vn4iHz
6XmWYXqua/7+uUwVaiiEZrv3DuUcMHXlfTU18n7QymdlCi8KMEXFbDtbZTGfSP1F9eI0kXGY5kQQ
GsX3auHMqIstjR5Pn/Q70Lzmno+c+iTtjz972Uuk5GeVHjoWqrx6v67CZHzJ0K2YA9IFqgQ2GDJK
/BJ1Wf9QzB5kXvqEWtCeE9siKnL3H94M8dcvqRCmbli+oQvLgIdn/f5mjE2Qd+Hg2l/GILgSixq2
sVw4P/Vs3rizkSgKQBj8WVl7Y7RpSHL8Uqd69+T4r9NSs+CML6NVWd1FI+LA+pwTQpwFAlFdvyWG
kbERcNJzE2XZ5SLHIkH1XFVAjtV15BTopcph44MND+W1GqPqL11IBD+jShKii9Aa+qq0C1gJArvS
f/8+Oe5f3yfOap5p+sIzTMMT+vJj/+XHbAIOnSVH6ve5abutYfX51mIPfSDcmz0nQ3nrWYn+pfBy
ElG9HRP3j5LbyM+0lWqoPOsZDeLgEVp2cpS5P12lY40dYdM9YtKKteecRQ+yS7LDpRgtKRaVZ9EJ
XO96LcGgJ8p6uKo/W1QuZkL3Ph2wdPvIzKg7UxPuzcdYNepj0l86M169rurxUR+MwH6RWGRdAPJy
XRVTeO3CyC8v5Uhg98m7tVOtztLlox9CgtFlhK9GfDRnSV4460GY4X9YbU1zWU5//1n7wjX+P2fn
tSM3zrXrKxKgRIXTyrk6B58I9thWzllXvx+x/E/bPR9mgD0HBJNU46oWRa71BkPo9hxkcAzrz1+o
VrUa3XdI8J0Slps+VV1cltBJclyIp4RjOL9jIXeJvKo7FY2LmEGXN292rYdHI+my+1BE2b2W4JKa
9K65l323ooMh4wcFxq3zPNmHCHBKjKdrt7LZjlZ23xe6Q7A5aTaj/HDPK0h+52W3hjrjIRcCnTs2
jaxZDJWCfrURUy1hHhBKduplbGvFyU0K+EK/VRuEmXfR5N15ag0rIMr4xvtE7FjDrNM0lPF26I3w
mkeJvgZe299HrBwrDCvjJ78jlEc0w3tRih4q3jAp70kQfFNUQPqK7pzQ5Z6e4Kw9VKbW7CYAZISD
2/hOJyZ8J2twir5zAxQs/+7KG8QgoyZ9Md1pcG4XFKUPgzUFP/txfdNBv/QIV4YKq1Y+C+NNVl7G
Xwk/QeC2EaPy1dJemqLHD1kX0KPnWmxPSNrLaj2F7q1TNgHkm4fmp4jJkftLMO3xHDZN1m4TAPWW
hR/vTGdU9iSBY5S+ldpYak6AVQJiAyesArxTojTdkbg8QgG0ZL/lV5w1fqsC/l6jWj8dPubkLpvb
lWxbuvUtMv166+XNPlSL4DlQ22IlyFGc8sl0Li559KUxJwXadDbeTMQbr+J8Q5bV3GNcTh7Za8nr
VtZ4ozNIBsPg+VgZOlBeZ8LD2LnEo2tgWXIQkHJ07St0EYQ3FUuzSsfFqEbYhM2TjcYlHZ2FX2zD
bk6T26sXUKW/iizDqIeYgL3lPD/pi7pL1UukAV9E3n4j51naD3VsgqvdxM55zLCwHzwr+OL2sGPi
UXAs62pxZw/o3bm5EX6puhyCluck4IhM5ZF03MXsPO+Z2FW3cKMDubTxoniV6q87PDZJ/wK3c8vi
aijwK5DuxWI8ncqj7MvAvKIJqhVXIjrPfYHGRsVJ3V9zFCYABgZ2NyLm7K8LweZWycCPyOvkJbLm
BhGEo4R/zce9Jgfh/ISHZZ0ECV9sBAZvbU5esLI5Vqy1RmeHg7r+BTZIfhReZV1rW7euYwTq8N/f
HHI78ce6ZFi24TrCclxNNx25TfztzSHKCHdjxSq+KmaULW2iQtu8LPAWBcj03gkU7NC1e8kdpz0S
T0a/YO53IpQS1UJM12RSvDtfmN/7whrxqeX8wnaiPgh9UF+jsljI/sAzwh3R0GIjm1qGRSgIjiei
dsbJDIbqdttSK9iQN2p6mUSQbhJd6zFeSMKN7vgOa0psv/bIG8UzKPZTf+ovzaLNv/hj7Kx7jIH2
CbqLr6Ga3wDGEVqlt37czNvXhHiyBPp+mp/RLwHDbqhE6Dgcw8rJH+e85KrIQnMjm8rY5FdYqbuY
eFeB8LIOwzvo8n3U5sUjBtlkWJr6xzgq2vrffy3nH+953iE2iTDB7yV00hh/vkWqsjYcspjB1y5o
cYLW8tfJqr37KC3tS59X/aIRbf8+tAH4Ad+1YCs72jMaORsssft30Q3J1mn1cCvMtFnXAUgXA3zJ
UZsLh8zaUTZlTfYFQidXY9uHSI+zO97jSLqobLhKvJDvEAvELnbgoelLtTh52tifCswynptRXIMq
mq6IEuXPri5+kO9ozrIVzEHKpgjqo2ymbdgvK9fu99V8ZelzVPMnw97K0RDc+NpIq3rju3p6CGbI
GRjI9tTNfCJr1o5vl03d1ydQe0AtZY8c+5hV9joy4g6nhaxGaaqN+u8sZtac30t1i/wYsc0H1udi
F0c1wZREJYQRq0w14m6eWjf+zvYgZ9buaJ9tpNymhTBz+5xX5qXKxbgv5wE5Kvu1xrL/44eXP+zv
j6lOjFJoqm2oJoc17fMGr0eKuutd3/gy6n61yq0CRK1Q+lsR8wePGon7kleRteFIEZ2t0rHu0wnh
XRuBRdkiD55cRWcCB+UIPJtKdevcM8NFVoOrGXukzGSBVlR2cWzWNL8xFTZZeI47qE4RahkuHVu9
/b//UZufN/m6MFT+nA0VJqxhGNqnrVFsitIxtEj7Ymveaw2p+dywyvxWDD3qfPAdNTYok71IEZc+
gxrpV2bmuXdlquebmOM9RkpokIos9w6lE1oHFQjNrkum6ex1Q7UpsGa+g37WL3pjbI5FqBGLN4t6
B+galFAyrR0v9fYm+L2DrBVq1N1q2d+1/zX60fcxj8Ra/B9L9T8efl24lu5opmMIdz68fzoMsTGZ
OLOP1ZcoTX9k2ZXwvHceosi6hDOWR+JzhJ7GKxSPxOqjT9bi1tFPGgZbtwtKNGoWshpNM4jYKMeN
vIGcLAdQspmjH95xJGk9/oJ6dygMlMEYoLXi9Ocb/FtW1aGepZrGZN0TAwV3AGFUB9ADN0yvr7bU
MZn77LDVzrcpoL5uTWOe4qO5skBrdkQGts7uqjp90h1hHqTZEE7E2Z2vimYnENGFgEVTFnJunsa3
uSl4f2chyqDd+cqw6SO9hu7rtNqiHcozSHnnS6Am2NM7gPGIkNgcYsWb2fjuF6u3myXMBdRFtN65
qxLEWPV5ALEhwsF5kF1B1vjXYvIQ3ZwHspG9S+ONmIGLID+3gzqHhxiIpuLVBBD574+JLZ+DP9YA
i9OwC7DVth1AiMbnyACSlYmGlu0XawA5XtYhwS/cBdaR0tsvpen1K1HX1i6Ym0oPhls1muwsR3l1
495LVHgshHjK2DrJ7tECO8XL7RtqoPZLq4H/cHJTXcpBV8eGxeNRoZhHnfw+6Psn3InKiyiFfRZ+
qC9blJW/AXOHUWWMb1NdgPrDNWWfhX7xVCnVq5zQKVm9sNqxuUfuMT4G/pSsE29QvjbhQk7I9cxd
FW4wHr0ic/GJ93j1z7fGT++J/a31xC7G2A2GghuZJF46qUXYz+/5fZE52qpaVN+PcwH951dflZnV
vSyQSvm9T07+uFaJuvo276NPj1BKYk/xx70+37+0QQVxTNLJnj/atnoJ4IS8Jwb2QnE5ZPu8Vuy3
PkI3vrbfuwYOXdKpFWpNnvVul9iBQ1lkY9qBK8FgBJEz+qFXQk2oM+uuywY0rxOooa5b7ruCxB9C
IQmPieFjFw3dP4I+V439kY1HH7y4efPo6GBf9Lx+cSEInCezcR6Bsxnr3kXcLcSN+HH0qw6bO3yP
IqQrlmxcQJgP7VXOHSYcvJJK8WCtMtfXSIZV+ZQs5OityJul6UbTfcKB6CQGzdjqfwulSL2TT/In
HyIrGGlPW6yY7z665AWfrv/U/HS7FkbfqhS6tZDXSpmVj/ulWI4d1AJLo9xu1l2fG3ei0BoSHHys
MdeGuU+OqoWr32r/Pi9HM3zjquTYvBnjbkm4u6z6ufdstJZ5GyA2rZ1ciZCXo848W9aKwQecwryY
HNFkQIKY2IuBolaje1nkXoOYgRemyxlNc+trhDnt7WyGC8/z2rlQmxZ+S6xfPy6N7Fa56FO77KNR
X6Nu9Gw67nhvq1O91Pqu3sqmLIZMaxd956T7rimme9mnpcCDFUhPsiX7i9Hd504xnj+6WhGhn99G
d5khmjuR/fA0UsV1gqMRodbxDVuvH+Qb/TtX0cyHQQsuzWgPb6K0DNA0qDfhkPL7rD5mpYFaeRnT
Alw+jMFlNBppuUz8i4e02YOrKsNj7UecokkZbv1uGh71cjROM//QcbusJD6JBxQ4F5CCzO1yxYGM
wstJix913hHo8o/3HAOLR3VI27Wl9fpaNkc3Du+zsVzK1m3GWGpL09eVLYxlQmc+Z2SEvexqY3im
cQz1jt1fn+2wibR3wrT6ei8HZJH0wD43rjBmLau+WsjZcqSx1XOQFOWD5iKeXTaiP8e2o128FkAS
INLyW4IAWYqs42ueptk2Q09xJ9S8eMb6615O+BLqvn0I7FoJUaOD1+E25nlwnIGYyjhcocCmF8gA
i9sMjZ3MUYnN08cMOc0vMlzUrAZksqk6bJYrh9NxgDX5IIb5O0uqo+YjIh+kNBOr8fZZ1htr1BpK
lDUJVNiDl34zENApY2v4jlERwGIsNR+6yUceJ22snRepI2uvY9+mJDxzrmX/ZZFUluyKuyxLxz3v
4xTFitcWphcmfQMCgHX+q3Dn5kdfkZr8jDPRcgPCzV0E5HLfsOpbSuWAtLLR3VMBYkZlbl8Dldey
VAyYxuTBTkv9VPR8y1PRo/iMauOXyZkpS5oyXFKVUJWJmYhuckgF+b0sGq38Am8I9FHg5nBp2vYd
aq6VZOWXCZD/1qunYiubiX4oBg942DCWu2k06428GEnIZQ7P7bVXFOSdvHhcy/6gDndNpInnYlK7
Q9KbYiVvo1X2RU0Ig3lZj3RAi+5kIiwTtqA3vJvYGC9KWxoUTeM9Ru5fZL/mg90G3y2NDYa3eDgG
83S9UdSdi2HfWs4qVHE1a4uULwjos2EVCoqd/fA+igYJgHIR47e27GNHPFtqay+Gpp7eGr+OcXsK
x68i8uGtV/p3I8p2pEl8QJjKzxxuZESg4lpyYg8WpLk3fZ5WP2I/vVeGzrif/DCDMS2GuwzY/BLC
hLeJY33W9lVabzfqTc5ebwjqtRcliwr9xKsrlMxbGBoMwYqvdBNnPir50bseqC4nrLJSzl6vKefB
Rgcs1suj7ProlzW193r+UWw4Pw2YgaGsJz5sWw0WDl1TfHWSENkeU/Gex8xIQDS7yp2bF/49Jxxn
YUDhIBNLn+X32UXowT0pylOkGv3RGDTzqja+uOIXEs+ybGvZJYsUoA02LUN7IBVJZLZly+CqWvDc
xwBugb7EoEja8BmlDvsadyXrFYOWFw+PvvEjL8PwuVD1auWMKZ5H7tCch7ko9Ah5h6zaqV7WnFXH
pphrclBOK02jWApIfGvZ92lemQzYXlpPkHa0U6Wr07F30xIDnTp6mgbS4D7gix8hvhmN6f3oRBAu
PKSnyLf609oHMXa7CAJfuYkSbSGASh9tHeFYDUZah2Cl0e0Us7m7NVGVN09jjTrMwl6b8O2emwwD
g6rgMYlEWj2XEAXXGIMFW8e3yufMQM6SVd3GLYamXpoYiTo5opdzM7RtexegJb2UTaftygMbzOjW
RFHRPcJLBH80T04nSz3rhf890Z+8eFK/AgX/KwKi+T7UpbfwK2E/JZVer3LHCu5h/+WbqB/U86CU
A8HrUT0kIz9SYhVIrODns7RUvb2DYRvvVP7bW9rYXCDliZVfjRqH7O67pgX9Tx4NpUqSnxE7u0WM
NcJLGY7BuiqACP90Mj1dxVbCE6BGlnvqS32HzSIPQGFaL1mZGYfCG8e7uVU2Bd+UH2TPoICThaIZ
EyKmavps+yaQaF+pDnLU1TI0F9G1BxLPqN4NPSp37rSRTbLG0bYnoLeexix9Ro/KXKStEp/cvA6u
uq79ZDHsXsMgzXcFPJu1hTDlq5+7GmG/QkWVhVG3C0560OQPTcYKInyEbeZuuzSrI2xmuaB2rw16
t+tiqNWtHOWPBZX7pErAZ3HLvl9VwJReTGT0rnZv/va5kALTtbzGaIeNjj2jpXb1A45jOdDkEsuu
2AovPlKLK6dK61fk0l9hJvH3GfVLMt7uN2fyAGrNFwm4J9shEFiFzxcFDkgtA1vj1ylIbhdZTr90
qsL55vcpAhV2VD/48yelevD7JwGCq1+zyn+1FF/5kZbdb58Eq3c3KdaCtVSAEp2T8TJFL4sqbTb/
ccibYx25TNbfsvKkh3RTtQicAUD6Z5ynzbwiUFT4FHYUGAh/tvFRrzL9JdWj98mP6ivCf/pLYMQg
WOvqaSjZ+vSjt5KT4GJjawzU+nZJ0IyHyARVJJszYHKLCp3BD8ctnEHpV2iTGDt5RyQiQVkUMcmn
eXQMo2uMBc2dxqn8QPQnvOS5l+2CBJ8FdmsIf4gpPPluki+CiCNlHg6wS9MBZ6zEepIz/OEVzbfu
UY4H2I7w2c1FtkKNV1E6qslhdIMXp3YtBFMMTuOqtfUqQ5mBhM4Jbin0oLlZK1m0i+MoAm9E003K
AXlN197JptlYMEOLRj8GzvjIQvyiO1b2YMdd9hBz5ACJSYS+K3gWln7Ewxtm6VGOghhpz//+C2rG
P8JZZPhcVxXEaixYQuJTOCuyWU3K2uk54Q3jlgDhZJCVnFgYvRRxrAYz7ejcCtU8WlXGHxX/Voh2
HglUaxR3XvZNV53ooajy+KHExHrvxKIhPRZBLHfRElURJt7Waqisx7zo3tSOF3ObGs3Vrx3UVopp
nyh69zZ1/bSbBDDOAHG4t9JAeWMiBHaxTBxywIffLoce0uydmkenn+9WtDBkXccqzz32JC8j8Gx5
eV1M+aEgO4wBF9PKGU6RmWl1SkGfvjq/PtN16/jouJm5lLN8gaCfxup4lPdAE4lk3bhSnGhYDkQC
73QU5u4KzBd8lrfLR5crwMQYA6Jtsk8WHlY8GxN13dulyDlrJ7O0XlVMdE8+/oq73EjRe5trH33/
q/bv8+zI/XU/9+/ap7vEoSu2QKfJIar3dad42ygIwyUHtGk+pU33WhokG9F2+eqjz9faadW1mrGW
l8mBztTLpZna3fajzxYOgmmjXm5EP30HB448Zq0Jnjxf3QuDMNYkepSq69B5QP89X1pZ0L7rnXgC
PxYAwlHWdEBgUp3yYpRd/eXf/77/kcg2DM4IADIsWOiEbeX4bwmjzOKQE+pN8I5QTRgfLHtXG9kT
BK/mh+W0WzHW2hfVd8Qy0G3jWqKpv6+CydpC9s9POer3ixzg4AKEFX/kc6Eg67+yYpCgsqnXzeXf
/5eNz1kTw3aFbRDctAzHdEzxKXBmaaofBmSlvkzjsIrcqQb6QGEmBZ7Ptt3sOCbHi171fvWpg43F
N352Cz01u3c7q49Q+4Cba1CsSCNAnkrT/t0Hr79IRaqeezTDHpUxvVqp2r8XFT+QjqXMLg1W0KYL
P9PPY1MR2hxM/LXzhJe85ToatomMyJos5EQy8D2+VWH+HxAEw/m0MPEPd2wLEWXLNsHTgFD5M3kE
ix6EQTbbD1gsmCIp8xP5GX828qZqz0Wq+/nJK+CcE8Def+qXTTnjY67sS0SOVmti4vU33+TTvI/m
x7W5C3EHVlOEJqzZPxiImx8D4b5DHCAGUpsjBg22LzaOWTM6T4EJuhxgzt/JLtBaw56VdEKblkF5
k17Fxql2QnOHHN3woBZlj5jGnYhybql0/G36VYtqy3yBvInilcECWIB/lDeBYTZeYqzj5KCo23jt
Fb0pEyXHhBghW07S8/FcyFpTm/kCmeV2/WkgS9FqX8iJFo/KUtcQkq3awkZOL56WgRF2T3ZijRe+
kIc27VD3motyeIcxFT/exi1Co2yS65McA5yhZ1lzyhM8b6yyQcvVDzQ8Gwz1lGjlr5rsk0U8j36a
LPvkaN2Y9l74qNP0k18cVbcl+DAm90IrCuLi/1fIwclB8H6Tm2NxlO2PYTVC0pikwUCS1sVvV5mU
jTG/ebW5UMFlRFqbXpz5PQw8JD5PTXbtb69hQPIbzFpb8u/z6OzmgwRnRiYRtIC8SVem6r1oN3JM
zgrTqdqjujqyUZnf5f/rU7Vu3Iee+etTo3RQl84ggCKk04SCLgaNCZJ77zVIFlhphXuFuOlcZbPX
R+Vd74niGwgwnLpBz65p1nzFX9i4oCpvXmTN8kxOgLhkWGVhckycAJfIgYhzPjYSdbmWzY9CXlGh
6/rRpZJ8WLRajExK0ytnAC6IsemZswlUSznLvo8isPxg6RdhciB6HB/R8MIBcK7Jola8MV/IKlmr
ZIM26jVqg+QU+RkKWE6RrR1+hlUVFdU6RWYDVQn0oAlyDRDf2p9+maOf0XfZY90Qt+5HXV3fmnXb
3rvYBumG6eVLkVWEXsqiw4+OyYHbt5csmk4Ef5KzTw4P2VPhLLzGNF6HQbfWrainrWzmmAMuzGmM
r2VQ+y8VOxbNTczXZBo7CMt/XGV1dykkGbabTURcQK+/8TQfRkBrr56VV9u85/iT50GBomX4ICeg
9DYu7MCz7obQ7Y6iyJEQHtziG2jQ+QZOoTirDEDQEWEh/a4dzWkhB4BA3RMpaZ47zy9Ql0FQNs5A
r4eOfpATRIkmtULQpXPwUy2WceqZ3VPvcmj10Gjj5FxtZhLO12GFcCLgoRgCG1tmY+eFuvli1kCO
5uHIiUFzW5xX0r6y1k4ghsMMLob3hfScEijHUirODeoqsxHPksQMv4j3QV2k8HLd5jjk/i/Chj50
38knFPd4oI2XqixJTwHBfK/Naa2FjXJFb2F8GF3iSgUY0l2c6cODjsrifWue5JjsqTS7AHUTWEvZ
JHZxb5qmdcBTMdjXoWFsYlXL38as3sjvwhrabhk0U31Jk5IU3ijE7etFiHmVZXn2rhk81LjyqPsh
GMpHgeGTvDLTYiTQCgEnoQaAo5i+u3aHMfgCV+P2Q+geInu9g0angVfHVU3KbGlVCCMoHZKXmYm2
aV3Ck4PcWrq3yigrOAndKn8Pjer/z5x/fgT3yeq2mrcFHx+h+Lr4j9ey/s+3Ms5Uhgp407QNy/38
VhbCb9zUaodn05yca5y0V+w7ynetxR+zQ6NlK5sZsh1WpRMwq8gMLvuWEOTYr7zcV7qYr8culhmC
eJAElQhI/P/VFNN22WWM0VbWbqOl9R+pSWRK/jy2zjsr0pKWjUEuECLj85mHs0NdFmCon8yqR3gT
1V21MrSdbSLGKWsffe7/6JPz3PyKa+hiVFKyUmjGJPuQ4PShm0oij4nrHTq92I/ZFBlbbfDszdjy
5rm1cafZoGeMJsqQvHdtk6yMurIPpYugqKgfI1tJ2JVZ2T4MwpTlmWY0dt9xX9TuoDIZkP7C73IW
EYB0bTg4mclm5T3ZQFpeC+CCm652KuuSDFmJ1lxYvOot+486aPB/nJthka98w6ue/HQy73n+2PPN
AJ3Rxnkpd3HcDDjpObGXbAOUnK49Wd6T7Q0b2Rrj1r3KWtU6Kipj+OnFNvLTC9mpWOk7Clre/mOy
vJ4o1UadL73NldcmLW9j2dkNuI6HvgFL1tC8rR+qJXuVvnglBGyDBCiSg/yXRK77QObSJHgbds9d
kxHh5V9k4VewhFM+oLiV2eK9SMOvQTSlf4VT9G5Wucm2f/D4A3VANmIO+TRPCHlPPIeiZKnrXcDW
83bpVpV7KH2M+WW1sa2XpsH/xMfGqtLawlt+bKVQKMVzAXbcdmrNdOOEU7lnP+48kSa+N4zQ+FoI
L0Yx0TcuhhEUF7+seQnNA20wXQoerGdXzfy9HVbdpuxZcOroLzlO6jlYTwmW9Gajzt4MXr822P5f
koR9Ra+5xVfdjV5heXXI+uniQCJXWcl+vvVlhD3w26yluu1bu97ahau8BYjXyAkJ/lFrvTeqA/rq
0VMWEqCZb6j6ZrV0xsk5wx42rnXRkZKZB1qPhC9KVsq97tXecUrTcmWlwr2Lehgu6JK+1FVeI19W
+M+Cs0Hha+NrZ9vFaaxM9JPGbHyF5hFumtDIQOQzGhYIqypYP13kaAXnyTazV1SWhkuFbQJHEmbF
4TRtR19BDKkNp9cmauOliv3NUV5ku/66RbrtSal75c7OcJKVHwzvZW+7QbeSF2G6mKwaz7H2SJrV
5ypCm2UaJ4Ad9XxqCiPj+aOJT9SvZll41ZHQ0u9NORpWhBzktc3srhSWPiHdlNyja5L4F4F3CP1O
/Kry6utmf+rSO2jQuJX1P8bkFYon1kZsqWBC9nHmeeKtHOoKyQ4E5wBgErKPSdB0urVP8lmazitU
fKXs6FiMnniMJ+fh1p+4FlE3ELJOM3j37KZ/yP6aLckyrREEgLSU3KVN0SyCGWqijNi1pIFjXq2p
7C/gP/GDiJDV7VqANYjzru2ssQ+3Kn419kG2PZIxW2w30cjhJYsYjnnORmQs6xKrnltfWVrnUJ2U
w2/gmrnP1+5HoNoeiwXbV1BuXRR+q3r/wY688EfXl1ucivNgUaTfUgzCo0XRXjkZi2CRxxGKFv70
ox69q1U5/Tfcd75PVa6965M5oAqGwN1A2HuBSjwyu55tIymYcIKAwObyHlI99DQ7hyDXXJWTZK02
GryiHCddyj6lgjKzUALukcp7kEEIt+h3/pTDH9c5PdZjQTDl685Lh4WLzDlc09hfK1ZpXjjjqrBZ
NW2fuVF7BreFTJwI6kclYK/sTFX3BaW4q+eDVlwoKz/ruhu7KZxJTZLZJFlMvp9qx2AC+TPzn5oR
awrLSPNFVw02ADQKgn3QHwo861w/YiMCmVXn9ncoqHUHP6jftNmfTRbuzCRu/fSMQbxylF1yqhUg
Cumhc7r6mGsHOA9qItglUSVWuj76Vz1tJtyrrBFnusQ8N5HarXU3z57wxdLh3hr+N2MAAlOzh150
cbGKkfX5Kx/iWYFPM5/dEPFDeafK137dKZ8NWg1L0beWUokzoa1chMHZmRsJ29Bz2k8Jwm59GW5q
W5l9ERixEzOCh4g/5xIkJFGTqNlRSU/DXIu0Mj35RdXschwIb7Xg775Po7lf92sVKj/oAPXgEhuF
VTJXA0tVD4qgkE1ZCMPJrPVtEsqGQsdog6lObGnLXCvCuw7pzcQxklcgP/rBMdt6pVtQndHLQBks
IDoAXS29cxIDH9Z5AD20YtW7rXMo/cB9qZJ2mVjmgEcK0P+s78aNbIL72uMkJ57w9olIF0MAS1Df
bvFz5atm952HtfcF0/ZwmeazQJliVJssCbMTsrxgmZHd3ZaT391r7jQugwD2upqQfDDmCJM/x5qa
PjT3Tla9fnTJmlP25iqc3QxVDH+0OHVOOJI7HPrhzaE0J5b63JR9spgKdi4LOIdYRDqI86EYdF8R
AFtq5MMQ0i2QUpDtaW4PtQ+KSbZ5i/9f20+rV1PN0PzK1DcV/HBaqdlPDoiIdmaC8xJAgyA2rQew
wtYmcIrwaNmpf26dOeGkNNVzm2eoX6Ds+6P9liRx/jPTwZBWle48Kyx7AAeS5uz3lX7I7TTeJmVb
PnDqROIjLZNvHYab8iqtK67+yGoFcM9bsrRu/z3yp4s/aTdkCU3X1lXCwq4Qhsqf058xL2KUQeeo
hfeXyGf5g8nwjymxPrgdP/Xar7+l8bR+Ey0y1xEG68s4PI861nhaDa1YEVp4bfVhjxMSln+lZ7Aj
yy9hVNX71l0ZdhFu0yIPHoLsIYmba2745kFVhHEgWoChS14ky7BrQcCYkA04NZmrXB1R/RoSlaWD
28GgReNz075qpmKumhH9NuJ2zRZaBeFko4Iq0gTYWmgHawbf2CqsIASl33QNca3MeIt+gJw17qb8
GTM6F6QPCsY6+U2co5zspGqetk2r9llxJ4yKfBKYcO3FjmxquoRYqRzt6JGgB6reel9fxYgTl9dB
swlRkT4qqk3KHYXURYZP6yYFmbrqPfypnCBZekLLN1C41E3vJcZmEn+1pp7tO0Ita5v4+FIgZLoh
Aj4s7apg7y3avTeFyQ4uLliZCdxQLPIFEr0QOvFQU0L+l+ucHE8s0HBOy8WghtNjj2h0pODeOAa8
86H3oimix/YaHJOyBnhXbEbD0Rdx0JO6j5typSLIhvMDWjJKr3+NcyT7Oisr15nvZQtFKdNV6uvF
QwQaEEiBfkbEWj83cJxiLWxxZAiWKNwMBwDH7hEHQ4TPawhS5AyDxxjS5DIZdEKO+LoBQiyrPTp8
K/QwSeZHzX5Cxx6xhmJhDUQMoqn9K1VL4wR85psfGFs7YM9klXmULbxuLA9Ew/3GT0+pYb4MkWUc
/Ea1V7FAvpddi7+MNLfBO9KqybE8capLT5D501PJIj0GiL62MDKqyCseA7N4EqJJDyIkVe2ZR8LX
V2SxrDfW3n3gYO6O77gTZOfcsKLXSkm2mt33mFqF9TInHXlvAqbrKnORBDbohyLAAA4HPZiy0aLr
uubcWocJGMR6VvPcYOp7bhNnOgc5ABXFJisONetUeLjMqjCyNvZgikNRRi956vVnbyQoG6OZ4WiV
t2tH/d7hPLpgSXb2yJYiCq0Pj1pUtRdZ6DbKiUOZYcEXVICuStU4GmMNVM6wTwXZ2GsPEmU1WgHy
/TY2tIBtl703LRr17JeOeIF+uHCC4FgSxT4oqTLsR7d7T+GPn019ABtt8DMaAFyXuoGxMCd6wI3g
J1ddhUCCNzn6dmAnu0p1exkqxl9qX671UOf1Mg7DWc3SuwZOHu704GshySOPMRrNKs5ajNDTYE3A
wt0mvp2vEFFeWYP/1dKN7j+WNe3P4zarmtCELaB7EjXAAuYzEhglssx2Kzf7DuxIf81H8FR4x9id
AiGnsRUOXZCW0ZBaF14Etb4TxU98M+xtwBsNn5QY+/Q4PsRk2dv/x9157raRpev6Vhrzv7RrVS7g
zACHOUlWcvxTkGW5cs519ecpUuoRabe797BxtrA5AwNuyYvkqhW+8Aa/6WENs7f/5OQ9bmTzEU2N
agBwZaHQiTC1E6aKkJWoiPMseOpwhkLSG8/BVk5v8kikeNb27UoxcVHJqANNM3LHRSTKidqCtNrL
CGcDqhxBj6i4Gi1UYZQLGi6kLX4V36RyYs/lwVMWw3jWJmHrT20jUudarOMBlHofq17+sxk/rtLs
ZxzgtdCB30MK+YG+SS3TTkOYbd9iBM02aC4aWxA7M3zkA0yZIvSwMGtxJgl81wnlWgfn8whLc8WC
eahb019Pri2Oyi37T4MvOxK5ti1oNp9y9ztA/krDgfLNJgtB96QuMPBOnxrLG0lLfTUbNDucGAFK
LVZnfVel8LGuqm5Xt/awTjVrmcsmOQtlwxWxYbdxJA/AWeWbC+Hl6MoPqEnWjfcJDJh8VQ7eVVia
AnBH41/GtRIta5w49Pm+/IFV5Ucp9Z2JkgX3fp3fcYvZczdrYxzNIn1ZyOpHP8LoMdBQbdOMENW4
scEQ1HbNdCFCVOeGPBdus47jUpl6utxMe1cUeHWZ0IjGvxaGEc3L1ty6UL/wfYgncYcbJEKd3+3K
95a6X31WkgFpxSy9TS3N3iiu2LS+dIc2WPAhZNdOhGV/jVPEAtW+lrfgcrRV4nKBpFIULHVHKbbs
lGLENdf1d73X3nEewIIronnfoh9bOGG9U+SqAlNrY9ogZ9sqr6vLKMaO2XDTeopecTgJZcunTiSu
MU+Q6N/4OJWW/fD9189f/BDVsBJp4ensfE0xTeskqklRSjVz3U2+JabcXTeFnWGv5WjtlL7OXekp
pEUZVXVlXJ1Znno3OmfBrz+D8sMaHHu/YFRYiCot1dM+sJDMsoPOOnwTafSIq1u1A70RoS4Xu6BU
UYrZN6eVsLgE6LEkA3PXXi+6OSVt4M9tai18XfmKMUF92WGWizRML20jNAWCPpFnbdsou6HFFvTX
H1uclCr3BxM2A5ptKcIee6En8AwRkk6CazK/+QWLTw71B7tulRnGg4iEOG6+TkwDiMxQfdC9OcX7
NeLp6pfU6tZc3ZBV8SEkCMnaK6nJJlRf7U1p9tEksPAmwMxgKnhmhMKWuPdzIc97L12hDyXPqtLd
CgvtCQcLQ6OMZ/inGOvOHcoZlVNr2VrU+toqQmclxi8Uc6ZR5jv66EhdsjBb1Jg9etXbHPjoPHcc
lFhcv9mZRk8/hzYyVFwsSes0KCd50H9NNHqbHozIaSj19bx3O3OR6pZHHpo2szJoctiQvb1wa3Xh
pXpxo7ZVDHc+Mucdvl0LR9MCIhKbaFV3W6p7QwXfTc1nheZWUycjcLWDB4iBXpl/lTRNv+Rk12eS
hH2vsDAOzaGpT8zA76mFOfdQ5ex1q/nfa+I+WEv72Lnr10jwZqusrEATU3VZEjGIDRq6PqLBj7KK
rS8CIWrR4KuVVt7aGHttGuk27pc+DpOeti5bt5u3SJhxBejJnY0q+8pu6icdKcWYoEYRKwEh7jor
iVTfAUAiv5PBzW6cfmcrWbjy8lZM+kbzB6olyVTPo2mP9fm1akrYyuZoWbay7SUTOhfSjZ98SjQA
DDhRiHiL3yaxYSJmbvsdsfH4rkw1Y6U15TCtKEHLurhG4H60OYJNmA5V+SfXwAkh6LCUNWQfTMrv
NrJ7J4SwWnZs9qXpfDMK3yOaapJJaEr2IgSBtBCyX9N0bporw9CbK80V+HsG7jaNoLYTPCw6rblr
RsNBmIv3MQ/l1zvtxwOCCMDWbQAHwlDMHwRmVKUdhrBrw6fWr98BGxZ3wgbuXoAwnjqc27O+LqLr
CjU0cBLNVCg9jDRhiWmlE8JIKq7eZSnSL51Vg6ANTRUQZNDcme29nVpfe7fP7l16/n8GFrFP71Zi
FVWhE6Oqlq2x844zRkP4ZVxiWfAkuQjfDEgqtqn5vooCLi7kSxdGp3QTT3LSNZwd2kPAYu9QG742
I3uTCENf75OpRlYvpbIDr5eslRa3rLQm3xH4U0xc0JVm1ZaXqsjWAYXDpbDcUYgDYg2KafamaAd5
ojrlEmugxx6k2Gc1tACuVMVlEDvFktpweB83BWUzTp+q7j7++smdINj268rSSN4sWVfAutoneJkh
rlEE6MLgyYqVcm6Hhst94kD7Lq0b1c/CrdEJYw5X6qmXMIqqu43Ul/o27oo57CUEiFvvUu3kYqfH
Xoa+tfhkYlx/rVrSGsfCRqq0D5B9cYOErDEDvehP8jJqphRV0PQI3PxqSJwvtVxzqDkkVfBc3zvw
erZFjRb5r78r6+eH5w3+hytUsVikhjBONlHRxnppuUnyFOm6PANJ217BBrYx2m5cc+0T9LyL/XAG
Tia5tAf3Tqu8704+KNNQVvRFpNnu5f6P1Ka0i3IPIgY6yEroVkFdhzccVc46s8rPWDB3O4lyr1XF
c18qrjBU7hBgoDwKu/FK47NdawgO+aytla25eNpHknbd0e67CpPPvrnGUiPCzRIfB/RwElud6JkF
3VVW3+dGPXfo0auhJraYkoPlrxoZpV1cwmpwMwn0+MzkLqHutXLcwJvWmIZMSjcZmx+kWMOtHieT
XjMkTE1iJEAg6LxDziDZVaPqkRvbORb2CIKDpeGD6bX0QeqjfEaL4h34xfRK6e6ravBXpJwudXoD
UnecZLgMN9EUILgyHdT3BChAPMv2qTbqrZ0XePlwWiMGPqGpGL6LCOomA4DWeYDjySQedfgNvcCq
OE+uiCDtrWWk/pYmVjqpQk1fCc/pNr3Vf+/8WqHrkIiNMzq6Okry5NU5Eg7UMSeYBnS7DJcOJ8eX
skLbr+MoXOiEKVDkKHjIiNaMpVBNHytwTWNOsJ7Zdk2BqFgQfTC0Ak/L0YFXsai5gRmCGyO2pdeX
l1rznQZ99S4iepggj7FG661dak4RfgDov3EKasRp/9WKJHdH0pMvOhdV7wJo3SToUR2iNi5v9fEP
GNITHFqznetkX9HeeSrgga9Eql8h7KzdanXdrUzUVFt0ad8pPpDKTo8fk7q41AxU6SvLvW7x2bpG
LHVaivgW54j0u+lyFxpX1PbNj4kYjElP62GbyMpVpwvlrhfesrey8Lol40HzrK9WHEvUt1uvxULI
g0kLXm9l+JT+kSflMs5iex5wlW9BvPeXbk2parDs8trF/+xP4kvzhxjXNISu6uSPpi3AG56cww3O
lKw6rX4ysI+Zhl5P2BPDy7LsmjOUkOGdZeUsyHKh4OWeTQIXIQ9DuDMPY8al4Q+PcefryyhEcD7Q
ER7/QtXDnCCTZa/DYKxQEcdz/+1wiIQMghQeR5x7CTdjEhpJi/uLY0wUFZq02/bWTLg98v1x2+/k
8ksYJSsV0OctEgEpBoJJfYl6lb4IUvF9rwYDa2SJd4m61jt6QMiXhZ/jsolmUMe4RWqPxJz3amNf
X8CJUZaQB+CGun66bRHVCke/z6Qs6rs6UMR0aO5jOl/ornXBXE6QBvKG5KmzQBoZXVMtXYeGUjgu
Yafwr5qg6S99Q7+uhqw4ZPX/daQaV+5V5B5TZMUAg1Unf/3XfRrz//8z/pvff+f4X/zr0n+kI5l+
r375W8un9OohfipPf+loZN79+dPNHqqHo7/Mk8qv+pv6qehvn8o6ql7U78bf/Ks//O1pP8p9nz39
8x8P32I/mfllVfiP1T+efzTi8oVqjJCG3/X1xnd4/vH4Ff75j9VD++D7P/knTw9l9c9/SELXLkg2
kLhTuVj1f/yGSuD+vxvyhaIZhBmgU3VTVrmdkrSovH/+Q1EuyK6ooegyBztgcgKVEs9SfiSsC5uC
NncWmgmIxFEfePnuz8p/h4f2cyVAoY5X3CvSgW0BaNCQROayR3VOs/h8r9XDgPpGQ6C7yp2cBdIq
6qN6JYEznASJQOY9lD5G+ExPsjbZiqrW3lvAAiaKXfSbMM7sJda9H1BDEch8J7QHfFnMZFqGG3Rc
ZlWYowQt1ylFEVEsG7t0pl0FESirqnVbqzHFZZ0Iy5KSnRqW9z7MXbnyAY5U0qanirWRnaidSTSA
KlvKoEDi/VML6hac2+XcbcsVOaXxxbKhPQOWAE9gc59YOO+t/LG1D/MN1GXiJHObuPx66IpkIhtp
NUs9HL9Cq77J3SaYDtzbixp9rklVBtZlVbvzoTTe54k3U+zyLk+7lWY42XyQKp0qhD7vancFEmVA
M9AsJ4k5QdsVY1oujAVrqZjK2C9AVoCj6JiNTEup1TDQax/LIgPdnWlUdrOa7gEmm61kfK30/qMF
W/0Km8IbRSuyd00FXTGildLmYXwDdy8Cpm9imxzY2gSVK/22zYKZlpvVx9JyvucZQD0jtONFR7tv
IoNtnvv0MPJYzMIRMqfYdT9HhAwPm4AibgN6T9fwCeicBqhLPoO2oVGT7r6ntLPftbX0SfLl6xJ7
ndtYp0hXh6V7l/jFojKNburlWnbZ0Gek7EMDnTLRd7Sj263vyY9BZRtXhRl5MweEycylaLLKhwF4
q0kUUnlgFFIzv6YM6f9JQmSMgenJQjYMy2RzyDL46X2s9wqbDu5GCxAjNO6SHIsv2alXulrr8xHZ
O8fAyFnrIqvmvK8XR8EXWR8NFej2WsQJh1Z6Y6fZTAIFMDPadNmGjbgxycRn5dAAEoKhYbv3Is0Q
zOgtd2NmzY0fys0SNT06Wh3aogIF+LYWV5EIszWFTVTYqMx3PeZibW4ihDuQBeSmP1Mxqdw1Nskn
EtCyVJZXOKMsvZ7wh16PPzWq6NHMwgezgZxU0iOnafKhiWr91svEvBnaL0qcuDPcb10M0gxExNT0
XSD621KzqODVwIRNt1XuiyjNwRHLKAWgEHP36pB7Pkpei4gq8nGZlyqKhmYLh5Bl4dCm6afZUgYa
zHXkLLkzkQOfeT14BkKDedt46qXqkpU7+sfE9dx30Y5GdbMNeum6y5ovlQygJvSzbgap2wWHUDzq
NeQq5HW4WgXMkn4M6kLl0hc+PqiWgvnE+Ic7QjK5jId5mbViE3QtMESnnko1MC4MC9f41lgbv/vq
Jlq4ibLmYxlK1iqIfEBeaHTJvumh/xF/QORgQvHAf69kqdgyS8lOUlTkkeBbR/jbqm7eXeuW88HV
OmWJ+4G/MZAGAS3ZNlPTH8RkMDMUr8pdFGXJMq4HaakhJZYNqP1yxM9zu8Ma0so++3JpXRuttgE8
F6/kQf2WGPWO5igAOQ63Hj+HZdyIHPfMAM6N2+7QjZ7BKzDnFd3WmQp/iNZrtkBKDFOiAFAWZAp7
21P1qFt8p3wvBYOMHw0yTQJXYkBq8uBPRE8JSa30pae069g3pwLDO8CcDR2ZwP5k6vVjCokr9FRn
l2nv4zL1AW0267Aq5WlUkqa7arj0aHBWFpbQOG7gVN8GFN9rV17Fdr0MtGRWVgker3JZzIJIumog
PKOJPOjbzBDvMUF9V2t4ccsgj2Yofin01f12YdOVWvl+Cb7LM2NWc7+Vh0KZKihSz7IsX+VRqF3V
qISP6haSZ3GTNGzpgeL2NvfJjjMl3ZhGNrNat15reDU4Nv12PHO6RW5K1iYBXD5xRVaTjGj6nYW+
X9bU/abv3cum0eMlG/1bZYTKpFAaaVIrto8eQPiYeCU+DLBFN5TsooquEusKhRHkj5Qh3OV0GDyU
+rc1h4mSDckl6hrJohdi4eC+sMhLeMZdf6N6sXbt1D4K5I6+JA4d5nWvQyFHEBTCB38g7EBpts43
pCT5KOqdrTCSSCa2Xl1qETSpobW+qIrvLlDJRAovM1ZsgnBF9Rs/B71cYt6kTZJWgcIqqzZ9YTfc
qCW2EoqLCcsw+lEO1MLc0N157SgKYmXXlVE+1oXX/gn+kxLm0cFLW90C+UlFWhWosNCUUo8jCEy3
HPp/pnQbRAVyYMigTJSE6NymLT2DKrgebKRYwtza9F1L28Ss7SmSFZ5k+ms2C9S20O63nT/o5Gts
rzhpPrhFmU0F1/u6cbtv2Jzqd368QesAdj6mJVDhIrifFuJ1S6nI9HmcZdVGgu4Ye/AMcyv71Nla
OMuHrl63OisZ0ps/bate2YEq9OcG/TBI3aY5R1KLVrwCYcKvAzKKsprHikA3X02eDEet0auprQll
9WqSZk6zHRRIwoBx+6mb7HKwzgsU/ruJ5jmM3/nBXJcVaslTfIu+drHqroDdx9uipN2WdtGKWt5G
jkxMLXAEnrdS409JhPodItlojVeSMu/ZWDvUSuxpJVMdCUC0cvdE2rJC435Wdwg5oM8ZYBgs6du8
lz80sfelyfyvMFjtpdK4ENANkA4CyXP6/kDxsYUqTaTpK2NY4GJqzU1q+lPbT9pNQb0yyMigBjbw
1qCkOHEbtVn4TtWCS6y0yzZRs4nVoxeJMixxmR66W9/l8VZdQKmjiwIOgHBJwgLpy8eCxs7Cywq4
zKxIo2Saum24s9zwW0oBZpn3t75kewvyW2wLVam8VQK53kW5ca8mU8rT8U4gIzqKEO7qwXSv93+s
uqb+ky6KMS7Kf0cL46JVR4Vl2TIMxNWQWj5etG0uSskdCue2dDp7ZjeuvXWMzMatDEFsWVM+ZEW8
oqze3Tb6YzDYCKLoGBEDE6HNnz/IjrqUkiicS3JEFIzGz8xXUmWBvUe3o1tZAe+/pTAWbLrKkJZY
wNxIOhZoVoKRm2WjOpfFZjL1bdlfashq+XkZz3VLaabQNO2pbRUNAmdYJ+c43k4QDR0Wg98ha+kC
T4qN1lnyMb4afiswPQDG0pXDvMJBo+luEse0dshklrADkXig4IYJnBMVBNE8NAMrPJsW5WAOYoUw
TjUlEjR2ejvHKam6hjQTz1InMpcmxoa5X0uLX0cN2phPnEy8NuY21IVl1UT+7XjiE8SQC+G55m1k
DAjyBKK7yjNOz09ajZRs0tnDUtbAjOHSvWirCq8jb5uWfr3LdAG3VJOC2zi9AhwlzfMq6hfwEI1Z
HWYfZEfWt02OHyaWf/bVKJXPvaJOUkvoV0kh0xn3IiSktXANcj6i5pHBzkpLc5UqqIinOoqPOBOF
9wINjSi0PqP+nW6GxvOmieIkuEhaE4RAy7vKdUpcRnAFI0peS1rpbH49R5S+fzJJVNCpG1AAUbTT
SWrjwi+gqum3xIjcmAGiP764wamq3hReIy95z0+GEoRTo0F6Qq6HjnQlaKboLGjrGKsGXAuRmw7L
uiL27dopXlGEtVruzjIzy+fYSAgsRMQWocjhUraTmppzXHBuJ8YayFezwbjz0syDj2kta6u03Hlx
s5PNLF2UmSfWLR5b6C/Ui8qI7aVdml97D3ARp+Jwb+LjUXSqvc5UzP+gF+NZGM9EZvWTQg6GBapa
mPRYOLgIK+ivIo1DLvRH4xUfTVlsySepnWqbvEqsHXIiPgpIbQ32v28nVngVwOb8RMqNzLD/cW/m
4NcadIAQoV3sGWd172n3sgBeoIYDaOaSGg6BBAfJxqVnNg1oL70DR9QgKQMORukWmiTjrVgKaWpn
AR5Nuf7JaNmWLbnOvGsTnX4egBMtLd1VG2MaHCSG2KZrcGdYMNiGtJIImq6F1uLQZBfFTKqi+LIt
+ilyXP6sTI1dWkf1rT/IC6lykMipcuNqwGpiFviyt7N1/1OtlhwbZYcxX/hV6brqwQqVqV+NXsC6
Y61iYkIgy+Y1qOlvGMr2+MFNKjqEsyTW9ImoC225v4E0tPFGsPwOG/crH7fxqBXWuyKXigXQrXSu
KbMhiUrcitt1LkvGZlSASFEE3kTuNIWAife3KW3wLl/LqCJ8UEMUPo3e72+QHt4UBr18v5c/4k8t
3rcdxbSoKGdJJ/VknRKesQpo16aBNlRJVrINLPO6yt7HCrS0PCfLgTq8QOkQN+uSk8eNl3u9pJLa
L8oL9ZYmIcSHqH0yRW3O5JTqZuYXcHDAPNyr/sbzJW+XW266yMrIB43MXy0A02YMtj+NMRXriOLY
UqS9Cl5xlp2zZph2DUUToqWI2jaixGqPeTWmHBMTxT5MU11IvMiq/0l3gcPsdBfbqkY6KrDF3Rds
xu7Dq4zUSkRcl9SCb3WD4KCL7WCW6bW5KamoXHEp3Q4GRz+6Eto7M5TuFG9UF8yRCYjaLl/2VJun
Ar2AuU5216l6sVUDDb6pcy3FCbitILnX4Qgo1XCDZZW38tUeoSTc6d/bVqlNfcsA0ou/6zJVsnsE
JPWlXHJv789ZtaDj60cjRszB2ANb5hYPd+cbIO5bOVLte9dNFimP+aoJHXCF4LPwQESrlzvTmsOy
y6ZKY3VLIly627ZUQ0MS0QI1VkyLJcNZORhzTDvPGDjAnQrdcnNRSL21lQbLoqyduqs6RmQ+g1F+
MI/Xa3WLTfNosjQqACVu/dlEzyAIwgHu9ahU7sreHAdhfZpkN01SoUYrpd57dcjzVejzvpHUBfex
c2fAL56TBKEehMDX2tbKaF37uArnDqebbLo3qNHIlw6qbohIoSHlGOCTrILKh65+LA3kDbxeCXcG
jsHrxtPimYui9dyuzceYbvstpW8D6Twf0XlViiZZuqIf025hwCExEkD0jnoksrOmy0cshHRbCXrC
1BCWJdI+Ex/p1rmf1BAPSOg6MRDN+1K+iKJmmRDsTWIzdq6UPLUnElohUw8nkaXlFfGkqqTkquxC
6hqt9MFvUkzcx8Y5ujSccUZNmkHQkaaKvk2Ue1n2gHCmDUY7Tj1MHYzE57XhzXwVesgQt6D+ahtj
S2AqMfJgBUsnz6u5ldUUo203mXhu8NELXIzZUZycRTUNoIQy+ySNbHLYEsh/YPQ3zAPKk+FjC8fw
LjVGC1igsBs/S8p3RhRNkJgIplWbx4+oKHHjOg/Q+fqZU7EjXdFG6zD1VQqKzhbibnjlW/4Gxmj0
HkDBVwo2AmgBf6tye2u7w22eR+oGrSzlPkqqcO4KPM0N/0NcSqjiAV24djzMZrMixISqlAFbyrHF
I7TDWxqAHf4+pN9a+N0p2q97Wdzgg6JKLjiGdlh0aHWp6Y0vffMrD5vbAjNzL8LaxDUTddk3On0A
ObXea0MUL6ki5nMpiNJliCAKPXXjA+wAY4Z6TrkLXdWYOQBZVI/7tyvjHjRO7N9HvZJNqy4J1q6e
vEfCrl7WuDVtMvm+UQtCHoByn60mXuXFZTVAxh9Q0VhUafVNqIG17WNlZJz2aHmE/sIVnn8lU+C+
ad1qrUuNsXA1KeF4zfoPocOyIzjy4Gx+QomExQPVehbrIpn2nOJYHCbQtpLPWRejc28guKQE+q7R
MnrZXTpMJNSirzOtuKvpLi0iO5dAkNi4sNZw922H8mTjd8RkUtlvXFwsE4hSc4RVm2lt2fEyTmBO
Jm7jTXRFeJ9iYeZTUD3mdaBn1ByKb9QplCuMK5A0833InaE3LMD+oxTRaOW0wnDIdyvrfpUQG92O
pldSMoidpXnvA6eS5pkLd6IqVnmPciYS8PHWyHrCQPKnSS1pziqWrHIhCuSS1UA0tyJbIPyWzuWq
xAwOj8dhEhfOdadTONWaJFrHboORjKY6Gy2MCyYKSzFTYPKclL7CqYNNUJW3d24aRZeK1XdLFehk
DKx7sg+be/2hirJiTfJ+h/BaOO17GyqmhCSP788iu19mdfAY4Ra8gBsg75RcngzIEsxa0/GmaYpv
i9E7O6nNh6u2Cd2JnY3MXk0jmJWFtRqEihKFCTS9/GyKQVnJcd+tbUGQEFYBLF7fbMHQIlhHsRhL
slieNBa6CYpqM2n2NZul2ARy3V5FKDdRa1K/RzlSX2EHFUzrk3du4SkTDbOErQn++zYsjIVtfxBY
f3+yqJ3jGq/Lk86ry5VB7H64Kf/XdJZeNaF+aC393mwZ20J7v6X79D/7pZcuzs8H+mu9KluopBJH
rar9Z9o3yn41RPRAP63+RjdLHftL2ggzRUhtfJEZR2niPv9YMs2LEdNjWSYA1PFFgscbvpqjP5qF
X3/BH9t4P45z9A0e0zqpxvYfndHkdfdN0ehx/ZU5OBnh1RzYF/ootYyO0/GXt22+POonpICHL8/k
/I98+T/sViqyPmqs/5WvfzLGv7++plzQewS3TXV//yJwPVoC4sKATgNG6s19fSJtWqVnfXvVvFCQ
cQWHQSNpfJ18eyHsC4P5MenbHhbBW1sDQpbPXQKqcmEaBnD3sZs2vhjw9RKwjAtLYwWAAj7MwWHW
//+fAieL+NDRH9v21JgMntxZS4GNYKvUX8bv+bNZMPULqlicEkCK9y+Oi7d1HAh7LMCdNQmqdrEn
m8B+OHzJkwtBCI4DQ8OfQDf2k3SY9Te0FIStn7sSmATLBjKuiueDH0TS6/1gKxdwMSg7AczYv/6n
bsU/3A9Uvw6r84D3+T3K+G+GBrgFoU74vB1OT0ZZv9A1E4LM4fh5Q0vANG2e2Fn7QBMX8K6ApYFL
e1nnr5eAyZEJ4RATvjf37C2aHWd+e5XIB51hA2Lc7wf+0bfXLzSQmhpKe4efv7lJoIx+/oWgciEA
a2Av/XQWhCJfcAQI8Tzfb2gHINg4dm7P2gKKdUElE3ioynX/+ulbHH+WqWpQ2g57480dANjLiHO/
vmZcUNAdSXfPh/zJ+WdrF9CKVOb58E5v6elzYv/FrOjkBvl3WkBMCBZ4zPx+nhla6gUiYaQNcAf2
rze3CAD4j3S5s/YA6QE+nvC4Rre8oz2gX9BQNkFCPZ8Nh/l+S4uAjuLhmfznMYCmXUCNkU3lJfk5
mQUhtAtDtyGQaG9vE/D0z44C5AvBd4cPIB9ugJPvb9kX0IYMVUeF5PDar7c3tApUUJLnHgWsAlhn
2JqQH758y6O9YBMLgV5mIbzVo0CzrHPvA2IiigSQ8F8m4fRWNDgRBKVsYNz71xs8EaAOnnkgkiQD
Uke1XtN+f9av14KtUkyTwb/Lzz9/c0myShJ/7rlA2ZRyCdL94g8uR5mikWqqaCL8PkvcQ2/oXKBc
MtI4z7scLeLAUfuBe3D/Oo2QLG4PKqgUVw/HxpsrIAqbGPbcWZAvAKCTLo24naOtIKgijF7t1vOJ
8fYOhBHUfebX13TC5LEi9Oohv54Fw75QWGyAx58LSm9uFvj4ytnFEvsCJjHc0letgtezsC+bmawF
xXhzB6Iik82duQrGPtIYKOsnl6JpXJjw+qirPj/9N5clKFT4z336BEjWSIHnPjgcdKdhok6AJBM6
jAHE+Hp7a4A89uzSMXsA4zJy5p83koQwSBZ0dawpvFwXb+tSRJ1fPjtMpDBIgIFr6+FRjx2q1ycB
KQOlc/Yceg3715tbC1Q8n0saZyWOaPYo/O/kUqRuCgbbgP9CRjG+3l7lEMGdsxcBkY+Bf4tM73j/
YsDXi2BsIJhogJM4HmbhzS0CReBLdealoAEeoH4ubIpE+9fJWhAye0Fjto2Rp/rGjgIsuc69FDWq
B6QAJM4/XwUmeTXnhCI/3wr225sFjK3OXgV0Umifq6Z5aBiOJ+zRXrAvCJ/HKuNbbaahvDXSnM7L
lWiWASUhcz5shVOcgU2hEZaKLNO7Orze3o4ggjlzFjT1wrBozNgvXbWTE8Ecu260nfa03nGiDgfx
G8qbARqc3VihvYx9mQqk5HlHnMwCZlsXqGBwdIy05rd1LtIKU85eBQAtiIEVRBIOS/0kXOY0oK8G
mpe98lb3giHOrp5wIkChNBErPnxJpvX1uWhSW0asAe7U87n4BveCMQqRnXUuEiNwKMK34KZ8edav
Z4Gbk1bzyDR9uSTf2o5QRujUubMAqAZVKngjz5NwsiPGc3Ek3o/Am/3rcB29pXMRmt/ZpSQeNaAa
uq7P9cSTc5G+sylzdYx6jofXm1sLZHaHR3NG6iRTNgSQ+Lzrf0AkAslFxcUai66HSTgUs9/QWoAb
fj4OTbDtRw9HkAz712ltmWIDQD1m4bkC//ZmAQzCuTtCBYECpZ9o4XkWTnfEuFbowFNePKyFN5dH
ImL/jJD6z3eEqgM/5TEjWXRYCycZBPBUtJaA8b7AV9/cTcmGEIcF+p/PAkVGTaWQToB8eNYn8cJ4
U3IGU357vo7e0omgW9q58dIYKQC1oun2B99/j8YaMR/PRZe3FzvTQT83UhgBKdTT5XHb718nJ4JJ
Z5JDEW2v5/Lif6O+9hcWzO8EGDx8om976ov/VL5SZvvTX3jhhfw4wDPfYw/nhtRx9Iujatth6APm
e/z7v46wS/vm6qsfvjRb9+/z/M+fv+CPb330Xi/f6uU/rvyn4qF4RMtoLyD3/DEPanD/N3r4+hA/
vCaksA95Jv/+JD+Izf0eL//JwGV4Mu7Yqzt73MIf0uR44D1q/PyBw4ekfChfPuJeTG8PxT535OlD
5H9Pi8Q/+tQH7sfZY2OMWzx8S19/6gN2+vyREZJ9rHzk9o8G30OTzx189hQhQ1g8vR75APs9e+Rn
TcTf0u+/TeHexl+Pp/3AOTv3XbAhKfxvR8/zGbF67shITRbu8UcGpjuiIc8d+Y+FH/9YV/IvbfX1
twfvaAGKA3Lv3A+8jrClwq7q5avvd+QBFHf20PiNPJycIgeI1dkjp+3xskB4jkDn3GG3P55NBwDM
2QMzQP0Y9i8fcT/JB+DpuUMjFOKXP0zzAbFy7tiXmHMenR5Amf+O6+Xyoeijh+Tb6+l4xhec/5HL
8uER0vFTVR2t6WcS5Nnj+4+oODwck0sP4IDzh+YuwLfgaGU/Y9TPH7ssff6fZf7RpB9a2X/H6Gld
nA49NkjPHjrFUf34DHluOp478tXT1+LhJHoChTV2ss4funk4vrdIuUbkxPkDt7+tHuKs9Pzja53x
x7bL3zH+5qkon45OKroZY5fz7xj88qnzH4+usedWyd8x+Oe0CF8+5j4/ONA9zx561F/+bfqANp1/
shLJtMXLO/5UMvovXe1X+zeYYT93svcBof4NIck7zz+e8UMR9txpwXqciOQ4q3nugZ49dPHknvL3
90Stcwe+fkqSso+ah5M0QTlUZM8d/tZLvz39ti5/uNsOxf9zh78b1b5/uhDHytHfkPYd3uDHhfhc
mDr3898z+09l+XQUUjyX/s4fuzvOKp/Ly+eO+7568F52+HimPMNAzx32w1MRc7MdjXwAVJ09sk9m
c7K8MQYbS0rnDv3xgXsHE7TjrUmnZazanT34U1n99uFnH/6AxD97fL98TFHmOYrcnnkvZ4/dpxgF
uC+TsF8nhw74r0f+WaXpd/z/j/WnFzmUn/2z4+La+BuP0dND8a//BwAA//8=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ysClr val="windowText" lastClr="000000"/>
              </a:solidFill>
              <a:latin typeface="Aptos Display" panose="020B0004020202020204" pitchFamily="34" charset="0"/>
              <a:ea typeface="Aptos Display" panose="020B0004020202020204" pitchFamily="34" charset="0"/>
              <a:cs typeface="Aptos Display" panose="020B0004020202020204" pitchFamily="34" charset="0"/>
            </a:defRPr>
          </a:pPr>
          <a:endParaRPr lang="en-US" sz="900" b="1" i="0" u="none" strike="noStrike" baseline="0">
            <a:solidFill>
              <a:sysClr val="windowText" lastClr="000000"/>
            </a:solidFill>
            <a:latin typeface="Aptos Display" panose="020B0004020202020204" pitchFamily="34" charset="0"/>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406614A1-348D-49D7-AAB1-D8782F3CACC4}">
          <cx:spPr>
            <a:solidFill>
              <a:schemeClr val="tx1"/>
            </a:solidFill>
          </cx:spPr>
          <cx:dataLabels>
            <cx:spPr>
              <a:solidFill>
                <a:schemeClr val="tx1"/>
              </a:solidFill>
            </cx:spPr>
            <cx:txPr>
              <a:bodyPr spcFirstLastPara="1" vertOverflow="ellipsis" horzOverflow="overflow" wrap="square" lIns="0" tIns="0" rIns="0" bIns="0" anchor="ctr" anchorCtr="1"/>
              <a:lstStyle/>
              <a:p>
                <a:pPr algn="ctr" rtl="0">
                  <a:defRPr b="1" baseline="0">
                    <a:solidFill>
                      <a:schemeClr val="bg1"/>
                    </a:solidFill>
                    <a:latin typeface="Aptos Display" panose="020B0004020202020204" pitchFamily="34" charset="0"/>
                    <a:ea typeface="Aptos Display" panose="020B0004020202020204" pitchFamily="34" charset="0"/>
                    <a:cs typeface="Aptos Display" panose="020B0004020202020204" pitchFamily="34" charset="0"/>
                  </a:defRPr>
                </a:pPr>
                <a:endParaRPr lang="en-US" sz="900" b="1" i="0" u="none" strike="noStrike" baseline="0">
                  <a:solidFill>
                    <a:schemeClr val="bg1"/>
                  </a:solidFill>
                  <a:latin typeface="Aptos Display" panose="020B0004020202020204" pitchFamily="34" charset="0"/>
                  <a:ea typeface="Calibri"/>
                  <a:cs typeface="Calibri"/>
                </a:endParaRPr>
              </a:p>
            </cx:txPr>
            <cx:visibility seriesName="0" categoryName="0" value="1"/>
          </cx:dataLabels>
          <cx:dataId val="0"/>
        </cx:series>
      </cx:plotAreaRegion>
      <cx:axis id="0">
        <cx:catScaling gapWidth="0.300000012"/>
        <cx:tickLabels/>
        <cx:txPr>
          <a:bodyPr spcFirstLastPara="1" vertOverflow="ellipsis" horzOverflow="overflow" wrap="square" lIns="0" tIns="0" rIns="0" bIns="0" anchor="ctr" anchorCtr="1"/>
          <a:lstStyle/>
          <a:p>
            <a:pPr algn="ctr" rtl="0">
              <a:defRPr b="1">
                <a:latin typeface="Aptos Display" panose="020B0004020202020204" pitchFamily="34" charset="0"/>
                <a:ea typeface="Aptos Display" panose="020B0004020202020204" pitchFamily="34" charset="0"/>
                <a:cs typeface="Aptos Display" panose="020B0004020202020204" pitchFamily="34" charset="0"/>
              </a:defRPr>
            </a:pPr>
            <a:endParaRPr lang="en-US" sz="900" b="1" i="0" u="none" strike="noStrike" baseline="0">
              <a:solidFill>
                <a:srgbClr val="000000">
                  <a:lumMod val="65000"/>
                  <a:lumOff val="35000"/>
                </a:srgbClr>
              </a:solidFill>
              <a:latin typeface="Aptos Display" panose="020B0004020202020204" pitchFamily="34" charset="0"/>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plotArea>
      <cx:plotAreaRegion>
        <cx:series layoutId="funnel" uniqueId="{D535AB05-D8F4-46D1-A77B-7B99D9C55DC5}">
          <cx:dataLabels>
            <cx:visibility seriesName="0" categoryName="0" value="1"/>
          </cx:dataLabels>
          <cx:dataId val="0"/>
        </cx:series>
      </cx:plotAreaRegion>
      <cx:axis id="0">
        <cx:catScaling gapWidth="0.0599999987"/>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E422ACAC-9320-4822-A372-599F57B2411B}">
          <cx:tx>
            <cx:txData>
              <cx:f>_xlchart.v5.10</cx:f>
              <cx:v>Sales</cx:v>
            </cx:txData>
          </cx:tx>
          <cx:dataId val="0"/>
          <cx:layoutPr>
            <cx:geography cultureLanguage="en-US" cultureRegion="IN" attribution="Powered by Bing">
              <cx:geoCache provider="{E9337A44-BEBE-4D9F-B70C-5C5E7DAFC167}">
                <cx:binary>1H3rc5y40ve/ksrnFy8CCcGps6dqYe722I6dxNl8oWZtL4ibuN/++qclxsOYnWx8av3U8443pZVa
3SD4SepWq8X8+7H912P0vMs/tHGUFP96bH/96Jdl+q9ffike/ed4V1zE7DHnBf+zvHjk8S/8zz/Z
4/MvT/muYYn3i6Yi/Mujv8vL5/bjf/4NV/Oe+RV/3JWMJ5+q57y7ey6qqCz+pu5k1YdHXiWlEPfg
Sr9+/JKw8vnpw325K5+Ljx+ek5KV3ecuff714yvOjx9+mV7vL/f+EEHzyuoJZHXrgqg6oSoxPn6I
eOLt6YplXajI1DFSiSX/6MtNr3cxCL65PbI1u6en/LkoPuz//xfxV4/wl1pWcGd4Gw4Xjf5yL5/y
l9dv+z//nhDguSeUI0CmL+lnVdD0mCUzVpQ5eyzRrx9/i3Z/7OLdy1sZoHjF9N9CoV1Qw8CaoVqq
/NNfI2IaFyZWdV1TtQER6+XeAyJvaNBpLA6Cr1oPT3j18Se98P9LYK6f693Te+JiXejEwNhC+oAL
eo0LQsaFQYhuEYIkA9QPw3PA5eftOQ3Li9wEleuvZ4nKbznrefKesOALzdI1zUT4MEEdT2AIoQsY
TsQyiHEKljc06DQuB8EJML99P0tgLqGvVo9h99Jp32EioxdEo7qGDfP1SDHJhWZSqmJsDJDhl5sO
I+UtTTmNySg5AeXy97MExeERz3dP/OX9vAMo5oVlmYSoWDs9i6nkgmBq6gaonePp6y1NOQ3KKDkB
xbk5S1C2PCl37zmFYXoB+pwgi+IBk4nGR6p1ATMY0gx9MlLe0JTTmBwEJ5BsP58lJL/l4S4pdsVL
l32HcYIvTBgoqo72du9kDrO0C6xbiBBiDpiRl3vvrbA3tOg0NOOzTLD57e4ssXmxlT/wPz/AVFDF
f7D3VP8wn6mYUkr21jCsT47VP4WxhQzNNOkexwlO/23rTmN2+ioT/GbOWeLn8CR5fizZY1W+dPF/
PrwwuiCUIALT3kk1RGERpJtg1GkTvN7YmtMwvRKeoOOc58x3z6vS/zDbhbx8x1GFMcxuBsKE0tNG
tapeaLoKayFjopHe2p7TAL2WniB0PzvP8bOL2J88T9511qMXGsGGYaG9jwDWmsezHkJgMSCqUYTR
AODL0B20k/OmNp3G6Fh2gpDz21kiNHuOds0uf355R/98egN3mqqa1ND0vdYBH80xPpRcwKrIwDoC
I0P8TWa5t7ToNDqj5ASb2fwssVnAAoi9pxtHMy+IcNFo+gQTEyw6k+pYM/f+nckC6A0tOQ3JQXCC
yOI8/Wpr3rynptEuVIoNQvHptY+lg2NaVQ2k7uvBP328LP1Za05DMkhN8Fif5+y1fOa5967KRYPV
JtheJj1tUpv6BcZYh8XqfukzGShvaNBpVA6CE2CW5wnMNc/BNHN2OY/Ye7oLdPDQ6JZOia4OymO6
5LEukEkwomiPj/Z6yLy9XadhmspP0Lo+z2XO+mnnv6OfDSxo3bRUqr0YYBP/AUIYdgsARXDEvYbn
pw05jcpebALG+jxt5gdWPPKkYMnLq/nnJhkAYuhgaOmwrzb8vTbJTAtWnBpYBtZp9f+mJp2G5kh0
As/D+iyNsnUEMxpnxTuio14gGCoYHNMDOJPhAuggbBo6MUeD+pUZ8IYWnQZnfJYJNuszNc+SJ/au
3mlYy8Ay06LWy7iZ2s0G7OaAqjGsvStn4hFY/7xBP0DmRXAKzPVZDprL9/ZQm7BewWCjwU6a/EOv
JzTLBA0EsRsQ1nEwE46HzM/bcxqWF7kJKpf3Z4nKFa9Y8c4DRr2wTAgBMAkYxserfgvBngIyYa96
P5QmI+VNbTkNypHoBJerMzWen5sP2+eWPb6jTaaDV1NDOjjFhkgAdYIPUo0LpJq6pZowlo7HyvWb
WnMammPZCTbX27McM9sdS97RWYbJhQ6+TEyOJqrjYWNYFxoCZzT4CYaJbDJsftqc07jsxSaQbM/T
TfbQcQhL81567TuYyxrECViGZvxg/xOpEN1BEMag9AdUXu49eJjf0KDTsBwEJ8A8/H6mYyXvol3y
9PJ2/jkyOux4irgaMrHDqHFBVQSxUNZ+mMDsdjyHbXc/b8lpSEbJCSbb2ZliUhS7R78qnsuyeHlJ
/xwYrF3Algv4xejpAEEKgWgqRNnq5iSGdrt7Y3t+BM8r8SlG56n/H56L8sNXBp7N9904M8G3qREK
G8sHo/hY15gq7JvpFEyAIYZTmAjHg+jNzToN1UR8AtXDeYZ0btmjz7zd+/pqTBhGFsA0oDT1BhDw
1aiwJBULU/E32RR4S4tOAzRKTrDZnqenZssgeKN439gAA8w1C0H00969PF134gtkwR4axOS+Hjtv
asuPYDk8xhSX83QG3IQRuJvf9dgA7ArAOQ3YShu8AeoUFrDXYG2jqi8hHWA+HM9sb2nRaXBGyQk2
N5fnaR6wohD/0pS9vKJ/bhzoENCkQUjAwX85sd7AwQkB6hrsBuzjcv8ypb2pUacR2h4/0QSk7f1Z
gnT7nCRFF9W7dzUPsAoeGgir2c9s6nQQQTShqZumcLkNigcU0/EgemurTsP0WnqC0+152nGi6/Eq
f8+RBH5Ng0LYLZxJk3+gZo5NOBGZSynEr5N9bM2JkfSzFp3GZ3yWCTbb8wxkv37+I98V4e6lD//z
WU6EdULQmU7p3sM2xca6AM+oiCvYj7BJ3NNbWnQam1Fygs31eTp0hNdwtYvTwmfvGZiG9QvDJAay
XuJuYX1zPHhgjQoxn4YGmz2HwXU8wb25WT9C6dVTTaFanaUq+vzcvuvJAwSxgbqJTbSf36aGHJxD
hNOfoIP2S9iJDvppc05DsxebQPL521lCIrrp5jkvnrt3nNtgixr8AhBBcFrvUAgwAPMOToIPpoE1
cVO/rU2nwTmWnSB0vTlbhH7nefiO+IDHWrc0LE5Gy7/p1EYuwL6GA+4vB0UndoF4xz9r0Y/RGSSn
2Px+ntjIwLV3P1NAIWzQ0GFvDcJw5N9r1QOjCiY+cZT3ZQC99I1hR2EIO/t5q36A0atnmuJ0nn7s
r895DGcRX17TO5hvGIJxiQb/TccOhITCXpBlwOao/JvYbW9oyWlYDoITRL5+PsuRc+Ozd9yvhtUo
hhOG4G3bR3hMUIGIdViHwjrnByPmZ605DckgNcHj5jxNs5v82ePv6ZjWQceYcHJD359cn3hxkKbC
rihYbjoYbcd2888b8gMw9g8whePuLIfHnQ/fbfmwLt53QxQWnXDAE0I39+t9Cwzi6ZoGmRCgBh+B
kH8wjI6xeWurTiP0WnqC0936LHEajuH9L0Suw/BRYX9ae1naTCc04X6DYwXwzY4BqYmJ9vZ2ncZq
Kj9B6945S7Q+gysUPqr0/PzSrf+5IQBHDEwMy0sVho38m/hx4BtEOtbhCOIP3ARvatJpjI5EJ/B8
Ps+tni/lzn9HZGD1DzEGAMsY1Xk82cnP3VCIMdSMyeD5WTtOwzFITZD4cp7W2f9COAFsqkEkgSpm
rZNrTgg3AEeNiV++tjK1m98Q4HAal/FZJth8Pc99gocdeDoTr3xXaw1WnGCKQbTHD06xS2sNzrq9
bCVMjLa3tek0PseyE4Qe/o8Q+vFH8A5fBpztyt1cflLw6Dt4f18rHx8+djgR3VtYJ1XRYHytn379
SMGQPvo8nrjGK9Ns/HTQVOZ5V5S/flSQCudHMZy0Egd7kA4HET5+aCB0SFbBIWzYhoDvSIgFraXC
nRLhBfj1I1iMKtINAyRBgZmaiPKBXSpRpRsQ9whD2oQtJgKhwqp1+JzjLY86WE0cXse+/CGp4lvO
krL49aM8yJ0OfOL5YMedwjlKMGZgStYJtjDYpunj7g66OrCj/6fGfqq6Sq9cRrkfO9Srsk1TRNmG
HHIDLW15ZAcdSyO7kXnJ9Ze61i37Wd51mX1UL64nizLhSMs2muk1C6+xbsuwwv28aKJPfk3LRRKZ
ySYsfDe0i6JondgzmSOJrOuTjUzSroPqgSlPgrB3JFlyRUJ+ZD263MgzVstcq8Tczqvm97ryA3us
nNy1wYESHlWfut7QskKhqh1bLZuNPAkqHtSgtuZKVK5TmtfLwk3yTdI3+UbFRqg6TeiWkS2pMqFG
8aoccpJvZE3vqzZSiLeW0pIU1SjeoM8yPzLKokxGzoFd3PboBqeqJzQv4eaiCI2tr3p2ZajperyS
zOkW3VI1MxY+S/mm1cOsd2RWJoEgjkWtdaEaV96eWOmqYfdWQQcoRxQnoMpiIvE3Pa2fdQZN7dJI
jd7JsZluOtHVAmz6Nm8pmwe+B71WdlIep76To1QdGCVNigxysktrRNEXqETXsp92kiarY4QuM90P
l7IUNYbpVKw07CNZmdUafGtUtFnI0jA4RItkcbioKOq+3SLlusF5tcFMM2BIiaxMWIPqdQULVBZU
m87LtciOC6OEMQFJorXlRhbhC2ml0yk6dxjSiw3lkZ+vZLbsSpt7mbdGfpzMSjNp7dDUYVCJpCra
ylYB/RlyK7aiZjeXdHbgUEN3qSW5usy1lm/c1OCbwAqDyB7Les71eWQkv2ttnm5kYhB4+TKnR2q6
QSKRxajvHvouNeem4DC9wEmtBK9aIgaTq6iQmsyvl1ZOVyoh8aaGQ5cbj5ZmaB9ldfapJR0Mj67N
ZiGPoNYP3HgTy6yJ4mTTZG29JvGt4VlkkRF1Kx8s6S24hcyapPIiO4rjxuGWGziJRrX4RqGeQ4PA
WAW4s9T52HyKAjrTMjWyDdF3U/E6yho6rCzKBIsKmQvjbGsWvrkgFks3JU2jyNZ6HEa2Kt5RHONy
0XfFJ/kWggr6gMzJu6mV0q1aTJ0A5e2ms1i7CfrEs/2ky+ZtQ1ls46ptNh7LIEtIGc7SMCF2FGp0
Y/YZdVKWKnYXFGXvDO1CPYvgBUEP5bBP58hGSUywkjuVW2grSZIIjVi5iz6tk03k9jDJh1H8NS0S
bzEUI9HmLuCKk7sc24Wq2TFzvbUnep9LyVerzbxFg/t1kPF62StVsZF1MoeRNtdwFK0A8XyjqFa+
kTmrTevIVrIi32S+UsyRXj2ZZZNHdulTGCehkkHHE1lZTvrgHplhuiA1TjdKrSeRLbNu4IPGEkSz
iBl0Ju8q8jS+QUmSbsLSa+HF9C6HtwWJl5fcNhro0sTyvqmKX2w6kcjcWDR7K53j3v9TkqrK+92s
W2Pu8wq6BFVosTGj2F3oXr+tUFhuJMn3Sm3JDL5qQ/MhxRHM94eHNRNcwcMeyq3KWltrlXQ2PuHw
mLpfQK8rumyTlkhbq/GVF8IDjk8pi/J5U5xmG1zXi9bM3SWLUOeouGaOfHL5uFSpoRsSmUoCz1LH
oI22CsQrqloK87kWhPOj/ip7Bw8La6YbXWjrhVD+wwgWw9iqlGXs62g5kjCOrzMfRp6WKzAD66Di
x8TrI+ZQwnpHosLNrFlkan0bkJCDYVDyDRZqWxYDlfuRLctwusOzeV8Hc0saBJWSwQwmEtWMU+g2
Wb2I4PCcY9S6NUu1Mp1R0eeN1m02MQ25E8R14+Rp0m4kzU2675SXwUKrSHApEyMKe7vkKpo1foxn
ek9Ku0KgHVuP5xuZo6YHnTQJ83ad03vUdKZNE9NweNYXmzSOW+gOalZsLJHUbevZltrGc09FoL9D
LYAOLzr4UMZZ6TqJ5cPw9tDMSHMYahL+XAApk74zgZh1jWlrmUUcr6eodzRapxtd9OdSUePI5oFt
lZyBxoPXJzu3zI3FMjfQnKtNNTcRs2nXo41MPA89kJrVTs9hsKti6pQJZTCfjjRZ5H1ihbbMSh5Z
PRYlTQ88f6l1xqUsYdDQoS35hqykHl1nyJqocYwS5j2jq5VFXmRXWhIXm7aDmUErWrJWi09cM+pZ
VVE8wyjUZ7XieQ4nlmo3SRzOtBT6WSRMyVIYUgVKYNbAgjhkZT1MKjdu3Ae2GuWGLc7zbxqhZHJP
gVbKrCTKJBXVMqeA1QxKQ/S0UUYW6096RdhwEVklqfJCnSF0Vqj1tZ0WRgqmiSgzcZHxSr4bZLbG
SNIIA8Ubqrm0ZySnL41cIROInCyGcQMgjGXJOBaH6ljazZJTCkVyxIzXlPxjcaie3C0YZYgV8GVZ
pUMLpNxRKwfG4Ro0y13bc03NyUNQ+rwVSq9oQOnJsqvheua5ZTHQZEUlamVOJr0JKlMyy9woK4tV
n/mbiNiygD0KilVmYR+97x3JrGChbmV2oI7XGW8FGlF1vCjyHVkr7zfeXuZG5qMrjteaNHEiMvK1
DGYKk600MViRGLYy6Q+5SVHvYssBBU9sWaEJNZYJa2NMMInzuUu6J0lSKwbq3RKm2cgyKcqKH9I4
98MZq0LVlny6tBcm1xrucrK+qonrZEaG9y0+PKhsu3yKQk5SMjs8leCR1bkewPQ1PurIQ5BH1nW2
stJGXzUsc+QblIl8eY1SAuQUNfFCCY37NE0Ku46qesalkRfX9db3YroohJVGhG1Gpckny2MyEPME
ubaVZRooJmEXjvW6kBwuKS8iy7J6IMqy2kXtHCW93ZhUsX1TaZy0URVYyObWpow6bqsKKedZzrht
5oE3xyTX+3mWUupgXSFg3Aq11+K+uUdtMaNdVqxqrAazCuUqzFcwlrCwJStpS/bS0vZ9eH4zz5nd
IZXP3crCG6tX8Ubm/CwmQw6zmi5hqb/yhfYphP1kSasqSIzUgQiH3Okij6mOcok0mP9jafG1DNb+
fhKBycWE/vZEIomGUihOrRXY5hTdab6VLyLVa1WH+eZGbctuWVcm2bQiqTBP16x07dxLy00gVi0y
F9fFOgjAZsjVRN2UImmo22+KXEdzj5M/cKVWm1qsg8ZE0gywEGY60jt41wWzlT5r5rzQFVAUve9E
ikEclAXf+tw057FUx6bQxDIpelKvOX9QYQoGjMWbIMKuki9G5mQiK6LUq52ydhOHxUazGRIt8ldF
by5cOTeWcmbuhfuhEfNzILOSqibsusOBtegav95YEOEIaw0Gz+vl3WrKjMRsLcVkjcwR3051AAM8
ROVREr8uylpJYxnitmK1ZJYkWb1xra7eGAFOAF+/cSRtrJC5Vrwqq7UsOxTWvMRX5sakFn1AYi5p
slgi4fQZy0Ourz75fVctwmG1IC4oK6SwlGMevS4NjBa9ULmV0K5gGyabsahIFenLxR6cLkg2GRKK
d2QFjyy2XbWznCOmSGdLxsq5X8NS1eq5W6zarqo3Jo3gxWvUBOMIpbDqNVgxgwWG7zSU8lmtp9WV
TKqscWhZmSuqtgUoBQRGh0yqGPxQNsbmrFardJjAs7oD5TLOYTFS23laV8yuErPbRHo2a3TebHSx
REMiGYtVj/3YHssyJ3kktyymrhpBbAP8WMrePfrKy/fI0y5nnr//3ZZD8T+feQz/pMxIFD/7Mpbg
KNnwezF/ywXfPBPhTcWUSbTmcK3xF0yEh/TQ1InLdfiFmR/4Y/+28pWz9vH4B2deNq6EM1PD+O98
tSd/CeYgt/fXGuBepbAFTOGQsga9DfZDBnctnJy9APcotcDvqlmaZUBkxd5bCzHJ4DoVEf377wHv
XbUIDkLDHiRsFSOIObfga6f/jatWR/A0R65a+B6nCeEbMHPoGoUwNPgA3mtXbYQCUFpNSJ4znW9J
oupf2izSZqnfW0tUG9qXBmfaLO5zaylrVVNBQ62WJ/pQG0XhvvaUrLyUZD4li6wd87g/8+o0u5SJ
GUVZao9lq+2ySyqSCS3w+vSFUSmujKRsVx7u86sxiVLruMhwrFzycGVllv7gpVF8BSEvnqOIYtYl
6rxpfLrUwAh50Gj5FCZlcwPrfBv5/pzTPFiEfdN9J2nmJCWyHmqvBd9MUIJiUmmPZ+DVcC/BTe1e
ypyRWu5l4npGbo/l0EX6pq4DO+xUUODU7ewSrBdvZjY9umwjRLMFfBQKXcqyb1Q3CnfVP9KQBasO
ZuKroPf5VSQS322pAzodO5MKWZSJwXJ+FaahUoDDCbLpyvKa8ErWRW2rzD2/Deae18FaX+/N66DI
64WXuua1L3J927Z2bhE+S9ES1GPxFdajym0Z8XAZKj63YSbk17VIXCWEhGadTVJYiJRl41WpjWMj
nqWZZy31srxGXtlfe6mC7xF8Z2uu1a63yNuc3Pte2my9tPiSxbE7U32V1HdhGMDazXeoQYo7cI+U
d/Ac9SphDJb9giYTMVZsiwXeWhaNXvPu/k5IXigi9Qr8jXzdtDrPbMKq7rIxw+NE0lKNtkcVkgaG
9Jc95qZ+3QX1CqMmusl15t+7rkKWBTYQuIMN/74tOmTXTdHOAq0pl1lY6pcIadUmpU29MlHGrkkb
GPPE7Pmd1pq6Q5TQfwgjmthNa9WXaZKpM661kRM0RfBV5qJDrmgUNtDGHHzsDVwwkW/MUZSDw4Ym
ZGn5buU7stwkNVl6seWtatRVs7r3M1spGv+etmGy6nOwk8ECM+/Sos7tWomDJ79t5mXmx99Lt0Mz
HytsS0rNvfL0EM/csnMXvMLEjlPXQzacwyQ2dHq+SCONX/udz69VmvPrTiQZhdVIa+XpQlbkZucj
GDdQo/glsc0sfaRVu83c6LsWxI0PTt1M2YhiktSgcDntFdCI/DsMT3igQzFPcP6p6NdI7+NLcLXo
mY1DjC6DJAq9WQnfEJ/rTZ8PxKE+KNAfRhr7KxoTNue+YjhVrQTmkiiPShm325C6+nXcWo4Z0Kj/
WkegwtWMeWZimx54YBBJO9sjYXdr9aQdkgTPQIIdU7zWtHmW90sXA2sbtU6LtW4ZUY994i7XbK3L
40fWeKs2qNoHUuTXNMmWYP64lzKBWc+9JGIekcVYTiZjGQC8cfsEPDE5Cq5K2K/Z+jmmM1A3/TfP
Va+MQjOefNbf456wh9i0mrlK3OCK93m8ZbCBN7DWSX8V4Jg/HKnCExuBsO080S5wckDDFvyAlDhf
CIpGaJ+jjUCKYlb5hm8+g90UrZn0+WtiBaKIhWYJjixwXorstDxlPSr/JTuVLbo+dJSyxXOs9+qX
KvPuMtK1NzFjwRfeOG5cxI7LO3ceCZhlgowewxwWh1dJVA70WOO+bstaU0i0Su7OJd8odpAY6UTr
Pd2WEj+/R5bk2yxpkvvOzGFzsubNJ6bl+ZVr+MGMGGW688J647W69zW2FLbGphsvvNxMd/Vlybxw
V8S8WMDP8ZkrcDoWXxUlXscBLCT68r71+uQWrGFyF/vV1uto9a0jxF/18FWiOQJb9VtSZ7Ed54V/
E5PCW+UeRQ7KUWxbeed/r92ic2JVba9qMErv4zC7pYJemK0/V+PeXWfgc3roK9WR9MoK6KIrA23p
xqH/HZU3TdfSb26XKKu6yvFckr0ar8sgZV88yywvS9yHM7fx2HddC2Y/6X0mxGu9sm0gCAW+agGH
IyCAG76lbIn6o97XB7pZGKrBngLw9YXMAdUVqGH/Hau94TSdBjZD6up3VW+CKufddzWyDEfxyuKq
Lzr9zveUhw4G7AI1PJh1kRte5boaXsVpvs9JmmLGt2HSe6sJXfK2ldEWtuQbqwMju831HN74ictJ
mloEy9SvPlGC+bytquZKLWNyFeZmMI95730rjeCGisFNXHKbGVh9kKyaj/esda8dsXIa0Seu6LdB
GqMHw+34HKXIh02C0sO+rWClT5Nbs2rWMCQXTYADT3iZF2qEQ8/2Kn+fe1075VNatmhDDhKv+bhZ
oI2WV9gxE0u9Urr+OLFStA50I19P6CNv6KbqlSwahF+VbeyuWNh1lT2yjLKSRnhyozVRu5KislLS
p2Kxpd4podbMWh4u3D7qPoPyDBxkovyb0ZXMZqXZ/AFOh20feuBfD8LSZkyBhVrMYI+YWPkdYnHu
KCT5goI2uNF8VftyKPWWp39hLPui1XFwg0RJ1MmSBppq5HyTXC/ucLjKeD/YxBvufqgb7yfqxtKh
ZSSJ6DpMWWUHiPlbM/Ww0xKNz2KKva2kydyYhLLCi7BjoHbPd4rZb113WHsOv2B5Qo+In+M8Hsiw
doLjAPDVR43Azz+aOp0M5LTqOIXeaz4pXoSIYhOUwd6fWH9wtIwqTfksC2G4akiqfE5hs+yedbs6
ppduEXhbw8jBnjgUYXkM9kTQuEOtxWj+yfK6mQozFekz7UrHkbcqUlW7IiKnC5rMSdpYy1NXWY58
Mtew5g58eOyqoRZYr1hrF2WWFzdh7+0TWcErq4XlxAtNsoATA+waUZGSqCV2LuTgrMT+MpJbMlph
Z9l/P1tS+BzT9B3r8LFZS/wCCnxhZvqOW58pmp/ryhML1PsSHF+fTNjC3hahWzty1gSz67FKdPMT
mJdsmx3oJtCLA73uGWyFZ1onzLRHiJewjvglXffoY+TuWG7dWWXUVzZMoOjKPcwMQ07Q1L7I5gEz
sG35hQqMYuKQ1TKRI1rmJCNYINiGHxODK0ricHETge8tg+iWmcJh4ZFFYWontZVcZmLhEXNdXfqq
zmayqCZm9KlEwVDigkN3vdRmbcwvGfnel5Fjuh25jLKyuGm0JnVKFsaPGUAUuEb7PYalyHzkMMiT
SzZFbRprquuhXSIDOt5YTvWfWFzGX1GksDiED9lbGE7IwJr+tcrzYBNOUVtffyJJ6TkFY+gKHPv7
xCgYvEVZLksM1mHqzfWSFZuRlCUwvCJW6/OeEXytsBBfh7BxHMD28RZ3Fb7WRCLpLMDR3OoQdiYV
srYFX2WZa2xeVpZSrnnPaHSt8jqYMS3+lrUMrQknxQ0EjxQ3usgJOsdGtxp4wwCHN7gKL2tca196
jVu3lLLLvEn1L3rYmbeiLoNAt7GuECWMm8+cR92ca0q2Lpo0uJS5oOn2ueiQG2vHnNfQ4DLUinz5
9yPM/MssRjQIu4STMuKbJxCcN5nFSoOpQRcmLvweZTJDiBrcho0oWLOosHAxkBlfymJGXGSTPOhh
CwJMY1tWTxgD0wef/8AumVpxDck5sstLyqK8pJmSm0jT4wULyu6aYT3V7NKNquv0UlL6Ru+uQ0mm
aeBCIJ3a2hEMQc0e68GPVdmURuGyR6y7Hqr3V0GwrrbzPCZz7s3T3KxKWENW+RUKeBbDVitkZVIo
kXsZe3NZUCFA6eqIeWTrRI0PUciXSjSH79bA5SRpyEKkEUysVHfBix7xbZEk3SIFK8am4I3YSppM
CKy1WltmzYZepWqXrw2/9Pe0kdG3yv0VJM1KiQWHkA+/N31CjUGw5V/mWIiMNOBrRfAtXHEkRH09
On3qu1HQqflTWCZ9gec0tRa53ynbyMxuUwVijWRpIFHk9naeVN3Mg1BQJxrKglvWByHrYLcjX3eJ
qWz12Cf1srP40WVkheRlhoZnJW9K203zwAl4r/xOtOSOpznybPCQdSXsG+eefttqSfa9cVPPicpE
vVf9vp0nXHG3WaoGa40l2do0fH0bgtU0R02Q38P2QuB0he99F1f0QwqhfPkVdr3wztT9fImVVLfL
JosfIZp8mbVN943VsTvvFQq+7chwbyUH7KU311EQBHYp5ysxP7WwVXNF5aTVZF1qE92LFtWhZmTk
WhXNdK9OnKTRi09Wy+0oa/17nFn+vdZU2oxZZrGQtANH2WbhDLXuXSYcCKT3k4XmumxWiKKksYjG
i8wC459Kl4N3KCewVP8kGSVNsYJg1qOg+CQrxmvF0nORaLCpWSjlBmf+PIPouevKa8EhInIQLsav
U5KQS5R58wldcshKISlZRyEiJHMhebis5JB0yaaxdrisJE3EX1+2sPhPjDb4Ntq0t0PcBJyXEet/
6KDwWe7Xvd2z+oBYaan8ERbhvATfhW4ruZnNEK/amdQRoy4xa6u9Nr9LAktSYJU6pYthKyTs+z2/
pEnJnvXtdf0IHUlcVWip4Vqvrz/clAX0TwpTXtjGxadYJDW981Wc3Q6WnzD/YAk+UjwzDm/T4ApX
mtPCLPQpLCNybym1Nyswx0vPtch90hvBpZFpmS1rW9SSeyGAXegGkgQeVxBoejsqimQpLVTFCqsZ
aAi+kkUvzqqZFiG+UoUxCwHK+1rpeR9rpedd1qqCeSKLQjX5wuMmXvdp+6fbafGtr/rJkChe/dSn
IVpLkqyszKheB1r+Z4yK5DZSIeS1tTTYmLXh4HW1CHRvVgurJqiL0Om0jtxknVpd0oKkc1K43veC
iog9X//W9+7M8zK+dNvKn8Hc4t/XENJ6j8J2bnklxMkIUstaDkZW6s8aEsAUVzX/Q9mVLcmpK9sv
IkIMYnilBqq6pu5q92C/KGxvGzFJjELw9Xeh6uPy9tlxdtwXghwk6GqGVOZaibOJ+kFsuQXEELVl
dGm8KLwEy15N0zRGNqXc3w26iLxTY80r43bXm0mGXqjfDMgVzrFLLAQbGfPmg2obZDcKxOR5LR+J
5X/vp0C/T0qKbWDTKfHrenpng7z4QzheC87/5T4IUMP5W2CNrBg++kzwKVt8+xHh9R85sGFkYUua
WX/TLTL9JBbaErHvaXpCnPYkacVqVA69n67i0WHOiXpG2rbbFQEwpUY0G1V/8sXcXI3gZLhu0A8K
4MrFn9uCntKcPhlpYEI9q4z9LMpmODjKqs/IrXq3PNc0WRs5jkDmL6mvW66qDCO+5aosVnc/12Sx
ooFtgBZbWyXq5wjCqgjrnaIuydrEXUC8/i5GU1StAVPdouxFT24pn01y32zqonpMVVufjcTwL9iU
buBvbtWAvPXv/tKe3JVCgPrg5RoQrWWv8nX4qZna47jkaYzemwoAFXoWfurD+k+9OxK8DfOsXY02
Sdm/RHI2XapiCBlBhFhqe16Az97j+13Aj0eh53rIb/790RY2TtdPnS+/dUDUrQVj7b6vhnOup2KK
teD6BKSfPpk9WYhu77fdGWuNjj4Y50WsRpZPceReS1IGp0hm1a6OIo4S/lidgnz2N4Go9DPiqChu
s6z6GlT6UAx1h/drCbigKpy/gmnKY0Ho2UFO8IQkvkCGC/hrD0u3dTOD6Rj75SQeBSrgUTAnQ8Wc
mCunyH44IuvXYgI/Y14CrfvG51l3DJfNXadEHRMbKES057E3Ed7u/VUqfy9Yu6sc7b65OZfrqfbo
npaW+9b74ZE5UX0dymm85j074BFYvNbBJQjm4ohTKY5mz2zCuZ26OFf9QXalvTO6NlKoEDkpSW5L
OhSePpV1x5L7ItCsG++iWfSZNeEvX6MyHr5VA+uk+n1Xp9PhvplVPR2qstpVVe/sXDetm/huvckB
R8HKZ/Oe5qN3mf1xPQhAs91FMqoeb50D6fXJSHjGfOiVJNl2ysm4uuuMC2o4X+xh6pIROd72W+4S
sRl77e9d4WP5VU/p58oV7gq5y+kgp0q82W1+00vG5H7ieb5BZo5/diXQKxWAIRevEv6T7fUv/qKn
WLxvi0izRFiBQBFp4vMYs0bb00Hp0X8Wrsxeerk1iSevs41g8kceD/liMUK5uKXqN7c02zZ5xDf/
OzZ2CYrgf9xSeDYGDroJOQEQdf5yy/2WrNXuKIDin91vFcf9snyH7Wg2Vjjn22Yq+/iu83g/qdhB
IvzmI8qSHHHn0V+jjO8fovGnZBLA6+NPCpr+mVvz9AAGDRKjy2aiZOV5iETuKuA9SDw1jtg1jvRu
btz1i61PunBldO5Y2GvaRM2WRKFe1bqr9rZuok+Nb5GN79ao6C5iPXvtruhDjqgTYj4J1ANl3cdG
BM7JvijinYxU8Fl+SultoNFUvtqxPA8e0yj7npNKHCofSefB04BFLSHrtMSff+jIoiv+7nfXWRSV
61ut7Y9xgxtOBzo6QN1a6eehqIrXTilrYzscr5QpZSd/Jmpd0oJ8JnO6J/bg//V31yLA28dbXGmj
1DrTekxCoJJReVH8HC6bhiCdSwgHpafkZ582FYmN1chjqM+I9b29Bb4KiY0uUpSfW6voVy6fxOa3
cY3lBEkZAgfQcF5e3Ln/MuPrPq+5jzDNq5C4MWJbj14SFFxsjNg5ZbZxw5ElN+eS8ZVTqvZgxNRq
3gPKh4uftvYrL7pV6NIfAxtQTMR3HZ4n2mSn2rffzVvMqFCbO2B5k10CGQVA2HtXb5Koc5p43K5m
Etc2MoL3QP0elRsrwNnAFCyR/d1gMSL32s5C4PIYnj79MOUPTebtuSZVnDshSu5Td3CXTYrmeigY
Ym+WhcTTLlrfVWbPuBkPI5oN6YPuwJjdJai6Z3GeDmHisMDdSJll776UU5zN03wqxpS9RtOFByp7
J4yyw8yEAI4KohMB6o4OidXeiLIXBwU45DVv88+s878W9hSsU5/phwg9gl96Xh7aUk1fjD5b9I5H
/lEfIKf+kFnuHJtyqPajYmNEUxM11VBjuJdN77ph7nf1TPZWR9wTI1xu8fIjKHpDvG+iXyIjFHSY
xssSY02x9J1u3m3j5Kc527O6cU95lDebVHti485ueNJYhcXpODafsW4Ec5D77KCQX36pB4abPWs+
e4XlJblT9ttuJvXnxvFOGd7sz6HHo9vweXH7Y3g1WGujR6jkbWiWH7MmtH6DP7iyzuO8ClwQ7wCJ
QCRgX7rZxv8B0iSCfkVnRInhkBaXYHjJNAvCGDkoLA5QbFzrzGo3KkcBy+jQRQwVjOAlGuTf3AR9
L0asfGJeW9GTN11nJPfkyo6EtS4cN9tSd+DPJGrYYmwW7ANTPtqH/s/sCV3yY78HXfgsB/rURj5Y
rBRfETRVgt/eEEFlAZMoVP2lZp5aVYi/DkRloo3dDED9+LbvM0oPKgAlz+G+t6LGdHMwptumpXWS
jwA8o/jZJKoS5a2cgM6UTRLi2tyYJReTfp1Iqys3ZkHmK/lhzVUlnyLcqga/YPAMZm/ohpc2GLL9
XX+HQoz/MRp/g4m4u0VkfMnn7iodEc+iyF6KXG8CVc3vjl3insoqCxmOdnqPxlkvZBB+LqLx5mYB
yXyqtOWsTMCD6IJsGQVB454hv0dCf2Tb785/hFN/iPeZ8Z7Kbhn2+6SOVsfezcNLpPuzqUtW2fhk
W8X45rW02Xh52R9BmouOVjrxjWXl1XvntmcQbaavg0kQgyafXhnepbFd980F6HT9PDrkAW/t6d3t
aLXrphZVn0U0bg6gTMfaViKWDNRg5AOrx/u1nE7Vi6o1Aa9ouZhdv9Y7t8Ia17iYTb9c+NyXL8Mo
ycNdf/c1c95uGovK23y5nLIVQMIt2F9lcUUm2l7rjkabOqL51WycKvsyV950MBIb7fCRFe9GMGN4
wJy920cdwDIY80/zaFGQfwmxwP/+rxsIHTTRQgMgI/Rz+q9VS6GLrmJc1l967lQPyELzU+lF6Ul3
U7UqsPhY046Kbm2U/2Q2hr6mn7vOqw9modlHl8FP1dUIRdt2a4eFPDGipQf7RJi+3ha5RUF+NDJI
j6oN6W6yabZiWtNxnUdDunabWq7HdvJ3TT68ZVj6bGTGAeCZ5+hCvdEOkC1330B4yx+Mzl/SBflk
oU7EmsRI8+QNC9YO2KZR1XgCSgl8uWCR9xTyeWNOqnKQeSCFzzdmtczkwJ9QyF75Mh2fjUfrgdAh
RSn3RmwCP3wYl0SPEW239OKmyMak9GZxrD297hEtnX3wtM9z0yOrbnMybtLB6lc8HIS/NiaQF75E
dejtpiidV2ma8p2cBHgsWttXHnRqPSO5c02LSa31spcvOgkSzMkyYXtQ2BHekRlK6SV/pNxB2WTZ
dEuV0Oix6Hs00pyRDerY0SH0i+BxttRn8+joZDpvVW1Vid2O6WHoc3/PBXvqS92dDGStd0SxBxSf
oZCGR7rZWBV7KoqgOxnp7mEgb2bUrzmMR5bqKXZxx8f356J52Dl2x089++sPtRED5fATUlVGuD8y
zfPR2Njw1/1hafYa76S6sPXPy/1dh3lxdFFxfcC6EWCYnI4nYkuAZcJSI9/HM/yoNH8duKfiqm/k
16bqH6PSYz/9/psSkw8UhF1vJBCEf3W9/UX4kficFn66Esh3P9QOFtSO5QanycmDUx70wSmjndwL
u3gKC+HOa6DJPwwifPY5YkBFrGUBrkFQFspJk3tqTotyKyN1wlXwFKbc+/5rp0zzmyb/z85i6u3g
YgGbfvBJGZ5ALB1AEmmRWhyo1WIpAmVkA8G5BhOw3grwe5+ynNKHmugs5kNPylXn0XRtkSLamuAA
T5/2KZ8upRUmDUBsx/vzL8CvsUW8V61ujz7VXXuQUTYgL6f7MSvKT/B/t5k3fBsyv4qVjVw/2kB0
DwGp3U3TooQQVF1sPORgZ+u+bYtTBdrd2WdevSqawNlbocRLN4zoocbK9dAuGyPeN21DktEt+f6u
GvxiTFzA1+dXu+2GBOWdDZJv/OygGvmoUWV9DK3cx5JqDhIVeBaLZZirLW98sjJmb3HMNM+x8khR
yGzyJMzKKHbB90zysp0fwF4Ux7Lo7S1oM7h48F3wVUdZ8NYE9LueqfhRF24cRIDxxXM67aym1d8K
C1gKZ+jYekJSPA6VbJ+lxeMIPYueyi5snmU+ZBsyFMXWGN2sDy7MirbGaFSpLayl8UC9N6JFyvFA
U4oF/lj0NfI05UuZu+VpbmqxrinwuNumI9Umq1D84yVKiej6gIqh2TVKsykW822POFTGtUCp8e5j
RDxu/ST0tPVQMO4EsfbaDK0V8nctdXRhTRVd1LLXOJm1IkU9bYxhLKTeMTAfY6xeglXBMjxWQj29
Ow4KJzp4q5XDDqmuu5VAiqepvHx+nQUhuHCd/Go2qfUysIY9Wkg6X3sq9MGe2i93u4tGBxu0B3HW
RueQ7msodY5AIRgnnZQTmEtjWn/taeWv8XE3ecxGEpxtexpXuFKq7//gUYM4ux1r793F8uyaIv/p
YpHxYqScpr9Jiw2RBkrOi6e0rc1dWmyT7xc/KiRxD6Uc8scBmLnb/daUSPprZEJv4boBHotOHZgH
wB6rq/PU29YrDbtV287qE7M6dSW2wJd7pfXqCaqPjVva8bh45fUYJHnD642xljnv1ryrgS6uAQQx
UzuyLB/tfvhtcaBGJZOW5R9nkKdulfRpkccdWhcc9exchyqYS/xnsnKjfFT6bJChrmaDctlZ15Ju
etZdqAFVtB3qwTzrkbxfsBo3ZTlRmSgHlTSW5niF+RbWZk4hHmtXCUBhrfGS873R3NV3V27T6tEY
ysrWiysJrChRNbgRu0wSZ4MceRcDXVr+6AAusyX7EVRhhgpB37/QEs0VRnuYj7pGMw1w5vSwQpBo
rW9AkzIDZ2pWLyQN2geVhr/pPe3mJznLb1VauVe8fFakdKNPJtMiQ7aKsrG+GilnwbutGLvlZRwk
QVdqaNAGYMnhqLQHSdyay8SImev3SZ4FztrM5k/t9BA4VhDTkHVbZcscKc0IpULW0iPxUFlpA9uP
R9bzb7j3npRdpC+eixdY7VTulmSyOU1LhQur6aRrreyvoHSrGI/g4ZnNqZUMfJp2QMioazmHQ2xc
8gLZFqBAvpSjhf+I4gCvOZX6lxy49w/BZECCwMbnd/DCcO0/kCYucJ2pHdXllywrYl81w6PtWt21
6J3ioe6KJgaipr8aXR10Nh765ZAY0RhmN/hzlLbs3SSj3nqmvooFWIk6qgr0qbjvoLRePbkkdTbI
RqEiHLh9dzAbVtFmKyn5OltWdxBpoOsYvTi6Az7M8OFiRE/0GGd274N/G2Pm0VP7+V9Wr6a2L38r
GTgB3kNg/wAHvTR8/vP36lrS8bFyx8+OEtW2Su08dpd4wl42Zq/mJV7rGemvbRbke6PLlqBibCgM
qAN0SWC5aCe0KIciC08VuuYdCxVgCSRTLEZ9+/LHnnJK56bTv/b+/36j0257ms6JqVNSAIJj7iGx
ZpbFRky9vDg4SxXTiIWn0Qzhl2isd+f72F6qMP7D+S6mXYsDlRZbEW0Hx1BKeQmnYlctxX2zQb7e
XVWR6yZIwPLnco7ExQ/cFVrTNd/aYrJiYJT7J/A0nF1dYBHJQ6/AusB141wr/6+CxR3+23/5xWDF
Vanzh9rGI9mvuzoOdSne0wmPfItr9KVYRKGDT5YMxJNwUIwDcuzsRm71npWy23FrANXAiPk8x/7I
ptOYq+nVFT/yahbvYynEwfXC5crGXGAaZGsZku7BWCfPWkVctACMEo3lBM7ATEaqLN2aM7iJXvRJ
hko8DZForp2i5yrldENpnu3BObbXrQ4oSho1e8zyBSNbNNk33Byfs1C6zy7J3b2f2Xzb0bz9Egbf
rD7g3/4YyAb77V+uf3TK/PsTAx+5d8IA7TXRqR6fiwzRUPjvGX5CGiGDjHdAbKJ0N+jKWVVjZj2Q
kabvGfjqICmLlzBoAfvyELcafZoPwRapHXtrZYK/RwRNQ4Ar8M+AjkwvVVuujJuQVBxSHumbiAfB
sO7ykez9MMtXve7rh5mM32Q15D+r+hxRr01jAcBLMLDwc1V19cpBMf7qMaToKtI0x75UwYPdNWPS
t978KBs7XTuT7bwt86ieZT/n+WMex0JE6cdWWtfgOHEf72WZqzNz51OYohuJ4+FLv3ETegOyuulw
mq2XdhyGs/EyaiNOQzPvPEW+Gr1RGaPZTKpBKrGn/up2BKPslik7W6t4ECJNjO63g4VBnyBX3B1+
01V4+hx70qzp2AQfJ2UORcVAEqdsq9uJ3nTGx6ItmK60VGuj/OOs21EhYwzAUyK6tNmnpHt0Sx2I
be7Z2WoMS1SfCsSdx7x21KEpbFbHzWCpg5FlKNNVn9rZJnSnTYlEsQRas5hWY4RuB4HfV8/BwIPT
7LGLD+Lrs1ENJSByXU/oPoto9Ux06h0sr/p59xgp+dmIPNiAnoTX0zLS8atg34MpE5s5omXuEjmj
wR/oyXh4ZVPsGgSVCKJgNDrwnDadsPjj7UhVNG2raZqRYYVHlDV7ls+A4rdJ1hUanDRonS4UGzuy
g81tBsmaJxdYrvuk6L2COz/z6sTM6s01O2dliv5NqIis+qDPV1HNph0K7WZQnzLvqPvqzbgblZ7x
O/ahWjK/OCbDc+3BsvHSM6LZNClIjqXvHM2oNEytXVvjf2LOyuhcB81IAhKejX/mZW0C8CFHFI0p
J82+LOXFYwgCwqVFXxywC1DPWDburJGZxjcPNr1PuQA3ZunoElRPxqWbAxdvqiUT7jhy4+Ren0Rq
O1H0yAaTqtzq2QOXxXLq13JmOxvshK9ey7q130vn4I5KXy2lvtkNK76mYgQWDXTLc5hGxcVhMxZ3
i0H4+qdqAuspY7IAYaMv1+YAilYHoIneJ6mmc1Bawz7Au2NjDlKyT7KO3M+612VS1mOUdACfvQMF
twIqj22dssu3yIN5V6s/jHkzN+ihkSNCljTf24C2PVsTfrJ6FKjj6Iw04BIh6Wqn4slYbT9Taz+z
0sSI3Iq8YyfLL7epWlzDDSBk5zAayLNDpmzLnFlujAgmELnkGd3dfHuNhkWNPUvAG93vZragDiw0
YBjpCi9h+9mxtHetUEFcTuumQZV/VTW8uJ1qaPXiAZl5EruLi1uiicwQYX3rIhrTWfefc669YZ2z
mSfmPAZJPODfxcc5oyvdpR9KcTvn5XIAe4+CPbJMWdJmvsxBsDOSOYo5b88Zx9t5/a9zNoN0Z/3X
OacFmlX0VPJLL/R2tAqaDG20rwuAyTfWUPsPlgX4Tmx2pxLUotXQg7KcBXQHkBYsoSUlLprSXt1k
q0fxIqchAHZziuHLHCPpxZZl4Vvh8vpjMiK6nh+N+abF8pXEqIIyYRVr5JCcyS2e865BaqBt9Lol
efkMYGT53FRvIa6nJ+MwBI67IaFsN0asSeFcMdg4miFVOYXoDTWKrdF1gFQif70CI2TaS1WuPoZh
3o6jM5s/NFWSOap8JintL5PtJ3ePqpkG/JmD3Jm5UPCKkMtDwmnV1DVqtThhM7RNdYBGYbrbG53Q
ZDyit8TnuZmHfeg25domYZ54vaYPpBDVKdVtt0r1mgnkIwrZvsxEVHHJ6+kHn7elCLqfUzl/H0nl
vIZyDNZ5y8QZdLBwD2xrkNhOnz5pxqcl+VV9QWh8EMsgpEESPBGcrzl1gUXt5+pqjqwnSR/yHCgI
0LGTOvTbBI2PgkOf8x/u6DQbTi2yU/jS1wmhTLr16tTeWILR9VQ00YqwMHxBu7fG8zog2Ef7a5iS
Mzo09mmsySMPNX7kXDdoJenIv6wh/Y5uYf67r0mx8saJPXdpaiHbXJBL6M4fx06Fg3ZFfz9uNqTh
E6NztAo4H1+HDIkNx2Z/HG9ssgANI7t6G021vfWxcNu2PZLdrGRo/KXsYE0nZX+1BjtmaIPyOepE
sOXtpHekkPI18vyHplpmbSN7BYbwcHK1si8iK2h8G7ng1ngzPbPIrh8Cr1AbM6ASCbhf4RfP4eXW
7sduv0DQPs2R/2jswC0KNK1sxjNHevAcWEj03QZG6dNse8En3Hb9XhNebBunZV9Yu70NdEO1cYYZ
a18yzM8jb99vJ1LNNLZQsLgU06hOTtDYK7mcejZaDzIbxOsc8mnnhEgrVv0wfEb6KDYOltuG4GXY
1UJvba5RCNqZOVRHu37pB0gf03Qcjr4i5doYLNptIzw13wasS5OwbqeEF9p6kx7+88sx60Y265mH
5TFN5/zJtxQI3ssPjZAfiSKEfVffCocDs1v3NmWbV7jhOv65n/000XPd7vwxnF5n6ezNyKJyKSLV
qgLowYouosideMYr6YVW4gUt1USchU21k2nR39gMhtJA+17EjPvV7k5zsNPg2dKhs1/epq2V02u9
bMISsV3j5sgtLS/XDCiHax1+56AO3l6odZXNCUq97soMMl6q5M8TwsmTkXw9RA86XJJiUjoJwlx0
ZitVHJQ1fyk9y3oq0vpgM5W+afT1BDKh8uPMydK3trV1MhCUW4zVr9JybXmTQtIGVjV6P8s6JGcj
LTM6Y5i+iGVGNaMlw+JEGxx3rlqKGgmQHMXGC1V4RCUqPA5UITpVjXZ2YzBcnMXQstBq1r+ZLV3v
8ND3gV/NgeuxiwroMer8Z3fiyN32s/4rtb+MXprv2KCqFZWRWwB6wHtQcjo3aYDCBO03LRNHgZnf
UVld55ZwQOPJ5cNZWABX6KFa32RHuGiW2DT9HmgNTNaJ59Qn+VOZReUV/dfSA+XRj8EvYXOGsNo4
fYfLzBwI5fDvQ93bSAcC5JMNGTCL0s/fytTyN5UVISu2iM3IKK6Coj4aUbvOLgN/5+pJtkCIUXCY
RPGWcuTH3ZqoJZAu3tABMURLI/ZhzUtdgJvGpr2xKhJ89SRvL2aolW5ml+jXFk0zHgEceTHHqYTX
PJiTqpb5QeX555My1qq1bydlWYVGsFA0qFQsTKuFg2VyfUYUYzbFDCuZW/7P6EK+8LJCQ+MynqnF
wKxYnIIbE+vXRDcnM2e2ONGqWsoV6Waa9Wqoovw5pdX8AhjYBsnu4WokMkqEaBl9MhI+srUHo7u4
SYDJHd1Ujo/GxlCIRIes8GIk4AafAReVN4m57htaUtpnYxNp9c3mNDsH8zy/EAa8cVd66D+xHD4k
6PiHe4MdjdWu0jYW0dQfbwcZpI4zNFo6GKvAex6Jb6893Kw+ZbinyuABeAvy4qNCAP70qffbYg9O
mPw0+0GOvhnoC2nEtCT9CR023wPg/HAVN0WcToxcjZH0OJR0uwjdAi35SRdKbkWuu4VdJj+NzK2O
4CiD+W/G9uugCMtPxhXViyJGkhqB++LKh1FtXPA9t8YadchdAhdbtmN3Ll2Pr8uistegEndn2kh0
rBiW3ZyHCt1fM7a9KdGGE6amsx/R/tLbO6mY0O9kmYM0aVwhBQKG5R5FlzkRBRPPdjSid2fGz8Sy
LblqyxkLNnxCdW+sNOv6A5uQx2VVI5+NDgnsLxTF2aNRZdHIdmYhhAIvJpjsbtc5ssPTF7Nru/a3
jM/D2ohmhIO+EoUiV6OxOWK9iZYg9S4H4FMxPg5qurkbj1EHuOxqWuyMGPJenXKprnOgvwim+qNR
90jpxLhA1YMR065BXzS8YdC5E6dhNmPrfHL7sjyZI0Vz2e1QGOxXdw9C13qs1rhQysfR0+gHTAa1
wZOm2YpeBmszUKG0cB1/3P7aDhW59QTE09bMAiK7g++R54kD0NuzcadiFiuHzM7H6YephzUQfQO/
IEWlaPa3YImvTK3LVL0KYOEAwAjRGvo/dTKzV2hw9h10vDDSTTUqC40AtU54M3zU1Loic4FcmtRK
pygQ1zrYlF463KBE98oh68IryQT7AF1UHYgOWosPPzcaxu0QBMMm4nW2HovUPtm07E+04NW60CX/
zvaGKXS3o+/s/7Sb8Xg1V1j8lXJbKYDMmkx6KG57c2zArXfR0LHvogG4ysW59wmcF0L23WrGdkMo
1y3QNvtQ19Glc+2fDXendz/kfGu1rZ/QGmEYorbT1JbRtUcUarxYHrxMow1UGNpnbgFlxBjHfkGL
r/4JXaKap9ItX3lZTO91nobboAYTbMCr853jx0LmMOYBkQCMoZLSLJWU0mqrI8eypSgylIHuLtlS
QSk0b9aaK72ZRgkcbBCJR2Y5+Z6irne66RoRjidf9wBoRC0f9rVuycYBQiZRPgnxo+UgoMweSUKh
wnXPlPtirEWANih16KA19JhuNbrHrGprlCy2HUlOvIg2dttPj+6ymapsegSi8NvktMWDkYw+HJyP
oUZnNsS3NBDjWYDyUqFAsQUndwLk4RMthm7pOdNtx0X0LDvY+3marYxVejmqkK0H6huMRlUDXhq5
xH4yEqu5iqMJhN28S3+fDRW/LG39J1N+sIrT4AhAlJaaxYj2VvuI9ehc+atm4aeWWIHLjITQL11U
nPp2cFAqr873gf6k0Tp/mcds7gNdQVF3x6BxOVLG5o8jmQF5JdhOOmFYngXiBDGigGWhFenOsoSD
rlGj/197iPBBrWCvM+mRPUImDVkKj1x9sJTHRtGjkQZt0QO33a9GMpvAQwPnnAg3cavRvioVpleF
fOoy2EzDst5a7u5sDcbPXK2WGXtO6RFEEX71+ZZapTiigvzqmD8pnxx/7XE/3JDlzzabvG0Ppeta
JyOBFVEd9Wi/GqlFv6NjK8M5KUGAOaL1nH3bAKn+sUezaEj6ovlsPEq7+dAbEc3yVtSr8xNYz31s
enDNANnHUWkF57EpowtZDNXSnEt6zIvxIaHgzOWIorW2P0bkefRzrp2dYrTcqz7rr+hQ6j15RcJm
p7tWYuivAR7t4P0jjWIcjG7UDRhmXv0xqAOL/CmItiI4+VSv/MLJjrQX3tlsxkiDHD3n6Va1E056
MfCwQB+ZabF4yt5oFyk142es1th9UoLhv00LfRKRj7ZCfngYfbRCimx0GIqNwciL1WLp95Cm6olz
UK5ENDrP973Umvi6XnRWCqtXRL9b735a0iMKbd/4AllFclbHI/7958jOnGtTR09G34Iwj7RZV+8A
Imk+cyyTKl37r2pAwIM6HZbci/4+XNQqBT07KB57B3WbGdy8NywkQoRI2GsXndkzOmM1fqP6P8rO
azlSZGvbV0QE3pwC5Uslr5b6hOie7sG7xHP1/0Nq9tZ8E/O7E4I0ZFnIzLVeI5J/tiJU9Ne1tYhE
4E2JflBWI74DmwloLdk07cEgyKqvenlW2318N7hmd/CsfH0xi+hOadr513aSA5+WJ0n7V40jDNf3
snhUniN+iSEbkrMitIciYg+Ryl9Onnbe2gIyWiYCJPym9naQDcaqgzn6zxUun/RmlyWEd+T2xNF1
wOTo9dwfJrfVXvgplcNUxFUoi0Vn9VeLsI0vi92cs01jpRCLVB8CQ9H305Rlj7LRU2rht9x5F6U3
tBc5sMhaAqtbMbEZ2KuItUdEeF905L4fLOh6TaLPN8lylORHFQjQaPpK0aDdZRqYh2TrpcvLBixv
YX5T7IpoLSjbYx+1xjfRdB+LZRQP2HRYL/9ykaItalghqX1XDaECqDNnrQQhcOREMcNUnkxryIxl
HzHFsfaloleHpYxK4uNgKmTR6Ex2VtvkK4t977XBWibt47IUJlg3Twkk6FNVh5rUu1WiaLCM3zTt
rjLN5V32ShqSZ6Lx5nfPXYigb72MUZG95MX/1stQWi2sNHuz8MjHbybE6m2Eph/+ellZ/MfL0qsr
pnrfKpMWLroOjuO/h8w41MRUgIj9p7rUmMd9OG+APKzmKhugSVS3bqiHq4rk53tVci8zz7ymfWEf
y6W19rmpWu8jUMqiE+nPzAFBhQSNe80cR7+fR9Px0elLf25XRiLLX1Gj+OtKjfS1vFJ2gDL+15Wt
XhqfV9aam/xsC1KidX9MUQ7/scFUrCj5Eygf0ZdmtF+tzut29Tild6JV8otQZn0PHLt+JtJCbssZ
EQJBZUNeldfLx5Cs6beeYHxYWVNyS8wIeWqL+F3kgAzLOkgVcVm0P1O4csTu0z9xpXnSlKZ7X1Ov
DTMLBap6cMaTK+oPFv1l2M4msSiIjEHcL+53FpzHdBnSPzVLu+aZ0D+qUtuYJFYK5iXSj66b28fa
0EgSpcQCLX2aP0y7vvM85lZNiT4GJoRBs7xbhMLty4jcfNAseXHUvLp+UUlVHZkt1qAxk+ZlWib1
vgdsxy1bv8ge1uwe43UpHmSVLbwuyFw3Ocn+a4yqXltqRShbCeIjdTg7j/KlZJWbzCGyecOjLPWJ
gVpuqsZnOXaaCmVv15kVyqIdI8Q5xs132XeuS3ErU0v1XSgPYKvS8oXQ1W0sqvq7kQI3MyHxnpEp
bt+0tdp3nVZ/XyK0zfgX86doKvW9UX/K7ormpofZZWEvi662x7dg+qiNoT0iKAlAZRt0GYuwN7Py
WyVK/VTrSbuTg46Kda65GaGh9t4uM8xTI+r8Ka8xGUnNigWEM455UI8RU2HLXE00+anp6+I+WcYd
UfkpD+DRDEd3nBQSpFv5//Hiz6G2V/vXAbR47P2sr08EPAiJ9lOQ6aP3mmlVdzdojeXL+gpIYNjE
k/HZTVTz37r1LmrwX91sFksnpIjE3ZIarDd8koi/0rz3/M7RhuvQr+Y3EPhEBrr0TVW95N622wSv
IR6irA9wnskqFA62ot1alp8TKLjKYmS8jrHdvyWg2m5zGSP6tg022pbvQP7Om2z07XIZ/ug6Eap6
RXCC5f8lQw/2u2k42aZTqD41toNgZ94rl8iDZSWIye1REFcAdGoC/FmefbfG4abL69fc9YcpFb+a
CvDf7PTT62yIdNdEHvIDzTKclDQFRRR1/X25KANGMEn0RoLod5mNyZ+xerR0g/fRavqrW7jzu7Pd
e0pTGw9Z1moHw7QHrFTW5K4bK2uXImb6om4PCtKY80/F7vZKS0zMjL3xmBtqdFwUePF9pxubuK57
bFqCELK4GDwBUZbIPouKHhlH3evyz+IUc5eWlVKEap2Zr4U6ky3HvIL5lWJvZTNFu/7s7JCuPrZ2
1n622iLuj4iT8p1unZPaYZ1XJP1na2OTPUGsc/i81ojm8hiZgKfkyCXmOMfBVcF5b+/Z85r0GGvK
8tlabBzoeNTUz9a1yKIDKXYQYNsLCYdESNoaxmcr/HDrgMqW9VlMUtU4qL1tfxaZ27TDOnTu57XV
PK0H3Yq8z1Zt1Ge0O9HHL5bu1LlNfwSC9ar1Mxqt7Vh2d/LAz/vXWWagELfO13/2kN2SBHEzEnnF
QRa7Bs3qKrGKsJ4j7740dQDFax8UYxPdw7gArJWQ3Ny3cYLfylYp+8lDXGc/ndTSTrIkG20lIvRb
Tvvsf3bNCmJRoBfZvmwv83XodfVFr4rp/DV2t6bKxU2QT4LHD8BpuyDKKi/EGwJF1W1greThA8Cn
vpVW3F2+Xiyq+/TSKvVD3qt/f6tTzqQKaj/byb5fL+bo+QkoZnP9qh9ipTzbkfImX/lr7LTS3YDA
mPY5hvMcOVpDTDsfPg9Kag7XxEtQ2W1QSfhPdVEkVu/Lst6oX6cWqbSaiRcBDaUMcVYZrp+nsmvf
FBgB9J332fJ/GK4vUih7MamF7SWXbRw7HtgVybK5KG4QVx6aLZnL2ixf4RFp3qmN+ZfLom3lDvum
pL6DQBK/CciOsl5Dl/bUCpVlLLLy71rXI7LVucNd0gzma0k0QNbnWNOd1gS+/ufgaFeTI0knnxgI
C1oY9ld5aPrMu4rtIIt9D2pPRe3dl3VT25KkJscP2xwxUSJT/8Ha50UXDp6xXpiETWJjW4MdOeOO
wBfzigTgS1C+bNGgtsveX5j8r6G8SPvrMnnB57Uits5Ie8wFa6PusCy6cgXSULhmiTYPh8VMq7tp
O8gzWZeSMApjR0Vk4H82JEzJf7ssU9AiUPF/+Ee9HEReSpo82guWy5+v+G8vJq/VhAdOVN0ic4R+
CwBme3Uj70tdpC/lpE85pcJ2vZMdqzshpZi++kxGrAaqp0wHvXMy34KI86zoIj45TVkcpiQu3tIo
fzSgUP2xdlHG36L/ew8v6f8vPSKl7cNl7dH89PTy6g09was+rq666iDKmpmnryqnyGwQvv/t8nWF
0PPhiEDznbsNIus/OzuL6oRj2aqBNQz9w9IwQwO+JNZI7MQj3SecY40MFH5HVv/wWYmvx2HSoXDK
unpr6ATkX/bYaiiH+WzQHHCpcJd3Xzpas7KoQVFEQ/BV9ynAJcv/VOn6p7LX39pl/65DMfUfw/1z
IFn+P2t6SfEvKfHFXcfELi9xq3YOxj3SUIB4yLjMPnIHCEMsWklmp27VS5shVm4kFGXL5ts2hHEv
IM/zK+9lpS1sg7DIYmRhji9IY0zdUwsuFbu+1Dm5Xk64ZBL5o+6+yzZZ02J/h3SDVwVfdbaVmn5a
FRt4xhJPCViBp/pJdpcHINcs2zFG+nwNWWcmahbkTtId9dqdjlqpgoEpS1gP6VTcdcQ+jsmwfGuj
Wpv472L65MsW2QeWeR902miE2tZbNjhQUPb1aCwkpQv9XFv52L1EZVburFaFMeDGz6hAzx9ambNN
s8qePHQr9nMBvXCpuuW8tLl9YOEYPyCYKRAyM7W3nK2zP8Hx+2VkyLd41hT7BfKpzmx4YJZMDa+7
dHhRIpJ4oyGK2+SoxUkt8uykbOsutW7rnTEv80vToQmT2oAwcaE7fY6EhiTBlaj/NQ7cfkVZ3aK1
DGujby6GpZPHdZaiITv0n7I8k4cu7eqj2Rk3s43jO/u/B0Jr8R0cCuVapq5+UN3uQzZ+1f+j7zq3
yYZt+9cxvi5Ncnc896W+k2N/1cuzr7q1cdNr6j5/1Xx1/aqTbyZf73TFhVi3vVnZC8pfemjtyiH5
YHV3buLhUeLExn52y26HUF4druWj5/TWs1L37ktT6Q+Ns+T3KonUl27QVn91+uIyTqX3skZDFxJ3
cfgOaDW7yd4bLP+hIlH0lsU7wZcrAjlSNgrtzkuSH7LRgkX2FHG7sOa+itxqTuUSQ7fJ5TFKS1g1
+QiWQZblacmfCA8R0V+sefZey8j5zk05oftOSR+057JSp/vPUmIS2HLnh8+S7RzLtVYfZcnLiZDY
hflUGc43Va/XXTn16708QA9GQj4yVCAK1FWt+VeDAFGJ5LHr7nrVGmy/kC2aSPwY7cHj1whtngE9
w3CtQvjx+lU/TI23qwzQl97UViH4Q3PXo4nz0AO6eTBrB0cC09GRrW6AlmwHg6jIXVmSqIo290hZ
NxjxwRArwu5bD9k3S03dF3aaH+0hGx+GIbQzZb6q6TKFJZGtn1nI3tn+KYZ+CNW8RJBVaZzbMpJW
kw2txZPJ6NSPcbIMEsj9b6+ExyZ96spoxMjhb6fZZghIWrdbA2lOiAhns2ODEp02yYgeLsWDbYnm
BQWkmoxZhZRPZTYveBgPB4HVUChbS2e27sRUvhGMLvpggHvnDmmHVD7Z2SlNVt9yJtSKYq881COK
u341YEfUIeL3ecir6e/Fn8pql0GlKfGFqFB8kWfRWid/K8qGf9QV2xWNW2W1Ly/R1n7Hs8U6CvJQ
c5KQ8VhKtOISVVzGOM0eNUuMftJ27c9utF+8WTVe8mE20Zcyo33RjNE3VM8JCzTiZ7uWA2Ctpb+h
L2LczWQ7A7ht1f2cJmp3gLO67CpQXg/2NEUnrUPo2ez06EHfDuya2ttkmGGbEe7fgYFlkd5NN9ko
uzFF/yZ8nZ3lGPKAkiwg8HhPmgpcWmKub2Jt97FpLN+Nppl2A4n00+wM2SEdQYRHm/xHZmTprW6T
OECMzCYSQfGrIdmKOKMCfTIWoBf/vUJBX+ROAbjptBVCHlXnvBtxhKlRIpwLnLvm2zT8tLdqFF/t
E5aQWkiWoPVBMMdHTS2VKy6iyrVBoufagbzeTTF6JbJB1slW7MY8vPq2PsBh28BDuUSBGnfv9SDE
XcdMf6pL8dS1LTLFQLvwgUJgvGgr5R3l1UB2QG0mD4c2N6/yyqgCqhMPTBCKWj2Vmkp+9xNr4/UW
vE60ze8z29LviUhif10q5d/qZKvAyTTYwhn7BUOnfJezMxqX2eWPybXyYIlCv3n1iywYNQ8IvwT0
d5pr55cjliHfse4udmbvluHXVe12fWw0o98tkXOQDfKtRGAfcNmMU1/KQSGiAlqzS96Wps/vxwbR
SRL6BJzFuhyctnN2spsbkSLAS4B5d2v9/74K8dv2dRg6XzH08QEnmPEBNsL4gATPySOTdP2qH9KK
RPG6umwH6SYb8kJFbhJqqrxI1vN5l+PST1uIyzHuEc4gwj659jfVUt/Lojb/zLwDkmTObyXuEqAh
bvPmdIodjh74OiNO+lNXueMRZJZxb2F9+3k13+g76OE/jXj4zXDxHUp22eS726nTlsldYgk3SKMi
xxaGuq+Gfpzv8bVQN9VAwMCdeydlf6SmDxyXQ6zCCpIlWb9VyV7emmDBLBO/elUD+NtEOppFjx6V
8gmQcPIsD9BnlDBDnHcvi8BFiQhE7XJoMziKsNmvndYv99Zaji8DWffABQl4ko0pFj37NUFZR7aq
TjFfysrYkhZcKsoheVrAcclGWQXTAqitudzLkhURY4i6a8T2psJwaCrPUm1gBFAaostPLGKTKvhS
JUCtj69MluetT9fCt18js/JVx8VVFaWrZ9dFOVJXdHfPknd9VtTNUdmbX5etJKtUXX+r2rq4k/07
/rIHRHqYdbYeLjCixzExCeAzmAeZQughSDE9SGY9vdlI5UzlzNOnKR4X1Wb1aKZ35KXUkDc0Pa4W
Dh+In/LcfJzF2ACu1BFULBfkEpXxHbj1e4yE/EN+tnnYPDooChXLQra1KJ0D+oDotuActTfrApBA
owDSt5UgIT15JB17UhyRPnoRD3fsCabvLoFus1cXJJpMI6zZyt7kmWIBN2obXdvrNj9rhrhcIAz4
wwVpfeJPzNKEYomcMSVPalQHUxeZoVvrRHHzDUl+dObHxdtWRB4icDGv71dAdc8Y/q3Bq55GFzfL
ijP3P+xQkf+xCZQ9NaqBjbNbfnhj/CPJYu8QpZqHGr9CbIvtMLNkyr9ofbXSpTjYG+DB7eZThnPt
e+PZoZvegLdb/oLB+kPTGt4+GR506MUQubWXwdC+4zbi+iqIsNAcIqKdkCwF5jCBugD8wXsoGCfu
HqIEVRKufZdhMzKoD56Hz7JKnhAjbeT8Qdf0O0DPjnJukO0KyXRgATUwL6tFdpmBLfpJ3d8NhOPx
NEh/5ValARg0eswFtXaPtilObCYAUzSjAr1JATqlH5o9rD/6djhEVnrCK/DeaIR68dCh95mcxp2X
ispHPPnPaPghqjIN2Pv+zmaN76L7wFPvkHnVt7EETKI3w96AdayDVvMn0dS+rnyLqzywYMb77LHv
RJ2YP6CS2U2+N/hmKk+Ql3G63yrLhNAy32AD4PFcROxORKr6JnS0vapgLKmvVQHAyvqup/oK4Js1
pZfWyJiPywfaVrumYoJdNoPFtslvKW6NuzUmb2fl3V7MNVTOaPyhTFX1MkR/tl5OIFF0rwrRUdYJ
661BaySAuIaG3VwweaxOqGr6DTwmn2RtsyNavjg81tPvIovFTVuMKRyLl2EctVfDOY8gKAMlSl40
eCFhjbQWEqX2FvE0T7WobuY6n2sUTZ/WvLxN6E/vNCgyuzXnxyDROx7wRhHnND55bb9z9MY8RbUw
YL5Mj+gRCBaffYuldtL44zg8AP0ITbFMoJDNs1a7iq+itwjSbnh21pqE5VKvIeIf4pxk00kMYHNV
rAYQKw4yZVCP0wTHrDYrgK/guqLaI9ufOq9xDe09wxPwXI7WwOPcvrnO2j455i4ZWvvQD/CTKxwz
oV4HCe7Px3WFx2Ciy4J2QqWd2Za7wQQxEXwwqtUw1swWX0wArecMRfwzq4hU37W4fJ6H3J4FOq2c
tvDesKX8alt1lYqqtscDaM1T3RDoAh1JVzmKJps/B4grgZA9NuzzOh0ge2BtLEyBmxcqJzOS1efE
S/W9Naj3qt60Z4DkK3dY6or7gv1x2CFpdxj05TeTmA1NZvUeOwzGAoWVgb8Zv59tfZ8rVRxEjbNz
k8L99VTNw0fmsoFbnDb1K/0nEoHPWFb5Ojm9U2wgmuBk4x9Nx8+TeOtDY9rpWW0Q+ScDj0pLAGzW
uxcF/i69uwf9mrxU6druigEgshh+49lNCAMBDTTDmma3Kql7P4roVK7ulvP3k2hJL5oxvFYWoodZ
03z0VYHYRdTx45UamIdovFPtZCSFT6Ja6+rnLh2/x8Ls94WV2ofcJqHSTMM+GkUV8H7zC4ahBy/l
Cymb0vP10hrv2povSyuSl3Iir6+3bF2i5JBn5X4loHy0k+5alrXAhLZ+nVCvSrLNOdsluVbEXkNG
M9/3dXQVjXhesHPbqdr40ETae6o7hGo6cVHZbwTDOo47mIvWWdERn0i03DwViTqFom//TLS69k2k
81Txp45RDyIP2Ry0XRF6UfzYV4Z2zDYb68EKRevXTvesFslba6opKqUzW1+3vKWOjWebMSFoHYNN
FV55ghJfhLmbv/fCQ5Akd5fA6a4NLlmuvdh+4lW675SNu69J99wGIIsi7vpbBaf5spbNPppZQ8G7
UX1PQSGLmH6GRKn1btQxjCxCTveJ6h2nIuiJ0J9rZfmN2aKOCduHNZVPuWVMJ3QVAOEnpIuZnOdg
sYDz1TiJYHCu4QFT8fd3NkZ6UbaXbOp5BruzubcjW/cHZZ5ChBbeiqKZwa4iXb64Xpg12LNPOeTU
ZMou8jAm+LuTHb0UpbDPQKBKYLzjs5t3p4HIEiqcij/04s/MsN6saflD6D05sNS8Asa+NLAQEWtF
XtJGAduIxLcOqWEUXosXNx2sGzpIEXYJhTg2cVc+lAs4PBRFHhOI3+ZQFruSRV2oQ8wKkYzCtkub
wNKW+JZpXblr9U2ipnbzoyjd+JolZNm6yUgvq1dap4iVGloeuXbOJgOGZlqtlzrLp2M1Zwu+JrZx
wOBwuRvTMmYxC60VeEy7H6dJB1LdabsmQ0Wo7ON0F2NXNUDrMRObZOoyWE9ew5K4ao3qmKIKgfpC
4QV9rpI3N4HEW0livdiGNwUTXnOvHXbEip1iJJu5rz1J+0A41vAmslTxUVVMvhnLaPkZiPpva8vO
SWvH+l1pyYl6eT+fGsu0Qiivnd/zuHyfLZg+KbyWd2jFPeBksA/gVNHTHNCmZgIb/B6q1vtsDwOa
CYn6XqfWgBYDAM7YKsE31+v0TjydDVveju+aF6ENBErq3bM6YourK97jmkfEHBXtOxSy2ddGUzzE
inFOF1ZI2BR6BCScKJTFLFn1W6XAIprT97XPN6EbLEniJe73rTkzyZrmObXZE0exOd76Pp1uHZ/1
MrtiD+CMvTITUNh4JVTLwrHuWGsTUfIelFUoL33OVzaZwWjzLpsoy4Mhnye/UbQc2Xhji4IOgDQT
Aew37viHzKYW2EDG96qqdHtcrX64GFuHeYewbqsizqyuy37M4h5B8sYOWkKkSPkYxX1rTY6/JLmx
ywkB+wbGAnqde49o5kz7tbmNebschy6LbiufBbWdK5jF1yKNkgcCqQhwsYlguaGo91o8CG779cE2
FybsWiCOoiIqPibbojpiJ6uO2RBAZuj3hmsF8YCXgKka+b09DfXJWzX3rKWrEU7N+r0e6n0v6vXQ
dhMrisZ7AxwcDmLKIL5w/0criN+ldRM+ig02xJ0gjYDWRmU6ytPYjwoCrbhaLjzyIWNlGZShJIKy
gn/jA7olN317dMcFgSu7HMQm8hsqjbCYuBOIDwQEgmqIrGDwSsdXy5pEJNNDj+/L09R4BNWtct8N
RuNPNUGN2ovdMK9j2+/ILO+6tLFDTN7GM9qG9l2WIP/Q5Cu4hY5wmWbyQK1YQiMbml0rowWka1wX
pbd2o4VrCdyOFp8hx+Kd3Svj3B61Jb8lShddem5V34mbP0xnHQKLLONxVI1rmmaEkBdH2+FOWh/q
OCkCM3vtbK19iJdZ94mofefpTYZ5SpYz8pXjMmJ008XKPdIDw222Z8WvSNffIVuBKCqum4Oneue0
h89XE+bJe/FAtBtwwwDwpxaeeaysJjo4moYOA8IYfgP9XdXyG/TGPX+J+dZ3ZBtzUInnOHKroCzd
u0JlFRgrhT+6Kpp/XbQz7GXxtV459179miS2c6165beY+aFmSzPuzKatdt2S/+oM8DsC14UwHx7q
QWTXYpxmX8kW5Iu86b5n3negniOWaJfnUjWj3YIPY5iMMKWHKDpXU1Oi2qX8xjF9uqDbbxzmJg3S
YbaCLuF/MjTI5CG7BQXUIDC6zPXJXcYJkk7dXlGku6mCLZUBVMRAIkpXMrT8YBfuktK+iNmbz3gQ
Cl8TY3eAZLtLZzRA3TZZj6VVdEArm5e+qx8VhDMDdyDt6HTdh5YUemAIzeQOK7j5PBSnhxmWHCq7
btze7C0mOiCVtJs2/BLU+QWxmTFovDQ5w1FSyV6t37vOACvHsiDkpsCeY+GpvM5zEtqD91FEGGD3
zkiso99PcyEuc2ej6drPtxmQYcUDdl+48ZuDTPJu9vQmyBDEXOfYZjM88gXhxrm3sZfcJU7xVpfz
HLaEzHaFAFFepKAJayW+raXeXKs5XXddxBRV2qhiOZFX7JVsdIK+zFDHi9IDMbjinK/VyVZ1+8Ia
H3Naqz+aSNkZmqYcGm4kP1oeCgAcU5kljx372dgi0YzhBHM+vJK+7dixqohDOjo7u8aI50PZ2FqY
AbDxEzdwrOweo1uL5U2HcCgIydBy8sfUSy5YtYhd7/VIo5mluscE1DqujurB+G2xTMFy1tfHvNwj
PbVbB7vep2Se/Vjhm4sWddc5rvChKxd7LCF4kkRJvOuz/kPb9AXboZuetZKwEPqiUCn1xFc9Lwp6
wyb2FGVzWOjimZ/K3WT+fhD+LLBEaMJ4MUKnACMTE5QDre+I3VSILJx1zB8NpMveUuIz8FwDBWwg
oPZeBCNLin1roWjaogQBOrzun9oCCpdBItAj5y9mEPTFbC6+ykraHLRie/78RGZhuiRZ8ahE7RqM
qhbdJZ3xYZvk4dexOWdDnpxQiTd9UwHOhSe52zgXh10m1NPLaKihthIOb1tN5bkXQZ2LwCnl3blH
xxTFsMIHut/6kW2pBxXduvPYWuLzYK2gIMy6HEM0BB4jL1/3cDTnACPekoWswk59LjOAAF570rJp
OM9TMp7l2dchts3hjOMlEZuBO3N2CLeDbz8sVeEe+HGbs1Gozdkm3rXvV5xo53w9Jy0TQ1ayafPg
JQVyNLcnGTAU86ElwWi63oXohesT6r8lGlbueVu9CbckgFKZkziuKS5HTNTfdbdYzoiNLOfJGKrd
iFuNX9taiYiwVfl8CeZpVLCQb5rDvKzVmVmkYhM0RztrqN/sFFRAj/ck4xNq6Sz0m806UNIaG5rF
jc7ywPKVdWia3yzC7vtIUcV5HTDWKSbrIHgcngWqfmgtsCz1W1G/YFL4R9dXw+d3Jc/k15SulsZK
JVqRQwUefogQumNHyz5DnrlbcWbHwe8diqaaedMc7Dmaznb8Cqmp4UG304baYHdBVtZzMqRt4koL
OrXNT32/knBfQ9zEHzXFy3bVzAcj+WZpzaYEwQq+66Io4CG1vYEWQbnulis8LpKM9nyJULZSI6S4
i/Y4de2mZhu5PrI2Uw8vUWGxBgx2Ns7yHSDmQV7YWV9J2zVnJoZNVWc7Rcq+YfsbGXg3AqJEKgT6
90tdeWytJpN4TedqZ4AO+jmBYx40Djy29qe7Fj+Ju7h8s9HMP1e3XHbHlCt99PHGSxDN4bdq9Lk+
i+0gi/JgIubB3/x/1xw12Nt+9cb8r9svWC67IKG1Zgra0f5gczIg0Fjo9s5WTARGqvyIN6tHUocO
cdOfV1QMfVxsfeEJ8JmJ0wK54zCC+Nsvv5IIvSgEDjWlv2LplZ4KpUx9+35oUKUf0vGxipprznPg
XJVGERRN+WMpsXNQ0BrzEWZUzqt+35UeriKr4u6cXKDoZyekE+JsfUL+r+LZvZY4ocaPDlmxqHxO
nfFVqK5xGLcwgWpZ5XmOPX8WQr8s2hpC4fcm53kQ3MPe6IKXLOsXT9IgHUKIMUTKcToptZ1z66Cf
miwpojSO0rFqIs7oId7QjsUZzW71iJUMyyrIWBe+mhNaMIrlr2SdfWUGpOUaup97sfk8W37VNPnZ
q9df/NhOsABaPZkTalWunvVhSopMn3rvNiWrcSCo3MAaCzK2EKEluvpeLSE1jmyjgqRAV3so4vre
ysg41zV+gUN1gGi/oqEJCG2s08g35kQL1I7U8Zq/g/oXl6hCSTZCWyPslLW95ghnGBp6fg2P2b0z
C/dU9HA3PIWd8mqt/R9znhyctT+MgGWeHSepD9wC1TEijv5WV9jHV5nyY9hEM01XG0GMJsVNUdn3
dN64a4o0+RHjpUskKaid2fwY0Qq1o9T5XSbE05gX9Eqx74uI5UsVZ60v1OXYmp39k8i8SyyAZ5Sj
9sORYMkTqUE4LkML0YpoSVjHXX7SFXKaTmmuxyHy1sNK6iAEpWmEq9J3O5aPYd1M2UFtt3gHAqBd
RaS1Twb7BtAfYcxkfMLV4dHI6vQjwqcZJjjJBP05b9R6I68giGnY61M3qR99p71XU99eohHCJNl+
8jB1CeU589ABmqowzmH+JlleQm7NFx5Su34pi0tbNqhkbtG7BajvZIj26I1CeVWXbJd4BiFVGHth
NBQ7dFjjV5CCP5PeXe9MgW2ooWJ3uIzI9bpDCbLRqtN9IWb3QxC/Fp4Ltr6LlguBzxhVZOSUxliv
j8ZChLpiQ9V5kxE4uaPdswMwTqJJu0MH9+w5NXtY72TCfwv1aFpe9kss/GEIsRiPXl00KKaU5tHD
8ufRwOE86JWk+qNofiMrkJIjTRt/Fbb3DNoYH77UgTDcrhUL6ny9J8Twa9H707ok/fPU9e7jgLBF
WoFnXkamhSIVPI5k/rvgzZ5lzjsnl1b4X+XPZtlTVsqyPMjuX1d/1f3rELLZXiP5nI/0UjnhTuHA
/kiZVT5P60ljEb2V5Zmcb8ZUpZMs/+30q/2ru6yTh3/UyXFk3fK/+DqvJUlxrW1fERF4c5o+s7zr
nukTos0M3nuu/ntYzGw66t/7P1EgIagsjJDWeo3W5gdDLccda7s03QEJLvmoLpuqwxSGcOq/rUZv
MiFY9qcKkN2jvuyX+nroWoYTaUDFUk5BElY3KcrlMzuY2ErupG420791JfSYRfZ4qk968GppKq+D
mxl7QETBq7SVmc3oHpvDWdqkUOGmq9Hg369NmZ08Bwxj20Ht4HlXUwfmsx2UN3NNfocF/29tsYLS
rtar162NFSe2WrbxVJipdozcMjhbZYCmtVJZj2ppqo8+RqV8+sb2e+1qXzKAyG+6qoy32Q+zo52H
9ksxzSyfgmmHRH/xZwTi4hwbZXIhMQJrGXbigNScpnv9oa9TYil+/mAXfXOP7vPZ5Rt7V9sjU6Q5
Sa8wx84JS/67vHaaM+IuH3mdOou3h3pUWHYxrAT2w9COMTN89SEZ2xtiKNmdNzD3rFjcXEBRzSjr
IZU5KRn6ccX8PXSMYM+F9t4I6D/kba3+id5afggHOz+qs4YSa9ixxOzKvV0kI1aoVX4264JMj4og
k6ZDlGPqfUj6Xv2onAHAaJssbAoiSWlmgYc3A+OPuPxlNF3DShlAYxdYX+bBLA8Z3LnXNEKkoByL
H8TysRBamupA7x491PqlJgVE4eDUQP0+SH9pazv9w7P6+l5qfVTMZJjGh7adPHBqbXgosmR4zUM/
hwYbDUcFZ4lXaYsKJruAox6l5nVVdRdV2V/I0PzTYR4tBzmMHgzKcg4pMv3vaLDCFzmNV87RVcXC
drd16Ltymd7X6VXaKt7b+1bxHz18X4sJlwjYu8/anGGVjaLiyXGDJTzBsC1t6BO/ZDkZVGmyin5G
W7j4KeO6NEXDPO3VUtPPUo2npnhFtfafM+TJSdEBKgnmVUCuwEGf4zJ2LnHD+Ipky7+g27VLg+mN
qflft/bP/Qjx46GgGvpJzrd17LXobSQbx8oGbzUUnIoHJAPNqzEu+jkVPqHSJkVfqMVDuxRBrGDU
qk/z6dOOrbOWzA6Srerz1iRb+L4XD1ubG2d/qV7N7KeOvJ1bN0jQ6qSMwzH6Z2trs5UWEEHt3aSH
QoZp7ZYHVXpRdMAwre4jnV+a/qLe0n4EBIKOPnOGk1S1EPFz1iTwrh2rwVrQX0A+S6xw6RwNYXaJ
Q2SEpTqEXXkdI3AmSDWx9grtD8NLwbdhx7tWTZLqF70Bud8Onf0x5vVwwb6vOkhn9OOTS1uX0yEw
4cr3re3c/JpJiZ0QnVMVLUQkLbXfnT5nCeaFX6RmZVrytuQJpBa5vv2O1xoqSW32Ik1FFzCbyMr5
Xqogpsx9Mlp/Vug8HPQR/V0rwpRI6SLlaHme+64xNbqoOZM6qRZIvaC/xiRHOhsMF88wGO5kpw+i
4/2rzmPd74fJ4L0qy2d1OWnSMt1tPS+/l44Vgq57f+o8Xiw73UnbwJfnGKKnf/JY33tR2UOi4RM3
yodNvk2u7viEO5flVdtDF9kbtj5fnLQ54Y+Tgv0MonOOWsh7MLyUZZ2dPKVKTumw6F4O9htBAovk
r9YdC1BZH0rSE51K1a84ufB1n/Lsw9LGiXk+o5zn2ClzccO5myPozs5S7RWcODrP/4LsbvoBRBi/
ks48S60qh/rdMa6MjtHRnquzAyoIoWLdg76VaJcx98OPZiSSlVakpKDR6BcNSd19SE5gifI5+x6k
yzFKze5EGGuJjblM59EM7Iwc7dUsuHj6wV5YqLba1y9S6OnFMJUnI6+/droSocxfTU/8aGQ4ipF4
dcraRTGgRcYkj/eBXUI11NEQRDWr+N7m/bPvV+p7HKA0CeJmV5ue/5YR10oq5uqqUnF9Jg100VLI
VrjMMezCfAjyIF2btNGPborRv8ZN+rO0XePSGAZUcQt9uIkp7l1WZX8w925+umb42I+Z9leNfkPi
NRaLpadmmndMyHNy2G0LXMLCVU9HfSpY8NdIt+4CV7M+zLi5RgB5f2oZwnDKc+pZ1qtuF3e1puan
QiNOmytxfgTAUpL0jr4y6cOEBmHafdh64c6H2fVsIiBPIMCOftbhdzWY7bPXaAs6P3dRmCdGmOO4
h2GtS9BWBRmLbwH2j0P+PnTxwi5Mw5tU8YB8IPWi3cO8t5/9biIP1Q0VXA1jfI5qc+GXxc0JVHB8
aSo0Qiwlvxh9ku/j1K4vBP3qo7nQylmZG69M/fnzMzlIEhQHQFDHWCHRT1ILi3C9jQje2DtTfxmU
9jWYGYEMhtpT4OsFSrg5qC88Fj50p22e0Pt/sVitffSzq720jX6SfYiLencddrq70f7VMTh/mKHj
veFqtbNt3froLWN6m1H1l30jQnDEmtW91FT0Fl+rnsj9chxumvNrrudHqaEDX742XnIK/dLC3a5S
Xojvn2Vf51nqi4OT4VorzeqlHearqSYqshb6JanS+TFbilYdcOhsdcI11Mqu6U+9q9hoGen246hr
DmveKdsR0UEzQBqxnLEfY4tvzDRld5mOXYU6aOz1p3Y+mhEGqGtddklBAtNsiv5RKuupsqpBxL0p
CKNmQ3gZemSxGYwLfAasOoQwhHKYVIvlD5AEsDl6gT2TtQBORHVsdXrPrjpf0Qx/X6uyR6vL/hZZ
yWOW9n+YRVxcMyJej31f/VOggOkcy8Su9p92DKo3Puj8lK1vaziagaKyVu0AkCMtspwlagkGjXqM
YADGkU9G4o6nsIdMqaVq8MSbBEnA7ufpPgJeJW3Sz53K4EmqbmU+w7gjyrAcv7XPVYN8UW0r6DIG
NVM5XzuEkx/COKXI4zYHYAzFckhLkshLW2QyeiIEFADnsNv3zMo/Sr8KH6XmeZO/QCtzFrvsHNpY
OSuDHbOQzrt31c71B7t0voIYaQG90APrCECeJq4xVMKaHFNWJ/O9VLUWKAdkvBQrHPaWUx5f/cED
ObxUkfHMnuYhWv+wNNnWtI/qNMBJhw5WNhBiHdBEkWo04AZlm0sgWv6WbZU3uBg2ljR0TnXHeq6h
4EpNfl8b6JfUzupn+e3ZgvMarVjB0Yb+1QIsmnTsTqRahurMo5kvBjfLb7MzZJBihKCWmpwt8vvn
tCTES2KZ1Jql5epeqZr6ZpMsIJA8VYzVJhLYqk1mKLC19MMZGaPjIHC+AyC+q9kKYZg8Y+Q0/03c
4stEJPTPEg3rPUn58C1H122HpWqx61mvPILgSC9lYfu31phDrOmU6EIeMr8UiHg+6Vn8JUWe7RdW
vvjrheMXxy1/5Vlh7wozGW9aGdlPbgz6hthP9OtKIr4hgs/CQAvc+DEd8xgkThDckSI9x+P8bs+5
sUOOE/hGmdoP7dwV8y6rNB5v3tQ+zZ6kULAheCIaagCo+u6g8LjvExjo7lCRTwuqHsAV0HM4dCoa
mx0sFq8d7wDLz9e6qX6UTapgapxN71ZX8diNz5pf61/sOfyZzy4eiMlDP5X+KbTDv6ouS54inASO
WuooJ2j66pfSijUmre1Jc3X7I7TPpMTSr8Y8DydDieKjq6R3geL9ZLqu3rDv+MuMih/dGJqkdyrn
ooEYJcvmHuMSobGxjlMUmCA/eKGRfBtIEmHl4AJFqkhWOrzYSTV6Bz0kvVQBBHgtijMR+ZiUH54X
bR6/pS3qxGQJtK/VHHgXyyPzCfA9PVYh8pimA1hpAAvfNL1/b31zYX0/Drn2aiB3DhG9wqYpR7G+
ICJmIXdJ4GUk3qsyN68d42kcv+ktk6SXorXdy5R1yB+OAJTrPXFG5aIp5NXgNFUnuPM68iC+cfsJ
1EN9TImAHdBXsg+5ne8M1CqvfB6R2LSDP6vMrd9mnY82TfqTQ+IecLcTEjGlUMwxvB+9+OeUK9HD
OKCdO8/l3zM0mLLVvW9BFzR7CzeFF5K3GnLzVngLrJyofFS6hyBXjS8gP39gcV3+baKCSS7or6jr
sAd3QoL1RYk4xNB2OxWROnxzg+FVLbTouQKlIjUpKgvXGYjzBMeWHlL4pQ7SZfQW55DhFRkVDdhf
fAEbcYztgQmPZqpvE6nVo6eT65aqhZDiYxZ7D1LrQRe+DQZk7NHu76XJgH1wdiK7OjRuor15vdGC
8gRAtNSkCRM+BN/aNLnJAcvX52rwZWbuEl0KzV/UPsvubfKBtJpR+SK1ItOCY+r6+UmqIysb8tUt
XmN09XSte4uUFISA009rmz552rX3chskL12kYFJy4tXInuWAwFWmY1JhhyY7mVXjsqKTfVjOpizF
OBD4UyANXKUHoe7h5heoQG2nxAXqhvhqsv5mvOmKfeRNb1NMuGOyNP2t8R205erwlmYhX7qijf+2
WxtdaeZOr05ov6bDr9KbjXdimvvJsMZXvhPGezmWP8MEoQnZR4hW3SNO6V1AjJrvttaC5+q94Sh9
c0MPbhWOmnvZO6hketQmss6++cz3vgQMU0/ZzQuZQUBFi16lQBylOFaJXxyT/7TpU5TtgspDvNvW
o9cpGEF5+R7a3+Y5DSPjzS064y2ZFQZ9MC1XqcaK1121GXiIdNEG23jjAzY5WbT2zxvSyCMqrRd7
ObwK6hNwdx9BdLhtldI5r1IkccNo1wzj1Qli57VFG/1xjBVo5hirgYIMYEdnM3Ge5QgiguELWnKs
afw234P6bY5coPEIsPmf89Xd30Wm+EeY/QCj9El5hUunnxSt6daqtLVmfag1vmdSU4OmOM8VALu1
qvscNWdnH+DGkzThhUU6r4vVPb72wZu0TbN/03JeDKnVrdJfWqsu6MEflaK3p6cScMjD2gQL8jow
/98ZTh49Oy6veYt2lj3p5o7cLpliYwhepfDU8KwWxvwotdHHPieq3XOhp1Gyn5slClxXzk72FhFf
+dTSCZ01SXza2gwv+ctTVT56fdm8aBHcsr+c7mSNjfoqBc8RCh492eqtzTeHjxrHiHsUfdTXPvDj
+1qz/9g6JKxTUN5omvPW5h4I+4/rSZt+QLACGaG9NdrTPUZazy3GK498AzMczbNbDwniJjUbeyms
m5YdXhq+aq3ZXn9rk8OspvhRt35w0MoqA+STOy9SuDVRQgdCAAx12kpVAaRLLqYeDgkc1bc69ss3
PykJr3lxdJa2LMqJVcZAzMO8KPdT5ePFHGX+VTqbhvstKFApNkzgP6Vqt8eUYRbnvah+q+fytSVQ
+IDeK05cCSK3ZrgYiUAHxethuHM6s+cCsDMEPnUgkQpSSrPrN3Wq46cmdq+yU5owwdEI3jfeVZuG
8nEyxzu7DrFdmQfjozGH8uaNdQcqaAqyhzooj3l5VNShPDSNUx80jFMAHuEAZC5eL/1i3BL3fnKf
merRsquvjeEX8OH7e7/sH6w+QLE9JCcFL+GH38UnK0TwILFY6RTMALxSqy5jhN2ym4Ngq69qH8Cc
UEIw3WqvH1rmIPuG2UfufWtiPdvNIIH3OL1CJPX5mku2D3wM7HoTDLqqDDcQEx9a7UTngA8CAW4V
SDog5b7X79QZrTksqAySC7CTXOWcjvoX1l0MNqAXDqWhPmZdep0UR7mvuhJ6bD+416yHAGcYH3Ez
xCz/XNbJoD2zPnTf5szSbhMZbeIdLcFEo9hl+dTCmdqpo9GhSUO0HjpRc/DKPtm1M99IFsMPav+i
hY33vIjwTZAY7Kky4T0Gxr3Z4HeqDMgFF9EXNF3fyQgdolYrT4Xdund9hgsYgQA2t2IaUIC3jeoO
0bKvICzGq6+2/al0Qn8HUsN/7PNfnCa8Ibdi7NB9HvYOxkynqVC0+4y5amaN6ouRcuahymZs2tQ3
bFj0Y6bMxyLR4eThU9NoQ32rO78+qqY7HBoH88vUreeD2upfgxH/ABBT3THAsbdS5/LFAv7xUunm
hxJH1SVDrfEemURwJXxTjmnjtPdlURAl0Qf4W7O/D6qpvwdIcOlqBBnbOtnndXn2stG75sZU4c8N
IMruzRCLXLgRdd9drGpBBAaddjQHXMwBCP9Aquk7o1x2McmS77la/R44XLdHnY0IHs+N3SjA9ZK2
vdMo0UkAroWWBCv2zuBrb9iwbdQfVaJP8OrM+m4AaHBVloCH0bzIjFpbptVMUXiMOvIgeFNWaLEi
GRENrfqhZ997W3lMU3i+iKPs0/gF9PLfs2tUN/JvKl/CpEZzTb1NRaW9mjA8TB570r12PSTgb5xq
b+RhdN/lVXALRmYYmcb7O4XFHnpnidzesDy9JVZ5TD3QpHCijwl/gKOREEO1q7o+h/b0w13s40cX
d3FCgW1IKHQFOzQQ3Oredq5BH+IIEUCm0dDl1Ip6iZR8hQiQ74c4+tVk5Y0wsnnhW94nIFaQt6pP
XNC/6xSLmJEwPNkHTDnaynomMKLvYtBlBz9u3vBbg2PmNgYvsVFcw5pxMFZMPP/6Zl92xATq/BlN
U/W+jyLtvl0Kx5wsUvVQO/JdqAf+0exA6oWazgpFcTrGXqs5Bkni7gFlnaIi+KWQeUCJIUJRiFDG
z94ayi8tsuZ8tC9d7uN74sJp0gNyIOoIPdVjevwQNAB55hdWJO2evGdVmo/1mGY7lRhkGqshf96x
Fgj1YYJc/DR6BNhrvZvICgevCKvw+WwrEEo+StElylL3I8hLrKTBZhGMBTCuwuExW4LXcxqcbG9R
n636X4HrZwiUGcAbXT0FxGDmAA/9czg76O1DmN91GlSm9q8B0mAE7PfYeMD5atsh6uzs8PlS9whN
F0e16EAodwoGLJqqIB+JXkwQ+CQWSvdtqqbXMbSbe0KN2X7uJkTRsvYJ9vIrkeZmZ6Enf/UmXPwi
3beuixWs4vfeTUl892YtOB3car83rndfRgyzZqMwjKVVdZlRWGq18NsAEPVcdd03vA8MOMF2cFTK
ZHoY8Cq6dwgeFwuBOEj1t9Rx78A/TMyyR58rOHwbWbUT3QiAL8U4xxkdZlUFJIosrghUtIFJ1q20
LpVbFTsrwXoO6HoBKM6zAN3wMThBZr45OUkpvUBzC+nYt9LqXKI8hXZI4vhcTq157uvK+yP13uEy
dWrr/5zt+gDnnW+pt0BklJ+R0e9zKwtu+hiMe71SmwMrde/SAzw7W+BAwZ2QklJ8Fm8dhHsHS8DO
V80DM8AHD4Pf53RAo8ihhphMcmzN4D3PFPtuK6qhcNaqzcz/atdQxOrZerR85o7eYIFjdDOAnpXn
nfzA9/ahh/qaxtC3Z8m809WAV9E3jbu5jkmbMvv4leb6McdN96bOyDchFPWCfelf1uIQBVXnHgt0
eRhZnfEhXopFPMfMR+yEzbp9Gfp2emzjZeSm5pVB+1JHTHWrOj2XgaOG+9ThNoIJuyot64+uT5l5
WNGXJNXROTSLZ8sY7dOYR6y/l8J3H2avg4fWavGx6V5Sp0luIcuDW+o70cEoIADAxo7uLNt80QMD
9oY38kRh4T6AuCK+Fx8HpX6ZdZ/gGjEYnn8EzrTsIhgwe8lIQxUGlmhai9cVCMz/FEpHvgjz8kvh
YZdhhEhq+SVIjTHzWsIs+DU4yJ4viQBlxmLbvykVhltwJLpj4sGxDnrQWFMwTKw4fY4lNHKPoPSV
B7W4a8zpWQ3nEWqHbx9GVGn201JFpmDa9yY3y0xdgGZOmMIr6ZCenDXQRZ5Z3IHIuAwTjBTgSo+d
2b0oLf5PODwnB72rcAAUzFy4EPgt8GdHZ5hyOAWz+zimmsZUsMuePFJzt7ipvszAjT7w2gBtWHwP
MXf/UHO8YLz2l1v4PNwSJXCWUEE966x0Uh4ox3O1BykmPmEArDzl4EtvNMADJpVSKoA9fZACU52b
NzlNMWvvUR3k1ywuGbLHzjnUVgw8hJQCILhi3hcopkVOgTuxYu8xwzMfBg1Kbw1QQOkAViUNfw/J
Ef8hJsB6SebwS4gUHOKjpynwy4PjYDS5IOcOALQPicbdRf83VVDfqv9mXdPetUN2rseazySowMRJ
/LOKtyxhR6iC9dUJ/yzy0viKhDyKnOOrngTWJR2U15kgwEJvVc+VuRgPxN/UzrjE3hiSrT948exh
Nm89xqTS9qmOfGmr5gj/GSDG7TvX1Kd7LY3fR5VValgFyCiGUIYXk6bKR9cmafh7QIG+rAoQQVZ3
J5uEN1iu0l6FI9Lp725wtDdguy7S2MrEQsBknNYWXH2e9s2hSG3vGRaA86RO7zMIvmcDMIKdB/jd
xsnXkokB8pUR0MqSZKpU51TPmPOVGQBNRTknnRsyfzJS4C/WIQ86Y4+9eH+BHVG8d2bdXEbYInup
6nhbgzeurV3YKA3muhX/T9vZB70Mfk22Mp2LOJ3vEP547mfA3iam2k8BUi5PQaPVZIaRwnR6Jz1a
tV2dS2jgRgA7Q0mQmMv4eQtTwx2QCnZCkoxFsHPmMTuyin4yiHMwih+y7KkLAYvhafWOaVl7zRbM
TLng6kIQFlfTeYoW3GhtTOoVYES4IEmlmPToi6IY/jH+T5O0S/dsee3qWxlwXb0WOt0uK1JKAXo2
Oshpra6Cg3+aVIOJYfgeNyAF/LexCdJTAJ3Xbg24RcP4hlA56oZ43q26GoIREtxQZrJgcGMHJe+m
/Qdr1PkpJMnxx+Q2wQ1cljUfmazyS2RT3mirgkt2kc1kJoIEC4t/b6gL0L5uq6MgVCrnaYEUMpcF
ONQDtw4avB78XaJoSxyB1gAs1pGsyp+Okh8SPF5fpl9mP4BiXi5cs5xRtjZ8oq0l6nwUqKI0jnM2
ZRfpiaUmVwZZRLzZZV+7nES2cHOfdraTpQf5lQla0yRgET5bXP3OQaOeRWHE8faQ3IcrGM6f3XL/
RjNyLjlq1JIDliKR6y+bMUtkUloY30k1y6pzWCo6/jPLb8rBfQY4bFzkT8rP8IKnMKoGxEn66uiV
5S85Lh0DOObLbVzvsDQKXgrX+5jVJaTRrW0s9e6M1AqeTIA+VuyvPA3QbslQj1M6HlW9/i54YCkG
YNRdDb+OeCqSI1k12JgRVU7KGO82R0l6rzivUA2+9TAXj14TckdtJERPbdK8yb23E/dpIO5zmmuD
Yd3CRfxKOG7JlBW31GH51+IsDGjy35sGdlgHQt0EB7ldcjdkC3tO0rqyKU+BFeo+eeVu5xV9fsPX
0QN9JptLARGBZ0M5VxqrKPQFkxkgAjDnlBXNfPxtU452cKQAiewa+W3dnNMeNJQdXeTvjU1DjLo5
xG3ydR71m1y59SpBLd0VVjod5FrLVUnagvV/qyG+smAA5J7IEbIlbevjIHUpjBTHkKYLgWgi+jh0
r3Lj10dTLs32NMiemsjnrgLDfpBLIT9S72uuTxsU+p4IOrNcq/rRLrYhyF2u19fMnX4GeGWcMmYD
PHVvWpW3MG3DUz5DdG716VVfhg75bGex7ZznYAYJjOveToXOiRJug56QleTF//OHf/sNsontFWR3
PdTXnuvdQ00mB2li6AcZAuT73iE3frEBZI2vKVze9eKucIrf3prfQBWfr6BBGq+IYE3ODfbduTYf
Yzf8pnSZetyuMIPgTXdcKN3b4KL2zxkmlif5Lb1fPaX2rJ7QaOznfZOF9+2gK8A8lnFoea3lSNn6
n21eV84IB4TJQZ6EPk5PTGFYuiwPgj4i7WTCsd4en6WDXc10MPX9gATbRZ7gsbOGy5RbLEuqY+4M
GB+5C7jyf/5du0ivfghW2MsN4AoLIGV79ub4wdUXAKNR2PUib8PwtgzL8iRJdWsriP4sI5Klz87R
d6oBzEr67AQKY6T0l2J7W397RNdN2T9X3nDxGnMvT8J6CLYCZ+VL25AgkLGQBXtzRqH7ur3h27Ms
bVINlqdQ7ftTA0jvHDrRSfaZ8rBLj+34z4+g1OWuydZ6jNTXzU/7pfqpbX1sywqv93XowVaOBH9q
XgO4crsUeEyRAnLrbRDOy4dD9yCaBjoL1Uk/4UNBnp55gdzxwdYxBnWe8rl9cZgbsD6814lYzGqx
a6FO5IBShrq7sxas6jyWL/ngdifTnJlKNLp6UIOC2E2PwMyOBO9JmAVTvthFmvNQH4KofHKy6rcb
L39VnoP1ddrq0rg9JtuzIl2KIW0vPfaD8jBKUS/DtWzpCfQlM4bzJFdfTlKAZ5zArPDY9T60+r28
JbDaaZXN31oH1/gjtxBRknXLhGvwEVLdn7ZwKUIuWBcr6ZU4ONSQeME3jIn+EfXA3ZExOco1lkJu
e7xMTxDKZY08pT/ySb95sZGd1Hm8S8wSgTKvu8ggozFqt3B2S9RzD2ERrF8Ao/0FKT+7ygnlzssW
I327sGHsaPg1D94z9nLuiln2E/vNx/PslMsTsQ0GqqY6V47bfp/ejtqhnyDeb1exzBxG0mT5zGRu
Zh18C7qQkErgBfwBLtlgJu4hPypdyK1BOTHQRRk167jqmMlkC7xudZ5c5zoBzCGfe4YeiUZxZO8z
HMPW2dW6ioq0oCDnpmvrIAyX+rE2EuMk55ff5dvReG31p9nI25NqGi9yV7dbK1t51/2MjSnajUWB
0j8U8n8WaNvAoci3X+rrxI7laYkjDcsHMP5HLbNz2PltPjwgyG5egKZVN2HtDFFX3XgW/i7DLFvv
r9yJbYzZbgwf6L9S6Jnm5NUHC4I0shhYfsdqwUvgMoIfUAg8llwyuTPyWAcqsUcLeLBf4Bvyn8Fc
Omwj+nYn1wd6Ge+3i7DtlS3p8v8/FXO1EfbSg7xPMlOQHyPVdS6+1WVrbZwjbD+Y0CLMIBNdpbMv
Kh6L0kX+7Drlkk0cNnnV1k3y2v/A6tcPpfzO32YZ67Fl7u6BBdyTEMQegw+9zF9JjhC6ltdkLpCD
2QeT+Q2tFeLJYZ9ciiYM1aN0Xzf95QsaAQbBO3ydx8mTKjO6rdjapjkj5aChFKkBE1smYfLvbMWK
kpT6b3PZ9deX8wgT52Es0HXr2W6Ap59sslTzHr3egiTUD1d+iFnfdFdXr3KxZVInW9u139pIBKF5
HUAA2TrLX9+q27Gytd3Gbcd2vk/HRvlHh1AHYxhjpgycSLiBLZK6vHlc8YRl/LJ//fFzqRW7SBnU
36aRcgvXJ2/+HkC0v8rjGumqA2h6uQdh1yG5IU/Kf9+Uo9ehClBOc3HL9PCZChLAFNmWcJ84IULw
kL3bjm0NKDuk2PpJdfB/DlqdX9dfvzzJK9lje2fW+cz6MEurp+cd+ZP/vHeytfaSzc91OWg962+9
Pv+Bz0cpGomN1n7XZqRmZVzZZg9y7H9r27rI3nWeLZtbIfdjq8qWHPc/z/rbckZ6S8dPf+q/tX06
66e/FCwDPkZzdRfC6FtecTycyVVU87pWlRdeCkIpkDOhEbF4X8JsW7G1zRmeoNDv6FO1BptrJxlu
5eRb19/2yKZvBiCESMGvT7S8LNsb/+ml2l6g7UWTtu0wOeJ/tn067L+dfn1d53wh9xcxaL/x4OLQ
xrR2mQvLh2sr1pXsVv8tVvHfun9qW9cTy2nXvyDn+dRn/QtD4t1ryvC32nnhXoYGWYPK1vaNljFk
q8rWNiHbOn9q+1SVfn6PYED/U6uRREgKGyIfLye5d6a38givm9Iq9ZlQNsvqrMpOule8bcM7YCpo
41tdmRcaudRl5GcuFBBRsjLLXUNHfmC1816GB6L/SLI2KAP/Q1dbBw1bJYYgo0tRzpAwEX87yJ2U
YhtupSqPgiOL/q3P9hhsbZ8eoe00Y9CkhCxcmF6DOpuHztHTeS/r3wSAAeGiZHwP2iE6rW+8XJSt
WIfVrS6X639WZcf26ko1IJDyz/At9U9nkLY5S8BOaAmv0TbYrxPrdb/cn+3IBq8SFm/Z1SIwYiwR
kt9Wjls3OVYKmRhsVdn61E8G0a3tt39c9nw6ZPAq5TgbD6ACn2uoFLgGSA8i5YYGkmP5cJU44rVv
MnT5WZJlF7kyZdLn2WVWnV2TOdZF7vB2R9d3/7dg5m9Tha2rbMnNj4qeiN7aaQ1y5Q6iJ0YcIZOi
o5U9zF5JOgY1F216lFd0jVPKEzDOetz8IS/yP1GtWg2OWGeTOmlIDuZ5dk2QCIYlDmlNirohW7nb
6r4VKOifhdauXHSHndnCgIwBeYt8WLoWnE3dvxPOtkUCIFLRrpGrKvelzqAy6VXxXsbwTIRPri83
eG4R3WnXeOanyy8X9bdbtC5d16suaxbZXF/ziOTk7JnTUa6y/NmtkB+wVeXCfmpbV3Wy5zOZc+sp
u7d/SQ9DfW9jrbfDxhCruCD3v3RFPJ4NhACPOoxZqlDPECAtrvhMstfSyZ0ZDjI9y17PA+apJwne
TXXwFmnZWVvOoSZ19lAGdbuTXnOXjRdlLs2D2meA9Iah2DURr7oUXuaae9sD4KmBKbpPE/ekRqGV
H5EMwnCZlf2RqCSo4cm5NnrQPMHJIteMaCzE88zBvShW71N/fF8Q7a8BpJRX+Df1AdW4EVUOqtKW
IXiUJaQn6hEViNiu0tfYc1AWNLuHKUYLwQG2cNLJ7Z89y5+f06r5Cd/x0pta+WXMTVy1Uv9bXjIl
r/GBv/mBClI8a957b7a+e0Tryez6AQkHrUUdZxh2QVPXX+sZTC9L8vJDV1N7j6IO8KoI2S61WGwB
TELJc25V6DepKlJGMUmmpgTHjRFj9TguewglYSYw4CgQJtq5KezycZ6S6lG2pMiKwkH3LM8RFiYI
bxVxcCgr5If8afjTJHl2btVFyi9TKwM7EpQ4DksAeOf6rNziIkb1WoXwafgYiaooGB7arAAT5LUD
6+GmcG8gNUiveQTbW1S/pn6KnoelgOgSPftq8g1ZTeUqTWWGSTe6i6hyFQifGRbZGid4blDDflbJ
hD6niqbtp3EMWEGwI7Y9oFWpzbXMsRTFQ3Y3DUP3qCWd9zQvRZ0B27N5tmBX02PbEepZutdKB1e0
geyMOWE2N446ujD+X1MSzY9rDTQHyr8Oz9x2fBVZ3hMqM9G+CtsduqfG0dEs8zBNTY7GG2D6wtDM
m+0AdQbWqh10W0/aHVbwyGDgAF56YXlfQbW7b5Ziq/J8npOCGOqAtJENN63Ub/lspsZeMw3tJkUx
Bf82Fn2l7CcPlrsXpgSbETV4730Ao6499n8mQ/6HQSodXDh0f94tEz4zyETQCkWFSkw//0W682uY
J/qfU5OAVvg/xs6rOVJm27a/iAi8ea2ivJFKXnohutXdeO8Sfv0dpL691eeLcyLuCwFJQpUQBZlr
rTkmQJynUOSUXcPBups1csnWlFqn2i2Goz4k3T7LkvLKv0BD8t+pD61QuLnyzLyoxvDUQA26uHF6
N9p1i/RVaR6SgcSRA+xxIzflDlKhz+DXi00jVgPGHatp6Z5oGaZ8CbVcy3FksGlyFGS3PDP8vw62
ig8nm82TPFXTmtrV8aI94jCcOnOwaFteOLX//Q26MP0TRXP6dd7GmLu7tu82hQrWZh1gsTyE+SNG
hTNB+7JlrmybJ4QW7QPa8+FK6PggtzDa7R4wrUMMlQtgTUsP2eYY1b8PSt0n1YXHhWsghdrIfohY
LKsKCroz/LTh3IyElasM2onc4UCyOIDBTKlm41LoptLtgG1qa7kpL0+eqcuryqEmbLk+thAUutTL
QC/Z2eLP15+TpUWws8sGzdly/QBOU5GXTx7+9NwzYjQhp8hVuajDGYX797a820QHQvKvRrlb7ukR
d/jjHYUzVOCFcK6J1f+AH8pDSW/emiaM9oM9hjDeo/qjqrZyfzJGzTbToTbVs+IQsFZc3MKJBx7a
MA7P/bIYU7gnrhHs/toxDBl2Mi9hYCcbJAzJqRI5HobLQq7JNpNZdokoAKJaosUtfoP/R0d5yFfv
76N7gTng/88hmTtSX6Fqu3+fputLILc3ca1UooHrf3072Vt+yFRWenvOukVHQdrRtDoUsBApL/Gy
KABMXOTmFAQQC+NgRLyuJgTXl92VCrl89d1JruGgd+LF15NH5uDEJaoSVbWHJ8akKEfnxaIUH7KU
3PuvQ+Wm/OAO6ujeAQT+daj8tL+OyHVz01cUaPx7x/KtpipB7HibS/stw56UyqXZzU7dVGcnV8QU
nGiQN/ucPKNKtmKTlpH2qFbReHb15mcRaerjaJfqox41154H7JXcNEoXoIO8/QYD/pfTdPrJprTk
xc05Fcmc6pJBM3iJa+UVPXJ4J3eaVXgJysS+l/uoFN5kCOoeiqWnaF7SUTOftCAun7X0ILvwzskf
1bZFfnmNmmw6D6GWXcSyAO6njyszbVi123nFM5tqvGVT9kFoSiIncH+r6Yh7qUvsEuVS9pJ7DRxt
zejWctMY2nFv4JrqV6YFEX9lW/3wgOkV6CJL6JsYQeVLO2CLoKLX2y36yhdKwSrfzgNzL7DMvK9s
8UQJTf9uVT9mt3VfLcXtjnkVg06y9f69nSmkUB2ruAeiA0s3Gv6Ejt29U7Kl+3OCi7jdBk8axWcw
bLuRek/WkqjbzFjDohf+TxOyyH92/qtNtxyqYvP5XI1es8GvrYIw55RPuWLZxzbrJ5jbQ/mko5h+
wPp9JXcqlLE9UYHxipJXvcgmO2jJL7hjtZObAprEQfOmdC03m8Q172eydHJLnrEf1YsK601HEX0K
p5m6hNKKjFMDKwZZdBNAYbOLC0H3pPepxQPrCVp2Uwejc5R7hi7wNqY2Wtx3uJ3MAU8egDHxy6DW
wxqNT3yUm06s2pQpxMNJbtoYEeEDqQdnuTkr0w+Xd/5Vbk1Dfs/zurg3Eup7AhHuo3hUblneqZc4
QEYcBdhVjUV9T6HPBuzEcKu87jlNOvVEscJ40/WOn0oCVb5O3bPsINvhIm4rpcmvskkuTChHsY2A
oel1DFdL3GNzO7zJ7glytPvCvLVtuXV7t8awsNmAMa9O9uSUp7hHLLfAgquTorJo+9oFM6tOfuLh
oqXbcXsXaQ5W4JP1BCEse1et2tvAzaz2chONDiX1evlSmQIkpTFQS7B004YpWMH0o6qmELgrqx2F
4nX2ThV1vkOO72x1ch/vtmWcClexHs0ody5ValFgsXTrJvX3RLXkgVebdmFYp+FGxJq7LGYtC9ZE
8Frqd//T9t1FrllK97sedG33vx2vdxTA9HZy14i5vQqlply6dEHfUdVl8ib6XajBsylG+6V1BHyg
Qi/PeWTYkI3rjIq4cX4davcmuwojOzex4b01baH6bpNYl6zyMGBpGmgpcGGfkSN9KsCvNkm5dikb
OqsVPypXJD96jQIxy3DbO8/sw6NiO+kuziL1EapKs5Knd+Y3tfLaz568EWVEZgKHcTL2xGwrqLuV
dfNsmOP83B3AllqxSvOmhIwLo+pc8Uw921XkD4GeHBvg5P/s+Oojd1ffrehIKH4G4++rc6gmvtwf
Ufd4lmdLHJdGu0ZOWDvm4WtT7tY9LRVbftrxV89Q02+WmVo71R7Rbn+fwnLMk015+dGJLGWTaaWO
LdXo7C3qfQ943bRnzTCdrZ3m0/2Ej4s/dGr7zK9RpfTHdT4YO99g8yh/Wu/JHVOGpKK0trdHuyvN
TzSJwCJNnvPcffxo89RBpBLOm6aum2uid83eNOrxGLudhbtvUGFL0DvwsShW5cGHMlOvwGIFQ/Ce
hOI5jU3lt0Kl5dcH5YUGKq60fk3Z+CNSFOdNs9sc2rE2P0Y2bHCGKOEdEmp3ly9QcVUJstOQJdaO
cEB25yIFosa5tYif8SCzgzl65wH8gfhQ+aWH+CBTncQIm0F4Grrm7xwyst4PTyHWHG33MPTULMMp
bp+8jjlhP9TaHXUbPeU5OCyhu3J8gmtBsNd1Aw8q4SxIAzXLT7PW5ye55jgNKUAQCJc+BeuCf82D
5ozeU5F5b9qUKBdz8DyuAfjeJsqao9zsDchzhZP0Bz0ZAFNpjMsOfUWpW9m63nOIIH1Vj5F6Geoq
eI6b+V23Qv0qt+alAtzRrTvZ1dOcU6xZwb3cioZw12VV9mCWevAczOQSS6t9rAzHeQ52Isid94RX
5a4TardzujH8KPVdMzb2R0VFFpY5dbMfw7F8w+ZuPVix+8A88ozJQ3ltAgV4foh4ox8ibfXVtuyI
SzLOOOsuShaxA3Y08SMCvGbExm9pd2gBU4ucsH/+7tAajeHXdm9tRywFr/2y4MaY/BZvZF9uyh0k
bMtrO+O2hWX1iWInPjnsa6obMBxdEbsrr8aysEHxnlzFuBROPT8QBXjrq3j6mOKl0KNDzwEHCuRe
pr8l8zh9iCa21mJpj5f2/9nfBbn03T9wA85Dedq6DV2Ab/85/3f7/3X+/9lffq5ejyi3PXNjFlay
Hpmw36pxam66Y+o7e2kDl9Hc5I6Cye9Xm+wCKLK9VUvbv47lzQnOSvF2ic47US6sRW3p1a265c7I
/2lTsY/2CnP73U3uFInnrZoGvUFY3Sl5ZyGYRPMltGYMNw6/dX+AY+PnQivv5EKY/L/K4UVfaW29
0aNUPYc1QjweUnIDQrt67paF3LQNBdH913Ze+wPTNViP/9kr27835RGyDbbdqYgpaPtu+jrT93bG
Q28W7l3F5foxYP8Bkcx7T9EzcVNVxcEL0JLqwnmY7MH7YQCgI1rojXeW62I4msJbKTM1JvuKmhjh
8aGtlK2he/MrRIZx13NWCTx9QZZ1kJ8R5ZTzDXVnXXDC9q5Br5HoWs6NecWdzlV7pm7EwnXAMLZ6
24mj3kQwu//rsPNlrmNFJeJcJl9yh1wMsLo3LkVWKNEH52BmZgVcpwtuuZMqNwDRva/vPWzE0nmG
6WLAjgFC7pgrhiDoYhLR7JQ6H3ZM/sDiG39qs/sAMTK+xglO8GnfDXdxO2h7NenyQyAy8xqFOp4Y
SjW/ZFH2h6LD/A8HR9jBHxXThI6F9e8NP5mdIfrwWpdteyuXhaEyPIxKcIlLB0NfpEgtJRtWV121
DF08yGR1M3plf5X9ZTcMnjaYRk4YoAGnSRdPdkrm8ZId0lsIrGODL2V2D3QIgwgLYzSjV8UWH7Tm
aoV9uquR1lzSHFGFIcz57LhUFqOOt09OPsaHEpTxyTNj60DYozx60zwe81qIg6LG1Sk3Sox9giE+
p20A4ml03HNaTXi9NgRJ4j4NtknXqTgwqM3W9UqB0BXoMgCo4Z78RLXJEqe/BdCe4AZTO8gTh2qg
ehge5x6rH8ydxVNsgUfuzdXQRwSlwlJ9bslBryOhGi/CdWF5wz19xXtmWNXxJC4BPlQgqIvMr6co
hoQFP453E4KPIJt/pq27CfAjeyN73cK1iRet/Rw/Ukv6J7bV+aeSGj8J/CIvt0IC5aGrb/OOl3Mw
mrthOYOb4N9BHViFxYNgQmVPQDopMflZUpeo9+YPj1oDpoD5eIKNKu6b1NEXGv8MdK25eNbUg0Lm
F8DMqNrnrQZIBnifuCbQWhiUi31hKvFToHjO1dFQ00qH98gckNxZwbgfsnF6M23mTpoWPrklvxRt
KkqwAap4iykA3ITVOOzlUXqSHhpj1I6Fo40+scTyiCIoYaq6VAZbHoYcQbf6ajIngIiyi1z7q9Fe
9sjGf+/57i5yySfkA77PI9vq2kWHRgJvneMYeLWqDivHTulfegwsjyJQc/AVXJIc3jZxyxGlx7IJ
0c7bTF2Jz+WyqZsToiXTKg9yM8gabYU6MVlh8oBIznaYFCwLvYjwe6rMqToJL61xsGBNLr77yDXZ
htM4vVudEqWxoBrr/+O4GWBUhUD9f5xbbv710Q4+AgdGQqu/2r4PkZ8v4mo+5tlbO0XRE8/cYFUm
jnXQA7QVQ2E8qp4T7IwxUtZzwb/Z8crk3q7LvdySB5mG99j1uXexLGUPumi+en2LpLArutdBOPXK
GJ3wRxcqTwiKvF+mpm0Ll8cBHPB1qBV6TAegvH2e/CGYcQcdJPlZx03Ca6ft3ha7+3Vq9dWFOPdJ
BeJ+QShQXwqtjrbgTOdVaqr15XuH3MsA659+JpY8Zees1f6FEhmcm5czyENkx+/NwRbOyhkbcpb/
/ZB/nVoRKXohPXjJqFEFmLl8yPcJ5GY2qnuSX8nRd0fFOfcixIAI61AcX5QhQkKiO/cmJMf7zF6e
vlpJhYEZuV9tKH2xVMrcvUOo4OKoGJckKqj/r82lDafu8RIvC9lGCaa2wReNLMiy93uH7Cfb6kbN
t+aIK4Dc7Gyj2MRgYfw+mQjv183PGOGCV6rNuxZOyN+GanpxKibtzdQGj8VcDD6lYsNN7xNomI7I
71wDqEoCxO0yWcO4L6mqheAYU7OPbdXByjyYIMtTfHTU+Fpkar3Nmeveq7B2iRgQvc6sRiGwXubP
fLtoTczbfU1tCCjWbJofeIq+BW1mf1ZWcFQJZIaQcNA1pU3KUPq5rDobfB9BBhIa/R8xeeegKMpP
o01+KCZRap6WFNBTNWRZA25YJqgFC6RnPufjc9CMLUxzJhByr3Ci6hTlSAHl3gILz3MwzO1K7k2y
KMfzEqac3Dt1dnZtFPMjXc5ExqO4y5r6Ue5LTJeYE6AlxuTxXdWpyjXBSYj10JrjO7kmF2oevs+6
Wh++m+QabqiRn+Dj83XU917VyZ1dQiJqJducNgI36bboToGDrr/7fX+OOuaX1iztYzDr9J0TXKlQ
Ij2K1KtIEQUkT7RMO3lur51UdFRo1mNtl82gYuQOuRAu1KC1svRpFGWqt9/HaIHyWc0VZLv/nuav
LpaToCGTJ/8+24BNx3pwpsr/Oq/cHWQJH/FXz9lWlDV2WKZv2B5CsOX0ytggEUTB+teBcsfXR8ov
GOVqsPVM8+WrzZDf4PvDJy/lFgycXj20Uef/r3/Td+9/zqv9ykO4DV/fYbkKcu2vL7t8ua/vJPd8
fWhf5XcJYFek4jurc9VTuXSTHQKzIcwjV+UeuZjk5ZerptuDbhh/emSELko/bhltYKcm2kubxvW6
wcAijJGahW3xwyrbCYYeNY2DerCjYN45Xv+bstzJzwArqvHnoKdYR5o2fhQefDBv7A9R1v1q8sDb
MmY6uSBM41qPfc2eFpSt92krWGQn/UppeJADmjXB4bseMcYWdyu3SV+YZ+4R4T2b7eCtBn52cD2m
pyaoKS7un7VQcDJkfhCx0+ugtmcnQX9ZU/VEQGeTEd0qTf1HVI5nhaznVGKJOIFgqJaEX6mQdEjR
++7RETNN9dJTrGi3pkuVezVhylvhZ3RfByeTsQj2ckvTKAZkUll6+WrTMHFZzeWYH76PConk+XkD
cgnfVOVe7kCD9qObUVzV3YCUc35s68c2M8f7kYFQ5zSw0Aum5ONMyQjwsoQvEj4rFSYrOORge1D3
DmSHTqwEUlPTo97Qyq6DJnAAWxZTFtyaER1/Xp6ccLSo+mdREi1eozETW72ENSbbCggMuxmXNQKm
/2nrZwYSIE31XY2LXulawV2+LMBReJVT33c2uKasg4sjGMPcz8sizoxq707OtJKbPEGM+wQaBYKh
9qvpu721zdfY6oyjbHKVWodLJmbsQttyI9vkwtADnTQRzEbZ5a8dEPOMqf36YNls6SX53aksDvKD
ZVsQjSvb6wy/mxoy1suXlDvjVC1Olg2AcGmyCKtfHUfxxzBKbmW1KREE33eaFt/Imf8RcR0cRs24
ACLPzgKzqnu5cGdY/2CtrO13WzYNBSZukPlTVUkUJI2Bged1f0yt1Lon2G99HdvH9mYuA9yPoq5d
F4XLpC3I8BiarcrdfW3jkFRvmzIz19T5sj+qLP20DJ6T1r2bPUYHw1yTK6p7897zUuXOik/hsmHE
yT8LYTXvPVHL42Rmy7QQvQ/ufxRmfPcTKZSjbObRK0/kqKWNd0V8j+Fdf63Kyf+6o+YqDqk17lZQ
kdu7ssnDm0mQ7KYn5WMVhOIku8kFQzJ9hS1QtZebsq8GZd23airH5VGyDUVFhiQhvTCHE2tPDb37
rDC8e7jc89Ew+o8waKCELO26kw84SSWrIHFR/stuEDAPZO6ji+zByO9ejTXjFM/cf+UUd3sl9Ox7
xKLOPQ5i9UaLXLwMxOzcyx1aB9xTrUjOyE25A2CKea0zBow4byiQY6OOVLJhrIeY5286WOfvvhGx
U8zMWmeX6XWydScqJsBZRrcKNYSPPUu6MRzIaGunq4Ot4RmQw+G33EA9xzeza9GGGinxA0E81DUy
TIUWLxO5YOwy45aFm6c+C0YbVYgdnoJZSLCQ+gLAw/+sLZvw9V6LDi8/vDU86u8Wa5UAc+ijXMOu
OSd/fewWlVC/lDDKNbkYZaHksmBSS+GkbARd2+88nYy3SAC+lNNT9FV4tdR5qwy7mzdVnwmzdMxi
F+HD94IxMlIHuZ1L1cNg5q/mIjzqFyVNs3wFvIlQHtlSf2TVgN2gQRIUgLt7lAu97sSMwVGz8Df+
u6pn3mec6jAw2gLso9w9DDMKUbmagJ0B+Z8mpDkA55O0g7L3dcXcCQuSFM5I4tqkEOVV/NoN7OW0
RGV2sE+wO0BhhnzB3CiToSCx639PvfkrgBaRlfVOYP/lW9pjiK/jseyHN4fLeoqxA9t2mvkRTaa3
EUtVbcppSu/EEyffyL/3+2rLNfkfIIcVbcyQa6XgknZSe91v0tDcdxi1HW2jrA42k4S0TpqVova7
0bSfM/5qyxIo9BF1qPyHuQW0hjG5C5B+Viw/aRAxL6K0Yqm4dpZ/llzLgTZsarAgvHcH7dhCtghr
m0SXUUHiSzNx/uvCIFHmutleC0LR0daKkgfE+wm41ZH1aeaRsjGsczk24thG9vi1MMxYHAN9uXL5
9JFren1E8lsfvaIGOi5XC9cbtI1cldarck0uUieoqXbyoGEstfPlYsdSGTUCHQYd/+uNVXlOcYhz
QACLRnT5M+VC/sHfm31uQJbR8M0MFg3TvNQoystRSs2pXO1mAl5F7kz+939G3qffm3LN00bsrRDw
8vAu4QSyMJayv++F1ZvRrjetU7rU3sv7QC7iZXMkxbGd4/Ysm6rAwtwhdBmNSFuDQToa2MrA/3co
y4dMaxvcR40CDdiiGvtadXp9PKRAvhDJc00XPkRtYmMgF3IziaEQa7Hyp2FIOZ4whuxWc+sMuKIo
iTg5bukb2HR1pZhWYY61boQ/ta+6NbMYXQ12xH5+eZl40qoFrMt4BN/YEsM5pPQTqfONng/oRtNL
XtbRCkYZidK5is42tTCXMOjX5Nvb1Tjl11zjFVF4teV7UFZPat2teWRUpNCJLFZ1fwA3sExtZ/WG
+l7fzyMOQraLJ63z2jVdsTVJwlDF3g94sbThNu4wosQJXBly8iOUCfq8cHloJHemrtnrSZuUTaB0
2MIM+hb2P3i6+dkws0NRVcTvsCSKW/O9Hms8C6dsC34p3lgI/cquP0dho654OaJMjsrSbxFkRP0Z
8Cv1JAkpXUUl9RomBFXQUq2BssXbsV48ojuDKlxCFCSn13Olj/gbu61fgahoXWKNg/jTOlwYd/Cw
SuH4efDO4ZQm6xiDraBIVLimWJTGGuHqQQV8a+B/PmGaWQ9/kgBFtkol1VrMlrsLYN0oVbfv9IiL
AIcuNm2utBmhFW9Hk7qY8cVzl9AlRpCMx9pfDq/u5dmiabBjHPtQpDtDmRACK9T796OyY0Qxr8k/
fjB4jjbuhH6/UuwUNhFlOu7M2NNEm+OCR6N8kz88LLxpn7o3AQJpT8ZTPVNMi3uGiwODWvCPrlDp
opnvQ4DBbuiqeG31JswpVE+R8qcL8JZpxGW5g/TE7i5ZNP+22LkuWl6UNZNsxQmupd5/1jl0JJ2f
6FobB8yappF8Y+TgmKMmpk9A9FymLQ64NjoxFNx+RjjBMBGFz6mare1uQYrAWl4JvXsNeF/4UF5X
+DLjD5qTwnH5LLv2YpgQ87CmKmeC6GVd+lrZ5mEb3CaI63Pt/qwyXPVCNfwxDcq2c5kIjtrgLwPA
wTaiE7VyW8uLfilwWFelwJtYE/ObVxOwIACpKb8dLBLhGhnxwdCI5HmJeoO44K6NKfODaHiaNHeL
ES7lIxGlWIqpkm1lhqSkn2mt9du5Fr0/RVm1VdyXSCmKlZXkwabJCuIzQ7G1bKU8zxEnHDsig7Gm
3YUi6UBTTode/cHMP1p7kzNs+uaxTbFqbfDrIp6/sb3qXesG8CwAklwD0+NueKEi1wB2lERrXDzz
FaNBbT3DX115GKauuknkq8SJ9papqKsBZJedmC+AxGqTIkkwXxnjo1r1iwT3FRdiqKr1e80ILfZN
r6E3/AjCugHqVP5K5rdZT4GvZdEnxbm53+rPWCg+D9RLknWBljqePJCpS26jE73rE2sTU+8QMqMI
2A70P4RvQJjY78loXUtB0j7zzqZOt1wbL4bK6J9nerIZcB3uqvYczD0GssW0w57Xxl22iPbTT5yz
iVc/pUX/ofUYyqvddG8mjPz7ecH1lgQCsUYn0WfyhC6ATPbUDAM2DLkn1k3ZAwRLfgxcpFVTYQqs
GMqhEgyyIlOr192Oa6/6mUPAH0uBk1Ftm9wKbngbdhtSO8la1M6zLXLfKHoeBAoY2ix7w+M+8zWP
hHfbdPGqbfNX6kUROXbMoUUa45dE9abdYCS8+MRSGS02rZK9APO/gU5zV+3rYEOgq+MU3f14cGP9
V6mkv/JY/2xrA7PABjK/yhyKCPeuGPtp6+YkC2KNWnY3o44omsI3jSioyIH9jVP5qCb1tV4CVcW0
JGJ/G62D9cLIF44olW0HcwX3rtkIxV7kztXdECWruLSJliyFunUoDqXGSyGnRsgG3gfrhaemHa4T
7dDk8Z1DIcaqysprnpZ/csM51LX9o42ZeAnzPnKz3DfVbE+hCvGgoMOvZQzQ1bvjscPNLARV7ddU
oG96I4HIMw6pbyu40etKN60UqxB+YCifLmSjKBgoRI+NjYmplN459m4SzRM2b6Shc3NHFGBnzUQy
o+K5EOrWxNV760Y29cPUrMQWt5lSvnlqmRyHdRi5C0PsYTAiaOPZyzR3mQ9/Blz4/FkK+1Uvp9tg
r/Xcrrd2KC4zaM7UhjzX4j+p2falBGPtli2cwVIno2a2hzQIKNO2d2Os+G6M1/37FFcfXpg92VV/
FjY1jer4EnXZvqUGJxXcE0nXbkGygaYZzhHgQAraAKM1meWnFTNwpfGNht8nVHkr29dtORLEnWDG
wYcGGoB3RWh9TJ34wJs6XzmZ8ty6gGy6WH9v8/RzBKdn1OIdfdlvynapizV28xAfejN/mpCRrzO1
fKh64OUxHKYhpaKa6/FoYiK2K0kDUPNnEDtq5x0JSGBq7SHs+xueRngIusTHx8753ZotaAresHhs
Y/VemCB/ASivFHPE8lItwDZlZ70rbilonpU2j9bG9LydsL3De94C6IM2dCiF1cHbTymWnyiPiPDR
xI39hClGeUU3TAmfAzZd5xdZBUR2iAp31qead+dUHd96vhRTv9eYIgxIn9mL1ygnnnyPFJdVq753
uPThVcOZvrT0XZeMe1EG23bfjsW25bLwkGDmT+5QrMjtxYz/R1DATnWNiVLtO/zU1BZjMeGd0xLW
Z2+k5FOK7Rjz6x3d4HeWYaGcUp9WiObV7ruz7nX3vZut8XO4VV34YeXMG5GQYd0wZu8Omnr4pOWw
JjWDy4OJ9efMvUFGAGx8wbCh0UZGNGLjGioFxv3OZJ5x8Jgtl/kV69GGcUCsEqvi59K/2h1B5Tlz
xQoOz12WiHZVOxABVZOCIyMPn0o7+111olnlXTb6tdfjGInosInUw6B6D47BIHKKIGcX4XAyWkbZ
VR989B2/u7nXtzYwb6cdLgbRO8gpqQ/izlYysqF1AEqU2imQu68wCCl0CgmhGcQOm8HgIjtcRixP
Zh7oWu73uuMh+Hfd1ZCMuZ8/tjmMqCFV1K1uwGxom/gBA/gugG3PC46R5M37pYq+P2uAyJiNWXs3
6J4UcwK76fUfZgdpfFJi6l76j6b1tuEAUrSN8Sj2Us/PCBE0JDgyCuP9QlX48TAIq81kXYdEBHpV
zYlYp/t8HtwDJpOvTgy8hzd4P1S/tI6x8TTy8yzh6yTx2VRKHOZGGIoJt0sdP2g8fnzUSVQ14d8z
x/U5jMs/mIxGK1PrSSsZz0HrYlRS/NQg17lzg0pCwxEsiF38OYtLH9Ynm8Fi2BXXwSNpiL8IqKsL
AqIXxtovLkmLtRUuXhG6+JwsZgCpO4ir6/GqsSc/dfvFYZC3uY2BVNLCUa1fU73m1zGu7WZW76wh
FwzGs3RluozB7Iy6jTD+MxDP7k5WuRCyLAHvTYzPVjluNN0SDKwwzYgd2A52f6+MojrESnpvhAzI
8aQtdKvYGUSm6noeGdBGww6RttHauU9A6NmOwp/wrWCnptTsRVrNL4CbRvlD0O9HXKaHwDYEzsAd
2cprXoExA3FvrjKqbfezFTZ+CxHTG5N1MluXpveoTe1/W8oRq+VzjDFrQRAa4CO1d2m1Qcp4nwym
uVWL+h3IwrEvZojP5YJo/qhNjKuFpyHWL6PnynQYCVED5RIkWNVqyLizjMFMUoJeuDuKliysIZ1x
ndiIe+wJVYj1I+lBQA7jhGe7rW9NY3rSVftcJ/wCI65wamIqQVbyt+UEg591EIfzTaTZu9gWH7M4
UjnznFGRusIXpN7kGtcJK/ErSgzKRmbm6zZapW5aQvDWqwKZb6ltW0MPedPbk6JtbQyPVp6lPJql
uR0A3C4PqXIFBxUp1EQB9W6hy+H+kfJgU4wT6MD3ITJ+6rYybQN9AJaMhBSiIdPTLANvx4jQ8rj7
SwXtAAMTbBMj9CuM8bs4gpGUGn8MuytWtiDcb0FN4rlJCNECL6irt9hVdahyjp/icrpSPO4Sx9J/
EHD5jYdydRpSstY6ifsJq6JU1x4A9uU+pTIIKA3NV9PSWg7YxMSIfV0nse+mO9OCS6sJsXe0wWUc
kFRrUHMt9JTuLdFqcNTdSYm528rGXLVZ9ZxkBXIk+wgY059Lxs9j5+HqS5BiZWfRbsRxHGrnfLUp
Ya/MX5PmfVb5nPgUslXcpv3NKcZ3px0/IYnu52la27r2UYrYgpY8guhFfBGIxoJPMhZr8iBqZT4O
qXPrWxdZRpJfBrcngVKrJLK998TqcLTPjaege+hNFVQ3DFEcxHDcUZ3AF1FxySzzbGo2P92ww8+J
PEajOncVs46hLEY/itV7DEee9QFXTK8vtmE0PUSBNVAL6NxIqGDgkgQwm+c313twbYUiEX1h8eWd
WHddwgCbASb4utBP9NKfoNhic74amp58Q7RTquJSZM9g8zySncGee3LdVJGxEYnGTGzQ6KrHxUbR
bWPtHtsQYCdBP2oX8Ab3empOCmcz1uqbkmWkWnp9FwiYeyLADC8Dg1Y7/Tocus+opvTeMg6ML9oi
Y4AxOiuLUSWzr/FOTQ+MpC2owxkuVbG31srB5mPwQ8g8ZR1Qm1vUhrZ23eTX5ERvEXnKaerztTLA
Bkw8fTo402tpxtkm0HeZSUK6QIeKBjXc2PjAlGb/lhbhEqFm5h8k/Nc8u1nzQiBX0mhEWvGrU3YJ
ItLJTp+F4O1t4eq9rUaGHIPdkSZsSQ9HmER7jgdD+VcV4JGRRtW1C6OtgZHI1pvEqUr1n5mCYDdK
IL8vvKG6+6Qi6ZmEeLlVqFFZ1fziN/+PrvNajpNZ2/YRUQV0k3YnjyYpWZK9Q0mWTG5yPPr/Anu9
Xuv96t+hBmiYBE33cydPc5gbetxKfV9f1bjzcAEeR8rt8LnKjZ8EuLPlyAJLlAgpqFZco/1LfWoh
UfSZ++lZdzRMzeOCZCHfAnqK6kOIwcYK0pKzqnLzsxfYTqXfDNtRJG4ZPxxDOzjTQP3Eg80jis88
x+oUv+5P/GbeGVH3u9IMrxOWwzj7JsmaNFhcCKZbFRLhej/wNOVWRHCo3qHEQP3ufpFvefU9IpYj
+iiDoPOsc148YziNFWYk+MyRJS+qW1fJd8WfhSXKQ5R45l6bI5fDYjynlo7re6TaXRQxT9MZ+xdF
/8I9Cg0EUv3cHdrbKhj3HAcK3gYY34ZHYoW+JYapbUjA2r8gJPVXfenDHvr0htfSFa/Utp+drGW0
CTHVmmCcEV2NdOKUJh7TVLooXzDg5d6EZEutt6yg13zXbfNHacClyuBMULB9zPnxVqoXD1qaUDKU
4q0DtzSCvtuQ/jP7qXjBObTkczDZByNlgC4DQvnonRgB4LTHHNY18W4tWwHRGCdhClb3Xhg8FF90
vD7IT4+ycgi7h1QyU7Mr9DRxTyyK1N/CiqCG0czJg+qfMSBNd3C47mOnOwMrIPTT0qtMg2bDJPDc
z86to3gy3gPlvjtt/VLrXJiJ9UL2xZNpq40MyCkkAhgXcIJkx7u64m5B1gVD/FAL/a1trA/N6agr
w3SrBdl1sU4xJub570yRQDHRHcv2mpT4gNMBQIObzZuN7/48eXW14DzhVIil9jkx7YnCXf2zKIdd
6WgvKZHEKycU/brPGXjrFmwGn6uFUUyrcg+puNRXlkzvcr/5UBIJRdhOmFJCf6raJyeVJ5HZ9drU
WsZUCvq9jkH1EGvaRs75vK1nbJGCE0Uf5z/DLDxgXHFXReFOT6zP0K2oU1WggCSpEqUY7c2xuCY2
gaJVmR6LjsjUVi+2sMLfE6OGLmqS0G1F2zgBeI4b+G++wjjY2vIRTm14cyIFSbg/K83A38k2whWi
R78Xj36DhML3f01KezaJEhrsPHzWkh94JiprMtdaoMPG6s3riPfYRjTGT6dtjqYXPeU9yDoKwM/G
n3/sMP0xGt1rotBVk7aA+1XOd47665j0lzyGnucH7wwh3glWDVdO3u2sYvzRFrMuT+dBrmUejMAp
x3vchG3H2HyuVA57ULxwI0ZKs3pkEgBvUk0If3gWiRRJrc5ZSpxSbj1mbi9B0LXvU9Cf9RILaU9d
TLpw6bj7Js/dddZjcqeabdRHb1FayfWv0ip+WiL98IsCrqWZP2S4NTZORudiV6QtWQ32eKdJ9Vuf
/HhYTmi1jeKEzujJ1DrI6Sh/UVkcxh5bwpBs0DjWKeq1quNqhHM+SbHRwVTx4ArQgqh+ra+baYhJ
SoyS3RQ4JxSU77Ysf6TTdOvw+QJWsy/cIa92glub1m48lcPBdIO9WcVrp28hHGukRcXTFfHSHa61
0760xNbC3oDnj0EeZbp2Te6ubtK7A5kOuOhDAx/cFpN1vlQhvMfBoXjjUE9ZCUZ0XMXqItKXViYb
AlTvq7B5Czsg8PkSnEYipiCW6LvA5kJBP3GdUn9PRfzNd5orldubj1E+swR0aGlpbEkhOqUye2pC
83s22JKJXsiwFj2V6+HyJBsejCp6WqgCgU5RhuJxcWA29kSo9lvRxD+Z/T6jAm2O2OaTqTz5G3Qv
b1Zxrgr/O8MD+BghQxSfQv1ZA8ipDMJW2tFKtm5mHmAZUdaLR8GQoQzIh9TOuVNoV+aar0NGbXdq
nR152WqTW3bPnH7wdtmEFc0k0+SgqovKNQACTrB1E+0n897ViBZCRr57GCYN3WSGZSUhWcHgBndd
1DNpxDkBbF9bF7FFbPFo7cc6M+60FASrRIkAEuEwUXNDHXmGsR9Hrzwij4tW1UgG02CI7FEba0zj
naTeL6u/t2FDH3Nf1qm/cZBwYMRfmDyrGsLGnSwny2BOfxreXBlhxk2Ahe0M47r0xmPuIElH5PTD
po5sSPinjmi1A99nNxkMVFvpU+nDxJ6pzcuUVvW+Y4Re9TzDuooCZNQ8kS/83jbprOzi6TNp/VEa
nbd3/F8OmZ3rMTXe4ZHxrKmhu8W6DMg5Tr9rLYaquWBob/fGl69cbhpG2Jnvf4hYtmtKRO4G2wDp
CUycdcV3sumW3PIu6uchW6idQgcOn+/8DD3zZ1dD3x7phP3WP+LEjEE6FavGM1+9BNNva1eM2qWc
3y6aERhhQ5/qcb733Bf887A9VCRLTGrdjfF50u3HrLgVsexWcdo/qQD0OXXdY1VISprOLTFRkzvu
ZzVYmPgH5f1opQ/xDB14WkbZcKhOUg/6dV0J7giPFHhUZXfkY6hNGZQDGH6zYXDdc1uLo+okgToW
s7eDCEKJ2QTMDt3GkcBwCjxRE+Hg0BhU29gqblXcvQ3ZHLQ4xN3eF9mvPprqS4PTRkB5W7eYKYvA
4wE7CvABIbZeqL9Fo3Pxgl9mLcBkK/LQXCacReQqusf4KetffBHhLuQyRwsDEayQWK+GBi+HIR/W
rhczd3asfgWmuo8j3XhNPHprvGOZ3VJiGTLyoYzoJFuqL3Ynr8yxn209e60zN91qlYwgWgRveIwg
YXfNPWomfQ3Rg25wJh06xA5ROaRI1a7nsue2MxGrm/zH5oy2ThrBkFaS7Aky5SjzJMDCdrprv08o
+bOeUqXfAa5goYLEHcS9bwbmcBq5S65K3XVi2waKpu7ZSDEE1AWWL11eQKuiYGUVn0lc4v2i+kM6
Umc2Uss7mvLYZE27GgOAqXqi+OQ4yXtLkY+nTa6tFKSHOs3DYxB38wDa/G4hcVlRrQywOxmqez3L
AFZM6yOfoSf/R0mFZW0kGmPX5lxTs4QmW90FSANbBiMPvs1VqXKKna2O7qS7dujr1nBUiq2nLFzS
R2APe06saUsqftHU9uBlXDA4IyT7KsSlguHdaqiS9qEkM31TE280G/KfqMtfAqtcpy11mwFHDaOn
rMlYqjjGXYnjB0+EsJT+umwj/dL0+i5jTLkaHZTT0URiudRvXiHFXuptucMh8jiVsbOyE7UNTQJb
poCHQxDI+tRTb09cCO5xMrzYCpKp3nwDNeP/VxPUHyqyflTHd2lOWZ15Kz61sU30SrfDiwEXiVJF
58YBPy0rivaFGDREsfhBpl62nRrBw7iv37Do2SprHn/mSOOm7mgl9KRplL8oexIHx8xhM8t8vJP1
jAlV0GmI34DD5yQV49qUPHG0G1sZcllovUSAXVMI5EZjmmVbL1laZWvHUP4ayxUFlxPVaxGviWxT
GEDNt+QtHXiLZOQWFmllraWUc55CebZk/NrY/La+0diHOEogMHHbI/N5qWy+cWnxluiJqMQENt0a
kIztdq+WZ0EsTrIzVp/DKcgfdEooXFFq5fOvbMOkxu67rpju8d5GMe4IGulAnRllOWA9W9st8nUc
dAfJxJ144YyI1VaqPWCxwCNm53WXPCS8Ba3su27L5jEz/W0Xj6+iR3XZOd232kfrCQ2o2iuCaOii
m9sQTTTSfklSgijrBB+FsNuN47Z3ARgqhUPPxBglGCmb28Un/s38RGN83+mtRvi0iwKmc4ndUAgT
ygI+rUmFziRspCVhU3ElWz52a9xIqP6LixwbuptBmUeMSvKJYYXFNScL43MIrHfd/NUN0yfWM4Rb
YBRulfdTbes44/jUof13zLc4Wpr2Tk9RUAAZ4l5TIzKh7qH13bUHY7ZJ8YnDbluH2nevku62NSoC
16Ikv4D8Odt0cknHk2A6wF5r3WCkwzwHcS8jVua1e4x95BpPjGTDY/sYC3+8s30dbIOpj1RQcpwg
H3YaXvDwkJ8aLdV3lXuPxwUDQ3186QbjMNU6VeGh+tZ0ICJ236zNQNXrofcMBorpxKcPLmHdfE9t
IDLxy+yie5fZPpNgnopdN0A1YjrQDgDQoacxZj9U6MZvAXkkWk6YNeFOm77WPqu8+y4Ccr1S/5K0
cCtl+9m7FPSLmBI87MrnhqIAeW8evr/KpvghvnU+08MY94YtAp13bVavhc54GhyiC7I4ftBkgXu+
NXLJTUW+yqGibIyOOZ8ze+LXhfrSRf/RdDojFrs/GPQ9+9l0u8/TD7gbpFfifgrey8zYdKpHvlHM
VRXGlF+sdB9igQvZcJNo8SHTCXSufHFf1l58l9dc26LcBPzIq7HwoAcCghulZ23Dpu+vhbsVsGc3
7iBJ22jfxzG/8YSNGQWLlSyQz1W5ggdS7MZ4Fuw2zDsIbYMgPxWfMSIrpgrxk6l7/josKb2GuRXx
isJJGuTtTdkoc7Wf1Nr7H1pwAH3VsXaS164GZpsG9dNxZm8WydSoqiHWdfwrhj7tA2+qb9G8sKi+
ZTBp75ZNdloSZUTloUhsvm09R9D4wyGD/ggn16QvJVjd1Txc/Ktu3BQl/bBfGM9xG8VcB/prjb3E
xjBNZx2Ig2vb1kZO3msQhRKVGzXtvM76beUzkcl6dBDxqhry8lgO9XPnFNPejEW07ar0OkAZAzsG
nRNVWu65eQg2dtsEH+EBrBYkjiEcfSwqfWwqqA5vRVW3165wH1PFD6qmdJUVRnVtvKYgw3vn8tB3
CzxZGuANXMdulT9S5KfM2ITDR98auIg7wPJxa7wIG2ZhUf8oSpxcUHQxFMq2XuXcMhCxTTHJes2g
desjHeyAWPHMmYM2+q+4Gje+3TXEF94lVTvsMP6GuehfvSm4BDZzFaZlu8QswnWvJdRjjP7OIH+A
Qc7wRZeLeZTj3huieijbhDKMHbykI/in5LkU4CBdaeOvgfzg2BfGNbJEt2lUFuy0lGSE0nB/ORYc
zax5GZrOX0lskNfOqK+deqR/FtOnHNxDJYjJjn85NhfolKU/ywFtre40jP00QozUGJx6UXyrEsgU
DReXWT+j4zh5FQyfwA+3flTh4tGaK8eTP2fFCQNx3ElqzxRr33TOJszrFPxl2wX20YPyc4dQ8Zsx
x4wHhQbanvMDOPKzThFboiPKKb7uBt/F1CZOyUsGpzYdMorwArmz8/HWCdADS/rfw3sYKPQqa7+f
tq0Jdb+rLmObpHtoGcex82/EhSB9oRaRGANUHYdzBuP4minrq5qGi5TtjVEqtsXhKfFpwdWpQQiq
d4lsubrn0Rk4ys2OQ8lwts6onIhDaTVHYyAHPRuetHEyLi1cIBMe8C6PDlnFELfxxJeZiHal7PpV
y5uJOlfCw4DfzUSZWUJ6qtzw1IClUXN7N2XTnA3CYuPQHXda03ibesrXngy5WqKHFGeGdUBfn1d7
bJWOcCZ5lCe6ib6/+JHaxIn5gyBxWvsKrPY9kclHU4UTV7+570v+FxkRXkje+s6e6h+BoAgZx7Oc
PgZBE2Q8mbkbrCUWZVQYQGwtfuau6nYQn+hh7+Im/sb//+h8VEXlbQLqBZRpKfrXnr7SeqZVVvA1
1MNjbTpfRdq8umP9BArhr81YwyffITjLw1Gq9JkOSGNm74CjaqQG2xJKNpEH7qrNppIpvw7q7Pji
hFHah+H37rpU8MRmNEs1yPOZqaUbYneO3WBj/nA3inHvcAepIN9ndNy+rb2JNvqFuZmi8lwO+1yH
1ob8Pay+lFO/kjNFNVrlt1LuDJ8nJ3067sreIZMd7sfqw0xcuOnDtnUjKHW6LMhlQHdazPEz2gjB
zjc+HfMLQNPdhpN3GaCkbZSBNQLU66jU4fR64d1gTcYqjsJLkWukVorsbKNWS1SZ7ZvR0rfQ5ixG
F/26Vfbe6IcAt7GiJIKlfDQ5MQ5r3P6JvKuYlAYoOkl3DBFee2VDD78fi/grzMvZdKo5CqXxvUnl
lDZVHIa3TMLmDLSxfzGm0DtR2VgPNdnjrhUZ28FRz2FR3YuWIAhsqvkY0abP4Lq6VMvRe1sXO2Eq
VAKXr6NRJ7hKJGc89R6gf2P6NxQgVgMgxkC4E8ypfdloxbYvbs2kGyeVdbteacGmTBiUFfUhVwbj
VmrCkYr49wa1dcPpEmV0QH5Yqq1eNHeBS3B7oBO7AOPI8LR666UacuXuLR2qbdXVDAGa4F4zGPT3
Kv8MAPTKmDBKL9CijTaa73ZT3qTeHDIvHbeNwXg3bRKbepBALJTiyOL3900gPgp5CgS9JjmBDnDY
Lw+OQy4tZO6d90VGyjvFL1m6LyAo+4EYODQtJ8GkNAwYRgyBeUOwcgt7/Rb1LWwP41gEabYzKA/Y
mX0/mN5M5WE4WpQEKY5wXYvKfK2H6BmGJcNRfKispkOooeyrmsSTL+JHSZ+yc512n1TT3iuMO58n
OWLRdZsDkBFNuY1jqpEkdsZRtTLLQWygUbLmBgx2CngxdUbVHC13lIf7sTN2TtMwKqHY6JFZsCq0
9CyH6tOPu8+kBquIp5VRPqZl23LTIPnz8zcztD+jwfpquxy/fnMj9LTYY34PXjZirFAya7fDD0qy
APaFqiieaTeRT8+h5bzEznDQTXEsQ4aqWmOesd9B7iHh6LQ8EK3abVfnX4bUtqVe8MDAGqLz5M4q
ecLq/UelsA1MPqSQ5LAlR4q6D7ZDJS5t8tfJ9zbVOMl92BjfPHJYy9L7HrYzIz4Kz1oPkQKiHSkQ
2XC2MnJPc5MCd+Z+03Fxa/38huFRB/Oqeyo7ajFNgBg2d+wLwjEC7fziMUPIsPKm8axabxNNFilK
NAExOQt8UoBZ3Z3lVo/Cyt6rmqwyTXfw2oeQpnfPnqS8LDxkBZb71DcGAzZrQ5cLAo1HAjRc+S0h
oBO5CfZilqjeld5uNFiqJamhQ2TebMMhMxTfwJiae1v4h/mRBy7wOqnEWslQoU1H6uOX1kMp6qtV
De4arJFpN6F1K60U92lr11sFp6d3YT4OzclsQYMD4JRK+4mTA1GP1FZXfYWDJLxU0+Gv7cHL09Rg
XuocKcHTN0ZGwXNt2rdG+5LplMBwRZoV6XsNYXft2QxKGCj2qFVmGBA/qQjbCT0YKQ4w+vXrH6Vr
7NpKnlvHwQ+lIBkyoc/G0MLJKWi2zaUvZHMx8qi9UICYgPV67QB9pF/VWjEcs1oWj7HUkkem1fPr
ZUNeo3/Ep4jHpu3jBemHgbGuLL3e/9lNQ23otsQalrdlE3QAcAhLfv97krgPYvpxd9haU108Uocp
H6GLPRU65h3LJkG867X09MPvBnOrlADTHZ823Pw9EYV0VPq9qR2XdpCth4ehJL5+PuuyQFtyCBFU
AlvzyZZttV03axh2FjYu/9mWRu7awNTntrTAu2uE7RJT0LaS/iaH7s+Cud2DK1V/96/tkrEBVjo9
gNZ/2huljYuFPIOTmte/m1Oi1a4BDKPlpMv2NB+Jngqte+Yiu8Is/fuYTM/n0oc4lRd9c7es2l6e
zBlw0zYa4vbZq4L0ZJbUElXQtzw5GveBDIR1ivymWStnuPQ6ne9y6Fh59TqArHdcVuPUi/cIG+Tm
94kDvz+TVUjRbH7bKsV1LjF+N13eyvWKV1AXeVneqY+IbJx8N6AgQfO+LbMD02ltvaxGKE8vvWd+
y0qNz6HrN1Ea9dNyHoMjKWVU5Xk5kaUg9ZXK83fL3ia21iOcXlQ1af6wLKy0rHZJxa2FVVYYrls7
x+uiz+r1shtGc/7AG0aHigxmevG5TRZNIawrQK2/50nqcWA+oPYUKcxd04joRok93OX9kN4Dwc/M
gaJ4wKLO2eRB1D0mWGpualwVnsaqtNc+6ptnxl7VOujt9KWh+sZ9Z/Wv4YSfnZNazpsaLLVKtTb/
Iavii1BZ5JKVenW7OPs5FArZYCw+1QSRPXXzX83AiCIDUwHhyNedXtBxTPq9PzCiWVVnqlVQcjNc
aKQdQz8gmpjhTkfrKd+HYCFfABEn0UzlZ1o5Dw4M/4+oj7+7KqzedeYEjN5q77sJdrtK4nTcRUVA
NIpnlA+EyeOrmTp0QXPg8rItSAoklZPG4Kcry4dlhxEYDp2EX2yX1WVHFVEcioNUY7jDqX63K4Jh
a0Mx2yyrzXyC3DHdbTe4OOr98x5kPefQp8HRrL7Mw/VUOfpOEwYuxHOb5fwemOB+KK3u90dddqja
b/eqBtNamiznHzQdnn8XgvfnJXw2FOmHqUuIiwQCvZEWlB3a0oqJBC3CC7eZtm20IX7CxCBaV4bV
/MhS7WpaRR+AET9Mrh/+KjPrHYK399rbpksEcoNstndSqipeedJULk6O2bs7Jq8d939mgouL7q33
uzcrx8oltLaoB/iDpmR6UE5hfx9sM18HQT89ekaU7zw7w24nq7s72P3untRm/0asab0RZaK/wCiM
MUwK70s9eVSTaV5FkWG0IOweaAIssE3C8sqFA1AU5Mk1Yeq0F3gtXJJEpvu2xCUlVQBcWdKPl8QS
zV4oWAVKAv630sguRjuae5xtgovhmfaeG8U5JwlCgJwOl7vsTkE62RdI+w/CisMHRiMM6QzH/hmk
d/hK2J8N8/BV3QTj49I0siaNqsx/mg5d/a+mApnzo07G975rLHrfNnmCPRWfyT7b9z7eprgtU85Y
tlHw3Hdl0YfbnrjQTVHpoH5+/5CZNcnKsT9tzWjqH5YF8bLOWmAnsVtWjbmd0aHEDURh7Qu6NoK7
Y2rZuPoERzMqh9/HhTFFZdf0qztA8M+JND+Mqqj0w/W/bwoP2xt0SswG3UNOigocyx4xMLqEB4Gr
8AbSzrBdtvW56z8wuoejj+MmmBDtlm1OLzb9iD3TstaHfnbFouywrC0nQp/mHWLS86Azc45lYUnL
J7iZe+jvNvicFVCubR7bf9qBf2xMrO1uy6bCcxWWbtUhr4hQH9K02ehmD7uCAkqz02LJf0ccZLhF
jYgeU5sSallmfXN4LEAEmDdSm0zWv9frssKAjzru75bLKsb5lJrmxd9TLDtyK2huNpA6ntMuNjB9
fTP8UT8shXulpXwILsz/z8bAsvWDZlDiXw5cGi6LZQc6VODg+eBpKqCPJ559DOYJaBlW4tpR/7kF
WQmtBdfAH1QNa0AeK783C4wqrAk9Tt4COApHfSkz9x6iAOGNV1JPX7ZnjveE3Yf+5M3D3bJEFqOF
Le1VfsoLXKGskbRpf1TldtnehsyI+rZ4BcVxMCcaiFeNgS4zi8hZI+y1U+1wNa2Wl81IcqkaOqzM
Le20bKrihL3L+u+Xy9a/+zsP4Vqaab/+tX1Z/dc2y3SNY1Ym296lhkru1XgKzfHPQtfrh6jlu04S
vngWOtabESM+0Iuk+AFo92nJwn7XHPXSGEZzlLaQe9eIw62XCVw/8IB/kbkBfIbCQ5ku/Wlg4MtU
pdEriZeEGtNhwsrQtrUYTy4uW/4Yiw2scPo/NVzHssy+xgJTz7Y23wKr1mGQ5i4z9l67618PptFh
K6oD3a/0XgQHP1NMrRukXa6ZvRee8Z18cu0Rw+z8pExsBiNngpAwtLsyK9LXTgdEG7XU2GlIuH7Y
/poTZNv2tauC4s4oq3SnIxA75m2QvbjjeKQYqd6NXuSonnz/lIVd/OjL4NfydpPp8g+WQ35z8qy7
+gEowzAfMH8OGJRgWjHcQGUHco+d5EeMJellWQg1tJdSttBrLReLA41ZeglB8iLMSA6rpQ1azvkl
NG00cPL0Z/WfUyzNs6J4zbI0P/w9dSqgBUuta7ZtiTRgGKYjvi3edVlTCQI0p8P2flmNK1gs0FOP
vVtfHQDB5lhTAYEdpkfrvNSq17EDV42VLL87E7h1NKT1e55mr9A8+p9ENF9axqNfdWcjyVIBCfb5
tMpdZAIrjYn8XI72AvQt2QBDxg3kLLfP0Ik36JRnc7ncKXGYM41iFREtvV9W/+5IUi0jBxmeZUe5
+xa9aB0x4gJD6rNrh6W3qwsovv1g18dQtHfL2rJYmlhzu2W1nNVFsg+olzXOQzTo2lG56LoyVOrM
0jtMFEzEV5to3r20qTRfX6cpNdHKsmjDY/UnU3rt7vchppGuKzOwbr8b8z9dDZIlrMpyHhAMcZJ/
3uP38b2fVVxZvEcNpeA0FE2/WzfwsB+DJFOP/jzliPQKrs4/29y6bTYJJTCoO1jCoVwx7yvddc+l
GVdntCyvzImtZx1ZFX5j9n1RO1jKxvDJHS7E87LTwtV+Aw+kOOgFPMGmE8VeOfBd00YE3yI/d7ZF
hzmCGQ/oqJB3Ep7TIXUbMvt5SmHZeHmgfe3A1/wv1TEkFVVjPWecawtBNjkPlgg3RZwiIIIp8EQ1
cztwrnthCetpqnwKp47JDBORHXNzTN2FbOLVstcRIJ1j4/hn4HkMRqMovRa1XV0dGGtA6FX0UTrZ
XaVi66UShYOmIsAOZMqi10KjgDA3cP73SLDUmqK6G37AF/l9pE2PtS7G2rwHW6Li7pTpc5+iUMLA
M3qIfR/fKKPJgUhSZ9+PtnmKeUZAh8laEO04P9O/Nfsx052r5PfZOkkiHvKU+LtI15znYbYswo93
VZbS3detP42rbM5gaJ3RuAB1phQucd2aNykY/JdiXvxu11QyJ9tC+3PEsqcZRxKSe+kTQYi4HYx7
CyOxfbRFGz4VNp4VEUZv22V1WdBAOnb7yMh+VgFhPPS3wbKNBoakHEgFpD/6XitJpu2Ck63S6tKH
fbZNsrR5MaP45/JXG+JXZPXhZ8y1SjF9JOhiPsbFqugk52NSh5pCFcv6ZRIzfND7X1L9PkZ5qbEy
3ezPMaUNLyVJ1QlJlXcymtE7AXmCb/UmgEQZq2CX8GyoSMNml1p2/fslg2Cx0dpolw5l1hJSINHx
kaq7qvn2uDyToz4GmDCsLN1lqeYNfxdNGhEADOv1eUJIu20HEtfraBDnXJnJNrJi7RWR/K3nKvy0
ou5e1r14RbeggMXr/9PUz9rbMnSV4XBfeNGfpv86q5x0MtbzMqGM+G5WSnzT/ap4Drr/Wom6d6Oz
zd97DO+/9vz7mMIr+n1d+ZBQprIjWbzWB56xKP4BRHW5XV4mBoYA0bwovBiHSfem49t1qpJ5vra8
VHjQamSq/u/WZR1n+OpuEpSsvVG7U1ZwQjIi9ylQ8R2ovHa3bEf4TvF02Whkg4sv8twa0M9Tq6VV
axutdVga1MvW5eWyKF0LrMxp41WBc8af9sue0Qh+tF4Vnkb6+fuAW+OQDhTmjKxU974y1P3yilHo
SwOYevd3++AHxsEVAPfLof/bFrbpn7YN3r0rPA5abIfd4LIsLIw+uY4yuXXKDO+SpkX7vbz826Ye
gTv+3WbZbesWZi0dwTIRNMPgWcP8/aRUo1Ofnl+aGoyv5dWyqAOeXdCTwtXfbZ3pjuXl73piT8ku
zvAxWw5G4ohT07/OQ7kSkKaubborF4zsv87BwMlZq3HQ4dcUaLWw6+u86B4jA3Uf6KG6L9PRQSPu
i403mtl/7zg0HQZ+f7cWQjgbkFaxWQ5cFlgrq/v6UM0tlw11Dz/MZsixR6eRkTTzOgE3XghDKFfL
KlKmfF8LnJaWVVMiGdXQap6X1ciONjwgzefCM837JJPPy+Y+wru1kWTIxaMaX2sDqJcphHNc9mqW
fiNJc3ogKFs+1Wr6fWovle2pj9sCPyUOAvEYt/gKMR+dP5aR4iaYW5q49uQqvZo+yST/99PK+dMy
DAt3IEnD699Pu5wy4dNmNQbNJSr9/eKEnvG42DV5AC96Nkv/7Y4++6n/XS3rECWaB4Vm2bvsmIaU
nn1ZT3X1PTVSdVjWxqw80VUi8UmNrRcz1kUWGEX3eLsNm5p69naonREqU5itfYwKrjlDIaKTfAv4
ocI+a2n9+0BHhHCnS3fO9YjuLa2O7uGbBUwt+oeE/IszBvKnVhvcV93k7UdvQHXkefdll3yr583K
Q2dTJcDpTZu4r0Mj4jWF+Oi87G3smEyMMXkJDNjTjSRiZ+g197VCNLZTVTzslqNMs6cc2cbx1dNS
72WKz8tbulqnn3F6BQGc38qPY4DcSmn7ZXVMxu8TubN4WNXFcx342+UtvQZszJhIvm671HyRqMaS
yL00qQDx0HXExQRZXUjKdi59aYG9xIbtwwuVT+OYSuyG/tk9aHAY/h4yTdNIJ4rFvsWjVVioTsLu
KQjb7omgJUqHKeRQP2AVyxsCZPrx/W8Lo/W/9bFIL0t7Uk/qvegQWi6r1XzCGcWdz7Uc01eZtcZT
xNt7wto37VjdBoXengEAVPtK427VMclshR18hg9t2OWfZDhl8ASDOWtAoradGhehfx9/s+z6wxOa
+kx8E/qLXb4J0yq3Dc6EZ6qR9qWYjJIMJM/5Ef8/ws6rOW4m27J/5UY/D2LgzY2588DylsWi1wtC
lCh4bxO/fhaSalGfvp7uByGQBkWxWAVknnP22kq1lFMrlzyfPqjudUrxhhNqxJPEqofrVHr9jfx5
NiLFtLerr35JqaJSjSzGlMQ6NIgqV0Vku88UDpzk1DbWX3tXRYOo2xr/KSI68nco/KFaOOyj/vk7
JOyhPn6HImNNJX+HGtXQY5RXb5Tv9mu/Ssx1qibTluKAbKkD9niUzb5O8qUeqvqj2TY/RycvMH5r
qolebUkaZWvUzuRJDCV+UvFJX6pCrc8Uww+7SkuaLdhkOKJKlC4duHkvQvTPlECbP9zm0KTK9N5W
3CaAkMcIyrl68vz63BDPLDqAC4ORfx2yKtzAy8rA36VDeSQyh2XUfPZHswPyjM2w2S7YBzC7qgaB
OgIbaL/N7HOqGSt/VKIjaSN3kRJ3Xcn+ytWpBULonB8Nq1gV7YBlRNBxheFFGL94o/vxAsPOcExc
tbTZXs9x1KNpUgs6t6o4oIqnqMXHYF+H2qque4gE84CcIke9Xi8OJBCg6MckqCCBrdM6sE4m8c2T
PR9kM0wH+zBhLilbsl/O0DLyRyR9HMjUeYz0fb52KPA4Cq1sHeJ6s5AAdpSujyWg//sooGCy0aiz
kCB0Z2oebc9N7kmnhx/9ZeosOk1vvkDbQG3ef4c2zjOM8pe7oDT9bQA6aOOGaX6fDCQ5WkXtvxuD
ugAA3X1VoTYtwThqZ9CpOKB1abQeK6V5qlXtMaiTAaQORlki956tGA+VWHOSY1dWAx4ghoDaL4IL
ewzE2Hlwh6x8OBp6a99Z88HUqVu0ijsRR/ZMFOtOlGAe0P9Ra1mbSb3TJ5YVn/O7ponWasuWTfbJ
y/qQKnwRddlGNuWAGtXvYOut/ec0h0oqpymyW8Sb9l1a+c2t2yuLzwmQZViaxeLb58s0hlNt2glR
n7xIDnRdNC6TNPSRXPBCsk9r8xGz6yjbyWZf+PY6j0qqIVS8cbzAenbZ0h0GjyIA2WyECFeQatSt
bDpJ8diS7rogpvLvUaivm7aznksRIGDzrtoYmydSFyD4A/UHZVjqJq5LtjSyTx6iKG+OaK6QLTNX
nQpj7U91uWv7/JVaYKTnnq8vNdWNr4PIrYupv3XEFhDOYFexA2OG5HUeLOoiuapmpC5VskMr2fcx
4JevhtC1g2yBUrQuXv4mp8ueyNLUHYvW318nTguVqohWWdVO3yMkbZvXAA3Vx2uwuaBcu5peEb+4
i9ojMx2T+tfmG1AE7/X+s+X7Hy15rxqhXHyO9X9p/bpO3uR+zZTXkXMa7vWBXPV8A/w18+PnzWMz
cOdfXOeNAdWPwbALBpGcUDYmJyvxr10m+i04luT02S/PPvqqkYTZQGUD0z+785o7/Y1sN1P/LQ0o
zMef4eRnVnGSZ/LQVAKmip52GIj9c8DX1Gj8rW060bZQg2wfD/hQfrzM5yv0jSJWWjyz++bXlwf5
WiwK+pt//Nf//r//59v438F7cSlSERT5f6FWvBTwtJr/+Yet/eO/yo/u3ff/+YdDdaNne6arG6qK
iNTSbMa/fb1GecBs7X/lahv68Vh639RYt+wvoz+iV5i3Xv2yrlr10aKu+1EgQONcbtaIi3njrW4n
KMUpvXj15yVzOC+js3lBjczswSP0t0/kWjvX+54HDOW1coo8uFnlLvKaet/qRokGj4UKJgHpOogT
81xPlvFxyCbtbHJr3ZMb5r2GlmSeqcovN4oWdDef8+QAOTcMNIsIZHIZERS18m2Vu8PJyrPxJM+M
X2fzDMgpOcs46k5DtiYnX9d2bdQVd2VEKa1vit9aXq7urNAT63//zlven++8Yxq2bbqeZbiObrju
X9/5yBLU8QWR873GxvVk61lxHjo1PeNuMZ+j3m7Ib8w91coSOJNRtjGCDpkPP7vj2gMbWDX+SSG5
ucxM1QJ4MzZ3XuTUIBToG33bopxU7UNUff9sl139rUrrDveZ8KmiXP82Ihv+pOpPadJ2jwaiqWtC
Lbfsdbs2Pmk+EkPZTDWSKqOhAM+fr7HQHqyCtKkR73fWE7UW6WJy8vQgR/Mi+e31x/K311cMdTd0
NUJLX8P11PdbYB1NfyL6/O/faM/42xttayqfc8d0NSRfpvnXN7pzc5cFa5C/ExEZ4MXw/sl3OMg8
3lQLlAXCPmh58j3+HB4KsKhNnu8/5oVNh1IYjug+NKf6SFgHPWzCBy6zRYdp5tzZu3P9sDz1fXM+
dfSfs0rLfu8r1l1VUHo7mFXGqnfb6Wvb3oiGePiEQcxazfRu12Wm+2D52kWOZ+xyiJjrJUpO3z7X
4I0XTe9OX/0meRiJMT9wD/jjBVPKD66qZ1BouBhTuKWTNV56xwmP3VCeZAtIoLj87O8v+DxD4OvL
3L/pDciPlLkYS9/8nMKlrZl/XKorZr2cWJ9si5gqjxB0CAj7aLyqfvUgRk3D4K0nluS28+8SKC+O
sxKdpb6q0P+3FAvZH01bROccDeu94WISFBVWhmEqV/+rV50vrw1YCP/+o6Hb6l8+G6ZjOLbN18zW
LV3VTdf44/ZHThm2GrniJzxPs+nJ1Fxz3YQxZSFBuuz6zj8otuEfwr66CxHIbGRL9rdZ50C/nEdl
OyZdTdl0aWyHwWQxAYXsJqcOBikK5XFEnKdmZ/TWeK0qu7wgn1mAvRFX2UWCt1/3CvxZ2ZQDpu7d
23WnH2WX4wz9scHbS7bkYfS1Eo19rK7J93qrWPeDNetHZ1MQZEUSUBrPhTtD01QiCxZ3z+cRabTi
ZuIx6vFirWKHrWuPrHxj4nhCTazjkgtin1iGKftEuY2M2mJjmvUh6IBlWFmQbeI5iUy8/OeBykxK
alMkAJ8DSLdJY85XOPMVcnJe2m+a4dusoUqCUn3QVQd1tmNof53VckS2cR9yXfgJDqUcOOfKicqo
nmGrXaQ1TCLy8CTPPg+yD1bOxGb4KLsLn7Lyz6ktxlcHBOGIBCjcgCvhKk8QSb+YhOZvZatrb3FL
cR/R12R3qhPeYjagYIwVjgeVlRVlV53ypIku2iBHWTWDZvfXijX8daJ++K7hD4Lvj3WPzbF1X4W4
fiJ3qQ6yLyu9TdFmYuNjrH1QfKVD8yH6g5fqbnnz2ZZnn3PcebZsBol9Dr1kpYMsxk9cIZIVUve8
D/3y8fP5K8/MsKNIs8CT5OMpHHjNb/Osgrg5gsFpA8bHvNV4FkLXafWVMTflQW3J3ORmeVeQtNiL
2oqcm7bH46Kmbv6PaXEF00wFONNf1ck3D0lTh7fyADsqObviIhsTEjl/6ZrhU9Hp0y6fhsy8kSNO
5IZLjSQzptBc6vFhOrg8c1BLxFdCO2TMKBmQrRKrtmOQRI+yJQ9Z6lVrpGXVrK6Ir/JglpTzdSXy
76QPT3ktvjd+bzwCenNlSz7lY2X6rRX+s9WA237E4/q3sd7HsJKFULYMSnvaI3pR9/KsHcbp40z2
JdMAe2BI2S13abV3LBfkYKH56sp2OjRjH+co25JNBvcF+Xyv79yKHCoMB4BisKA2lSL8czdkE24X
XnBFfx8tzTxsH3OLBaE/1PHr2EfvsavE36xc4+M8orxCoAONNRKg+ZB8OkmQUWmTQgqtFPfNDpsf
EKjcl9wrwFKWWvZYcP9f+khuVv/+hkq50F9vqK5hgM3R55sqN1OG5xvub+vJxPbDfKga5xH6snoj
V4xD2ZHmRb2wl4vJUQFwQZgp3ct1phzNoubnqKpBspKjn9fKUVBOO+T65d2/uv7zglBvA6ILtS4O
eQUjMm8Rf2aOGZxijRp0eWZ32C6BY+2xVq9GjSR77FGQp0fNQom64bEkLbeAzD08mjH4sk4sFUW/
Nc2ofJ7caNrjMaqiGaTpg8ZeuQGV97JpBw7L/qqtTlOrFc+WVSyocaVeyCLtF7ShvTXcBrPqXrcf
0TJfDVFn30SLEZ/bRs091Ehr2wSI1YI2dh5RV1wjxW63gRWaWyTPe7Up8ldLAeDI+l07mQb8WkTT
1sor7P6JMOyT0+j2919Ts9khUk5FZqh9THWBjhRDqSytVndOJhnnaQlUEP180R2o15/v/OB/T7oe
ZyejHdw3PZuuNl/KN0S370442q8US3U3XuZPzz7rk0Vp2/0jgAH0dZ7e3acxismqq8c7VUGmCUHT
vM1zglmDU4dncj3qZuzM9mgPprPVldHbey7ZSEMp8B4ZBhWzRBxzhA2f1ouKaNONpXNGZ68QbxDT
BUpZsCoKXKfyuEipqHTbh4bQ9IJihuGJG5eBgGLUXiIHYFZTDgqlK9MLv0n9jQXAiSS9824NuLx0
RbgPWKZtq4Ffpyd5dysKUd3lZfWGok7D4cVUka5r1Z4M+xwuHwhW0Z+NrQOjNhvWI2UAr2FgbZGi
hg9Dd4sLXMKWXMRbwjvTHVYqiNGaPvlmVshTAZe/i4oixM7uSpLLabDWCb8fkNWTewmsbIX9S4Bv
sP00eFP3riTxuutQCNtFrG8Fvm8QapLumhW+sTY6tT84sUi4IQYldcdhCX8OWW+KGO/Nqqa1VhK4
AAsGs4wCamLoivNxkE2kZ9So1laI4SADmqMRlJanahZzKid9nHrz5VQ/5ock+u1l5GQ3aiGmqkW6
0xWcnceBNa4/Uzs66MoIRtzsARcVBNiKmb8b4eswhdO3nAczq9pcvdOrKd9SQOVuTSXQLwoQlJnC
VL01QU1olGty1/3R6WrxWGZmsu746B0soxxOipY7S2Se47Lwa5XHYpxR3zDeyyo3qdUz5lWK7K+7
6f6z67O/mbR72fookEuj5uM1/r998kXkTxj79CUzSG7bkWstHdUIHrq+as5thmpUicMH2WVb7b5J
NHGL1UL44Hp1trQAHW7kYGy52d6MIR7IJkrR6r6wN6ajxs2ioaQbLcPZSCfqv1qlBa+BeQJonxcq
fABnaiBAencUL+xPYvJdXnNbYUlwr3fBb9M60VN75z0biSO2JQF5XFPYruiVyx7GEj8Pspklgr8f
G+OlsG3j4msFOLpor1o+2jTZhTL3i6F67c8+fJqR80EkQnbNBawyysO/f57o+l93yaZrWi7BCUIP
Fl9OjXDUX58nFdv2qYhzQLxtaFSEQA1R7ofJ3didpd9V83Z9Ar3pue3P1jz22ZrH5Mx2fqyPf5n5
9+vkTLKzxuOvn/DruihR6s1Q59MNVLsSNleHc5/tHdWmt06jawuMD+mRB5GWYqMQQrv5Y6CxU3YB
oo6mJ9fN1CUl0hR7Wv4JOWx85QsOQKn2t7IlD2YDk4EbRb3QrJCQX9+6HaoRV1CVDAXZdlyMjTrv
1hGRv4+M+C7KY+9WdskzBYPDZRdMwKd+DWgWlTbIIqnA9JoVNWw6fhYsWMmzYe+dKBitOLl1H1Kb
dGD9kEBQ1N/qaUgfIs19nxC5PtYa/C2B/muv+Yl1Rj4fLvU0aHZlMXjApoOdY7TWFZpLeZ+U+SbJ
7OLZzof4aHVY4cgm5co6dy14O/WYl89i0qMFVqp2UXZnJc1JdpCyW4JTsPmaD1YBJhTzrsY8p42C
+oDIFdIxbSg2Ypq+Wjo6dJFQ0hVYkfvYlfpVeqxmvT2b9sb1Pdbs9pakGA/Xv89IoegCfNUonxlK
bT3hgHMgRpCdYjgxK7iO2RPPsu+ymEPXX7u2ay4Uvjrm1negO+tmaSEqSa3LkBbaPq4jB8BBY72o
CGDD0cq+aQq1PHIG/3t13wnqihzbgZVYIg0Ks4QleFmKl4H4C1kDxzroZRS9CGMRKe5w8OUyxQ+7
4IhV4nFUgwoUMzXsrdLMPGYInokY9B+BZp4H1UneauBr4Po9/9lFo7tgUZo8iD7Slj6/zCWNvHad
e0p/ssJMbMdW1fcCG+qDP1rFtnCpJqQQNl3HdRDd8Rfrlr0hKAwOMrtZswafTkYlpmWhF8YuUBXx
AvR54ZSj99j5fn0ayeZBJ6ff9AHpGuHItPnGNVYIbn9NU5MK4d98ByMBwau18PbktCQB65x4P3i0
J88mb6FmTPVrkA7pKrVdQhExBsuplviLIO30NzheaaDa3yIVvvyExcitHXj6vmnriP+sXj3j6XjO
7MT+lqXpe64M9YNTVeV/Wvpaf40zzbcqTzNMXQP/DuZFM/+4VbVjojnAfcWjamUe9UZPrtFx481R
wFn9bDiaJtVrFsXlja203W0PTe1u1LVn2Z9MCZor+IllDWqvHJOd3IjIZtRYvzflqF20hyoq77zJ
TY++Fg3rsB6R7BDTXIxEO16NbKJKtUTt5bm70nKqH41dfkWm6D4rrkaqf9CyHar0H23bqAdFbfJl
2QHnCp382piefl/P/SExXaT7hvjSAwpFSDaoJF/kjp5qA0xPgaUs5H5fbv/BzI+nCPXvzsaGtqUe
QEWDaRnxxkl7VpYWteQnjKzqTV8iUNo6Ax7Rrd9jf5UT1MWYczjKth8UwzEYrW7d+rCz/hiQU+zS
5hI5sUVRu8rckUSMfYEr1tzVuVnfdUAZiFvZFyXum7sQ3eqxADG6LFVdPblOi8hWnTdDqjpbQ0bj
9xbL6YiixR+OW11j31VeMqoIFklca5fJmevfAE/tPy+nPPDn5bxzH5fbVmD+qFG0TIYIbqEuDVsn
wrwVbAW1FoDBX+o6QpVIxeJGwcH9JXTs187HUiuqsDP1cMKS3cLL3W2a4EgqL8oFuz9Tr/0j+Pb2
OSq2puFnLx6F1AdhhzV0E5qjIu6VqbyVucS89s9ObFUPAWydw6Ahhpf9QR7c+lpTPRjA23MPcS4a
x7XZtizBWckfGzH8fvjsQwQ/rMyiNm7klM8B2excbFxKvCGW+dCQOtSz9M5DbLRiuaHyoJzZ4Vil
YooMfgZ71myfYbVyMPiCbo24605hjQJDDXoUYTHgWZHF4xVujL8o3bx5hFLk3xAe7F7UEJpKBhfp
q+431zYsC8Q5zVpAKkeXRy7UCiCoGsInghVAtAXcfYAu1X7rguje6Kc8/gHikeXqnKwam2SPUia5
U+dW4UYACOzkTo5ltOSYMSedfo0Zc9L979d5SY3x/ZDr+LhSywlzEBlTQZTUnCs95wzMvihDPFVl
GShUacpt07L1b/hEdvcYRO1Yxgc/HE5Cv4heiYWgCcdD85x6qbFXDQoBslh37t2afOws4HqHlc23
nwSCBhtt0nPl6mrU6sDfifZj4LvnoGK9WempeC2q4BB5aXtq1MTYOETybgh8Bj+ouc9ma2QMPF6L
pNWenS4pl5XbTbeGU4rtZOjlzvApcEyUFCxATAI5DRvtYNRadELvlq5U/CWe8SRFVMP/aRId4hkz
/CoSR2NnKELMC0buNBVVuEHdG3dOmMCYBXr85gxfWDJDMsEsCztO2CxQM8ZyODiYGg15OKKxYYBQ
388zUxPjTWtRQK0Ky770Q/tal9740lOHvnZyk1hjUIuXVjOXUGy8B5EOMH3cIlqorRm9dAU2CgYf
j61selNNbXYwXIHytqhDknvs2SO+U0a6zVqqOuQsgndEPpXwW24N3dkkR7VOSqBU5bxis6c0uU5g
uajIi3QSwvTJA/y4Jaza4Va2kH0gmQPn6xYIm9JktPZ54Hgbs2y4M6jouyjn6h4ovrJvUOwOX9qg
vIv5dASIllfIhorwBnjqQRh98NZOGr6DQWQ+qtP5Y2GALwc36icf5udz2WrTtstySBRz0/PAcSlw
Aw8fo/xaQx7Y53+/Trf/9uyzDYMAMY7NjuapuvNHHF0DVWILu1IeqH0D9OpjSCaqqb9VhyzZN0M9
O3GFxYOPnxy3scz5XuLNF7R8iT/nCovsh0BsVVlMp9wNrXiY3pSFYX9Oz1QsieVLpwp0mY+580tb
kBlxX2z1BZR/J0VVDlA1TdNDS8T3ncz1fuyK5Evb9OaCmvb8QomCvi3Yd2zhzVK6585hUKCNXzIR
HwIW5fIiwL8JUVBbxcMq/Egxl1YWPSAvvJGp6RBn14cE11OZjJZjv1pgsf8cm69rvcb5D5kM4+8b
JWQkhsWTyzb4Z6p/ZLkI3/imXY7Og6ErMK07kZTPqQW2J5ySzVCB4KYiaSphuHJad0pzaOfDx0iO
Z+1Cdg5pAyJoEu4iyKwRr5PppJPCPJRZbh/kWf3r7F81h8ECSDi1+My0fJt2Zjfb5BS9e4/mmkWn
23cHTamcI1QCYE62Zj5GGTTWeRf0npWAGwvru7woUyIuciATw4z4eRHu53wtQ9d4dNKSpX56q8OK
+d4Nw8rVG74lFda31Dfk7xEwQwcF3Qs8aYrlDdW6UpdnrYoksk8tIuvtVCbqLlGT8GQJq1ibE/IZ
LzSfQizVVil0qSMhOozS5iCMkk3DQ55hvaBi4/0O+ihuTT4gBVFdMjMgQSD1rnAf+nkRgfDo4yK2
rdWvi4RW+O9ODdS2pvTy4yJwOvVx3jZ9/CRfV4YH1bdJkbhRuulNwGkI28PoaWqDr5rlasfBSOL9
VMYei12ijI3PWrYZx2ArY5AVNQw3ViW8jxhkhmfKvN98LPHfGNREhXSigRLvfzRpL75QjjOua+Ip
W9eKnbm7MuLiEpjJCwg5/0xyuN41jf6ct6N/ll3yIJtelq4JvMfHP/rNRtcXXTbUq1xckw4Vk0yJ
kgGpj/Ls8yD7kqAvt0l+5A7l9uzb1PscTjcGEL511OYCccfu8XZxcxszKkoT5KjoVOtYe/dBPTY7
PUuM52Ty1iTp7HsVo+K7OhzuU30kCYYyd6tR2Ur9sW6slG6M1kVZ59uB+PtSfms1V+RbT+ApK5ty
NLMRXmliY5XtD2vemuF5ToZWiW26aCqxdqoQbF794rshHOXY4Gh0kgvcUFtHjlqdPta8uoudBdF5
vV8SnGY5A317NQAvJ1MSPsolGbvMACxZGB7LOMzurSn+vR+O9HHMrex+nm9hHf5q6sdUGO4pa9X8
Memw6pP/oygrdyz93eVg9OrWniz+AFmIRK1tKQhNwuJRaSGMz3NF3pW7jPjwYkj07l6MYbkpXSNe
y0Shn2QGpcom7iC8Zc95fClVTczJ+4ePdftUlcZyMvC5YG3s7DO/U/ASa9lexm31YrXJJZhjnX1c
7m3wQq9DgsoUoUl0W2F3twNs0myiwDOvaZ6ClSqV6XuLI0HS/Mh91XrNiyvBYBB9v04QrP3R8/sQ
VSY5cqrf5uRV67wCG32SKQeqqeccETWLMqmQN6SM9AjGshzt611bFeLNhZ4t2Kv7/DkX1MW15xQ8
67GjCHmVwil/7bKaGmRoyFmB0sLTKLdOWSTt+AtTJkgly2PW9g9yBhZCbFij9LEtgXNRghCBAe+q
azcH3+QMB9BaafXiVHJPW2In1dzW82FQ7QG3t0xbulqIuDOxYzod24D+6MSP2RidDT2tLvLhA+if
/T75ZPm5ncc+W+iXfmv9ug5qb/8fHj6e6vz9+e/YlkHmRyNRp3mO/tcwnWEplOKqo3iYPFw0NQyU
o2wMFp5n9ksK4+1DJhooRfNZ0PlsgEw9jZZx4ys3A8Xx6y73rT0mKtVSIzZxqCBxkT1XHxIngQDJ
rWqDsCVe2z7u3J962XgKmlsMXEB5lpSnqFNzsLmzPlEM8pS7CWSRuaUGYB7z+CFBMHnR7Nzfc9+G
fJg71qugktjJrOyu9BrlnEz9OOtNAV97CmiqZLwL2755y8LuuwUR7LUmsoZtSC+eY9BKWFCkl0QE
w7mA6YquyC3Otef421gbml3N7hS6s0K1Q9Xfj7o6HdMIT68JJwtR5foixu9jbXtkFUqedd89KJYG
79020WKsXfz2TQDRu2ZmhnrWDKgF0rz6q8a3PddL59kUJkxm0843dlV2d6FdnlJqsV7TDCzOnFdS
2yFciKEIL05c3Q1KGO/GMbIPfm5ZHwcen0H5FYQH68yAR2hRRP2PQed5S4YmqryXkIrlVWuo9QEF
bHtLSoxHaReJFQJKfH8T37ytuTtRwlO5a5xISD64XghQokucq+uDotC66asWIDwqZu9B3wG6zeJi
XajuM2DL/s11o+KmGupmFU9dvEGfpi24AwzPno3cozbD/ltgiU0dVEN40xkPfW56P6xeuWMnvW3J
zi+F42FDk+iLttVAsmShu0Fy6B0KIFxb21XwdS8wnkRANaX4N6hIIuDKgJ7rI8NeF37HDjxvb/XS
JY6Wi+itS4aLS7L1nZQTMRvHW4B1w+AGEtmeKvS911vhmQkZPOqiD7FDmHqq3bBdnq2Z5aGqAEAp
iXHt565EUWoghCjPpIJtkMK3oXwZ3fKCv2z50Bf1g1Z76S0FTOpjoWhPRaA5Zz0um5Ow6ssQm/mx
BOLIFu49Vrv8qEbBFZyv2AVOhmF5HRXmUSH27K0mvMFeB5uoMaZo9Vo2FWHfuiXbQ1vvh3Nn48cd
YNr3airx7N7RhQfd605a27k7ykO0o5976jH0OKtC43tShsGG0sef/XIwIYhJuGaeItte2HxRHDiN
vS8eyYzkt1UaP7I6ac4CweWC5ZO2B/3aP6kud2pbTbMNQZLvPHeHu8ztjdM4OlsrNUNYAnZNQM8M
7+Qgni/DXT86zr6ckjdyjMwYNEvsvCgBZSnbkY5XGwrGFPIbuNKSyPITy5huZTgej7W5aRs2SA9P
63Z5MJXryCvFYmgbpSAVZ+SHj1Nqx9kmseLCt3DuxfH2mrq6sghR3w+ht88bcalEbN26Wbth94nr
l/EdmzdWeHH7NphWf5laDD2RqNTrOnqdar6HMTsd0cXNj8G8R04+PDZJ6B0rfwK9CW9yOSa40nQx
t/RI6fytOkTZTcnX+YJVUHnJ5zPH1C4ZN/2D7JKDPZzIzYC+eyGbFDdlZ0Wr3yjbOxSzzrVO1H43
IBeFKEnTiYKJyFvyNVZy+yHqxHDNgN2lc6sssFWMgh6ygToqYLM5FE7+8yxNDBwJQ/vrZ9fntM+5
nlFWpDb46b+udLAhEFH6A6iJux+rJt65ne8diF9m28jUgtMQRc0mrI3kTCoRKm5pVLeTWzso5VV0
S0Nw8Xgyb4usyA65O7X7kK//tosK92gUAlcPgeHHWLWwuqj7uIIVBMdjDupDmd6Bb6PqwJ0yUCdx
vO3Nut7FgdfeUm4Opc5L61fdz08qHtnvALF3nZY3X+IagxbbMTKgcGwMKaRSt33ZJQv8wtOVRhR1
p2Fzvx0sZX5kIOdwoTt+pRh2pau1/e6W2b3GGmLREFS8DPg0D8Dxf5hGfQ65F74GPf/DIUyKC1YG
3bYW7dnlq7RJdHfY4JMoLqrjEluwQ/1ZtZo33c7iH7l9UiGXwDoJ7YtN7vnVCSGxVb3WXCfIG+sK
RNjRBVaOjwcKikBpLnCWOtxLyQRUoL9hJabvKtQLQGisSWyASuseRuBhmgzrhJxRW4beoL2YwEyI
gbgkKj2NW/a6URG8RKE1AUJQqz1hSueaN8O7Rg3OG/CHjB1xY99lTRcfjAjElJv14px58/bFst5i
rQwePCSrWzx3u40dsETSInHXiTz45lEmB8A0E1eRIUVJUyAkdd53z4QnSJAwI5oXzm5VZHdQL9Cg
jc1WdYJ050yAKrQJ7TF/y2Qj1Na+9UykKdFQBYhYKVAVegTLrBwQmUae/2CZZnNx0H8mZYxkBapX
NXM5xjY9RVOlb8ggtytZ3AVFtFjaQ1TtZOlXF8/FGVRinuVo06HNcizzQVX7nIJHjJZLENZW3acL
w+yHXdfhMDq5Wv7qpc47WZfxUnmxeSmM8Hs033MtnGHKXsH0VycOi4rS3vVRLzZjn+TXQB884pVd
8832oNwCmXjHp+i9UiPnsVLNCeZN8uoKHEKK2YU+mw9CQ52px3xQAT7qChwTEC5T7ZSrcPamlxM9
zwZBEZvezWdfqYCNrC1uLPOryGmpNdoX9+O1P14stbVNQFVDP0zP0Drw4i3KnGJjAoCEvlg/90Z6
9GLvi5MY3iky2F+Hzf1k4OipT/pxaryDmdX+3vFclN1lYiwmbPkoPWnHrZc2OtD8VNyW8yHa5iLL
12yOo23JTmFJ7bf+bEMiNOpx/EF+bkKMzUKF3XatpLgltV6xGoh9c7tMgwnvBW7UpmLdjdxHtqpQ
4mVa2dqjHQfO1k9w0OAjz/dVS1+omUmXk9uw4FLx9Zl8qkcyw3LWMW5uywEDbfTcAi/fquv6G1Jy
9xZ6+a3s+zxojfvPKY2rE1cDSAP1tQGG3TTPboM1cO6Y0VNfY93cZ5ZxSbyQLSq1EJTzb2Jjmo6j
0efU96TBdtCrARsfGHG1wRaQCNV9Rp7ppgKdsJN9GD7YN/0ECIfivwscYOedXNQSnH3rB+41MFgl
R7r6VVUUQZFyMe1NhYUgADDu7mIOTVTKwEIweUH2mL4OaqhTQECRIHwOlwB4uFcdvT90k2EvktGt
VzZmAlYYkZAMMowYyhFfczxq2a+pCiDeCTxi6PlX4QzXwA5OnmUH/4+281qO3Fi69RMhAt7ctiWb
3sxwNDeI0UiC9x5Pfz5kUwTVW9q//jjn3FSgMrMKYLMbQGWtXAueqVghwZJ0R3jHiifyacUT79Iw
Bmqtsptt3pqCNqi/QF0b3yG3x0te2tZfkrJw773EfOX7A7HCtIVDOn90uyB5cDqSPVP+2Mdudm4q
VnG7qmcDeFqixBGDgr9vy5/SscNQ3RfOkCwkBvNjEvjoBGjteOxCY34821TLPuqpC/ZiCREHqwXz
wVJuxVIOEDKpFjowrdIBk/Cc6rbr0vej1CiTfdGz70oFQ7NQnxFzPuROxPcqVftDypPwrrYQnYDL
Fa4ozfPvpOFr4F13rfMAueB8Z9U2D4AsfoLcFGWDgtuikGZo8wh3NJ/MtbWwZoitdYuTnlDwV8Su
jvRjg4ZNarMLP6LYqMLrXFSUvpm+8ahOk7U1IAt8Crnq4+RM6ZXC0rLSg/nRhSqUFMIDCNZdb6km
j2mQm16pw8kam6ju9cld2P82GQUbrR0FLZ5L4raMEufU+A3vYssRtYMN0ozL4dq0zj27vNOh76J2
T9qULYrScTeDkv7iJ2Hy3VJI8kPq137lfq9t29gPXsCiRHsYKv0HW+VLESU/WFyxAd/BOap3Fo+W
pSsNRHegai2P7MBGXPro2Cd055Qh1R+N5jkymyDeqnaqkk5yHmIvhqJcReEPpUbkavJZg5OsnMkH
mImVQnWpGE/SVKHGa0Fodwd4+d9tddtRaTLq1fWY1uY5btBglh5JRcFe4x1K2Nlg8NDME0Sc88bz
p+JVC+3meWgQ/xiz4tVE5tpLVOVpeVH3u0Z7M0Cs3pIg8M9dq8wg1Z6G+JDpZQxFQz8q+7IIIaJX
05S92OInXOvFTZxT4M9vLWLFbI5PFrVkiKOl89HyfPcmqZWvYUwB2IAshdnVzSuMpvVrARqphErw
vgyU+tUzUHTtkaLjDkvXZR/4qPWkZvzWv4dnd7jrS+CneWz/ps1z/BZkcX0dqdDtVl6QoE/Edo85
NNGVeBNzhPs4NEvQK3h9xdqRcVEgfTLVZ54fwFgwj06f36YhlQI2C80bR5kBDPaWcWUZDXW0vmp/
sdjnvMoAMKE9XthfMlIJVyDx1R15fbww7x7Lgse7kjgWKZawRsdCS/cyVvf64FhqZbc/j+0AnfG0
J8+3BPOG1yBHADJevOjeRweTKtZzF5gWDyyIAQ4SnA8p+5sjQjkSrAbIY9RwDR/PY8cRTR42tI8S
bPStDsmp65+9qd2grYCuLFp6XLMaIQdb9WwJyZ+QzBB5s8OaHCEFv7Icr3/og8k5QJ1Y3rrJDeiT
6BXl6l5Th1dFc/rXrB6/htQo3xVmPl5VvQly3xiHB/R5riHi8G4cQ4nss63VfsAlWN6fTT2FQ/cm
m80+hDZog7FiBmgeniBnGB5kjrym1Jf1c3R083GbISDJK17kwNcSpzdBMGrPmTb+zElO/SjLUN+A
8rAeMt+Kr6LRPbXtnD12VvKlU5PgzfZySr1MNAljau3e6gTGXXLt00G8gAdgjqxS7yTewqxfsqbo
H4PINb52P5oqC670kELDcoDEHIYH9FKVCl7vmE1OyJDm6eSVsOogmeP8eQj343QyIbrQt58CPh2a
mQaD+kT6ILCe/WkIvtr8eWzIAuMdveCrwbftyU+Lk/QUazAfYkj2pBfPeXGPZtdP6dX80beGE6E1
NELaNddVd+OO7NHJrHE7U6gJMmUXo2L5MPnqe2Mq144yBA+rmRf+8pT6wRcJWu2wM2j7cGKn+MJR
BLEKRTjVAmuwhJCPYK1ju4jo/Xk6v2fBaNWa9iVJnEM0tNMv7mz7u7kF1DxpuXqn6qS7wE7v3Jg1
cjjVIXTWYXEvTZWi2idH0GK5/LxznuFO/W5DJvFPb5FBXdRTUCLBq0OC08U7dErwyZtSLMUW9tCQ
lSD3ep61aWCkbiDKijvo80mwTHMO2W303lCRn5/SpZGj1bHGrY6LuH8Rsk4/A4hPoKjlxOs46a4x
65n+RcjFVOvYf7zKfzzbegVryMX0DQSp75f/j2dap1lDLqZZQ/53n8c/TvPfzyTD5PPQ+qk6dGH0
LKb1MtbuP57iH0NWx8VH/r+fav0zLqb6uyu9CPm7s13Y/h9e6T9O9d+v1A3ADBm+UWzLadF/iZaf
oTT/pf/JxVYUo9Dleh917iMnWJxnOffPAz4N+9sziFGm+jzqn69oPesao7LvPCMg+9fr+X9zfhYz
LL0HM+btfD3jee7Lz+Gz9f/27z6f8T8+k5YaCKsaUNz6+GvXq7qwrd3LC/3HIeL4dOnrFOJJl5Ne
2MTxL2z/IuR/PxWY+g42F0jzzHhq7rsxdPY1iHgkPOiiYdXcj2begNyhC0YLbszK9XeK2xRoL8Pl
SMmUxxvl4pbAcQrAxAFegYakrU960Y7mTtwBmmOI6N6B+aWCTkz97KU3lcdbYKmXOoKt8EOZbCqh
1FRt2WYAekly+sYi4XozjLCebWCoZz8cmZv3Q2ucE1TmFqs0uvM+cDWdRy8RPjoJyrZu0h+osCnX
cIhb2zzLkiN7UuSj1Kx4BpV5ZVZ5e2+4dv6skH25tbz2UXwSVfHLhR65HnfaEiFhOtwhm5Bky0lC
oHrkFSnn1ZRZJSAtCzBcZgxYcDmJOP7l2WE4fXQs3SeJ+jdn9qbgttf9X4PcIAO3lOzPILHAgS3l
+tJHxC6kjNl7d68O8yPENhVCipEQGMbPw2SsNBLnfcxiIcx4KEyKd5FsBoBYx+wCyKE0ZAmdmNIZ
XGtzDkpcF632djp+GgPy9M/wT1aq9RGKGw0Vhb8mzFlrmvY94uRwJC5HaZNu+h4u0ws7L0TRjvdT
vkMXA8Y2vO2T4LDOIRHSlCxvNx2ySsfVJkdh6vRXlEH+fmGXScrGvanL2T6JU0xOOhwydVpogQYL
zCT7hNbSGDX8aXbtne3iFLscrQ3wOvtGunMf5dQSLbO4bKb4dfw+VoY1CKvuIqNGqSjLxgMQAMgt
41n3NjYS64+MI0kCMaLCtxYINWk7ezzEXtE+DoHaPtZa6Zyc3n0V02pv5/kVUiGXtQah0mTAkQ+2
GSBeuowU2/kcMtNqlPO4TjCdzyMOtZy/wQnUwM1Jma4chVP49F6ve1G6a4O1Lzdn3/lYanalejds
J9AO7c6rULVmD/ektoaRwgVXZc1JqVCRrza+otZ/OW4RuVK3Eu63dT/etBpUAhAkwI8aG++104nS
oSarLmXUa2OUzXiwyOaL6VPIZeW1+IPYpRz7U6ih+IMMl0LsyoM62u+i72TvSkDGFEo3qWvfhAso
AnJ89XtWKGiPVJQ4fESEtqahxTOgFHd9AfpJMsDnBzE6c1jcUv9qkQDZoeT5jg1qLOgC7YCdoyW3
xy/lOWIX9WbN/jlakV3ZadtvxFbOML6ypEifW3bDznFALQakYdtmZzVl84QEeXaI2jrehVYMEQZI
wRw4CKo9g+/VT+Uw1XDIY9MWW0dRd7htyNGe++K+mGdU4wc4SoPr3m6G257a51tvWIh4pB/7oXHj
6si+oIi4OztIPoEHGJ3u19BoIzbu9X6rKkG5W2fo8vh9rgsbglzGja/fX5htNVKOio42zcfD49Nz
5fy0oZpo3pJD0D49YeTB8l+eSOeHzOBH6jYA9ISed+tsfYUd0wyKaug6CvSM6oTtFZr042gCbt9s
1r64+yE5j7iwS5cVdH8E+f+tGToXUmST9S7KeUium5Fytza537x3zaDddMBEbsUp9vPYnmqcbTDX
834dRlbd3/VlpW1NofZA+wdSWtDpO900oggQsAb1uNP8YkzwVJza3EEqPc5ZmEZNdR3PaXWdGKmr
Pg8WuQMVUs+txNRLYCKlCtNC/dqx63ajj/dickNkCHgZHRR/22hqtvWgytnMozNf8ZjTHihm1R/k
CKm8nT4jBbPadYtfQaZbRzF5KqDajTaW1hEl94ESP8avDWk9/hJQ37tI8ZadgcUdmWgCaR9nE1uz
nHIskHxfzrZeQFjDO4Xe8vlsn+x5ilwjujVUsOrXcxpVR/LU8Lh3GWLRCtIEOmxGYZcNv7qw6m1r
ivofEZ17j40MZ76IHZxvNadJq/DeDjS2ALpGDcG1N6ST8uDKgMR+OLsrOyIjCdLh3VZQWFWMVXqQ
EefBMg90/yT1qhAuyGWuugBHuZMZ7TG8kpDLIcvclNZGNzJCvBCQ71LdcUYbnuqFf75B/YN/nf2b
jUpjqSXVj9CO4fWwmvShqpPmNOohkk3UubxKbDz2l7FqP1ts0wB9UHSIPR2NR5LUDDR6r1AMk9Bd
CgpU1MrOXqk2EK/jAnQQr4wtOvYh34lcfObZmuyTo8Tm6hQPm2TgK/BTa1e8FRQkZ29WlDdRbQJo
arRjDMQDuh+4/iEqoYJnOVodqy1cvCA4tCMyfwiPLnHSDK3z7qB247eZHb55GNhEXQfIKS5mklNM
i1iwOCR4PXe6XBToq+auAtZkOCbiJxNwvMge41+og/LaSf0l4ANgszAy9wDwtV8qSwNkVU4vUzFQ
n6ckKTvhAaQzueqw+an6d0E6q89axBd2GS6z5m1eX4/ke//drD66TtqoKI6DNGx2bQ0uwth+T2U2
+CxkspT+NtKj4A32uuugItvfuvH8WlTFdmw15Sv1c8W9Dr0n6qxEUbTIu7ONOot4PWgZ+VOYUrwy
JVV5w614I1P9NGWOVKqcyW2L39hSQJjcR07Z1J3uWVWS9rpzQ/uQkbD/qszRvTyH14gU4Od1GTnW
IWwsOBfNXoHBDOas6ijvyTMCQjcmOvUX78oUVfIGPquqcWPF7953m3iipv7kmUYeP5vzqzobPlfo
kKBmBNcCSm2w6JjNCXUzZbj/6LIpGtxJM+fONcXR5Z2teGDVRre4ajQ3epbGA+BRJmDxpAe3hY4c
QHtj9GaD4vWUjcesG3pusgyY+f0/O/B0b9so0o5FTI3QdmrVU9l2zp2ETLo/3NvufFwH6PAKX3EH
papeBlDKjFqlVUXnmPN55+ShLIrwPImh1c1DOLHxKVfhAMO/8irf2kisNKCm0x3YpuFgLtPPigt/
k5kEL0q6U2O1fym6ZnhBB17fRoMVXoltBHF7CyrqNyjGhxcxVYUJVVCm3jmLaQCdjjCTzVvk0i1Z
9CHG9k18Em5COL71Mkp2WtU3T1Pm/wJ3yHDjIYlzM/kjKHQ5lIbbu6K0N2vAZRRKEO9DJUa6ftEG
1Ub6Kt/cvW4hQC8D15isiCdUyD9Gi9uqp/fJzlNIv8ycV3Wog+NFiN2oPFED70to1ebJ6zzz5PZK
BHZwVjmUZu2LXyLF7aSQiZ4jpW+vkWeXhLIhMSG+Dc+IBMkccrSe0p4Dxdj+7dkkkjVquAmhcDui
aTc+OLaS7BBlSPbS7b0QW2+MDxB1oToHB8XhwuEPKQy2cXp9aS/GU1hmGhLbNSrSMsnovuhTOdwH
etACTsqcg8fK8slWs3rj1/NwLV1pks6FAbKPb6VXoZ/y1FnjLk/C8KFYep4ZBE8UZq5DKlg47jqo
yf0Jltit17WwDHjZD43y72gLx8vMT0SHflWGLycezXA4NFEGTqmqIRdrh6faUcMXCgHAVfov0hix
3YIgsvxTutjcBqDqPMMaJ15267uHPNBPlem9D9B7IAxIwvAjx0QpWrZ35r48SDzY2/y2L5w/1nhK
A4F32c2TBFR9NW2DPpyupDu3ZQcYzY620lXc1HjOy69Zkr6fDR7wivSl7Vwb6GOCuikMkjbuwreo
RyBHSnhhd0qTFndii1DhGVnK/9k3rw0K5e7E4C+DJEq60hiRHYOjKYLdhWPtwsJsHkIL6aH6q6G5
5d2ISuYTVcVsNsHrtrUAPu7aoZkP7MKHLz4arE9q5G7gMM/+wytjzc7bSGxquMGLjKe4/3K8RIQm
/6+LM3ycX5zrHICCD+zLNw+eFVEfEMLhlUA+7G9sinfuXKXdU5kRQCRgDT/rNg5O8YKx3kh0Z0eo
i4bG+ChNa9TmXek3e71up8fcpsgji33IX5e/MJn6X/zGqm/PPZdttEZBqCWRj+PDK1eX/Y03JSX2
aWy3jEWVJnzJobu/Yq8aSdcOudA6KesTcEG4pQDAPo/hNo2WDf/FUqixd7LH/A9xnYMWxae0cqP9
OiZAFH0z9cH7POJQ0/+f86znHv/n6+n6Wd2iKlbtq9RCy6HRjz3sntetb/C+lfa9cTtVTMOrV2rc
prYRn0ZKgPPFIaZBvOcYCa8oytlrrUctyTJEImVu6SrjrAIRCCB8apNq2otR3OczSvhIEdKe4itk
vNwIZV65j5YTOJ9NaRrTVTe3e9VEI3FLUsM8RQjEAd3mnt8GPPJupe/J/V385HImd19WbXv1/l7j
j9E1WT7lnh9I8OB2qYuuQAtJ64dNXRx2VFOZU+tnew7zjnk+zIr5W69b5bWMl1EyQOPrs+ObAi3K
Ml4cQ5+5t7Y+KcgSjNRzQHUNVqK6nT+Yry+64hDbNFsIIM+U1v7PsTJxGgU/HBtGtNp+KSHx3sqR
CWjlfJQvtjJVrBc5+hdxruOiKw7paOim+wtuLOnqwHiVPAIw+8GZJfY67INPPFop0IIU1YQEivM7
zQnKN2qNN6aZgXEeTQMAc/xiLGaEQRJkXkiJSteqKL2HI0kBwDwXb7pGEp4skHMnXt7oz3MgyWg+
xk74ElCs9EaT8LNFNtbzSOohVaUei9J5bny7vv7URVvtukfVEZxG4529AWRlT7FtWrfCeImWx5M1
Gd2NkGD6C81lEynRXq0ifXdmwRxjO7lFK+Y8QEZJ4xrpeaj0ZPxoJfHeAUqzK90Kdda6m46FFhlP
JYVW+64kT2ZaFpI4i81X4D4vC7s5h4hjYgJUhLz8VOrT712A4DipYeNJrfOTGofqnda1LlpTbxO1
Yk/t4pq6VrnT7PGqNRwv2nILnU6Jov9xjjQp1gKdbhZbOed6MWnQAQgBFlOCYb8Re9p6izLr3BzP
U60XI265wNhJzxeyTle8aV7iXOcxMsPRsmIUFTk3UvoroP7Uba26dGLUphncrawXJRzMN5GTjtLR
ssBcp1gdq22de16mmfmdIngzfiWF9kZBpfLaFhPKsp1ZXrVZnaI4AmcZwMeffw0YI/fRrwPSMkIF
NKnUyRgQeQkZoBraxs6uss9dc+lKsHgleO2K92JsYQNPb8FYb4XYO0vAA42++w18q+afAq0tqV2g
oDOtSxjAhe6b3K5xJ9HNiJhVbQw3RftHWljmKYTi6YZKUv5VlVJCsKMMBTzKi9U12FQiJSTeaQmR
I2nqhiKps+eyb0etcbL7nyWy29RFL3EynfRJInWUQsO3PAV2sQmSPqMMmsaYtVC5GisS9jPPkW1v
Qaj8R5qaGTp+eUnqM8qymwZE1BYlGWQdlkGNm3r7qOsi3q1yRzHvqlKlan2YqABcyIiXLqxR04MX
+l24dZCTEa+l9vXT3KrpHQV4b6w6i29dtgh1F5H/1nXAkbS+mN78KrI2ULLnb76TupuiCLyvXdig
o2JRs9sZVDSxbeCdNGcRuF4YG8w49s9dTageSnjnxCvd1SvB/3ZsmgbR1hlYkrdL9afRAY8xasSk
oshz7uyF7YTtM1DsE3uGN0NQ7cU2ArmcUW9Z3MuQrC+QI1hmMCno2nuaXu/dWimvoE9x9wllu7/o
Sfy1ocTgSe0r/QHFhXQjdmTmzV2G3N+1t4B6KX/m1Uz75s9Ve+IDaHbAtZJfqG5rNk3g+fdgAefn
UmmfxB7oWYWMsmmRGOMkUdMeOhM4UQvP5lv03Qjj8bdhDvxNwW3tqS/b+SqC8PdKNbPgmeUgGHo7
RzH9u97CfyKR0JtNT3YMLcz7mzV8k1Q+5VO4g8IipQYqJWtULxKYYqTUIN1Pk5PegcZzHvIKjQQl
sHiafRwFOalSsUUfR6v3fBSPxV2XQ44VBfZTyNvrNd9F414aitjNeyv21aOdGsUid/TZIV00T5/K
MnOvJXaNCA1yZ7YF5hR9vWfI/fIXrU7jva8C+y8aCsdipSy3Vu+kP9sx3s7mNH4PEA3czzXiIGtE
s2yR/NcI4YlKEVPNonD6bgYKBR85VJtH2G0yfkWKGj74ywqkCT1nZ8GmjJJvG5KJlcWJsyxDxO8j
eA860Lrx4AztEDbCIV4vdfnRIFE2KWVNUciypvk0bJmbPeDxpqnv2ijJfuo9CV+j8srnCWAiCoiK
fhjnUvlKBuscYVD0s8kmiIfsmJKonP1hzVCaZwjMf7D1rN3ArNs+w6M43QfOeGXkXPZWLabiAPv5
sJNYaQw1/QGFHfICy/Cqi2ZqKuHoZ1H6yOJy28+IswGIM3ft5Izf2oY8XGGQHZmbdvqCgt5OSqCh
R2U53IXmTqqcXd3RNq5tQ/AO5Twy273yEvnTtA9cpbCplIEWV5rQVtWTYi0NWPOMuwiHYGtNnZKC
7teMeyM7BYtHwpea9n86zIMJkhfKYal7rabxKVru15B9WezhoJvMLbdp899nv83RZgwmCFxpZnC3
NzOCFak7OVdiMoyAz/YiJI+N8SadQnMzw8KxW8eucXIUJM0x/pjqIixxHxRPy9DngnJFj3dtZu0Q
G84frTJloWkmSDrqaNw0esRKU00pnO/U+doy61+HMvMOeq/OW2GYT8aseRJb6/XzdqWe/0ebuoyl
wo/S1DVG5krrZth2MIDvZONxJYg+b1t+2scMu9w++MPwRXYtz+4zd/R/Hp+3N03DoEhYpuyKzj70
RffFjXaQX24sfUzvhqnvw32iUOoJdf1lN1mqjNHbyG5hdz9K7yO0Xe5jcjP7sMuM0hO7RHzEix1d
1ebhI15OKaHed7uCgKlcWKulKUrf3jd9PSMM96dNjhb+zDu98KCxlRjLhZeQev33ca07UBQkkUNS
BXfjkDh7FPc+x6wzthCvHdmN+s3uK/tUVdb9+fOQLqxXlEXzAax/Ebts5zAxuSJx/DH03BXPhY2M
7w8/QANNQ2hp37Tc2YRdoGyM3wDU9w8B0GIwrFDyL2TlTVBl6PfAEypRMsgJetgXFu9/Dmqb5O59
q0SLNNTnzZxytzKZ7mozKKZNUtojWhr0g5l9/n5iK1FsymL7HEjV9Z671SK/gUfc5IQ1dhbJv4G9
NiAein832Xm7VvLJeJRmbntn5wyIka22mvI6thDVYJPlSBFm6JXvBpjzH6QhWw1GoibnnY8+DI5a
4T2EdmLc1+N3Cfhk7nrtAJ1tthXbOgc5OXBPjeOc5xCHnWvenR7wqrmcqvs4Hyig9DDPJooLf3Xw
zvGTrdcePWWuQ5yVx8+gNDu+fJ5+BYMSlDALrRqkhvWToRfUWTvmQ5NDslYtzRIgJgmQJnY+myR0
GQhY2ToP/Otc6/R/nWsq2m9eFGsnVw83jm01z9LEWmEeA83vEF/jZXHbFpAi6bNnXndq2j73feY9
9lm45KjmdDsEg3n0VaLPfRJX7MXn2nu0QznOY8FS5jJ6PZ+MUJf5xTaZo/c4Mr/0ulJ7i7LwTXRt
x4HXvSoxwmvpSumONzuopsL2KDU8WewhpqTdSEeCQpjpqWU0XyME/c6FPkT7x6QHNVVbFINtOxew
tNbwy5ERMpYK5PdTrVMtp3JI4t5JGEp84ZNfU+e3zKFSeXU7cJrMW3a2kHFGUSoEZAFO/zHMenRX
0ulGTNKUsDodnTnRIXMk7KyeGBOnWt10kyhOdapGM3aqg1b09pUsJRJ5xMmhNHA4+rsWga2NLFPE
JssSOVpt64gLm0xgsuu3Ud2i24cUgAIZghbsE2kYxaLOda2mKDEsdGKUu74ThhVTvbcsHYrMPtSz
g0L95KFeNkjnpMwOlBkkh2rZTV29U6D/HDUQNGzpRVvqlJz9BUxeuuIt2XI8e1c0vMDp2aUNz2Mv
HOepFm8y8032PB52HlVEZWF9RYK92/oajP5ur1lf/U7/7sO69CDOrtU3kOTpr1WGtsekh0cxh5mr
3xkDdbijHtlfx0JtrnN0yHfitYJG2QdezD7acgLfqd5PcJ5ydC5OwGbipxNEbuMeoDIF9UqZS3tr
hcmWLmkX6WYWgL5J07dp0p+UKXdvO3+Kdo0VIUtMIcesw3/aWYp5GPTChtSiSL6MSv0kAQAoHcgu
AuNhHTlTaPRrpbEI9nzzWzpn1qG1Ar5WFqz1qJ7CDxPxtesXsMvaiC0fyfLGXn5c7V5UD4cKoCR5
rojim78Ola4iYMplLHW6xaex03Mc8WWyuqAuN92iTyGNXXQkquSwjoFgtUuzusU2zQFy0gOJIHFc
TnGeB1HK7UgWemfotY2i2p/N0PXNqS+BLn2YAtBIt8YI0d7uz0NKDvu5+RRTtNF4TFrvV9GugStZ
v6uVs87NWbrGXvSExF5lRwkSixyJphBSQ/od7zarOdCMFE47Nln/Mumn+Vb7XyYNEHnr8yZyna1O
5dSyppAFiOW79nEck+/nJcpil6OL9QeFwt96ewZPu0SAL9MPUTySLV66a6yzzFaF0ffzCki85/VM
Xw07AE7uTWxkFSmdvH5pUgr4VGWmGCWrHHiEK+d1sqlMh7Dmj6Qt3S8a909yeJp/O8d1faMbACGT
3jFe+MyHTai06m9K+4Aau//7Msaq9Pcxvqb4t0iJ1jdzUiDaNUzbKStYFZPR/t5yf970kLg81E0P
nYcasPoKs/l748D9AF/ktE0buBydYSp27KjED0CPx2vbnZSjjtzdk6t5FSsf6rAMD7rl5fRTNDyO
faN/uxiktbUC26pZPLU1vAfupDvX5uBNGaoTvEBSH1Q7h8TKja9JPd6nk5v+TIyESkre3p7h16yp
MSUiVFTjaz3095I/+7uIjzn+MYIiNuS9qALeuV3yBV4KhIsXGES3V9nd+mpNTU0BWPgqgIoiVO3T
CMfWGeaQlQZQT9QwDsYIe1UH3+6xNPIeNUNTPwkSIs6j86Qyvt3JpBNoSZlUMBQUdjrnSTsNWbAY
0RKgxbymqM6ARG+V36JtwAoExapzlxr65kl4YzVM5E5gWFlMYl9MdazmtzLFxzxiii14j2NF42OG
vt8G9EjhFSQfwe1s68lDY7nNtgvD/Ge3rNNbz/s+oX69S1lonSOsVu03ISAdD6TdwW5iCqg+8qnQ
ATQPRZlqOBxlM0n+dDVa8GBvek1h6SKj2bSpNjqcD8sDObB3xTiTXpuy7AFtZI06a/jeuioeAVT9
p6O2FdYSiyMgo3YekfQe3+LFEcSleasb8BDfjaSqsqJRm5f3/M5gONlhZIP6diw1GMD6Sf3RJm9x
EMNB1IfqNvImJDbBN91SwL4G5H20r1MFPJ8Su8ep7Q6W2jo39uRbzo50SXLIIVIEZaRFZ3ek6M5N
xN8D/VCSHFJK765TnSJ2+cuAWe8N0P9v3QjTx2qHG2dvpkn49jfx9mLXI68A2djARVZA75EmNb/S
JScpfdUN6g3bxtbV8kzYeqU2bkw7axG7rIy3hp2XuiUJSXLgPqy7ciMsm5ObQGmlwHcoXdM2//ug
SjMB5+XTHUmqAvrbpVHgqQReiH5GO/9pWxxxaNoowgzAnlSUtGA3LjW3uo2RpXwKlyYfrX1TFrC7
Lz1pAPybUcNL52LxkIl/6Ngrlh4cjvBxgOy7U/3gZjXFY53dDL36i5iksTuvuHZVvT2PbKI6vM5r
63ckerobuD+RMerGpL+xgqLbQoRuscc0lOTbF6N4JFKOzuHSN4Ps9zxVVfAyyXjLkknbV3M/bARr
qQ1U3/Bejkf6EiNH0sCSBm9Bcruaoe8FwFl23fuAuimpn53Vh0R3kDJSWs/hnqzofHJd7e+nKnB3
cWJMr00fkke1vCddBcsVjiXsobam3IhzHlSVgsqiOorXda3qKvNDfytel0fNnT05P6gsnl4tuKBf
kAMo6rrutkWtPFQD3GISWVhUZ1cTioIyj17z02msYdqLV286ZNmpd4UNkysCxxE/xnp5kmklAiQk
hH1K9Sy9KIeIkiVndSuzkbPqILGvJmi07OI2MhGStrSeZdgc6l98ilnZ8IigiYoG9Wrgi3xtQKN7
R1U2t+Y6KF8ryDE26lBFvxZ8aD4JnwC5oGanBvF41QU5gIsldcpyGnXUKKxgxaOb6UVobEAzJHc8
lOBrKU2KbRTT2cVtrG1TP/tLYOggAuBX2UHNq2gTLjp0yrIF5y8idSk5IK8f23sxidNuILBRPXNA
FJUIcdgdRE4yXmzrJJrVgdHNunuxq40yIEmDZhb1+tpt3VX5VRn6T/6smFB/CaVVkOkQWWlwpM5+
/DPjWQ65yuIJG49DtGCSg13nAJ8WI9zNhMvhORTqSqTuOralvNrfed5bWLTTw5oCmBSTsgA/Uq4k
cSCOqDHHPSTK9Y4brPEojlRv2PMutDcIMtKTUxQ5Nz5PP5pZ592XLboGmRUhqODP81atnfitHdxi
48yZ/6Nyq/thICG/GefvJQs+PtWipYKkr35PzOyrNST5907hX0v98vSF9UCG6GXaPHV9QULAtBBm
D8f5agqc7lSp3nATsUF2eeZiND+f2VrOrITlfTkV5FmK9Dub9p/P3HfJ17jM1G2cm/3DHOUHSMxg
455N5WgWk/LDGPiee12iv0AH4u6h+PduqfnvT+yja0djiNXHBEKzrdNU5Ter6d4W0Dbj/4DaiJ3O
OfmhaIr6FvROstP50T8Gqa8cqd+OT1ESN3dji3q65c3FqxP6EEaHpvYrQhrvl6FxGYofBL92BknA
i8uYZu8/LiMy3eIvl1HzYnNn8J687UZ+z9WAfAWbENkrVLDFk9FyW1l6pqfSgOXLkai/FxNvW83O
a4zuKF0ZHs5glaTbGuN5OHXdTrNdhlIYQI05pMjObEa73gitF7/QsieWWgATWusFPQHrpQ+WJAwi
SDdiq4NgQf0uXFeQHL+AMMqebP99OJJg7CdGFtkEs1Nvu9Z8b5rlKAH+bis96NKlZ0f9TG4lNUic
Lh7IeVDtQTFYhaVyJ4INpkZ2gS2Q+RY2WDT11J9ibpAePEmU6NRIVD5P021ZqU+8t/jbqCzhw5wG
s77tFwYVafS2RzoTJanrCPrH69WBNALR6kf0NNb7ovWv2oKVs0H+7Fo279IE7isYJlzIUMFZixfO
a+9advoyfe62SBBsqJH392fgwDyE4QYZYfdYRFpt7KjzKe61xYimgntUHYrgp6WRI/HqsLht2sVb
tWBnuqEtrnNIwh7m0HjVhaV26U22+ioUtuJbeqtviVQ/Iv86bvxzltKoDQrJgIX5gzXtkxYOJXkF
PL8NinGMSnRClpdF2SqX5hxttgZVvuywr83/Ye26luTWleQXMYIEaF/b+/FG88KQdCSC3hMgv34T
xdH0SEd3b2zEvjCIQgEc000AVVmZwQh14bHC7lcKd5fYBgdIIR7fAOxaVVmQvoxxU6HUD3bipk3j
AEwWdTbb/VEzjPnh+KbtV3+L2T+wfZN4hyH2ojRjO126lKFaRPYxwm2wXXsj7Zd73QSwA50WiywX
l8jCwtV1EpUWOs0TBGG0UjxnB8rueOXtNI3tyx9e0kt0bvGQ4fR/Z+Cf1nMXiQs/9uyVXwgkOGt9
xuetuqtH/EsprTEwnNkovQYtW+8us03+AJadtYH1BpopTn8yMpzXSKmGZRa2c0ygiEjr2ED2pQA0
XbRH6u0gVT6CtuI+ioRNc5B5gLToSeSYg6bkiIMBj5Tmi1yUKRSsevFQjXUN+h0AlWoei4cSxP0g
a/GXkwL77LLmAzQNw9Db1Lb73pviWE1DyfS38dqDOj0U2K0daNJABLbxukr/Ku1MYO6Vdn3Cr9LO
nOWmI5oT9U46M069yI7DWefNr730baKm8NjnsX9zpu8a3mrpSR6L2FPLwg2MRyMa/3U3KvZukx93
f/gZSWQsVNuobVuk/CiUD9Id/aEFDuJ+rNT44AwdP1b9CFVy/eFsQPfNcXr5ZKcPc/jLXybgAp2G
UrrmunI9BIhAYnKcWsGOI+tcSCknfEG2a8ffmoglQMWaxl27eTG5q05AtPqPDkvPn2HFXXU+h8SX
YYkbuuRl9oj6VQ+Ix18mugOvW7AEp3y2Lkkvk4xV0oI2xfVBgfa7dywAds/cb1czH6P4+oTcK9+f
4DnAbmnWuGDJIpGtacTV2TXyh0jme8MAyyaql5JFnatkAxVlHIE8n+27yawvpk7VGiIPjmYPiIHO
9GKlbe9byCpDZqGGbqv2oI68tfcWasjmQSgv7lctxM1GawovkCPtFkYWVF+6CulIh+XimIdD9QI9
stnejFApgiCRva7Tpv5SYa9qWWV5z4sQbEX5CKSxtg96OCqgouvwGpKrD5HbP0PkolxBey99kCbC
LXRHNqlto7bR3f+Pn1EivFCYoC5XSljLgE+g29dvNGc7DWP3ajMxHkcTmGWyplluLZXEG6USHPoV
634CCXYAER4DBHmbpk2sLQldTB6/OFZp3qe5Sm/jlv1DZvLyY9/cFrY9vmovM/C2PAcepjTsB+w1
Uc3s4CWAfLzzQLZSiJVCkeMdd6BPkjiggvWAut6SBw2wR4Q7tQDsA9n0gMEFe+scB/BZFAPEl67B
2i1eAJdu9uHQsLXQoS8PdqdzPttLHIvetP/f7HLKoD5bhwuhRH9JC+lvUjaU67IQ+RNoDPkOupTB
UoRd/iRFg6JlL/IWRoBmMoUISmidI3K2OPh8hlxeqDOtkuk+BQlZhK2ThM7WKo9K9sh6Gd9Jr5O7
IXV9E2E4tztUWCyzhbSicG/zreW07fAPdRgl6K6OOVPdYXaHbB/0ZiBCBfRUDRaWqVIXOy77l27l
Klu+mEbbQXBKZVAzQTOqes0waUAGVjehSlpBXAGlLNTMFRTMIkc+IDMd3Pm9eyYz/rpgKIoAcq/S
BlP6UEHLIQSzo17PGt+gUt9t0gznu+tyi+hINi5iREigBfBpGabV9rr4hmqti3o/OVCfIAUWdE6Q
eZnXahrIEIOOQYZ0ssHujjOkBRV1nWXLe9Xdx1O46XoR3ZCpN33oHYvmH+oj03XQ1fb7oE5N9dHq
5T/k/38dFFMCkJ7Stz7ipJ66CZIIUI+qlbz+NjbR0Uiw23wowq58LNLwp6V3XbXXxAsfm8kz6AT5
3HR/b1Lv1RkRq/Z8bcoUFWdWFtWrwNiHtq4sVtyfbtGKqM54+GuLe0WxkJlb3wMSwpZOLtidz6xx
A1np5gQiuOEgW4jlBJ7f3iC+zFcGABNPUw0hjbGsm29+LfatBbztogScGyQFEArN+Tco74hXl3ls
mSLdNk85GJr20Svep5QTAEu9dN6nREn5KcJnN+5a+WqUbAA1I+5G1OAtoHMgX4sWz6Q7qW1/9Sv5
BJrYAISlS9XlYkPaYCHCKmfXA8VFDeLkNTWbvoFQOBQ5SSmMNMOqnHnnDztJi7kIYGAxThPsBc9+
AdngBW7sEOvPAlId883nrv/FxwTg5zBMMd9EPe9XYvLCfRwE46sHOeteltVza5XJOQND9EJB1+OV
3GIoPe7BEQydTdtbVGwIdknKwq1AseIKhcn2OpYV/tdVNvUrXmbQ/aD22Nk9aEVse60gKgRdUHda
c9PbAsv0T+iM0Z546wG66m7o7sN+NZF9cqzZn2uYCJkcfadgx6oa7clOJur8r/Y/5sdn/NPP8/v8
9HMGhOj4mFsyZxOgqm1jGS7Uwj8uA4hsR9bf9EUK3vda+khdFMm3hnthuga2HfGfpgfJiB4w+/Ap
gdBL4kEVJsFb+t9TXS0f083DE1D6uiqHQrhWQ7BLR3+K2moZWH62IRtpJ/RgPr3IzFzwgYEXG0sp
tyNrj9SoOePGpJ/ZC6f1+7MHlvmnuObvC3BSvbvNMDLtFnRlfwZriPuU/nKbOvWv2X53o+FlGOH/
5uLTzyccjKHAdNNVDjTpee3dxW1s3wHtKVE/jA96aZ6yDswW5NnavNu5LvfBlchwKNH+zRSD6lA0
4Loln9Fw3EXTAk3HkGOZffQTwL7sfHqCuZrdMxlOJ9BG3JI3TasCvLf4nBwyW3VQHlArdmjkuww6
mM9mhZRE6IXRmZqg+ts2eRc/GFCke8hHvhp1jWuacXb2q7ZcUHOaLL4DGbM592ZKAAijimJHvTSl
gODGmZp6yjEDJx9NWYBeJ+uj7uxEIWhRjADBCrFkFDfRl7bJAROHHNyJYil9VE3QxIujDTWtVMgj
M6FZNNSieIyQN3qwszmUQg5NDcrn6/C2rc1l4PVrq+NQKYyS4E7VKFVj0Zh/r+QA2gmvA9C4H8D+
8G8P6XfHRmGp/8MDyCmExXXK4y9zeDi/r1TMoQ+PPUvO1kDiIKTichvXSdPuD4mxISL92Tb3g1Qf
JPt1AxZYpzCsrVPbyEowsJoinVafPGoiZTI3CWFDmBohndl0xdR8DCK0Dnl9mKhFrh8DGcoRTiJC
KXXCyps+S4+QH/QeAA32HjzGnlHG1ZxBEutBsrz214hvqzV1dp4RnEeErDrdSaaiyC6llzGw0mJ0
GjvJGiX1zYaG+2Zr4STafJtH60GQ0tgC3h/fksn0B2yqQPy8pZ9ADX5/FNADXlAvzcGQgytMNtyR
SVYGKoikl+7oR4C6dn1wmGsCAPLrJwKzD1S/jHuydGYO1afpW5jEw54CcC0IcrdT3VdzAE/GvLtg
ob2jTvqQIRsL0fdE3NEHTKQdyj5+H97mVbUSLgN9c5H6+xjrALC7/r4L6vzRYUnxmGOfxFWqbqKa
4zPuMHvpMNHuqBMI6WnHQZSwpAEfw/G+ykHiOnpr3y2TC+cPBJpgWIRWgPROYN8B331aI6ncSBV/
Aw3uV7eHvg+IRoJ9LqDG6GWZ9YaB1E8Dx8rwV04C0EyxMsyE7R0NwbeMetwhLW5p6EV7h7ywswir
Jtv4YC2QkEF67dOYg+00QwZDZxY7LeWi7UDWsk/23/2RMzyzoBH9HqXLChDWFEgFHfn7IwZYeXG1
5DESGteOT8HChiKBngSrZhHjHT4MJbg0ZHgHFa/wzrWQZcH2ONgOkLG9A0cAYv4uSr+kH5zIg4WJ
dav6r9PoOMkyC4Sr6cN/hJ50k6Wj2YEbPSX50hw0pVM30OzTT6gHhuBtD/XucEDRmz7Z4b3kQsYv
6vbUbJi5EmCFfYpx8sC25d9utFQMDhS0g7z7q1utZyMg84ebPsfMs5GdHmr0dnt9KM3WD2BUHlIJ
4ASEybbdlKZH6IJlx9wy7O0IFMKNkCVg7KXlP/QhQtc1c8ovLBZfYiGrH3UCvbvUU2LBFSDQjSh/
9EH9ZTRE8SWviwTSOKn3MDJ8mStDZDcQqHh/Sm2pz09x7ThZIw/WgP74rebmO2sMlKblEZgt4oj5
ZIY25Ewr8zcbDdIUHH5kQWIj8NcZYm8PEIkpDw6yMxDmcewHskXtayft4V5aWA4CB7LDzQQurKs/
pK8AaWxN7FIbq7mbLy9DN0G0tLRvnVG5B643qy6wGxsrHROksaf2Bsl25Sz+MM7i8WTk2jNZ2wfV
+v4/ZWqeTLCcXG8815otwa+b33zKJBif465+oz0y7ZZpozwOEJtvQ3NPdhn4N4L7wD5k05c+guzA
NbxLYWBttxnEzm032lDlwSifqwhKFZCKsFYx8oyQnEumCw9bc0kOTvCcdrW9FAWK1Zs2ypbtZEab
KXbsiwHE7XyxAiZOQWuvhzxEeIs6yEVCbmlZ4Eu2IduA+r+V6cQRhOn69maQoAvpnFRtyqLF368u
DQQg2/GATeP4CvZcDxKVjnHodZOxTR0o76UCec3R8aHeJ7R2tJVP3rJvQeE/eUYBJqzqRzVy403f
+Gn1fmOBHzdtIQjiWMguFlZmPdd+161E39o30oK2QNrE+QEJAzA6hFOwrhhUERIrLJZZBfKdyJ4a
fAJx1/tAewPIg7ZpIemXKNNa/2cfcqRLkoDtRGjv62R0J/KvRdEFOG7xEx05h1JMt8yYTiRDliZs
vNV9dMKkvobh06IPpx99/9s48KGA5V7Zbw1kGRYgPhIPgof+ZvSBsZGgMTyzJIjXfd1az6XRf81L
Ff5gMXjwsKv7DrpnvlB6kMF+DQL4Vp1R0JOAWdMwnyel5kGQVZ0HNSUCWoCbGOGQHuPaMZbZJJMl
Yk7pMQoVSNqppwuT8f2WuqbURADFyacDV0igFbqssjRQCB5bEF6HFlh8CkIwaBh529wbdlIty6oV
b2MubzwHtV6LQX4dWr/7gZKpn8J3/Gcv4+Bh9pV9k3pmCt2nVhzwl63O6cjZurV974El7UscRttJ
54/oIssxALZGoG6c2hlHujh11MGiDNQnn49u4YvxQK3OhOJ8NwbTliBBpYJO+dAgojcjhDR8CJQs
f7e1LhgoSJSanMlPfYwl1BHNR37/cT5we0VnP+1O4N9AeYrpGatrhGWwzUewpANzo4M0hQ1QYOm4
oCrT6Gh9oUEhtJ3WV9uUBBfLeKtx7D7EflDhlGwaCn/DaDU3lczdm1HmCSp34wDhAhAnxfpCHWCy
CxfcKcT2kzd2y6tmzIbz1dnxNLF3Wj18coOQe7xWTt6AC/wFBDHBuS0rhy86xAP2AQ9fKsbCy9ji
3LIC/H7jcpCPzS6ouZoWSRwaeLuM+Qp4IogaXN9PimUVCK7X9GLqyG6PvX0psi5fSe1MPWGGDNzC
bAEQTNrZ+Y+XH82eM26BbBFl6Zrt0NX0iBErUJdJtyYRH167yCitxAaqD9gMPYQ08D75icEqxYoc
ndhCeRCvPL5ntpxt8wx8rHYNZNpsscirHHITlmXfxulU75y4y/YFd8abCUKQ0IhL6i8Kco+eERk/
fFnv3JJ5b52XqyUNyt2k3snMAvNI0I83HFPOg3LTPdMbwS66HWJE7jwoBK7tNkjGNYNC3yLXFQKu
rlSgS6XqJYJWwZnb0gKuRh/twbUhQH+F0gMQMr774dQE5pK2qoE3R8hn8THYLGO5hT4a5I2RzrkB
Zljd5Kmsz8yFQn3LchfiO+BRMeNmPJSBeUctV5voDrwl2a53dXmCHkqTUEdhROnGrAC/88KmeJ8l
yLJuxXpEUmPLD+N1YeOgqVIGQsLro5Bbwk8DBM2OZlNjsguTpL20IFVY+76M1/SNKvXXyoyLB1NW
7EStJgy6c1H34P1DH12C2pRrF4iLdVIG7zZUrt6FpeHP30VU1RbnauI35E9fRZDHt+tIyHp9nUiG
7S2HbPGZ5kFwGPQbo5cgyARKlUrzX1lp/LOViXfrDBDvbkOw1pO9dR1vaTUWOzZRoZ5YIrbd6Ftf
MmlBybpoxi25pUihZxYO9s00sMN/mnZiRrVwJWi4aNo8lMWBEyywMXq+Q9VguM6dqdsQCxk1E8TW
PzWFbhJlmdnU4fraG0oEJcziZ4Rl4WmAptChTfFbUtMWiJaXro9CBN2bOJojUlTAJeqmmQB72Gqa
fmoiZRCf06pL52Y0SvMcVcaPeSZkPC5JVHylVtQ6zmXozGdvmqanrmi7GwM6YtQnLC5umyy4UJ8C
cvG2GTk4A/BEMGrUd9hg7UIQrDzFxmQAUzRuqC8fmHXvgjCQxvVO3zyMXbykvmqK4kc3/1nhk7eV
CbDufVgMDzIvUtByZcPR1eROgA3zXcLsClo64IuaXVBNU3PHuaNWUmQMGMDY2lBzsFR5KdLgQi0a
VGCDvkCAYDhSk6b0/P7OS5PHUdOeZEOT3hs6altUwt5igzFA7kZUe4Xa/Qu5ICkjLtCg2F8HdHlr
blEIAASFnoQufR638yRRXg97DujyAgwTAVLZlbtI6gBo5sq2jQUzHAGRrTZY2f0U3lZZGd6iWjLb
xZA3WpjkUzOU2RVVf6FeupDzeCiCyL2dndIGL5cGn4F53jQAU5LppNHuOuj6rEI/xkpAYRukhbNC
wRUwJEFksqODP87HXiCXMdDa1P60+qt4zNa9hyB41ZnbpM+GnYtqoYdIOP+IZMq/F2aAzIFXPuWg
S/ubQ9p4T8FYVrMDFt5hV404dOkZMhyW7j3wyCxiF5r2hRVVZy8z+AtrN1OYxy9VreqLiiPgtLW5
L6TYpgCOb5CM4i/XQe9N7NYTRLKmqTzOK6NiAb4jsShR3gd5pE+XPgTgTQwjVH7R0ei1le4g8+5d
cOCJuQpWZAkYwz4nLcttmBVQw3PsALKuWbt2WpY8tTm2gnEXdf+UiFUZzLZ/tkhjVd6YfHE6BDUy
4LNx0u5xPMT2+2BVDYrt9PAQYjfz8Mk3myekPIZ1kmG332gshKvxEW1jY7n0+gu1PBNsClOXtktr
tIDv0L29L997owjl8rVTAjGlh36MD3xVbMwADKYxKKwRC0Ah/KBrVDIOWhV8QR6Qt/fBFYWzwOAx
862Xj9QfgtttxXgwHWlgpgd2VNwyqcc6i8eDp8sq6s4vLo6+o2bkhviehsPJmqC1DRYO8DPWpTyR
G3lMRlRuux5ksXuAj/ql7+Q1Mp6jMdcGhFlSLmLLlLfW4FcXYF8MoFmROnVlVeLzWWlx0l8jeJQG
dyAEBId5Zn/3Wr890uLUN3FwgQzathNY6ZcNi4YNmPSa1XWrpwe4MuuOZJKg6duYPgdIGuHRNnHV
W5hVexDvGD8sxzpBuHT60oJZYOmh3v8GvFnGzunNYYfyUqA29SDPQd1iYtb7SYnyZgrtYpGOhThn
uio1jQGPlpAEmlsfdqd1inaVy/xQcHApXklmAAuFro/Re2BXNYsDdWT4eK3LzEaOn4VQcu3N8VyD
Ie2l/1lJq3+JmIrAkQtWtKAO+EsL/q9NYkm1ISewtr6PYW5tv1jf7SjbybqI7/qaiweWcwDjMxP0
VU0SP2Rt2ZzwxvlCnZMQ1RkU1edCudmJj2m2gjIuBBZ1M+ixAi7oli6hkeAVpntGlaLHg3CnFupx
12QcnG+AxGV39ujVlwz40UU3BOaraJSxKmtW7KmZImMBdUz5lFr6CAac7UKAGeY1TGoFbIXp7z3h
J0dUnbpLbIcWfdq2z1MeibNpjAEIdAEDgJBstzJKPzqUuqndWu1mRrU4I14JTbSoQTIMKKwVqGzE
gZofbpaeDWAxcKMRqGBqvqGyAwxbVfk1cBFT1xHzxGwkkFa9f1FBUZ5QEeeuPjyQkkAJQCLl0tUe
YQdKefKAJlH5Narf5yAPA4pz4CICRzJeSOZ9h2TaeqpRA6LK2rpHKb11n7XBpkGU8oY88jjhQBwE
aoHoFHh2vcSdFnjbjHtytjkKs9uxAeYKQ2lEo+dEOLJZ26Wc8mXlGhs1OF8YNLX2KeiYFp1mhnGm
sDpSEyI1/Mnp2/dmpMZ4E6NUeaXq1t1VBQTD6Kzu4rfetaWMV3SQp15q0mn96mx3MjwiqJMsKKvV
2R2ogpNi2MSNbwCknPeH1ub+0QRqa86OpSEouRQyrDSA7JQ6a0YVb0dggOaZrgP+nBORIqgSrlKB
bQ/LAHQT+ZDeBilWNDV5d3VYwAQMwVEx/+1qGhIXkgh2LpdRl/XJ0hN5u0qMLt3M7SqaNGd5zPdz
2wqx+NZlcaEpytxNb0fV43yoBwNvN8+focQWJHXqkMXHPJLpCbud98vkJwD7/NkWZQXm9eZIdhrR
hQEHjapJVDP84mmw+TSEEAz2UEvJQ4MtyOboDvz7y2UBUNT6SgNCdwijI40KpJ2I84fJGZ1H1QIm
M8Y3PSjnHsnCjWkP+oj+ttWmgZv1Iql670geBTISq6aFElpjNC52VCiVbGtwSNFQASnZA4qxggU1
URJrXf7Lkzxe97cxIC4NsvBBnzmolJ7q/NjpS6w42v0ocmCGpvxId9Rd2r0COTFX4G38GBORO/WT
ZzVV4PP585b6jWao15DSird2FqUr0g3f57o6rMLnZMUaU557APDPTpalq8xk/Kjc8kcbpv3Jkv37
JUrs/kQ21we/nmNnR+qctEcPtgbE0T5cqEehgg6UzuBVy427a5pqGjxxNMf6S/tRWW4jzUAmSlPR
xehAUam9qEWuNHAS3Txwzmj9mus6/e9zkf3jide52K8n0sysKPgRtdh4feJlVKeovCUEr//RxHGH
PSUdXivXXmwnPjepFwlxkbHmbDuGPCvWhnssbYeOJUDskG2+9QFQ2SeWdSAbXQq3Qj2zvqDMACSl
L6LDCQK8Xa03PhmA3/uJ8VJ1dfmt4P6Ljw/CN1BBzzfAk843v3WZofKeIZVx0N2FHvlfpvh/94EE
GKq8wN+9dnrHOdXKtRdE9JCLTGwa6NTO7BDcg7JLVZnOpcOv/Mz8x3hi/OVvg0KfNTM7xL8HqaTi
LxG345MsUHzZ54a6pUsXexm0MpdXy4RA3K0b6w15KrToq6nZLIvK2loxzqiutMZPQ7N+aYR1Gc5T
Dha4OkylgxL6CTqmd1uHwtqmIYhgyWYjQ7loOq8ANWhRrQcwke5Dr82eR2PaFjUDqFXbTZ4GV7uM
yne7B8a2fQ183bNT4gz5Yb/6/24va9SvUfZqTnzp7BUoL6HJPM7Jshq0tac+aB6v+bNsYPV2cHy1
vObPJFKYiMLG/uaaFOvt6EsW2epIptkulmWIijLKuU1GmJ4Erx6vj+7xwtnWtRiX12macPg8NXWM
VjZPTROZoHK+7V22nCxUCLbuhMBgBkjKJatcd2k0bY46ABVe5h68ocY96lqecm0jv4aFUFAEgmRL
M8xjaYKPWSTYfVDQpCf9uGB7Os90NV3nrON0i/XGO1IncGD3iZP1pwFl/CuVe9hx643MvPPAwleN
NlKz2uSDZ3pXZiOounSTtitOESHXJsP0SDbXB8EBQOE31Dm76XldpMI3V1vBfl6nNUb/87Q0KDAQ
zEpkm+IchW0QTTuA0Zo66dJ9TBu2OCqMFXZVqjOcfdVhZ0f7GT8CDoKatJ+hpusPEoVISE1cm9SL
WjZ8X9KTH+HUM6CCeBuq6WvQ4UgUeeZwAqE49njU9rSR7ugShwUkYtNmS0NDsKxj2dBDqH2dISxB
8M+H5v4P+zzzp4eMWRAvPL+QG4Q4hr3yogdmD+abByHWIHTi73mfDMtGJf4FEsDdCTQeKCccy+Cr
VZ/JwYEq8bL0wClfq6o6F9ARWVGHu+XQmPoGZed65dYyPgciyi9iAvYAqa34u8seh8qavnIUpa+g
Y1vobXO4RYoYsYcWwp1Yc8e33LTbRZzy6LYoXPtCHTgCoLZCdxgosZs7KgP8yyFDHYWqD54lRtAW
aQiUauU92WTnAGU3DuN9jcjghkeGvAkzwW6sxrxr9aY2QSqJWrIzxMYAYz4UgVHQEnkeOyCqsqei
lmuhCzWh7uwcQH4+d5I/2ekyIrV0cGJ396ddTwt2aONQWt3uk/9H/Uw6GeKIgpy584/hqN5F/tiU
8493rbchN0Aii+NUZdvrtAyY+nPiy2VttOrsukjoKGDyb4YQyzUKzeL7Ng0A+y2h2KCaoFhatlW9
eG2DMj7ZZG++DxSAlMX3IAV5UuH2P3u7WKVp7kE/9B7JoASnlKxdVgEPfyJ1Bhh3ln5T8T+o0auf
7L4f1wKvxlNtFuXRQnZ1M/k2NpUgH1hEud995yxaGlOW/wQH93PvjPZLYCgE9xF5v7iGae6himps
PZzJ7pLCH5ayM6230R720rWyn6Y3HfoxqN8A2oRAF9gPvb5dCDlMDyYrkm1o1+mh9tr0xvZFtLKC
Qb4BSb8dqzT7YY7itc+S8XmQasTp0ypOgdXbJ3yzy7U3eOWL1yMcqF15N+1jzxfHuomdZRUlPSiw
nfYY+9b00LXWA3g6nDdoNEPNKbS7E/TDqnvQtH0jO34ZRGWGWp4L0NbdNa0AkDr2V0aA4joQYEYX
Iy/ic20JHPY5H741ztpN4uI7wDWQydIOrHXHLWooxTphaXGL4pfitgxR4IWAQ4V4vZPfWtBe8xdV
jp94ym7IhBouA5lpGXCxUEa5i4wu2UgN+sC/2rhjfhYvEDaWB67XvbkjRLXAFJa31BJuWJ5zJs7X
QVmJVX8UMUg8PyYqkDBe4cuUbAyCiGBD/T4x+XjCahe533wnsrdJ83FWaT8eu3xROJrybSZ+m6/k
Q5dP7UpF07EF1rW3/AMkbBaOCxaPMuOXGbMwQRoDwYFkQxiHqGDtGQUaz9RJJldYZ8aHd/8WCHek
ySLnaDS+syQ6CrtsXsvYtu4Zgmanv9iHuvhsT1j36mTtu38NANCS2CvwuXkNwoTdqwjVVHMkqwiH
9p3fFUmQk+eCG5QwCVSqloN/oWs6cE+E9i3+MOXTAEmmXYcS7k03cut1wos36j3xDUsY6FPa1DiN
vTPdQKXaB1EGCpL1SOR0yyelR7YlAkORW80jycEJUQRGIzkQFTd9AtFx79dIeqbpAaJIIx3hm68t
wEfkgJ0eai+idR419j0Q4skG/4zgJNMYfMMQr97xllfICwgOtfDehB41B70qZ+l3SBdtxsqbItQk
ijU4uqzviY3KQiBmk2dnMuUqYJLdlDIytsM0dAe37sYT8uwQH/fK+r7Gax7leUPxBduIxzAFuHch
7qe+AWNY5VVaVcT+0hpmsfzbzzb1/F8/W1SZn3622DAgsqtrv6h0S6g2X7ZcdIe5OEs3AejvDlT2
1TLjHnUk7b6SaSoXiKyCQo7CdX7j1WsegzFgNrpI2659JYwF0tgFTq2dt1EQM1sKFeKvTsa2jLFG
R85p0ipeSl+K3vQ2bQSxc69SW6684mAAEnKWbq/OdEeXPinBUBa67uraUdfht7g1w0XeeGrDk4jv
fa8S9/6oS9pGUP0CeXJCiWf1Qh6jzRnym/wJ1T9yCT326KDwKuHXtP6nGP98S04TnCgF4CWxs5FK
4NgPNroRwV3H81GDEmbrWsOKW952C6sDMnAALOjRdQCRttPpldxCEzSnTlUhAjfgrBHHXXfptNsQ
oZZPD/+bm8I3f1sAiggZK69/avJ8i1Ju5PXwzdswR0zbXDdlVi0T6Ia8pEVtHlLmQnbcmMwvpqN+
jEng3yLRrG7Apo2Kde3PrcBdtr2HzJWeNu+LLfmPifc+bYm48W7KUdkOam0w7G58YMaWyC7Gezra
UrMyk2Q/H3x1Lyo24k9NxDLjfVKbyETXqC71Cbgaxc6wsKzBWQdFYJ4cQrtikRjcDcozbt+fCHWa
Y9QhTpNNrDuhyAT0EjmIqk8Q6AzZJqpQVF56Sm6ony6GF39N3IptVcF61LDgEhfRcC7bukQpf+aA
QcZ31YKMcdm++3C375dV2yL7q72po/ciBf5LKC2kFZK30Frvz70MASaEvhRI5SDRKFOg+ZG6xy12
Xt0GjG/dwkdoUi3I2OgeuvOBlNmXtXdztVcWA/XH3NvzlVUBaKiwM3CwjB9b+qLhKyTOXWrjO0e3
wn+oeJZA4Qxxc7ogR5VJhHR/tTvwCxXg9SfLp5HUntLYgmb5kua6joGQEELx+sJyj69tlbnZBfRg
3cYEF/ilskJ+NvsnS8O96EJmupuE5Es3GYt1jJ2KhzNI6J+mKF+SS0q2MSga6PcIe32doYnNJ5xO
BGj6/L5YGFAlOwT6QndR6nQFmBRcGHGeC9Zk7abGBnxXezmeDaXzdtyRD5lsp/w1mqa8tsmHmmWZ
O/by2uNaXrmyXAhKNhIJI1nE75cE0cgG9fJoZ8qvQTgU/ZhtGfWQu9N45WbIjZ8UgfwUpEzjGCo/
AuTpHdDsJ5wdP0cz/whu0mDfiZ6M2HgGCpqfmQF+QMnFCKX4MTnXY1aAe6k37lCExpZ1JxhiPFm0
AGNk8Y+K0jVAigWwHzGEa5xQ/OiT+lsZud1rMyJvb7jCvMeGxwf3ZGvi/1imeyxaA1hwGlTze+na
xeKK74NT4G+RyPE03xq8Nw5Wgz1VkdaoJNI9dHElkFkjaPEUToNdzFC0BzqMLwBe3kGss3nwpyo4
oViwWZLd6EG+WDaivklDPt0GjsL+RQ8Q4ApAxqh0jjbqix/9EnK60iyeonJqFgqMfCe6jNLIT//D
3Jc1x41zWf6VCj8PqwEQBMiJri+imfsmZWqxLb8wJEvmvu/89XOAlJ2Sy5+re+ZlKqpYxEomRWK5
955ziDpc8nSy7dt6ZiVsmU8ICO+z+lALP793EAV7U9vejLAqQFzLvBJZcm8NTX4PyyvCG4v2Rlf0
8+QKUVL2tU5VUfU8ZOV47gR6daBVTQJ8h6rPXG1oMRD1G51MJmuaIxaIr3SysQu4B2HgXurkGHo1
dmOVPTfVRcEVGm7g3TBnuhSeeGNb5qC30KW26MJD02CFqkvJwKprmAxOuhBL19AtrJGsU8MwJ7At
xxUAGdW2weIApqQ09g54t7yDPjP64jP4svs1o7k1uaz0OhjgRzDB0xQbwxTKzOpMH3yoAmy9EIdL
8lf1Ls10C11FN7sk/+ddXS75U1c/3cHlGj/V0wWy7ttNR2+9ACLLBlRCclefXg4g/rDmuVkMLoQS
kt2lQIagpC/z9HsTnb4U26rHS1Kf/XyBpIFHkkqwHP6+m6D8cWP6KvpOzpmXq+pMUZU8dwWnp6kN
sXdTN3FpopPnKvpUNymK6BOUN8uNYYb5sYE0pAVX0D5TjJ36UIwWokAMr5iNzHzN6/VZFC8NiBod
RvUFIDa6rZdVGwMr8aOtbpFHiJYbJDtc8icC7PaUYCTSV70UjKDX6UUfX2V2gJV5G3RiERehMztf
8UfHsFIBuA0O715fO2kz7JJLGs3PXenGQfuQyD64PneVtLRYBKFRnqs4hnNlgoRoBYaJdita0m7P
ZzLpXs9+kaerDDaXCT5stNOH7MfZJU+obi696oJLXgmW0FnE8cWD3s25KToJbqoATOo66Vmxc9My
SGj3MbsOVI0S8mrroLG6mS4sue3c5LC3pGVPDudGfQulQIB4YPlCiGjW1tm1bZpXoEkpn4vJujIE
KZ55K68CiZMMObYX1XsZJuBmcoi3kdVwrwPSdRi6r2LRYQk451+ydA2dn5bTNVDmLhmxIUis6AgC
PX6KwkheYUBa6JQ+GBPYnBOzee5GP4anr0FEXuGU9cwWHlgMZOrvqoSr/XwpHpofZ3FEX/P0WZdw
8RAEY+KSPJUP51J/RahzG7dtfLIsKz6B91rs62ba6SyIQ8SnBoH41x7GMqjmDf5MV+u6UwAypqOu
pQ9NVa9jM+8POjWEUXyqsvxTLjMwaaieddZQg7NCGMzfXPK63KxmdkTila6iC5I2BegiB4hH5+k+
gxJyon7D4/nlqr5szVU8gIH60p9vJmwj6YB4LWrjhqN8sndcNCfdTP8kxEWUkDkt3vROS9DwRudb
uPyEGDvKHuxfV5eszKuOgyOD/eXOWumFLgVNIjCpeGC6bi0qzzUMId/8qpJ5CCNloKvSVfTBmcAB
UtOann+V7lR2DkT30rSdXS5LmsxeGyXi1i+/tKs6Y0vs/vPlwcFACt7/Ntlc7m7ILOc69x90X+e/
oTMUyuo6Xp+TU8G3YNjoFZim30gGkQQjT4fHqG7uWJLGdxEkG7eSEEToqnzo2ZlG3lxNWIcj+NOu
lw2ojDZ2WvD7FkR3uhIRjM4aQapDaFrG3LDy1G0hwHfbDfRj34zZoVcpUTjTErEiYE4uHXpbiaE6
2iC9auyY3uqsjoLay0/9cKfzhs4v1mmYk9m5gcX824EuvbalYOJEiB7W1V200Z2DEzfewipCXZ3U
DRy8LIagw0lndRNMicnQVSvdOdAm6T4ysxddqG/XCOkOLlz/+nz1xuwRbRaKhe7MlnF/RXhxpevr
gxNFj3ks6V6nBiwPV55kHehE8IMmY/BPiFSZ60KdlUMi0+WVN2x1Mp4Kcy1DGOt0FX0LPZBxZLrV
GYaExotTTmStbwC0HmTrtwO2kthT9eEnEprdaeKyPRZT/+z1jvMZ0u7jAoqA49ofkAxaYw7SLcRo
Ro6zL6oUCnxAUH8GTyEHJW7a7IouROgaO52zOyjwtWUJvhDYaGavO25QqK3PcXqX2PwYro9dlxXu
m0A9M6ohJk7NGwO3XfjeJ+2/9kn21NZtflfAybZua0j8wErr3KkK2rWNNeATr78YMHI+RRYCIOOe
f4vN5LpJRvbQRs0IPVCWnYQZdiu7ZMPWK0UMO0VMwBrIh7t4hDJuBoHOr6o5NEr5txDNZQpjMF5R
b+mZCV6NhACSoHDkoW2A2YLGAJ8lwfARGhXgckb+pVqv0OeJI+FGhEHtXE0Ae6+rAR3x2tuoql16
C6OvniY6gOTxCJpvwDsMNx2fUxkgutRhnyA7XCIokabremjij2XH97KgwRPwPMmsQHj0VSsZOeR0
hGvNHMOnHy37BGIUumUufIRtmyaZG1EEB5GfJR/1WeaL+HzW/yLvV/V8QgnGzSJ542czhDnuwAy2
fuPVO/vYrPHWsCax0e61c6mEl2xhGSVgJj98dLqy7iUp67XOH6LEzSY4dq+KrihWAvQDn1hanPms
RGLTRWza1QZRSBDnTfIznxXW0siPGhBoM8f4qOrbsJMBpYYwBUsLiLOiZwsVOz8LhAMe7DKI/026
n0Wt64Wtt3NiyI4gVCbOr9LJgsOF9nNdAD9hfhVCQ9CcR9MwRwyVt7tU80YrWI5+ImcDB5qzR6DG
rk277i7oWbYAS9mwPCcnELFxUeGWmOzu2p5OIHBN9rpQH3oJwjCAuk46pXsbYvraG6f9a2++afjL
rs0aWLxsFruaMwvyQ/veptWVTtUkqdeRk1YzndQHGHlBzOnXV7x0ELCpatQgEJtxJSWi837Rx7mG
avC+j19dxSyh/Vp04J4MRl7cGjHdaW4GD+qk6xhYq8WgPgpo9IXKFt1flxDtvuX9tCMQf11gcJS7
oPaDWWNPfF/HufmRgC79TFvXZvkWLJTF3EfU3GddzUtKvqfEX9ks7wCqF0/6i6lrCFeUsFmcGkKa
XeN39pz4cfjUpoe8NJ0vXQza1amZwi1Jk+xWNdTlVZxDQ4chXMgMY7GJE/QjaiaefRh8gqDpn+At
7Wcdd4JjbFMKMdcJLKNmPkFEOX6ta0GRpYUcYzancJ52YOgF9wcn80Gfmdiq9llrw1yAs3OpOjOD
R6sZoOJuAyakDiDFbP1VjYDeldVwOGVbjEQNlhHg95fTysE4cyolXOuKL+38xwiacV4LGF313zIJ
uugEZTmlwXW0HGJ9ScC1CzHF/gubBjJr46iHlp7frxvRGWsCT+d1D0j4DH656aEchr3m0HYysHeG
ef+FlAnkIIG/MPoovcsAvQd0G2d+VUA2FEPynRG1r3mXUn2WEVIv+qwCMxDHQAmIRrrVt+yJJNmL
sno837H6KaIA2ZeukQbtGooF0b2TFvs8N5y7CIRPW4wo6ivsxy8qPyGYLVgQ8K2QoEp5nz/BkeHm
tC7XGP6GAxb8w2GyRA99aJ6vYlaEbkkGiBDoEhmEk9uUVrDK+xG6ZgZ0EGxHGbVU8pIn42RcI7at
OnXqUINYH94L5OmkLrjk5bWsl6XHupmOctPxbtgDnyQX3kbHt13yDRlNK4LYYTfRNK0XZSvHrE7w
rdWLrMXo4RuUXWexZSxCdeaL8fVM5/2qFIGloM9BrOQqwtuzteE6WNaTLO6rKns2YWV8Dst6CUNc
/4WmXjxH/NR41do2LHs0r5dZIsWMZZPhenZK97ZmRNCGYp22YJHDOsff6ix9kMqKrM/gpoCWazFB
iBbBq8tItkArK8CdDuLSeSAAgP6NKQ4w5ORXjhp+s5Y9MCjLrSNuYUgujCHecGJglihjaKB3tc8h
pkOjZw9fhc2E9Vg4QTSnlpVeOTGxd8GU14uhzVpgvYEXh5rnM6/Tb2PeNXd2EDYrz8vTjZ9aUEpT
nekakwnF9bC2HmHaj+aenLK5JPa4BoWgjlHXByfLyoUnLbbQyR7gvRvxWoGb1kqkKcLFx+Z2yjxA
++Mw3cCnAYAhFB5OUAZ5zSvlwfCiTRaIxa80KzwTU60qnJQrXmYBmSNksTduYV3DU+hDv5hr7H8M
19Uavl6GKUxWJxApVqcAxphznk7qAkS3N2tzZkgQIHS8Y/eAgXdbzgrFTW3DfFhBGuKSFCBQxHM1
D5HpI0LaFs4sVgzjkGr9KOrKv5VWk+y7MfZmmtFbfM9vczPZ56aSZ4IFfgEu3wSihIWLz5Y+gW+j
Rcw/S46yFSO4XvCHSKywuyV2BcIhNdSOwWvdLgCjscna4CagIK9uPTiysDecvnACZZ6hHT9BLuY1
XwdigCPznK/rT1nkLXxjAsagaeI178NgCScH/Hr2hHERvnKw2wAUEifJmsZp81nXCJqQryKI87lY
bKWzM/V8Y5Bh9cu0Jp6HvwwoGct21kyAGi4QNdTP9CNtq7dJXQqLf7/Rz78M+7+V/tT2UrlTXZW2
0a4mf9r2I5yukEIvdwMsAMusouZthpAwyBxn03PuXRdD772YU/nNtGz7vk0odpb+4O0RBV6d27Rp
YSyyEUgl/b2RkVeryAhy2J7UGqhVC55eHRJnMmeEPF4w0xdcdQEyiU1aQtyHA3ndi7SGQPHYviKx
L/WgyYC1eZfec1ITvKd9BW6a1FwmFoKLw7gsDgDBZwuEPZUfK0m/amijIb5i2IqfL21IOAVzw7Me
WoE/pkatIcK4XF6STj2US8gjB8tE+v7eGgG9soZPOvo9zztI0wXeeGVzu9+zFhuZsPToYx2fK5jD
LRmoC29BiQgRfBI5VpgwC/Nir2VoUpW0VFKXmh2wnboUe0V2r0t/1TYWATwXaQYCVSO7wjIB60oI
0LJysHdlS7DUVPl9JUAYMDYPZWvn5rc2lvYN9GjnYLj101PgKwBDG+7B1G3xrxkwxHPQavBro4Dq
32jI+N5P8moBJanpAMhXshVFLFZTkZtHMyqsWWeJ4KFj2U2a5PwbgP2Ib3Ta56D83lwGLcI3upiB
yB9zBfgRHJhinHRvNZ2H6IHho/78dT7jmVjJojqrDzkjS4/Adu+yDMJIF0GitAialdUGIMOdIEh0
KaAFh+CHcQSDDZioCkTtw7jillbY73SyGfPXpIYeYnZ4Wzq+T+rSiAAe9m/b5hNidMosnYPadm/V
Mts4aoGFaEQostllGhx0Wh9UFS+fsk0Uy3BPsfjUfAZR2794Vh4cRT/wGzLFV5oMwcx6c4Ww0Wip
a43p9AKUnn/E2vZcS2ez0UStIUEttXL90Rf4K861sroQy9auzQUslAgQHiryKTTBDYfv2jtlQQ0+
bgz+B2Bk4IPyugBGl948TAgVhzhibd40ed3McpoNnyPHfOwcGb+wskFz5YeykhJbJRI/CwdCq4Nv
EQiy+fim/RrcKP0IN0lHw4NHjcfE8Ph5QdnFNN3nUfCol2l6g2AD5eraZhdv9WLN4XgHAYYvFprN
S/N6tYOXHIwKU4Vi/tL5zdAC2qHyeW/PLlV1PmQ6E0wMTumCsHdaATSTfpKQF8+oHTylHmDQElxs
V1ES9Fc2ANQINWiCpwjSABYB9waTobd63zKm4XTMUvNThpXNARRM2QGr3uyAHUi0tgbjo22G4c6M
wqXP0vI2SaLuKGKJgJYeyqADbC6zyiNkrUuNzmr2vm9/OZeSUTzXAH/ssDjCrkVwA5KXsJDpuvoA
4rql1WfGtU6FpSPmH/74j3/959fhf/sv+RFhpH6e/ZG16TEPs6b+64MgH/4oztmb578+cMc2bcvi
4LCwHLCPCGGj/OvjDZzgqE3/V9CAbwxqROyW13l927A5BAjS5yjzfGDT/BKmW4evTUexKgBJf9PE
I2C4bSuf4TqH+zz72hnz8z7W74N4B8TKKtYrrN6yujVCzazkSkxBurI1rxzkUrkbjGW4OqsMxmHz
Lg0c8VWAQJjLMiOKrWgOb0wKgRAwE+mDH3tv83TlMk3mBO/4FvLEiJ5VBytLh4OpDkPUVMscgx4Y
mb6XJlX7GWT66drqCFbsVioqxCPZ3bmKbqsr6w6gpkDc3z96zv7+6IXgAm+WZcEHLfj7Rw96vNzo
aylumz4c13AC+4iaotMi5Ub5UMVwmqjlRD8BB13avDrqGgKYJ0C1CcLEfl2ryjxjmwb2m356omg2
zKGFWLGxtaw6eEjCis0jM+4PEpKYu7IAT8YI39THCaTPeLziWVUF/zRivFVV4kFpxE/Gvf7MaDVe
t0FkbjlnGHMBaZD/8F465s8PhxNYffF0OEJDhCWs9w+nt+PSRuh8dntepIvCAi4/5x/hochPUJTt
ToDq3+vhMKwzY6mHPJ1UtRCulZ3GAlrFLHAeYQNuF8JKM7CmYWAKshpiDZbVfGZtdZBqjYhJ8SaL
SP7JMgpIBhU9qo4539XyGBh5dUSg/RIOe+s2V2z6JbhtQXcQezudB8qweNUU4H/UpbpBFQ5LS/Hy
w2oG1doq5MDtmekMxqloM8kMrP1eBsjj4IEzw+zjalZ7QBEGzS20663bn+pyeqwF29hQ7vhpaa8V
5lhrOVtVqOXnps4HOqmH0QPLX7KnPHypeie9a9QBlsKisiIQgCGRhqJzO0APt6lTZHespdXSoFO+
0KW6dd8n59Y5yHuvz/ZGXjCyYLyJ35DLd41UozJtlrqgZCT4hzeCO+/eCIsQm+JfC4rZEjBkaarP
6c1IhZGFjaCS8W8tTFGQjyPDVU9Br6xxhmH5kTo1e9SLMG50w963vOHKCBws0YwKUpBRfNASsGeV
WC0ee5aH1aeVUxSF2yi1txBBgNDeKSOIy8TlTjfSBTr5b/POnfkk9lZ1bSPKZjTtZC37ie4It+lO
n/EhNks3C0dEW8FRRNbcjjaX4r/VOWfwql39w9jzfthXDxMEUIITYTsMRHSOeP8w46AiNEmJdyOH
eoQrNnVcCvzCkYWGg6DvlC66xMkecmIt9FpX16iqACi9nvdguAXxLNyIhQ3scVesa/gZ1DhbqdH1
zQEgo0PXQrwNFXQ2ND5gdKIBzGn+lM2qmILelZH0RJ04dLWxRReQ1HgtgHcmhJUAtO4Gb7NZVBTg
svGc5CQQ5/L7p+LIv71iJpfEkpSBcpdw86enghUV97MmETcEcrkHUwlmgNokRgibBG+V5kT1RRTN
h+IUiimZv6FeziFooOmSdR748wCMtUElr6mVPTkiDm4QzbyuIgNc3Gk906GAuQV6Dkgh+ztLRQxG
/kq2hfx0qVULRKdJAunGXpmGCi8CKUZo+GudbFVebwOhFIzm3/J0vUKZms6VVT2dN9Y2ltrceKgU
vbcr/YnfYhiGrgjzIzB1iXKjS8ISGlteBRkuXfqmtsPrGgK53NkHLVOvwPgFr1OxjFg9rTMLgSoq
n+SDwBgBoyJYU7DjB2G/jWB8y3a72hlumQKQFAAiw3WLnZJKqbJ+hIJS0sAsB4mwwM9AOt9TbwNx
7+KqbULQzE+Nt7NT+TnJ2uZGZ+WYuuYJfBhLndQFNAGEitDH378jzPrbp+NAb8OhEBdwLI5duCp/
Mw6NDsF0N5rlTRBQZXXOPkV1FT5lPYIOvUGQIzw/IcLzEAAMfr3gqQAjBvz73kMBt9ISuqlgyZAi
vHvf0qk6gg3MuHdSIwTGFVwsoo8q2KRAV6uTdjgtgqKdbrtAglXEz5ahEtYrciM/gCYWoaYqiR1G
s7alYrlRybQC+WhpW8NaJwE0eu1SJyGFvAgRarawTbzlGhEUeqxehJNo3kCvgRbHyqiqzsAhGKqm
TcIBdTtDr60URBJQAqNn6DXU5vJrz7TeQK8Lf6gXbZ+250vo64wA5iDum8XygTHZngRz/Ou4A/51
AIjnwWwZlMIJSfeIUJB31C83XlDQB7CKNEuMqd5KV4si8J8X8HX1jY14pw47CJ0vePN46db0J1iA
VXPdbdHmPkzxxb5u+YS4UUg3jmUX3IFznSM+B9a6StabsYZHALACOQP7RfiM5VPmplPp3cfdxOae
MSTXGWJD123esY3uyWrgAbz01JPUv3GKAeBk6GR13jBjEI2DcRrYZFsddL5VNeOitsx2RsX0mqcL
dL0BrUxCzHMfdriCiFV9bfuwoGS8Tb+AAH6rlSGbqNlZw+Q8IIhRzCI5BsBPQD5VNhVdDyEM9pSZ
Ju7ATr/YYb2tveweYIb4mmA4PI3YGEHzAgLXVt7dwc/lQ87Oz+/ydKohE1B0K50UZdJu6g6B4zoJ
EWbzWNdkGbVmfoKFnc5zksgbVubJNSnlio6DvNFZQ+g1c49509JUeYyXNZQ7ztW9PsmuWJFttLEW
okFgN0zERhuMAu0hU3nNIBEb3REAwrFYskHd9mBk9BRWFox6eb0xvar81rH40YwmG5jX2pthm86P
JTXrFU9qA/FAE+gagOJcFmGb3/yqnyTeDGlRrmCw6BZlB0m8LCxuCoVGQRgkVJIVECUzcog21kmG
Twp5+mBBOEDXFRNGKTss4ZMfxs92ns+nMR/voxgADbsUFL4W7NixuuUAaOSYSBW5oZUUcwCLhm1f
NRU8cH3Xx4c6ystZTYlzAj9psDLtIoTiTD7uYwbrPEIS5a1gcBSIPLCfgKlaJKnPv/mts+saeGR0
c4QDOCfuB+EKAU3T8vcjofnzbIlVAycmwcQgKKUYU94PhDBDlQ0bjA6C8RQm1t6De0lDBkA3dXSC
lq5BFQaLiM7roB0VNN3d1IgSgjdgyReyoKeoy7Ae6Mv0a463EsFl/NOlBmL4fTiqvXAtFcWK5llp
QbKK/U/nLDSpSuuD/EifQcIRwrgzv67T8zrCRPTxrOVjfNUGDTvqAgIPyPH3j4H+vC5Vj8EiWDeo
f4TQO+w384EcBsR526S9eo1pl45CkuKTJ1A+BokXzAAmm8CXefnoE9+c88Esfx4MdIsiQZC//vqD
Anx28JRFs9/fMqc/rXMktalt4y9nY/Dgf9t5AmlKITQYRlfnBf3kyQpM6H74BTbhRBnlwbYTr0rH
I6vv2XqOryhCqf6e7YO38ZxNzDb8AqmNS+06auTcCssMHE0LbeZMpRPeMwtcLnmyGIMaxMFwecyz
mAY3hl++nkEIgc/7FjCPzKd8PqqzS70MEnn/sB3X+4eLJcTCnI5tMMfGwhQOJ0i/f537cRrCarLi
9egB6mXNTIiydBOktiUWmjAgyZt+6iGoqwAnfRsfEfRWfbzU8Aw+wT/EBrf3Pag2MkAZwmGAlFMA
gukEcw5QoHlwa5G03PaqVCf1wYcjeBSDvw84gVbVj/ZZb8XACVP6RPrd798BpqwL738uPl5bgiWE
MymByXr/cwG1SEd4svz1GcNlFrOzRQa2fefA/AyOS3CoVOoQT34NHnDkd2MGTBsIqt1YgMXRbzsQ
8xEJs7XPzNUILucA+wVAd9+kL+UaE2ZX57f5P97ZsGpt0/qaF2MV+kHzU/Jfq5f86jF9qf9TtfpR
632bf2G6wr+/rXIIv1aY8L81P9d61y+u/np388fm8V1ikWEFOp7al2q8eanbpPlui1M1/7uFf7zo
XoBkfPnrw+NzGmaIWoeN4Gvz4bVI2e4camLp+cPYpy7wWqoexV8fvrf5I//2xyxHWONTiLXuuetL
+5fHuvnrgyHFn46S6YCnQpjMhjnwwx/9y7lI/kkpGNskUV8GxZ7xwx+gtGyCvz6Y9p+Owx3HdkyM
J1wKFAFD91pkY3zGLtMGxSBjKPr+KF7Nkue/4a/NlOry795WB+sQbMioxbDVAA3Zz4tuqoaHcSBr
w2EghHBT/5s1QX7dXxKM9zTtXQJmqMi25x59gYHLrUGdRxAAOz0z8AUDPbYIBx+xftG67499sSbh
dVN+prx0m/AfZgRm/+puTSGoaeLxMOwV3n9boFoVIHbwcbcD2dIA5gpQwh+JBObA459HB0vPLl74
U+pacm2k5EbacFhPV7A+rkujeWII+uk4Ay6LLECSs+CJB8SSDROUAB0fx4CZumEOqTtY451rab7U
xejGA3wL8NRNV1gjurHnIfCnOKruRgFCdJWHGnHVI5oj/6rqdLHtNkU0V5fLLWfdOwBVwCevLgWL
h1uYexvuVZWlqqguSxBhqDuwC2iko6veKrYQ1FiQ4itH799vqkToo7ondYP6hst+qWwJQqYzVSdE
d36JMIlezL0CdXNEAjiVy0I2U+clzuvem0FAGZeOARyMF6FNrlWdIBXgEUT4FZqiGHYHFwSPbqmq
Qvca2NQZnDNzu7nm8bBhLSR3O/xXtQvVmofOmqTeF1GXCs2nNujZvAyKrWf4bom2JQfAalyVuKs+
dWDnZ3Da7tquXnOzW6oacdifStRGoCLgAbgsQNvfmF25PoIYTX4N4DTP4QNB1HKGDnANfV+4eEmB
gXz9qep6tTG40qGrhsDo3AGearjcDPT/h7VFnuqonbGyxVIUPwD98AJxZUaIubZSUtP6N+t8I1pA
amCpztUj9NQ5ymsExjo5FI7viCJtNLOPnAwuU2YclkDehvlklZo+5BTwaWDmApLbxVYhYneeSOck
xOvQbEMHbKNWs1BJVbmGBnYO0OCowKZG4pZJOoP8Eaja0hnofkBShJsDwqfrPETPfAlxDdVvHYPp
Kk5nMbpTXYDqETKK0oUTcqbuSsX0fm9qM9DbRKCE6aNFCL4GD+eqDPYIt1uAKlL3FnO16aXNLUk6
cCLSmboD1axPlsJ5oKaxiIW37spx2TkQvIu6/DGNEIQvzBkXcpaWDl7/PfP9GTGD+WM3pDNgJG4G
w7tz1CSWmMWXGOwiCRWuM5pHL00+9oUAAx3g+Jltrfxa7upRHkqsmyYf4sNRDLIsdmiHsJ1ndkvd
sVz1TZO4zLbv4uwzq5MI1A4QOYoje8Rv6r8iDHEObYbIRdD4CJxccEyouagR4xKH7cLsm1MCxbBC
YAedT3iC5jUGMf//Yg79f5ke3826/24y/v9wDqXYO/9uDv2v5PHpMX03bZ6bvE6bNv/TxpxJMHEy
zrAGvEybtv0nhyHRxFqbAWaI+fEybVp/EgKUr2MT+DaEVHbI79Mm+ZNBythxMEXAM2Q69H8ybdKf
Fvoc3dhY01IGbi6G5d5PE1FEQXBfm/ArNmnjLJkN5yKUlneI+8nXhb+kaZGt69InINRPU6hgyXAG
PrX4H0z3v7wN6cBghruB5Zn9dBsTrYFUnBATWBZgq0QMhb1rvPZJ1uTZyUA/iFHVBW7PWLQxBEwb
6IjMA3Ccrt/86V4XFW99nfRv07KF9QsmZQ7iTix4Lfzp31rubI4oMaczvTWpeDGHoCT2H9RgG8Ob
mZ3c9H3+GQMG2J+cz8lYGUpIe1bQlLlTlhkrQCqx1Q0Rq/UPt8W52im/XYs7ljQh+WCBDdWmpiTq
z/hmCznEtYWpofLWUi2wU0A4Vzwqr0ENbu9TacFCOvBhDglGY1tNjLhyHOh8UCTBblm3MYZaAc0D
+BpX2INvuwL6PRDiqPZSAsECvG6NULu15aRgvWB8P/44JIWs5ggRiOfFaIMjBN7aWesEw/VUguE0
NMZPkGoHe59XDS604/ODPxoxLA7kxShtseUny78pLQx8zgDKFgFIrzH10L+j2TfHA4EUNyEwUXrR
om7qtSwTxASA+1VgtAWcIm4Aa6yfu8FxrakvZvjZ2YFE0y2Aot7SGL96sEeZsGMsh2YhfVj3+mZl
yySfgx1058cbaiMUuuuABEHkT2mUVzJ6hpfqCI7EYJfEibNyykaBKhMEvrH+zvM7MGi0rVjUEC01
QH/AWIZ4T6jBUwcR21iL2QKBPDkUxDdVkCFosU5AY2rzJZOg/Ew2dkDXiTKTxQj8KwkkUgvofIEo
5wXSYGdvAHASqQUyk6Fp0/nkgxhDRP4coQawYkPkHf74Zh429qrvYMMsx/AlS7EQGKRYpE75TWbT
MUe8RwlbXcQ95g5deYpus6R86iVCr+sOSGuQgM8rrMJhjh3dqYCFZeicee1b48yCeXQmK7AtpcCu
GoqkoZ0wq3C+NCt2nLxqDdSUD+VfyGxhBbtiNNpADSNa+V3Vu0Uwzq20v4d3ZHKNESsPgEqSLYje
nwQlS08e6SS/AH9rLAvLZK4ReJ+cAVjoAhzUgAuSUzM0VwhdfaF85CDUNCO3UsodtQkZK9J3wTyT
DxTU/zQdXCcD5WJEnnyYbWexNZe2EmpPY3wAA1nBN/0CxeSZVWD6rGuskrIUYZ0RzCNLcFnPUi8b
Du1I66UN4b4jT7NpniCsj9pjsBqqqnCjVHwdfWrNRnBtz/Kx/5YIcBLHdPTcpAWCEeEQ3rxuy3QF
/q5mCYF5qNbxwjoAiLW34t5DOFcNPhzKqjXEN7d5a1rQdeItqCtw4AaEdF19ChLTdns5pE0Aruko
LFydZ1jQoQwTeOSVimgxBNcI37SWlV80W50FKycDdaJK6wNcA/cQW4H2648q+ixW7XWLS4HOuyT1
WQVTMILvLOBfQqCCWRdOQNfwTz4Wowud145TttVnnE1ywcfkEwsyBB80Rplt+5DnNbgu0VhXpD0w
FXklgQhUxfqQOxRsFfoUr4wDzEBrAE1j0GymG54zz0ddK3Sw3Zh6k58bVT960qWTaMF65uqmb+5k
BFvu2hvpoqlBi8KBIj3f4eXebLDExIjeULegc0d987p7qXP1KRBguF0MIXAhAlLHBXQCrch5aU2g
G7EOB2TVp089BENcxvHx+BaAQJVf7qDkbC+7yDuCrQ26F9hIjn41hy+s3wZDdxfy+jltQTg1Rh+F
YPssFYBcZ91JltNHkFF/a4Yepucci10Li2VIbjSLZGzTNUSBJxffBdkYGNhdirCgq//D3nlsR64k
afqJUAdaLAciNMmgSMUNDlNBa+1P3x/ArBtZWXV7utczG9DhQDgQDAg3s1+ALDqEcvSkS6YaGEmc
uqOVPqVa6Kam9hBmsnNYmv5RjWzMrcrhNc+dwBrAugGg1X0IxaVroDK2V2z9Pi6X8FKWrxTVMci1
M79fXVh4fk9EWvWPfoQnW5rtodSSyQvVdvYwZ4NIIivPTikn+2qs0XMN45OI86M+LuIFWgKSd903
dCcDkehq0CI/5hVGlfF4bh5RVsRIM+xmH0n5wU20GiViJzV82ULeOgGN4S/UTC1VgS2fpDwOwPB3
FOjJBBYI/86IfyeLHcCJVnn8igfJUH403L8gGB/MeKj8BI78rv+eWZF5MROzXpn/RK/xPARDv760
nMobTNJwrR3t7G4Ydo1bzXK/K0ATUq5MFj+r5g8LFD1XK1Vc6DDsdHnBdXNsXFHyOUzqEvqkIIxd
Mnxvp+KHLsTXUW4/GFJbPkmjBaBEcg5OxqsumpL6ocxlbHeIAzwZ6Zqz/pP5nkNsthAdkvMc4cR6
TTa+dTOayVY7KJ5mJVWAw0Lmyq16Rkyfh7GMYRR3WGtk3tij9z4KhTdpobirX4eL3RjlKyyz86st
k/dUEbUgBxL/TKrxVDTK2Wib78oakS+RHdTNA6yHz4mjar5qpfHRagYUtIfAQm7rkzm8kfhVzwoy
4m4CFu+AHfSzMmjtftSLvaagTlcqJhmI5oc54/5VJ00TLFAZPcnBP6Oqz4qJHKmtC0+vxL1AysIV
Rucaa5plmtvakylROzJXgNpouw43EyU1DouhXmA07JliHGSBtjoX9oOpxstOjphv4lRVH9Rqp6gq
ENZxDhCXQiC0z6RrxWzmOM4/hMXllYWR2KWUkciYvkLUFD463osbxY95UnzjFj+CS31MIAEEVo38
UFv4oPs/hD3xFRZ3L6ZxX41Ptm4E9tw/FeFANNaqby0QBi0ui0CqbZITdvxZw4DOlHG1kksxB079
kIp85peozkg/rUYoxLGNDbREzTFHjq5ybHHviafR1J6WYvw8hUibWfY8n+MQ2TC0fzzVvDLzO2ag
9j0xVwc0pbCIjuanVtGLndkMvHKF9tOxM64t9TxX2sjbskB5AhabXcivc0OqK3bItJRZ705Wg1bO
yvtpEt5iWfI8OQhNOuOo+cO+tO5MdKvmtIOJYDSkimYngD4kufNRLvqTWthX22qAFVHDniUkEZfs
yxxOdxQ6PrYZjyan4DpEycLGYhpuzBUjAv7Riw3TEPV/ZXxBM4PqTBLrPCZziEaS82SFNk+XONa8
OBqC2TJ4CbdL5xuVeqit8ROGFoaHd6KbaqDzR7Re3azZIe1auchdXkwTHYvIj5DMOMTzcjF7UnaG
JF/KnLquGIdzK55UEasBom5kLML6tdZgSQ3g1tI+KtxJ114scbYThV8xRA1dzl+W1Pxhz/LbMnuZ
FH6Q0OBBtQZhkBm4fvUcwWgjv7BcgEp+L6fiU4X+jgu7zDkvlHZ9E1Kkr0VOfo93oi675TIXEOJM
LUhKzN62LVvf+2YlN5lLmUuQVfVLw0vmgJzq522vsC7aoMYcxlt4/d9LTGL2qsxl06s2AHfgsrs0
K8p7UTrLRZ11F9TkQmHUCHpVIgnRICSfmU4hfGHmbtLW3I3UlXwLuXtXbqCG6FRGQ1v+aR0Avi8X
LWosVBXKp1YPj0XdWXdar1p3k8JMj9rovLPwZE7qXPVMwSstlJEYVqSXxLL4huuZ6HIvAhPPFJ6q
Fv++UQYKo2XuhEuMXw+Gwf/pZ9SL8mHWKhZzm7rQsd7waB89FWMOfniqvJk9h3cDkAlMQ1H55W9V
WXzrvrhzavUHLhUxBnDzq0T1PlehfQNSvqT9bB8LuYJQlpj7stTvSiPzG1UM93aRJSjk1j/hwGP4
pc0n0UcPiFAAHYXBeK+gqm+FeX73VU7hY6miOsqVeYTRN5yQpAA3rHT32E8+oi0jH62iKy41zlGx
LXV8FrRGvP6IdVGkuyiPQ5eqXOUtnYK0FTVhD6u049JaQQRTHB118zwAXz72TY11fTeV99gmTrD6
7rs0bg7K0nxNquik6WF/dtIpO8HwewqHabnX0ao4KVZziorsZ2xyjk6217qRwxRcWdlKXaL+c6eM
yzoFNz41Jc99o4OerTZ+1VtfbINfJW/nmthvGe/VVj6OmXzgvbScYrt8yDNwMyVzYfA7ZegL0eDi
6UhBoyyLX3RVc3aW+Fj29oTOIAtHnX5gTKzvCpkL3RQfc2chRX1Iofj6Zs/MRbeyxZPDsL8H9vzV
iebpkIR2doFS5BfkqY6hKr7b1Qw98KsJjAXVhtO2GNeWVFmL4m3NblAE9bW1V4uwwLUaIrq4OdV6
zT9kbaWxWaHk8df61qnXbZ2TZ2V7vG0nkP+1/3/s7HTHzzRRkWVEV66P+W+b3dKctlaipu3fr267
tOsnttbts9vHbqtb6zaUreORPOdokW0H2gbg+Q0WFKFnSW5Pkuy0JJtp3RZ/22eD8mDS+B8+1/Dg
xwIm80MdLtRtKEtFic27raPM170f6X2s26ES1fnnnnp8LsJRP6JN1stW+r7/b9sjfXCUYBs0Qz/k
1xndTmsYhtfWXlTM5Npe9qr1mBm8RzXYmjm6gnmkfsgFLjFqmD7EUpkz8dTyT6By930VKQ+T1JGN
zZaObHudH9MIAkKZwe0sLTv0GyptQRYV1ziNHhO0fDFM4qoecrwWzQKLOb0q7pbBIr+PSdEO6HB+
Z2MfuJNigGrbKi5Z+V0ixQVRqzHvsFLRL0qnfYTqoe+FRiidG6FKqYWSBipnwyGBBXW0bVu7WPBU
hdw+W4s7xXp6GMY2v6Rxkl9qzFFJHvMOU2LTE1M3Hu1Wfkgtp8dOyFhwtuX0AH2o8Lkd0Diiuizj
6QOBuLiMJeaPW8uGvL+TKoc37bpBWRelZp86Jg/Hrkl+7RYJRVw0E1sLSsKRW2pUKTgTYXxJCrPE
1KPKXIHucdBl+BXUWkgRRCiB3MOX1Ez1NOZhdOnXhULuoksjA9m+BtrapJt+fq9L0p1KpHKKykY7
q9E158XG/4gBCed5vYhqvvA0nS9GVLxgGWvxXGaPNpKmSyZNsMWyCLvF3CQPZAHYt+ycDMOcfLTU
tr4TNm7taRhmrqOX3xAXVlHWwLvGgU1rx/oZDyUES8f+EDbEmCI3M7fCO21vzslb2MzVrk+Tz61j
JvvIxjddzm35srW2hTYt8EMNWXhqDs4xNZIduR+Jav0FyWu18re9aqTqdmRmclexHePcFKV5NjTl
ULa25S+K9c0hnL9YRtueyqgPpHVtWK8U4gvylLo5rlalv/pijAzBLlJqnJ5qyIHATgr9sl1YWwtN
sWiXGiruC4q6MHHsL0iamQejENrFweYL3630k6CCCAUdqghOO9a6adtuwmOCF4vvX86kj8IhOdsp
iORKHI2aiBJzzjMswta1DMliqmWHF2C00mVr5ZFtE4AlZQCj+S4pLqDmu0MyIJ4ADF0qgzxvPolB
PbVovQUqnB3XyMbsAsUjQz6w/9Jqe0dH+mTrjaSl9U0N0yXoc+nF+mvPbfdtYdnn1BxeyEdnu2HJ
+hNcNiiMC2/iZP2x4gLDAnv9H/brRb8tFKAtEHcVtKu6mkDQwNAmnn4tpCQaMTxa19+bkpRilGAS
4Q6S+LhtGNaPVOkw/MuO26ZttG37tmrJCfrqmaa8H+a24XbUre+2ilATEJ2BKe+t73bQWuuK0zJ8
0lK7r4BBJtlvp15HJiGA7ux+O7/bEW+n12xnno9kztA7Nbxty8TF5eipjD0XX/127D9O74/Vbec/
TmP77Lbf2Cff8qG5a9GEg1iZy7x3I6KCOkOdybrYUzz4RYtNrg4S4YqAk3HQau0zXkvSPTTg0ovI
/ATM0hMvs2MDtfNsN1mduEdFCV/p+ZvcSrjVZQ53Q2tQ+DJy5VTlqnoh+XiNUPE4MKuHu4s4Rfqp
s+R9Ts4iUNvsm8o8Fzdzx+EhRaSrVzZ0CO5OPSIfWwM+W2PL+NUu90mVWxDOOzuYplmc9ESldNnX
XMGqstcH+0tYLvIdpOHPMXHNnuwG4ag2Jx6rKnh10btWx3TQcFIbksM1Ekt0J8ISGfbF/jTGb3Uf
7+p2Vh6Q/i7asT1I7fhYjjxnMRyheErw5Al7bIOszL6g1pgTFYnpojckkqZB+4YN97dsyPXjmukI
RnSN3H5O73t9/NKF9rUwZHOHQHwUZ905VT4RpxnnHH85wW8U8DwPVztuUqr2VJ0bFM2B0jjPoSGr
yNEgjiQVNgWAufHDJToz7wfKbdb4xHWETo7+1UDAFNr1dCy5BZ/UKjPIoMeF10dttndkdOjrCcn4
lq6y6ieywTNa6F2yF4OZeWonf52a7rWXkZPTFwILoWu7pP4sUiN6Lrpsv9IIdlwkd9PE67/S0+uI
b8wOXTJMscP7cSGhw62sn/KDmLH/tRMJMRuzfcR8LYCyXiOQLJWHMA+nsyEEemIPUm92+1QOcfbU
zctsLwL+jBqTgB7q+/41DU37Mo1L/dI7yaknfXmsRoq7+AN3HskvA8lMJfWUujIfEFGCvV9gOqZ3
YjeOtfGkpBE05t6knm3eTdKk3IVyuE/rQsM0vpz9PIxhyybTDxUTwj0LLWCevRzmfhoCcmcZhXkh
9mGBA1sXoro+GpF0ZEKCYExMYZmQOJALnIhSS1J2qFA0LjkyJDyXGJ2DaTiaZUGWY4DIbwy1io5p
+lOPbQC3euVAbxvWTJtGkm/aQ+Ibdo6E43GcS0Yw5NNXoj4sp00RZLahHpvCPmYK7IGt8PQLmvQv
KJu/IFF/Aqf+nyz6OjqVwb8HTv2fNhFV+a9F3+0jv4q+iuz8Q4YyCfbf0ims6kDnfmGlMN79h63o
JqBpMJ8OQmS3oq9F0deGcCMDlFL+teir/APMFXApS4Pg5AAX+l9ApRRT+6POKTsEfpri2LYqc0L/
RmMpcATo5sycLmhHDUFCEey0LWboqCclUcUJvRa8sepo9JwtEmk6wpEtMNla6yIROd5AWLpPPZG8
u0zxeMLbBbz52oIAR9wcv5cCthrBlsXfFiApf9UN3vPvW6fUZMMe//gj8ijE1dXyEldjJDxn1S2V
Mb9sP8uquKhxH+5SWytPt4WCBxeFn7WzEIgLAI0qPm1liy3fv6X3Y7KDVCbfawENE9CIwq6vO0l9
2hawl2dB2q1l/dZUc+dbkkF4iLoy44G+bh5Hnuvve6ZFuQgvz9LFT9FLAKKyxlbbf8xe8uaQ6VGQ
bvHQ1ve+GSzzuStPs7ybirI+GUtYnXpzrE+31TyPc5LvUpyeoLpmVd+fSpEZMkwDmhHatJQd1+a2
kBylP9lzoxPWoaLuiWrEZmetzdwWPBz4+hEAhYyCJf9+QxAnU963/IHS3CnGsuBkjWmNiTEJlZwy
gamUh6172+G219SqH40J7IygxLhbmuYJE9j2BAu2O20t5a9WQtpY9v7YLCdzqASalhY7aVZeQnsg
FsRnhktoHWdbV8ctSL1tuo3+25iltoaaS980aGMXiv/H0ev3zeug2yltY7wfaWveznP7YFHvyfKU
p0zK1kjIVt5bEpLLJ83IC5RM1ua2eVs0In8F+hEGt66tVawDbC0DufNDWaXve9z6bx8wOgR5q3oP
m606zaXNf76LWpbv7a37trDWa+V9+9b5H9d/G2prJg1+6Jmhvdw+srXex/lziN+O+2/N1PmuFVN1
/PMIv42Um4uJ/JOKMNn2Zf6bI/3Pjnw76d++929j37ZvrW3x2+bfmtumxMQ/Vc+1nbUCp1Wb2/92
eW+tv+17vy/+3Jzk2Cz80SlV3EzbrbNY+SC8P45QYx4qB9CW+Jn1diYC5pF2+8xt7z+G3TaY4jFO
auOItFJ1ImdSnbaWUvIoua3+0VfpIdUjc/3IvzW3XbdNW2tbbANtQ95WDWnkCbitF9twW9OYekb+
74++7bgttsMYevwiDUDwti41a8zx89Yc03iUg7QTyl6erL1GuvBkGjZQeeEw5U+HvDltndvCzlVK
TO+btr22XsRpDOFZoiHqblJURXspHc/bJiFjAfq8NWXyE9XDb8OoZiTDE1MyTI1RBXffx5I0MIHn
tsUzKUuYIS+5cudILYrc5vw1afUvoagpsSiti6m46s3t8DXDf9Zr+3mGHvsda3GvoHYbFBKUqKUu
VW+ykzPF3jrI5xLNkxRRlJNmRd80MY67kleQO6GD4cFVsoLfzvL9ayyY+LjI52EmstbGmU6y2Grw
6+rf9nV/bX3fZf3E9tm/XXXIK/EW/deh/wfDICUx4AtqH7aRgUjyztmO9N7cerdh7K3uvh3gb8+k
kJNTTEl6//vZdKR5anV5qrc3mYz41skp5uK0tfr1hG99f+5z23zb59ZXNyYJpdv6fxpWHVven9un
b0P87w6zDXs7ym2Yrc9Jsy9FZpcnSKQIva+vLnV9m26trW9b5Q1+VVJ52d36x7iDe7Lt8t7cNqXb
e3X7zB8jbqvF9obcNr/vuX1IrIfdWu/bb+vvY8a65C+SkfsCWo9rVRLEq9o4K/JrPEsFOmjouEwy
5h7FAnBpmOZ9J08aKgaKQ16y85FYkn0RwmhEFRq7krj+mo2m8O3FIYHQ131gxtbsRkbm7PE5uXSO
Ux3GXtk7tTx6WWa/ajpupHVyyrpXU7KPSlYXxwkpVswFVVQNrKel1KhFylLsSl3zLRVQhRDUzINE
Q946IufQQMKvZ/uUtbni5knzIluSvo+r7nOeSN/SgsB3UQYnqJDajibZBgoGu9D41KEwt3cS8hHG
ZHnICJFaAFOQQ1of83J0zZWs2cTfshDPx2UycQeSIE2GUxDr2a6o4bmOKFLuSks/1FlzBaz9MyuR
MibikAFxmBdChBjYu2MCYc7eltxuXIOK7zlhRu4jfXCiJvWp0LL5vkjqi7x0YNya3scp4xnCYHo0
mp0Ttxqy9I0DZEyaA32FoY9T8oR6meSbMArdt7GsKGgN2CktkkxIXyXpJZkEOZ3kjSS0FijTF7l7
HiIIAjoOUc2hKuQiqK31OYdeoWg18i/LyGwykTPfsEMUlsPUcC2BhM4jebhDYw5cvWqrehoOJx4i
U6+w/RH06SOJx2KouUusParadwhl2qkI4/FDbpHCyeLlqegRsU+aLwYaDf5AzmdYHpFhPqVqfU7r
+WddKNgDNchcGzUgNPjk/U7pUcjI4wUKRRknR/jIIVPd9o5Q/TT1PFRxyil38NK9YnA6amgqcieN
8y0FRemqnWpDv8K/z2wiJIqr5Bhb6pcxpprd4gWdEI83Oo4Odd3vFYA+emRYAcYnpMARfk/q3ZDw
tUzkqefJ/lLGavowDrV4HD7bz/I8jHsrWSaKc9IPCbxSU9a7PJY/Vo6o9m2IA1gUl14ntKuWg0Qr
d5FRW+7s1HjpoP+FedrgjXUsIDO0JVqlExoRJGDiMu+ODWJFbpImMTTuFhPZZvTxBrR8pFmCCS94
xHn6LzAPftbk4n2t6Qe3yB5GuS+CZemMB0M5x5U3Aru/r7XePNtRiLpFnnhz/V0yo3A3OfkO7j5Q
0koGwj4oJ6erf5aNfjWGUNkBNNlDPG+jLtARZ9o72bVJQV0aQNY8s0vBXpGi9rSidvwiTBK4HLyi
zZzIRke9zrWjkZtHKE+IRlNDUACy60jguun0pRfzo0mSKOgSwatSBVK3fmKp49iPsXcvq+6KEFFN
oTM/JIo495YF0F/+1GUF9Wo9c7s0fcQIq3DrLrfPphIjr2tDcpFRRHJUHR+ORTmraRp6fJ8o0CPl
22y0eRBOSCAb0VJf5xJKzewshzZ3ZL+2NQ/O3vBYc1d5Q1LgENlXsWcoSXEFwhfDz3B0DyHpD2Ia
eYe3MhiIIcQYSIuUfWPoL+owo/aW9s+tFuOsJIhZk5W+0Na4t1QGARlT6CaLujvZRqcnNvazll/n
ifBvzPQlqCrjA+nFctcKBECnrDrOWIGM8F7XZF4X1Ha/E+n4pkNkc2eMFDEWUYRXSW2FN5Zb9Gob
GBIyVkY07yAoA0Ia6g/S0Fmu0Wv6JWzG1IPiqTEZMbWu5HmKYqNkQ2o2WwZIRuz5IhL3nd7sFPuc
cTUeDdj+gzH6i8EjwWhr0qpD/qnCOVebSL/XnJmv6d1dMzlQ6Me+AcgJXk+UCrxPZf7c9zBYjHQ6
1Py4rjrGP4CZ/yir+C4ZxcFM5+ewBIwS1sbe7p1zLjXWrkZEw+8lDchK1b9UqsRFEVYb5yTe95r2
PGoQQ0XiHMvEptIhzct1SoHIgFTej6A3EdjNs12/akrUFVxgCMe7PlSHHbT2fURBsWnme1RCP4NS
Uzw9w9SvcAq3qsQXfynVp8aqP3L3pWS1qVNNjoycO2u9E+6qCb2JJUvIjYvonGKYO7cdghdLOXpz
EX1IuE33g/amVMAspn5uUJSneE/i6XkOncy3xtj2lh64EvRYd/X0yCLlRRmYlvXOeEFa18nDcl+r
8cHp9RXsmgNXbYtnLSyES0438iRce8gh5ntU2IxnKMPjaKtnkHJNI50nbjDuNAqEabKgOWt5zQJ3
qCucs7qMKlBn2w4i83EU4JaTlVwyhRRK8e9Sj7NxtYf+vpmz1m8srr0pG2wIAtkx6z+1zKI8Xo1y
yOMOGcxXAgTAEcCcnd5xdlUIGt1AKtDXMyBlfZsmATPpYyun/qAuHSLHSbCkevqYRdh/lwBGxLLo
Zzhhoc+N5w+RJXvTmv/Wk/ROE/tK9I43jBidD5YOwzT8KEy8c/XZ+biosqBe26zQ0xz+cvjWDsYZ
TUKYWzDlKR+bP4o2l3xrXrBzLCPyz0QCblSrz+WcIMwYJi1U7bNqxjLY0pAC9IyDaB83WZAqSeMC
w/zSQOPxnLaIXAtev9vWMtQnS0J3oqy+kFErjmJkRoRk5E4yzA/zuOxMpfgAbAwAtF0eQBZblB7w
8IodcUHIqyda717KQW/dQROqh3vlfWZXE/lnI4MiBs2qs8sVKhsFWpk+tE8yNPt7Kk07KwX/i8fY
zsrCiUIbKeF+fBuHJIhCCAIJ5AXNwjiKAM/ggpZPDUBF0u/qCT/DhQKgnu0pgnwMizQ/iVS6twb9
qz7Ou1gREXYP8XplOC6CPO1OLOZ91Ur5XkfEuDKXC9rYkBSV8b4qLYKlmiff1JN/76egtLGR0uzk
e60kaCfpTBRQPIVaSbIbqHrduqDDJE8d6/2Qli82CaKB5/HJjJxd3CkYhyIxgmayOgQ6CJoBv4sg
0mqIfHL13DFzaBqz9fu+v6LOCc9u1Dz8aeoHw1Q/gno5V8iBmAjOmFrGjDWtO3+Q3aLJnodMubAT
P5v2OBtIt4siuiTqiG4sh5IpBZUyiBa4Oqd2DJuLosZPuKONXKPIjKTx92xGhiWDzT3/zCdp8RpL
Ul0Y6cduxb5qema5qY6wSQEC15t/agsPEHStK1e19A+2E1vId8T34WhLFKIkxW1geLhlmeKmWEqJ
l2RleGyYQsttdalrJEtNXCEP1YjEvV25lqQdhxiQwwDEhiN6YmhTL4FE4euNJuMEPu8EKhwHnnFB
oTjhHYBY4I3jtwEmj46EOOVX/nFxniDSIbXMfIYzJEFz9TRA9O1Q5ktydFD3jzqAiZNy7h1RMp9v
vDyd3VrNJM8BELcnfPBU/XVC7PwBo2genXmZUZmf/WIYv5UylWkzhlCXgTKK7Bcitpqwbl91eNFS
NSdwKZ5mNPR8qazvIk1+QhJ98DW5fDaG4XsEG9aTa9mtrfhzngKDsLECQ5q0gXSoDoe4mAPRQC+t
4jQ+w6y6R1l4mYXkQun53Caxg1l7YwZphqy3BLIwN23+3XXqDZXjuAkThVqP65WOomM/7uCi1gE8
aCZQAfLr2CMtZYy4HKAzq2gogzgIreT4AlLJjA5DLhYfqzGArZuLe5KKQB7Vh9Rsr9TZ+12sSUfU
VdO7Oh3vjeR7a6v37aSan7QSI77kVIPqDOaMXLdIfyxCq7x+RLOEWnkc2IbgGqXSLVk6GZNcd5mi
IYiA9J0XV8rgN5PCzZeAxEwyZiaPijpVXhqq91K96p70LZnusDLdFA8EF5R60CuQIcsJXZxBztAy
Q5MDe+tgipa7sI3lXRnln+JBRPuyFQDmiX+AfNQferDLqo6iW8MF5iiD4ecT6Y65xwcti9+GJXmR
o8r0y3D6qfYAFZxROSrL+NOMPpCOpyDcLT+nYtY+GnglgbSs14nlrAWTYgk3XW0YTT9VVOcQ6eFZ
6qJL3Y8icIZVa1+6K5zpq7N02R2ZI0SVNYBxc3cHqLXxWhEdI7LCB3L0b0YFTmfqheGO8tGMQ7G3
nOFHbdcLBb0glpNvSMDAE9VNkjZOAqyVSlyc99+xlnR2SNCfbeyzE0qXvmLyUqgt55spFT4oAoDA
zp1hIRbTmrwx856yX/Rot9nHSg0Pk2J/0Du0qkaCZFezlpc2bPhVhw9KNDMY0kOuJWf3o4xtU0rZ
uelJ3bVpgPD6R5yW3mIM0cG/ueiFY6OBTWyd4ZBVSTm8asBDhxF+4b51+Mkk5bFdgc9oUITXGuLQ
tQnPuuRYkrt1TfOIPFee3b33KVYEbKiaiuPtU9HqBlS0MxXtdaRtwyi0t15Ys9/0o6/F4rlrnrtc
hwyvTPvealWXQBXooshGd0LkjBOJPkj1GMHMZhabNoMVjGM/u3NyNnTuKlIE96OC6Uy/LpYc12U0
z8qiOlvRBJx+XZCOFF6KssZOraxffaUJKZaqN7f8X30D5orwLhJ1jyS1W9lG+FCsi4GLsQamzE2h
8shHxHMuVHhM64LUbH2wF0BZ22rXx9o1ba3kYaJau3Xd+jtT/5Qw/T1tXbbUqNe8noVfTF0V3PbV
1BAtp8hAf3Td5bcNqLdoTF9uPcB6ANAvVXncDrxtCOPJZTam+QSntb91bRuTTC7PQDTxBee8jaJO
7i1L8pFoTB/JFVaAKq+9oiSPUzP/nJGQPk6KdofBZn6ZZ0O/bgtMRwev6k2Etf7qw46o3IedlnsZ
nEkJCYFQu2jScMqMzLgm62LbecBUSFRhhtxK33nlarrmhnlkgq6obUBc63pbiWaH57Tu1dt6XBsq
M6P5mnb2g3B4hoyimbh3Bv3qOJn0YCTnaF3RCG/eF4RWGOjE4rTgdCMxC1nVo0pcjW77zYg+H8AB
Nu8DWQBzzwBpr0VdDPd1tfjvVxSsNhBRce86OQ5hFbOvR12yo0cVxHYdRvN5221bmE2FUr1d1odt
ddtXsWGVGvivBduntj51UXNfqrK7fJhnz5EjB3yb5lzBjWJ3qQ2vUdg6161ftYrxAfU1cOG2zPdY
dwuH5VhbWIVvexAFXuVE0UjbcP3hM98fpMgxr/BbrWtdxk2A6gMeHLOwrtsGpU+7o1yvfLF1v20D
Sp/6PahuT0uzXmLiH/e7DoN0b4R8CWnEuNz2jZsGBkvWWftcxZ7PXiAVCimMH+vSsP0ZlaNAs8Iy
8qweByJcsgeva5rkcVgXet/1R3JKpRvP8y8Z2/+PIvi/yK8A/ISm+/coAv9H/ja9tT9+l1x5/8w/
JVdggesOadF3oveGFfin5IrxDws9LQPk06q3sqqh/FNxxfmHDVSTWbimGyiyKAAM/kkdh3CuK5CI
GU+1V7r3/wZGgPDRn6RkedX1osIJFHKFMvwhuZKlY5wqwmkOY8aLHxrISShjs4MiC4o+Dk9JYVA4
15fE1ZjMUGmT8IPEJ7A8KOPExLBBFiiiSoPdcYFVntS5C94bLrOaitAZwLdBycfdyRa48rrrI/y9
4kBe8xA1OoD+VKn9uVvthrL4MiCNsZOiV9tkbt8bPabWQHTPiY12g4YZAA5v8Rv6NvYePWVQ80tx
TAgfElM3zhmzlljWYefYEc4Y1Y9sjf+R+eM24iuuLhTBWHaf9RlyUM3XUjS3HfJXXSIfGOrDfp7X
BOzCnJL5/MdFk6Mgi0MQ8K0UVGOJPS80joDZFSC4UM4QSAI2ZBjPVZqf5QiyhTQYvTeGsTibCxMv
oaMplYDHw8w3WGzQQMV8tAdZHCy5b0hhZlc0KV7NMFeeAQpVbmZfwrRoySQBn5eXl6EKZ2aMZKP6
GEMhjVcDChwWRVlmb66I5C9C7ly7rBxPqMbzNKnYEepZ9hxG1hdymW1+p7VmfZz6Lg5aXfkhSgvP
Kqu+V3KVYHdxvHkZOnRhFhy7uuR1qALSnyoT7BZQbqHMHk888vgTGei+3hVFIZMa33EN/cwmyBJa
jT92Sw6sjmrIiQq//U5W+4+FGlFWmP+LvfNYjhzJsugXoQ1w6C2A0MGgFskNLBWhtcbXz/HI7q6s
rJpKm/1saMykiCCUP3/v3nM7JzBpm7AP8Ucn+mYqGWznsMAEGYv7dhT3JnGlPosM8RukjNKSqrzt
LXFblzabJpm89MEeM8jt4zqqSBk1xN9EqhKSbT2FdIfZbluw89oFqmqykjeOPQ7Sqmc2ix0QJVfT
ikJKzgtZ+C+9xO6J8Eb7PgiC6XBjL7p9Bhl9o4WufGSWj2PSs1cLmRO0fe/PU516ecY4YJHbJrks
Ee1XLUQbqF/aurirm+w4M5WjNGfNTVNOSrZE7y4BPUttXWoFDUd2yHX9Pluy98YcsQZWFRsBXGsO
AWsZLpOZEob4plqnF4rxsw0IddgP6jL6CV2nOryNhgbbDapBO7XoZPCXjwOBUSa5rTgfPVro2rYY
ER8rzSo3A8gXl3wPnKveFPj62qGiZSTNhmhqEIuP876aJgMfmr0faoj7rjLNBxw/AbPU2Ndmvdzp
JW0mu2HPUavLIUmjJ4sYTK/s6ffFavGROg9uH586ZjUb7MG3oaEc+yhECYiA9GZxHoe2m26ttjgX
KnkPa/1oKUv/oIT51kU/V5LK8qKTDzdPyYcGY7MogEJO5j50ViJszb657Sx3ny6Py6J3jFgJITEy
52mIb+ycLnJOdEw1t8muz2vc5m5d+V2Rnq0ww6yjZ8xfCrXk/TduYGGLIw1sBIc0Jof6S4v2/868
6HncH12dvggPnW0tn21KwjYTlCbpPdrrMjGfjNTxoUio34STS38uk5FFAFI6dqXuQ3GgM21VdWDA
dt9MVnNPvPd81oHLeaJ3e5g9S7SJ9bLdwJY0dkUFak1Df72O+YODlJMAStWnKdFtwwxDtD30K/mz
6q07ru6WFtXUMJEKk/ixipt1k8flIzVm46V98ZGnISyhFTLsEmtf7eSoFKt2nB7DLt2PGJtVIDia
4kWudgcIPQ/cZUK5yYwmPfWyU6vrmBhq9r1OqH6lI5MEhTBfVlE+JtHAHlQYzMSG0DpZRmmf0pkt
IMX8ZnQK0lPrefDyuRpOtViL7cQbYBbREtcm2pOY0gzf9vqNnDSauMsWCuhLqtGYtTQGCKPp7PSo
7/fLkNzbczfvXA3rXRU6rBt2a52EMKNDPeB1K17oQA4noc3DicYyxXMOyAq/Ur9fq+RkJLnmEw7g
+lwt2dnMc1/DSnrInXFXZZO5Q5o589DhOco0cg3cCp5CGeKvLfTuQ9h0j+twVYD60ERN8g7Ezyju
lNI0T9hma/a1JY2cHIkXXRn0WikvR4Jaui+n9dKnSKpow9/o86KeHK0wAw4FZT6OsLhxaeGU+qs7
rOkOZAv2wpEGDFiQmypVUXviJmTKghGDRATrx7to5Vu5vp9m/Yjt1D5e/1H007znQvvxLss4m08Z
2ONdF3Ev14iblgZz749Pm8Q6OP0LE6/1GFn6U6XqIkBavF80S2xbQ9zPOqIoupNjnOlEnnX68fpZ
KTTw/gq2jz41VQTB40dhNtG2QhHmifRtzPlf0tZ2OcZVv5UoEiJ/7qLSYJfhrjd5v4hjpJflAbYC
XCh73k3KetPMqv4D3Pj/BehvClDdVAXV3/9egb58b4uq/BMz8N8/858KVANRBKPO0lVNWC5Gl/8K
WW39XwZXoQomR7NUjR7pf0tQg7oVZCiV4Y8ClOL03xWoIf5lQ7sDiGSajoZvyv6/VKC/QHGETMVw
XcnjNHTbMFRUtj9DcRyGomtCK4CoPferM9jMde5XbSLsPWKt/unA/A0aSJe/7GcCj2NpOn+pzEOh
1AVS9OcXCwfk7HoVhful1TJASTST7XHmeY4vedNwgavfuk6lz7dpGEy6pfPWKPMBgj5O3LF4L2xk
fnlleu3UTcHUT0E2LxFDkIjqrkyeYdc91TmTdstiz5ibblDjuglYD/2WJYzOnu1Iz9K5ipz91Kli
o4xLtRmV9jdswr9U9fIPNXGuqy5n6q/Yz5h8xFnPiBajL4vYHTQhJpYMzCwefgRXmcYj00zEV0PN
P/JE39eEJqtJiZMgLOtNwiA+Cou9XO0Lozjn+TgFThYyCWZqmJUknC1W0mwEIitRdUD/C+01G+Lq
KHZXcwQbl8NoGTjgIwASVa/f2BFb8pQyUUWVQNbbURFqtXXt9IXqfTjma8wyizd/8utYV306C2Be
JJ7GdnmnBm+7Hx3gOvB52SADIbCj/m1pSMWLkTXEjvZM3AKAKzRcvuOm+9ThOcm2zORHKDNSFJz1
dDdanIC407NAsBqv39mW32Vq9GGhDvZWzPX1sASC1pvPn+UEi5F9qpoqwk7L/KUxU7+w8in454vS
lhfdrxelLfmRMkyTO/SXi1LF3KoX/eruAT8x/mvCJxJb3l0sR2NJ3VoyPCBVYRj8iIlLMDYqquF2
wh5u7juFcWM4IGbI431E4K1vZ7G6l0aecBICSiAesri0NmbjvM2dldPeF5anMp1IYzB6oRXtWuww
Xpv3sDSWe+11JEg+EFHyATalQzIBMxCyf0xzl+u+GZVNO03uZjXcL3lszEe9bd6oTs5GVTlUUYT4
sJfxYjM7FaJ+GabyrkApxGxOKpbHc6Jl751Z3oUdlY95rMbpsAhohlp+SUPldsA8R1RCzmRBVzuY
T8glPL5h9ph0fBglK2jsuPeqNhEHBxQIb39667pLQF/9ae6yDxq5R04UzX2umN+cp785TezW0e07
koEqftkod1BehsWe3D3Ikylo1RUdJTCmLZGguNwfeyN7++cX1H7dmsubGL+AbhqO6ZgI/f/8tDJH
DZ6oxivqs36qLetudRIgjPJmsMrhtU7Kiy43VYkzvBHY1MHl5Azblcg2Q+kcQOx+dBpduWg/Dp/+
+b393TXrqjZQYR6mAgDsn9+a0LoSolWO11Wc3a6Kd4SgFj4rGVWaaYMXq/BQlmvxm3PwNy8rHRk6
g2vdwZLxyzlwW6BzDOgcJmH5x2w6T4yTiDKu0o+uGYhtnLNd1jlP//y3gv7766k3Bf9NngLL1F/W
qDRiosGox9mrvcbOLLqNQKDgp83PoRSzQThHAzxmvW88h539lKXAhpqZ7NbKVj80zT0VYPF8ELs8
/ePiBvXyqaGu9mkjLLuEXwN0ebe4+J3LdAFLodokd+OMDXKruDNQ8pNInxBNptyXBtyhkUO92Oyx
M3hwDa/LJim2ALBbWzKNeq7NOwvLfWBbHTOavDjQMQHEqp9K+rBe9R7RI/WI2UbOg9UMnS3JU6Rv
epbTfu3V54yw8wB2wa0bNkizwhnLRGO/93RKM5N3NmV2FmRNR+PUzVzfcIyPmYm8FoosSJN+ZG8x
b4iDZHfqMS9HzygfPPm8ng18w5VqIJ4A+OTVzVaxpL99xhap58uTPlbPgya/l6UVVMnyYPesOY0y
qt6QuE9GxI0Xuhxcs9HfLDRiWSNXhwWYw4SbOBDulul2tm8RGlcDw+HZYOebI/36zRUhfmWrG9yX
uG64EIUtjYumvHd/YvkRcoC7cW3nfeSyrZj0bVqOtzhk1p2CWc8f3XtHnRcC4esbHTWHF/f2DY4T
2sxNhBIJYMG4yUdHZ0ddQiZxwD1gJ/PyIh22RcpCRK3im9PkTwOoNEUdonMltOchRSAEKpfJ7Xbg
gR70TNoDfGnMRhuwL4r5lZjXxidSEL8tMj/TmQCP5qBnmcJsQk1C2thmZ1UUbwGPfPSldbRFohJE
6n6pVIhM04NbTc02GaH9kw+4E3BUbnAKfssUKGlhuDzNNZt9nlmImKS+EWXJ+sj8+5ybJXtbhl7W
3OqIcTITIYF4c7G6bdlUbonmshFxuGwSUwW14Roy6abEirTigIM9RGK/bJWyHLbxqLzS/0SSEy9A
cfTnbq0+hdVg+m1nvsKaCb0iT0jdUmTCkN9YoRKkISbXPAPo0ymXZh0OMzq1gMSqe16380OboeTQ
HvoCImsTT496CouI7BlHLZLAyqabdkmHwOEI2TmHynjpp7yj1zY+lI0JBzCpdkVbb8u6RXRTu2lg
2bzvMI3vYwprxAWQeK1M22ZuWvv5KvjZePHnULA6kf3OsQryBdKdqpgcvWQFVKy7ByWi+KoJpJgL
rmR+FoDQ8pnSDGUIIoOUwAhZnSLu1MJgCdPRW5k5BA5oDLDu423X1cl2XGkWZSlCnlRHSGa7NNoa
LomkRhSZt0aCyEGnBES9h/I2rUFriFNbmuqhlouznhSeQ09k4xh1HKBcf1tM2ihzE7+sUf6YmqRl
pfUhtWK4ybS4PGSK+2Jo9jnu6T6ssQmbu9jgYlhKAw5YhezPnFHhIx9VXaonpwJwvBBxgZnVL5Tx
kYax69da+1xwu3qjpt/HRIgfxi47aZ1YP5fD0cr4NSwl1q4OjRezMS+WimCn0xg54YPZlSqrSzM3
PAVFJHZqzFTShGtYJc8lW+VUGzt/Yh/sVXn9PIvGDlYXKqULcAmekrZDA9vuDTQ6XpwVFn0wRBYM
9hTy3qnl2RBPSwy/crVvq6TG963fLsTL1YrymZTZe4pWj9XGxn4PULmdiUNlOHxNSo1Uzn/RqirA
rvmID/ogRipUk2qlMsEllIOCvosn81ryiCWJat8lMUKM5D51Su4nZ3roFJSiw4Dw2VAEeCtA55bG
Xd1r6R452uo33vwJJSIs10y2MghrJFL9Bs4Aj+gC7UOFtR/dYAewxLMKuGxVWIeAX3Xy4I9hPHxr
eNoc2on72J27XWeGwI6aR2DHh3sG+vFNveiC6SikzrndWmkfoNl4yYrxe2M3tIjUcM+T7dLNp8Fq
PvXN8OR24j0zwIGsx2YRiZe40jC12Ajp2jL1V3t6zU0zGPqQopt816y5rMgOOAjQPIgHSTw4TJAp
i2dioUFW5+7nzEFcSvT6I1HC9DxsdLp6YdFDxWSR86gvFUfc9m2+BssIg4Q4Q1x2s7ZTUDjQpO4C
WE3QN8KnCQgoLb31QmJ3itwl/5SiOfVi46VWJ7qUrST8WLXqU9q+urSHPIXc0/taccu9XXWN52rN
vRFZCm0RoozSGOB7T2bH4ofsGz1ieCzYDRbx60bP71enZ2fqkMrp40OD1io1uJnrSrgIFvpn2y3v
lb6+zfQ+BR49BjAlUaQh1Gs6nXb2aj/b7G8OK8ZiryZRx19XZCwF8eo7EOy0eeJ8o8HW8Mga/xwm
TyTu9v608NBEiF1GKtbBaEAjtetnI95pcfpkAwSa0xYilotTOqnDfg9tbdn0mbrpx6YKTNtg6j/o
OqVkm3vT9Fy7CCg6QRKbuw6Yqw6ghFluF2WXSMsLEIAvSvLOXd5tSFJPURy5L0Pn3s8aa3XkZs9d
3e5AS3D6VRSi9yqz3YPVFbusSVBcx0sVxHXT+vU4bPFXo5dn50cdCcN0gDK36m+1a3xyYL0zMabA
Y91MxoHpenmsdYw2IiAD9mth6DMCMCX3qaaeCQ9NfJrCaVCb01GE3auquF/DItlbNZKHJVReMqTd
nq1VAXv9ke71nNFsN97GdnkqeLzALHaguhAB1dv53gW3mk1sI4lFHlz7I01h8poO8odurF4nGsie
bWmbqYwvlR6/hdFbJ055yThbzQzkO7q70+p5Znoj9tefnZYkChKWt251N8ucm57uUhpMGkjXGDJE
k6G6j6bX2JqE1ypoJUbmaX5r48VphxV1b75NoKvuSzcnlY6vlyrP3D77MEfEQ3Szp722aK/VGkdB
A4dfNAZcGKMD7pgV9CJgqyeOc5pb92OWL7Y6SFUY1rzEdY+cpmYm0kTPsWC7puO5T9FuKxV+VPtN
RJr5prT3aaI+FNPabhSbWbZQVtefDB7xJRaPT1mloKpPgmlJ0501OvPGrCUI3dW+xylOmGH5jNX4
bpoAP9t0EeDqohm2gdUwZxzLcetilvUrU3leFs04gHTcLFNNVBgFD2ya1WDYj2FlsI27rD6JvjwY
uIKPiqRAGtvQMtUdZpFObgDbHx/M1ezBTRRjgKLinnJ13Va6DsUuW6CdrQp9nbmAUQkjCX4hcNdZ
up6vn/3xIZINiiLNhkAdELnPdrgeGWjtljJ3dkx36x9+Ngs5EjCa6rJI/3Us7dhpgU7SzUFgXX+b
A5dtN+QzAvKISEj3FDmF4+V5f4k1zDpZU760TpFIoAE8/hBqmZgETWWbxn+WaiiNxU1tqjdqqZNJ
LWqKSnGTipgrtHjmEmfZRY9LvCXJ4UNENWKODCKUIkPY1p+gWmybDq1gpGTfhza5m9ZCx29dfkcx
eWOjMUjYe8DLuAvD+YYyCfmEHd9NVfdcdtljkyWnYqi+t9N8SoQRwEP/7AzWu3F05PZzZOYxFNV3
kUd3old9FGwF2x/b9ZHYIvUhlnOwWNeH53nIv1NDncZGlilGHKTqytJHM8xRa69dHDBxS8bDtOdV
VsbPm9ot3tn3LUdTHZbjpA9EvtsdvxUFLuAyU7L1SuMwKsSkAeGapaPu6lKzxBxuzKF6saiEjv0Y
VRzkg5Z1JmoUblElqTAyLE54vH4op1w5qkl2oe4Ot1fuFUrMncFwanclkLVq5q5+UiAda9rqCT3H
166nVrme3etn12slWU3k1ktInQ31LN6F0vweg2U5Xj9zjEGnzWMVmzh2mV+6T5ZgBg0P6AtqIwYb
VnxIWvVTlNL9mcbyhVjMHcCPDmFY9pGO4RMbpr1BILvvluZZ9NEzQhCsTpZ7XAfV3Cczq1sJ/9HT
4IQ7C/2dqJ/YuI794HMTHFLp6UKMDUuE0s039N5X1NLcEPn3zVimw7WH2ROzAlbDd6NO8Z1KY8OW
mNu1Hd7YtVEeqYq6sdYbK6yoB01MCfbMIIztScjhafv0YzRoyJmm8n0eEcK2LX8AiEO8PjP5aCtz
YIMS82izvWzh+HnzAlmssT4yuazL1t91kxgi76ytGruvDDysDA22LlvudeR3a4m1eMXYH2o4l1Id
w5A31J81EH5oO7k+aOFd21xK4T41av7erCt1bVYwxMjTr12YfRjzurH7/GDN/H1pe4lVRfcnQJee
AEm8SXr1IRVIdMOJb7IXKCgMqd2K1dUitZgoikTdDKGn1Inm1zPU0qGU81ZtRXjoxoEl7sJ+RJVO
zCBHqf7s9OGj2ZZMNxmytXq2x1r8ubAWacgQxC0ykhbJGaG7g8tGeKOD2zS2xLS36af2nztE2Z68
YuaVDJBG9jGtVWyKeDsiEOSoF0ACzTkwWlSPkepAtZbtaCfk7KdEbKL65x4fZFtxqtDThtN8jyjw
WwjeySun5VQDKPbCkUYFSeyvoVPv7IXDbarVizaQu4Z8nh5GNp2YKYXkdbNqT62xqXSKJnruJXJE
8uczhTdlKf0dGkZJmNa4ua+nJ5ZwtjjpfStM33tOBGqz8kWoLGUpncHJrG5TNy1x9qxToITTw2rg
NcOgy+2R6RdFd+5Vk8ZJ0lBNo2d5UCQDdHbpSvQcFTuli5FbyaeECaMS0uu9XnXZHCObVpGez1Qn
04yfV1M/1pX6AdnBtRGStVw8q86QFnQzWyz6i3HoPJEU23FZ8DV2bQ0X1AFQy/UE6LHcUstOjF2Y
921rfM0RzftuWHs0kr4ninopjcd4rFIMckx05SFN0mba6FiyaFSS6E6dU2JPkKezyj5L8pYcD8fQ
wWQfV0G3a3Vgh7nAN1OfPRbzfEkruvNjxV6uSAyHcX8ugnwFehQV2k1eZ5K2R8uGhQIltVzces7r
tbld0oyjsz0dSCFn7kyHR7GKclNlg9gXyOWRIKcbga3Bq2oj2Ws9DrZ8yWgbFeZh6KfmCNrmPTLo
wmjKedRoSrQp3vXCeAidJtvSvmc5ju0TUuZ4Q3giAPvR2bpF0gWdUfZ7N3wE0pfsUPNy05KFxfYL
XGMRmGmVbfOJncLqzgctWQ6tYr5FjB7YFdQE3oSoC7IvU5SNh2xAaJQ760ehomXmAjZjGmuKm70n
U7h4bcj2uORFMvpmWqveT7W9K3S6c7jGcQWYqEfYVeIrqzf0L0y8I6frTCZX0g/aK5zmyXlKcnEh
pPIeEjigQGBieUEyAb4aoWB7uV5jgJInkhn0rRYSb4SXSmzUobnvOma6cZV9qCtPWlLHdR6V0FML
VA6LSTdMQ2spMN7SsFeLZidEggZnzINC7eirKfVhgbomTVU5D5nuaxiGN7KLG2bnvlkeiMl8VRHM
+rMllCB3a98dO9lHowqORudghSZOUO5n/sLue1PDiV2S+GRqtZRywL9LCabeufizwOPyXIlXjf4D
o7ZCBhi0bh0i7HrIrPlz24xHllh0UcuBDT8YO4DUKh1DT7WpEme2OZ2xhDAPlNvI3RcYLatm36oQ
S5FOZMa0i+q6ImrDfU2M/l7tJpynK0VBilvMIc/HZtux08qY8/Fi9QXFWBSpwWR9arWcQUe+PFur
vdcK+zOeiq+Y8xK/1eBqCSq4Rj9YGmUhbklaUabut+xvapG+1jlq42SZ321zAuc0ZodRz89ZobGv
KbURlSlk2tHqLqEr9ihontC4+M6aXLByXEgVvh8qNSFgMzmvLmqbMCcPAOffqamsLxrIMdjD5yJx
8o07qukmzbkebdxioUrurJaYb1q4wtHpmoviGg28pySFdpi6gYIX2OiHkUo4q07zQpli9feJQT/T
S4b9shbLRpj693AVwKbVEMEHfWb8wzrj/OuHiGjo4qd/ty5tzUayVrvKObWN1u50JQIxTWmqFTlW
F4NnyDgry6lDRc+zBCIgzyVvXlX1WMX6UniL1arH679d8sQ0HQ0RDrCC7qJenkMGsiuR08zqsD/S
LPDiREREh5DyNOWYfhVdO/ZZpnNFyE9rMxLH62fXD1mmMDFl7d5cBQLXD+GQx+xxkaf2UoPwxxfW
OCG+XocGntInbEklSyP9MRpARUNMbCDtcOdllfAJfB/2Zch8kpYpW+PuMLAcmSc0QOmmYtXGM5yq
xz8+mMDgPR1s2CaumvKkGO3x2gj+f1HCb0QJJvv5n1rmfwkl9D/nyUfVln+OIvzxU//Ba8HQYryl
kWtjMdCRKoL/4rWE8S9DNQFluZZmoIJlDPRvYSzaA6424gYpGZgBSfXrf2QJuviXqeuM5kBvkdpN
dvf/RZYg/ibvVROahRdfV4kSMiR966cGf4+DB1P6MF/KSYeMWqmYLGbjPILP5uGGWa0y5vIwGIkT
NAnibIWIYk/rsU4n4fA4hqRUIhv4iqzuTPZNvA318pJYMSF0OM1FeVuornLk+fqeKFRZMV2vw4ws
rHPr58lx5lsmQfOt2zvW9qcT8TcaCPMXDYQqjzeyAMJAGWQ5wvolhcgolzojtne8kOVZ7CbZce6N
r6vRmvu4j8ozm7Y40IohxTtEZNIwdM6ZTZ92Ie/hex+v9cmdx9vKAiPO2Lbc64PSbx0xWjdtVm/U
qR3ubImLd40p2+MZGb1WcnrZxKALm5K9OpcPlT1oT3ZBkaCJbqSFVI+ofMt+Z6nlBws79aXlCDIF
gbOWDfnJY5me9AFWZtbTOZ1tFPILGNoNdXt40uMJBIPiBF046s8g8B3PtYEdxxsTneehXBzl0Vpr
fV8aCCsjyEy/OabWL5Pa6zG1bAs8IpMgoq9+mUsaiR0zJVr6C7zJfkvSToLU0Rg2Ed2NpzFSfbMm
R1VZMUVhW052ZU35W03fHCPqdonbiFOHwDZHAXo70ofb91U/bEoLC2+T7lpwm4/UL9kD+DRc1ZZ4
Jo4Ts2NImZT3rNS5hbCrHstTNJMkaTgrUMx09cpEnZ7QCkRebKWPM2N6hoRZhOstrjXPlmHLtOhi
2hFhG3DTkUZROfntaIay00F7krQqWkJi0p50m2PprncOHOaXBVPvCPQNiXYd32RaJVvjR7vGu5Ys
a7+PhfmQJc66T+O+eBGYjM2hOet6/gjAeEJ6/Z8Po5vM0MbS5Hfzub/evCxwqs1VDheUpFN5D/x0
85JEElFN5d2lNL9gyatOTsZECh6Zsm9j9mtY65LTaJjWzTwalIvAeKyw3DQiPvWIq8G1mJehN9Rz
grFWj5Wd2wdu06gv/3wv/qJ9Um2kOSBudEI6yIAT+i9DRFOdI6PuopIMaaU7phmRRBb9DjOeEskP
cH/zctcAtp+UJtfXc1Vk6gbSAtd2frn1a67/tWnj6hJ0JBDeKgSvwOL2FIWcZq3VjAu9xBK8yuo+
NtxQhK12geUO1clV2WIMBgmmD3hfo5dehywNDobHmf0FzxjNmkR5qeKcPVYb1rsqVMtNRxwLg8Oi
3dYCd2CnhtbNb46ffMN//oO414QpELFZUizxyx+EqiyJo7JILqahv6OUj092zMU/O1rL4ypq/Mii
x23b5kjUYq2cdZ5EpEsMYptazUNCSROMbPPZryOLXXgadrV2d/2QGe53reztg55wCy7amgWTipp9
Xsve7+J2Kwa8vOyD2i1pXtN2GqBMhc1EkgbjZogS2nGVhZGaNMa2a+38otphw1Y2tV/J3MD3GR8X
LYwvWjrYmtfnDnTe3o/cteMRUHcobScHr3Q23ygTI8CeAJ1SEzNRAsRoKR2JQx2WY6WFTRpqdMqG
JNHODp5rr16yFTVd3p3Cith1GBfl5Z+Pu/mLDoMLCSUMy6NugddgIZH330/3l2oNJmLZUEHtjWJs
RkylmNO9Y7ZvU6zw4B3JT51aZyK1Z/mWaU76XYfsh61r+txktua3mWHdxkxZDtmkjDv6ouFDuhCT
msjvZXI368rybRiyCw3Nwyys9D2tmNsyu41vQcssd8SRsgM10SqNpWV8ZjqKcap+MBoHTysjkc3C
6I5U1eUOGOx0XrN1CPAzklpXao8TM+3tQnd8H9MVpfGuoug11WZbGrMBEd4CxFtO+3lF42ZYZX6J
aCOPYfsJYXN9iyGxfTHs+1Z086vTmQTcaZt/PsDCtf9yaeuGzhMBbQHmIFaVX1IMrdZJ1DZGOYdD
GZ+plmsnF0bBSe1mBhVRou3yFUXK9QvXD7MThgqED76nVUh12/7xM1qofK3Xuv3pv376FtNONWZc
8gf/+G0jmnp/tMn1+PF7r18OkZ5jFf/jO1dLUXy4HEbAlaJDNeBdKlNLYh6pZj/94PULP17y+gbj
Qg23rmG8/Pg//foO/njxxYVsTw7doB66uA/+9m/647v//Xu1b0Xk4Ki7vof/vsWf3qz8wo/3dP2e
Hy861MVtqgVaOw47s3eADMhvu35DCClI+XHkr1+5fliuh//6qcEtyxgTZUe000ZC1UL8zooenhLk
QnuTyGHs0PTlwLpIi3QqzdL9iI5voo59Gc31Y837bLv0z4syfYz0NhGe6ufUWD/UubeCcUmeelzZ
ubRnI//+UheqGaQDYJfJJrMIm/PgqvVzONiXtCOvKO+Q861t+SoSylX4PDeARAFzaNFuKIsTC75s
QWAcT0tlgwkW8UnI0J7ZDx6WhjIhw3EupPV8me8naUWP8LTQDvH6yRqCCeyPv/bMjDOb6beDlV2E
beUhdHmcSh6jgzS8J45dEQ71neqMObU0xRfJESOB30mzfOeIi5V8Ay10GaWZPtGVA6cNWAY+e4iT
t0PEYDJLJ9tTe1qphdUjnxgUIODSqC8t+wh4H2Jp4kf+sOX2fTcAeBYkk5gLdKNkdHxTlwAAiQJg
HkILW8IBHPrIBd6uWoIDMkkQkCgBJu8uOQXa23rFDOjHTLcvUdTFJ9xmhZdXpLQAU9i3kl5UtuKM
Nh5MaZW9ZSEdQgk00PL5W2rWj8Joh6CyxEMatTdu0zvoDYoH9K8cYPgIjQQlsPFXmEcTzBYG+Mn9
CqJCCVnBhrDQStQCtv5+M1fgF3TjHYiaH0osQ7/gJYpp8jiSPqFY5c6JLO2EWmcWWsB6mRzaeq/A
emgl9IEVG6cAGAiYEgAhIEOYEhExytTXdP6aNPlDYZeEQDg8JSVWokb6AEhXPSx20wUK7Xof1Adx
cf2Zic/glaN5mGOaFSiHScHq90R9sbzHAJDMZUcmTchGPIWYSBC2l/T09zRSSz3RMYZch5TqpuBR
nNnPmkRmrIIuK9j0Ip9bXxEdkWUrY0hHV2cfV9ihleyNQlI4VnAcNliOfH4xzPSbVcH0mdtxYxrp
QxlV7RlA8rGSZA8ES862AfaRAv3QbaRI2NYZ7zz0rPMEoGvnEkwIzV9HUkMSkrU8bUI1YeT7UAGH
kZsvMzk+t1ONLzqGAVx34117pZGw01vBk8SSU4KqEWJJS2KeZJhUkmaSSK6JDeBklKQTF+TJCPpE
B4GiOkx7O0lFYcRcBb0kpSxzaXq9waOVoLFvqzE6DLghq5AWtUrSSi2ZKw3wlaEAymdMRF/oq1dL
PosKqMWUxBaY08RaxAIZtBMdJyRTZWp/GZUII1abH50ue1kGJWNnVyN6FvpxCZdyY4KJKa68GEmO
Sazo3sBeyK2FHSVkAqH0gU6xsY1mZ8tuvT+qS40JNFouI231/FafcG3yQASHV0pJAkxI1AjTxgR+
P3SGAMcG6SYFeYNGGIzbqp3RJstpKbfyjG17pb7ENl89U2xt09R9nqwo3ZZ5RUpJh/5LNJ+4hrA5
lo6z1zMENWZBq7GZmJ6ujflJcTh+M2CqDXIpIVl3aMBA9iGBOTtW1W7sHKhYNRiPKI0klKws96Mq
El8oDeIw1/lOZ46pvNmVkNXsE9uhLyZEs0oe6cQEwm44youSAO4guOt1BEPEVgxr3gqZyFh39I5v
5gZiESFv0JCBGKWSZqRKrpEpCUc5u6JVMo9y4EejpCB14JBSsEjQXBJOAKQkTIkgDyU9KZQcpZW2
K71U0IMgloDOTx4HEstrBgThNQbFBHmCGYakM7WS0+QCbFrALfwPe2e2IymzZelXadU9R4Axtrpa
ap9njzky4gZFZOZhxhiM8en7g/zrnKojlfoF+ga5e7gTPoBhtvda31r4TQESk2RhOs10p8h5VJPp
bcXMfVIAoOqZBIXxArgO0XlDpou9ZbQrd+ZGdfd+pkihBiPBxn6OwUuFjIfraCZOWTN7ygRCVcw0
KvLnYeYBqILpX+wN+7MFXGXOBKu0EC84lC9uwC88AbnCZgvtiv7iBtDbM4oryYdDX2rOdKxOfHGC
dfusjV9TBs71WDewKEBqRcyqkd7jduyhbUFQ2eczjGvmcI0zkaue2Vz1DOlK9Sd0NNNHgTAO8G8M
+yPBmCWcHzWIL/gf2xLLbzuzv1wgYNVMA2tnLhgRfKBLZlaYBTSMtDxqqTNHTM5EMR20WD8zxtC/
PBtaFlHAgT9WziQy4lde2plNVs2UsnzmlQHAItUaghmFiQcYIM8JaDMJ4kwHddYW6W+jpddnYLQk
ACFfG2DR4J5j/ptJabEF8y8uI4xgQ3utZp6aNZPVQsxVyi7enZm5Ns30tQ4MmwOOjXyP6hjN+Mx6
xwATl8L62cf4OsbA+GHaWrclhLE/d6Gv3YoGscbyjGWz3E2nIrzrTjScA5pLsAJ52fx6gy/mpxfy
v7tp0p7U0A4H2JruPkzD5IW+59+XfTT9eNVk175XXE93Vq7DmAJRch+1rEC8yT4K77FDX/rtJGm8
kbYR3QYlG1qY5BIJv9Y+OvLwln251Lnptvneo6kN8shSLN+3kKjPSVTQfHOzLxfczS8zN85O3Kgf
mmUURABq8kLZpb9SRR82Psi/T3iGu+WpfPV0M2GMPQMdHlm99ekxmqb6sbY4dP/srbsmY5P9NF2t
X2e6rt/1wgO0HmndDuuReA1K/4c9/1+9RaMQgCYaWxJLBz2MLn2r7GuYcskoLVh6iCEB3TjVr8El
+Gtsq/aZKQ8FfYUZjg7foesM41FvA2u1PE233oVVWt9jo+lrQdH6PoaDcbIb7N+9Xs+BSd7b8kx7
sm5JHpnvbYhqJnYHcpKg59xQY2pWsTH8TvsEubKRKFt+eWEMHs8RybNf19repG9+cJWjPVqVaRCk
yGexaKzUetF8D6RuwNbxonvrSv/kjEG6m9O7WMF7L8sXhK7wgctVhTyvEVvOg/5cpRXJiS6yLqmb
9ZeUyJLmvZYO1g6MHvZTiRfo4Eiro4UXV0+ZIAl1eYrPbNeLvOBLs2ltebRsbr5w0rOmZQTSedJ+
C/zoeXlq2IZPfTKXDSrd29alLc85x92tFjlkUae1vlSGD3b+vnVP61fFVHRPNDiagxdG5cHolf4U
oAX88497yINl6wHcCtmH3eTOBjVxeQFyZd3UOKCw0nP5s7fetSkzv7Dp65uqq/ULfi51M6kO/nlC
oZ1rsoK/EbK3G02rg0unadFt5D2ug1EUP33J+rI3vnMnwv1r9fI6Wr24dtKYaZb8i5yOHgecjud1
k3lqugaO21xJhMqR547u99xLWd5K3VJdVa5/9VQdX40SKz5eGa7JkF4wps/uK/mTKZ+9Vvyvmxw0
cVmeoBNu8zVqT8v7cQLC14nY1m9QqxVmDFtseiSDX11H3W95Q3OPVErIoGNpJBe9cv1NoWzv0+XH
Wp5BHaJee15e3Rk87XM0muQvy1F9NqT1Lv/F9pHzsOg07hnLafhhbgmHqQs+Io7KZR9NHcZrvqDo
ISR09pzPQ9O8uP9wCMJdnkFwsL8y/QA8YEjq2ZTRXp0RMh8F4sXlv5CmamMocw5xosWsDRCTdnHh
bzmYxh/JANp3/jyKxGA8SU76SPIasYBcc3eOo2FWDYvjsh8IxnPsZz08NqYWnkbICTs74fRienBa
npGGAFRjTonHqSqto5nrwy6Rzro1XUBORrgmWnv4ir3U39j6GJ8rsk2f7Er/2Wvp8MXJo1MPcIK7
FzHbJxXWWLvzC3Qzu1CXtF8zUwQH3WFhE0Rm/2k05+WFpp0MW0Vd48T1PNsimm92jle8Ln9Eix1R
QAUd0NueutHaRFww7zVJp6e+19uXpG4c0MAZggtAf19Oz+TGCb/UUOe7Vo/k0c/06tWkwLe8fd1R
/ZqylrgWYTDcjSyG7DvvsOuGT2W76XPbCHHCfZlsl8eLCNlVo/qPcpTMTopEHfrBNt8mOMfLW5QC
uyOQMYPgzlg82CFix+WVDsRH5nqZ9xgnjnnuRsbqP38I/I2JVeIHSbxku2v1tAfgkf7QY2uz7LJD
Jb+hCUvhQK+DRzUiL/UdFmma1/hAdgwkbE1lPJRNLC6T6rX18tmHMjpS5pneZGGzPjMGd5cM/vRR
QuYw8GE80OZABWtBZhjK2jxBL8qfW0/7+POuTA60IJb9XY9t6+pp9AWWPzTRdEtDt3jtJsgZyk9Z
4w5t+oXYY3m37dTbNDFjG9wYvkCYYdSITfn059tp0MuSzN4wlgfuzY6a6M9ea6N97SmMPrtGn50A
wfZ/fsBMO5tc6D+9sGp3QhQcMoN0Xr0ah+j8A2uGZqyXQ6wN++C+HHajx9LQTPZkDf4cOi7doZEO
J9Ll6q3g2q4Cz0XCgflGtVl5rBPnk/yk8pALu7rKKGRqUohu71jSvZYpmCnPJZGp6jququ0TBkV5
TFxB7rDOYtWwjH2vWxHaANCbzPxQx6rpaVS1dZXQl3Wv9OFK4VSpp29nhEFmxuRyix5DT9f01sYf
nHFD++XT9ZDwNAZyl7z35Kv0fMASs/IABfVp6NC3FqwBQXS4V1ewqg6tFmRmTONtMrtnLbM+KWMc
ssSz31oEj2vT7LpD6yhzF7mcow2ism3U1e1pUml1DmC6/tmEOQp4l3rS/KMVJ9ieoN+Xm4MNdb7t
8EHgc9h7Meq8fz7+r89bnrxsxKzl+3O3RV4dFtN5edmyg+XxqZvx8svNfz7IMO4jh7QJtrISsm0a
OLSntKNlbZUu+dIo1SavGa/sSyLv0LJtlxZv8MWpv8SsgCJNAUnF4h9HP3I6XEyI84xgdHA9TWuV
p2repK3OXLfsmPMXaX8ygqY/9Srmy9UXu4298viKdpnz5SrIHkvijKxB4E0WfLKuRXlB5zHZet3d
tVrnzxO6OedvSajJ/5FVk55xkMYHMZjPadav7QbRrdJ/S03jAxFsQW7GvBkhjkw2Kk+6MebO79U2
apE6xFX3I25CAHIIyfFRrRq36beWXd3R+F9c6Mf75evhLGu2ZtqjEUmhgDsaC4ak6l6XD0d1tDyh
/sz1ci45IpRQ1ncK6OQMZyTYFW78anQl+27Ui55Ew5qwzPKk+prvCiEEuDrwhrEBb2h5bPlr0TBF
d0S5iQg33BQDRXoX8E5RuFjqLmGpxHp5Y5FA1CFLVnEyy/nEIFbBmDl7pmMvTcrD4OIfIqJWt9Ls
blYCYKNlaQnsabuk1SCYbYh2FM0JF1YNKByFXeC0wSlIIyjsokF6Px8ff/Zuo345Lffz2EBOO9j4
ay11NILk0NAyPEwGglg093xYkrBZLLftxrEpOSRxhtxyciGadwlpaqp+bK2inb0yyRkq07A3G/cC
nKWGcZe6kJTrjIZI6WvIPPu3GN+QKyvvIEPfP7FYtJQdnyKdOF2y7OtT3Q0UIbvYWdseks5kbuuh
+mH8TcwRMppwTtoQ/MQK8StxSZf22jqlvSZuVleU+1o692wC024O/duSIbGkKCzBEsutegmHqLWe
KE8MbrgVnIkET/EGC9q5BtnFgRbwoMkqOk8mZIsiKb0j8lf72vSAy7PGt3Y13oBNktjWNnHjZBMb
cbsP3PrQtE6PztF01maHBdM2gEOJzmhvcGCSYzh1b8puAZGjJzwXjVU+TWOFz20MnavtSMx+As/B
SKTfmiakuyMmQJy61hCnYABmN8JIIR6JpTGXBjhLmiB5luRsjzQ7MlcDMpCZWZcYafTxJbT64CEl
AnUrskxubT2bnrSCKiP/h9zDlpptGiXxyRjpcGDFmlZZbxiHMs/MU2T511GV7m6JZEldEO2rtpLZ
Hof7OWGJfFo28Dof/EYHZS3NC8CSv8TIiyJ52aQaWtZe+jUfR/uJA+qV8DG1ZgIWkObcvjlE4TXp
QLOBgoirVw1SH055t/u0PRxv42A+RMJEy9sg1s695BAJFjrbipk/53UXk6eL4qczkSn1Ql7yGRry
z4100AhMNT4qLZffQZTjZZRjge7V+/P++4YzAJkc6Kayi4iMSNrTsqHk1J5i982X3QDQsVQnpZJ7
XGQ2BiEYystDxT9udX6CDsOFdQMnnaoiSizCtDgNQfw1J3MkDUt3hx9hSk+cas1DbsQ6Z2JYbjJS
ESgHN3NK63KcA/ydRfranJRmIxlW4aQTXpHCosqHS5oQ/qebAZMjl8tolfntn81yV0fDgr5v/gs8
YH5nwpj6+ZMsm1xo9iYoirnYhS1imjckuGXbvICjZuiRwFctb7LTX/yaUR7OTvdn4+nuX7eCf9xi
ZwIvIL38NFE9CWVGf1puWUPwn+8uf9DJEcsTpzyElSNPy0bMxLe0yl9Di+zixaawbP6ZN/3Px7xU
o7MehdZaq+agOUGsF5ABjFaei1dBOK84Fsl1mEj18JjsnVKToSQit3tNwMFAMJc7QNlmJWmU5Rn+
SAZ9Ow/zDV03SqMeY7up95ShaYGau6mXb1Y3Uaix9MdAFbj6glKee0gIKzUyXoRzD1Yj1XOf1XOj
lO9q2TjM1lcI/fI/X0mb42E2Mp8q5XxULB8nBZC5D1iu6xqKWq/dDXH6pbfk0NodStnR6P9k4/zJ
1uHs3EhqhjRCggfKazBmJ5Ftw6gfTrYFIwGhC8Bkvy9WcvL1U5LghUpJsGCJxKCdu5xqJnL9v+77
bQJRrM0wf2Dt1amqrS1iy/LKJ+WqJtRXBOpErYCDvTVnvbMLCSoK2pcl72mcz5VlOFhu/ctjocOB
6KuKjivHRaukvy1RG1yTKUeqF5Fyncq0uNAr9BuKzNjiIkwAkx4O+CV1RXeXxZgprRfSUasdGX/e
HS3qrmWZ+0UPJt/kJCxSmFYTv0bQH/tKg4UeGNd2QOg41SGPi/DguBMBxKh4AFQ3u3iIqk8/NwkJ
COqXHNfk2UO4uUmfI9sfngrcUjfMzSsptO6UgM+Ea0tvyaIlvnJCo9ljqxrvfUXygqM09JieY1Ig
JANk25g9bRpkn9RiTfti2Hh4sVc85H2K80aaudpEeUhJOZmXKxCnUbz0jyYV3u3gVToms75/dG2b
ZZQxex6dcWdOGkwLhKMjkJcHtM/F2vRp3cCnnkOayx9484iTqubROoHAtmQrG+jEAI4IuUNoDyGq
DCe6Mx4utjz0X7Iu+VXrQXld7lGLZwooGVRgZKfrxret96Gw1qPmGp+tpTlbEDeoL8w8fh9gZy+P
u2VHF8GMjKMj0vqtzuu9lIn9hHD3ox5Dc+OngppSpZyDOSKAMSf7pdTt+h3ShXHEvTAz+YvmXRqT
vRnCgqbQ/Fcv1ddYroaVKEnUbvJwtFYZDtyjDs0WEe9Yv7sO0a6e739XFvppRxBmmst0D6oropSz
i/N+eFK3FDvBfdmI2bBsMoU9JlWKUqKUxpfCWUbRwH4J26BlYcDEo7Gz8aGl3c7a461SmvcGmDcG
wJVeaaS0W01G5kM43xrjCScNnpdDbRWcOrZKTw0RG49RVgOjB8hLvhh+Q7Rfiq+6qdZDloxY63Rk
bqB0T+7ECJS1Y33UI9s8NEVGnkALcqAoyze/S+ltxA3FNovcHVMgOoMP0u2YN2D041r53YXPftod
YCDqb4MXnwjljNaJE1Yvrjlkx2Lo6jUKLurJ+o2MS5s34XIZMRwMVgTZIvsb1JWoyGHrpBnhN0nK
pdBXzWNd5e15MGTwW6TkvDQNUqKt0bTHvq7Kt5oGR0vM2d2aEkRfg7g5fvFEZ8p8iSOhXnAEZi5e
inhUCSTptrkXfArHHfODEqq4LGd67HiQioqdS/a3GnkNvxqXuuIpK7L2Ksz6utwz8EQ+aXpF58Yl
L0GE0VoEU3THCJtZ71h49vUk829Q4HhiuyS8ddnwUQ3leKEtSu3bFu7R9WyQj/Nm6qaLnVBHz3Wo
SPOqb21WHGR+kqkHtE8o5+GIGDWQmzhwxkdBzOWxi+bsABwvgUQsUow0tM2AuWfQFeKHSbEShKM+
oziib69hKhHUs/O4/UB35WyGprGJNQ3li+9TtnAq7xNHFLYm8PEXGkRkCOW+sytTW6f1MY4/ibTf
elM0ffh+hyIqi3KS5UW7KXXZkO88qmeVV4yg1RT/HMJ445Wu81tLSNPYkfAb7pmeeSRCqi0DWfSB
ADLcYXXPT32r+48tdp/JHt4NPxSvla3HMx0JklKkm692UP11d/krHU6apDZTRdkE1bMzMDgPo/UD
xv20r4IQycp8t6qHHx2eqUNi9n9vbB2rM67AsPOzO2Zs5G8JWVeCSOKT7RAbRNUyXzt1SK80Hqmb
UN7VnZ9+TvseiUf0YgU0AuiSjIdQ99ynyZiNeYkkuVtM/Uuxt+3Q+ruuum9Cq4iPLUYiY7Qhv2ch
s6QYF+cKTzV9nDFNaDbUO7SJyasVDx96ih+G88P7MhvvsfLM6nfvSFozQYDrRh4o/gQx7gVCbEqb
YVlmlEjtdI6ACskldR34l3NgRsKMYK+5k7kJyWXeiqHr7zABP7I4nI7W1KirNblYsJLyrWRkzxPr
tXOc/jnnnC+Epe5Qzwtshp5x5CCy+DU8ucXdh6m7aRVga8c+l516llX2An1BbRMxfcJ4jwCEm6xr
GhVj0m+MTU3e9SGcyu6d1/xIawu7b8WJAXfTIUUCwsWoqG+NfskSjUy990kO3gowVtoI54egww/8
cqh04y6qZk9+lL6rrIBoaj06CEpJB8pM8dp2eutQdIU+X1/lVlOpvY1M6jIiyJo7XWEWjJ05rK00
UFtZmO5zPVr+CreYc8pSQU/Pli5y/TY8Uj2aCGW0r0mqRx9RCJdxyrTvyNDo0SVQmkQ4EgzHiPyz
GX7hvqIH2wsgJhp+yaLujFuTtG+DZga4snP7krTNZ10b9XOG4+MUzPVNMDL2l/cxyDLcN8o2XnrD
zM6+yo2ngosn5p8mY+ZbiNdpcr+S0thokVQrx3FwLQVmeISRRYwWMIN9M1GY82Sljp0tMJ7VPqsz
5WV72iJcxPRwvCCVoa4QS3dP90terdafVralXRNE2lv6xeVTWYt65ykMBH/9gpiiNiI0X5y8GTYe
uO2vJk52qJG1vd1H2RGeEN+KLmbPqzjqaVaCZ6SPaxB7Jzp7eIqmQbsZqtsv92ynm9kKCUkG8Mil
M4GmpbmFqz4Wv9JJ/qptw9rl/PoEEMcDywj3q0cSi5+eqdjahSN+U4pGRlVNr82A8MLwYuvD717x
x4wXp/dGBJWNdhW6lZ9J+5qlRDrQ5Ok/NrXcu1r7m04G0UgBwkJtNsiTNXfW5HjJIiN5jbXRPWvI
54CsJf59TFv/zlk5Iv42cKKh2fo92Jm+TiJrAho3JM9wg+q68U41oXSnUNeeGwFLrmgaKqSOSahB
kV4L4M5c74oIJLKKdrDfpp0ZVeZqWUw3eavOQWbiA2r858zQEMDE8UObI3sYHL+5MUS50rtlPcuq
cv6E6J+0axUwwcIpl/SvuT6SKNEl3q1Rbs66orPf6ija5z7wHwKIyyNNYxj8FXz/uOC1yq78E7t7
TfUe61HdvplDKPA5FtshqMqPufP4FUewgqykd7ZjMzJDy2kg8Gmyq1X23UpRXzhp/Qikoix+UuG9
qyw2H/s09HYp5bFN2ST6vvWID7B7sj+V05wKq2reHJ1aepgTkDKfJl1TEA8TVwP0X/tbL3NnXsL3
j0js87PF1H4dREa8CWWzJyhk/uTBaygG1EXoWH8G84xSGw6Qd0EmxdZaeo9CAIevu6779uZ0xdaP
AFSnGfIgI36Yurl/DwaHeO32VQuSbd7ImEtdQEVpkvCzGf+ImkuTi92IZ8uly+LE2nQ3tTjb9Iiw
IRkNwS6j90ELv/nKe5pAbZ3/nRoNXTXDzS89xJ6T6cRPlVfGm8xK5MH2un5dCAZscHTZ2crlSNxR
6B6x1stD4xn4dXsM+6tJ66dVbA7iYEXWpnRl9m6DcDmrmaStUq75jvK/dS4WehTmz6Wb3Gu3AUvU
Of49NoUCph1151HG4Tk3QmdvwHS9my29LKf7yGUV0rzNs/PgGnuAGFzD4vCHHbqAIIADHWptI42y
ucaJ2GY6jpNVJbriwUxssvD0lP6TwVKIj82bEq+hwlKZFuFjmaTGlreebSlgGU95lehPnMD1QJoH
nVHLYuFn1ZdFKp4XEViEGB6SM3UG40oU7CO8ynuuH8iiZkCumFG5ZcxVXtbjMUSAv2fGEawM38y2
epHV65S/nGtvqM+slW+agyYrUP3rAMubZHVxZG5SbAqLTL4picSZaRZXt+YjUlXyMLSAevRUu2aR
md4AcOHqHi2oyTFX5TQD0JRm5DzlqjmTPnXEgag9BOFkrAbo5teMath7ndKjLNo3YIBxFuc3RbT8
DbK0cVR2RBQHD+WpgZwWspRZZuON7KCXMNbdlw40GvJS/72La+cxrt67YQ99q3xK8JlDV6nMfYct
fVsCjvUkdRLXOCiAkXFYTptO1MU+1Jjq5PbepF3xKRw6vom0P22nrZ6SktG+yXPnW6+MNQDP8Bm0
zBxJiY0mhEPSdv6uAg5yUKEa3hW6pKQY/HWeW9lR06zmObU5YGl/HDzs7DDQ7JDSXw5vxQqKZ74N
ilI1TGuUMKtw/FbtvNwVn0NoADsaAoJh8Kae4ji9jB3zHFl7ZKPhrPhSyIqhZxdI7Fzz3EYDHHLs
37tkbId3jCeE4qCnoMHkDu/MWRBSBvVTa4mNWYbpI2sIQsyK2t860qkPNgWMuXYQXpdNPAj2i3Fx
44cKgKhyX5YNcJHNaNarPs6H9z5HDFUlYbKPRYS3xfGx4GiY4EjuuzYBl2OL6AgEeSo9ZCrST0SK
mZs8b8pPKlUPSgQ/4FEdWIt3TK0YCpKW5avXetmt+DRHhrukDWPkVJ7cNbRzEKRkGrKtLtuPBOrx
y47pi4JnYvisBLpKW3GVMm5BqeVU7C3W6nH+svgedaq1SYh0W7Gg8VNtPMVtA7SprGF5aNgC41BH
Q95b4qgQ7RXKMK5jwzJTZm7F3ERL9ohsbY5J1m1Dnz22jqWuSedfQocIHLOViMyAS31oiFpcF222
KisyhSl8Qyjcp2knTlYaM7v26FFRxPSfvEaB5wg/G+GCr5Eu4dtMR9CISvLnBrvYvbHIL3C3ZMUd
gQnUCbO/wNTRJQjAqEpf7QjCmKH318qcu4F5Y9zr0HKPQNB+gDk37uhYzoWKq6NoneLVLYxTMVQJ
DZlqDikYSooVSfw9jCeV7HvPDF6qfuxfTLzfZp3+oo+lrpodNo+sgHP6ez7xeYFGeSGXErNPUl3d
nsYr/lqBNqulBaErd100bnxI5VjDvFHZQSm/ZoLBxiHkaaXEcMYZBMY+rZMDcyBU0cNA+UzCznd7
3X6JlLpDeM6/fDiuiL8QpNThcymmbN21qfwoypAGjmv/FrTZncLHMS9sZvG2v68KLznltsSNLgL9
is9evyLHU6e+1i6qqLaQtdSH2yGsrVQUn2Hxvitqwgc6eJT7WL5Tc36ISVYPK5G/BMpsHwVUVBBu
dOmZh+Z6rX+1Mxsnw/s/owUQt9E1PdqeS8moysWb7ol4F48a5f/UNt9MB7nAQIb7c58blOq95lc8
Za8uWDEyM+OJ5WsDwozSxo66Xm2YwaUxOu85d8sr2JwtRSv7NEiKZGNNuJ7NSAf3J2D2podiZ1LV
uYMVCFkTNO9OI6378lAUNd62kF15sEtJzZCrZhbrwZbLarpWZU9VE5nlZTTtnxYlrbVstfe8moZT
0Fb9A9TV4cGwy3DnYwGkc9MiIqKbnABk3meDnr2x4rthVao2ddxis/N1d6UQXh7ovgNTI/TnkpjV
3UUCoTwzvPbYtZ4U9Qwcjdqr2xIu2tjWDmtashOacK9OG58ROJdPjs3JhH9/Y2qQI0w/oykyUpws
KKoePCPy93gbgYtn8tWcMk6+KX+ocKZsLctnjAXE68RxdQjDlAmDIdEyjOWBrhhiRCLYtxKP9DWz
/L82sV/7pxQ2Qc44VX7lueacl40G7n4Nda6j5OKT6KN0ygiyekbsbzy6rUwPepxlqzIEkUmoUVwh
gIiZtQ+e9Tgm9A5q9ZjMG9zDlWahQHIraIl0VTcGUbm9nn4YBdJGSEPdFpQkbmZmK5S6RYKKU0vQ
3LThSuRJQZRZa2xJcAY+OJTmPa4JYsLtpw6dRtlw7LV+34yDu62ppGLgKbwTCVvejmTJ59ZxvTMl
be/skwK1aZKp2mqOzGENN/ISa8X03CQvBO5mm9CIvX2X9/UL0hAW8g0JD5pqfuUOMhNrjKZN2Q/l
yc4Qa8BfyQlKi05+Oatgiq8myMPriLV9209je+9jTsxAfxVdq65BivQqrUztqBnh0zhp7g1+v/My
Ks73GKPYn3V1R+YyISmMYhMaOFV/+lU3fQwOa1A7EMluuYtA5OLICY04JYKVLovoZA6GdS/FWCEv
nax1YZc/RKPEQ9//6nujfZiaECuDRA3UUoK9spbcpYYrsVONGatTv9p4qEtsKwreE2vodmmvwz2K
2wdONDr5pt7BIkUv6tSBuzfmQzWS5YqeznTquwr8WDc3sOPAOsNKYzPcqPpUJ0VrVa4i5DwH9LbQ
BE39lvcxcNS+IKCkJ46p8MSHU03gL4TzWMGrQiR1lFI4vyxgBKuhTYan3q0uzA78Qx/ryG1lmrzS
DvRv8SwnJxrmZNfMrT3Lt54KUhtAKa+ptEbgomimJsHKDRK0kKJs98Q20+M3i19xFbLkiZtblvQk
14VRdzQoqJxcAAHCMv0ndNPAt9LIOix3EXt1G9JzQvC/xmUoCzRrHdHgqce5IjT9ippZbqmUErMy
ZvpV6p1+zXqTET3hkmiIsHke2o9cM+Mn022aZ8kUWQvNj8LR9dfY4asIteKvW8tjWufVK+BQe1dp
yCcxXT2LzL9SRuk+JuhWOyLDETYZZCqAEnNWoWTIMNAgYUZtaSGG4yeF0WfR18NzXEFK77IUA4CD
YLnt8/puNwACk2wS66np7FfLQ6w5Skf94CPRGIsT+dUq77UOw8eYU30f2RP1RV09tBP2E9osLNtV
4ExrOxq879klayYuCu0ozI6ZjuZJLxDvUI0LXqwG7bQZwTiNsuEmdMxmUdzMzgGZHTHZkm2uG8EJ
AImw+gtIh2LjqTb4UoCs3bZ0fnSJ7e6kcn71LpVfKBAoX0wEWFWma0+UkMmLnIr0A+Hie0hz8lxM
7KJnNX6csRYr6WvhI+MncvsUG1+G3IgaJa2CrBqi52WjkS4HD8l3TyCzqs3k+tMGbkl8WTZxS4Oj
isTXUsGN0FkaWhhuyrb9bTJEHqvwQTF6HVJtaA8J9Vf66Z23DRzazEIjuYhOG/JqAxdkXIFSmox8
jxILbGqQ09TtSAmsEO6wwCM421Ou2uuJRv3J0uy9Q+/rYFP2Xac1bbwq8lkC0Zk8eN940PxHRYFr
3WRevqcd0GwZ0sRa2hSUSUyz5/JwZQGyW5xx/5+48P8gLhi+jUPwv0+B+D91+lVQqPrPOWR/XvMX
b8Hz/+ZYNmZN04fYjXYCoMFfOWS+9TcHHBX1NYtelmf72KX/I4jM+Zute4blGT6sfF/Mr2pkq6J/
/zchQDEYPNvjYeDkuI3/9//6OfzP8Lf8C0PQ/Mv9/1GQxy7jQjX//m8m7tH/auY1DHanCxbfBuMd
3ut/MW1XcWVapdlaR65x3lrkMJLDvDlHsf2WWW58bM043PaO9VNMO7cBBmo4R8evUfRVQLjoxR5C
whc9J/9ofOIDnIlRTOKlms+YV5+oRckF4CgmcCCmiB00StnGC6+kLQ34hmAEJoE/Twnd93BMCKfR
sMZggGah5kEggnliu9N1E3nJsNNy5qSZMdo7k47QFurYukyNb5B5QUI0qF7E3RqPI8VgN7FXuSEo
7kn37yxBnOcmhpmFYdckQ/FOINEBxSXWNtR6a6ibuIgH3d7nJvhVwxrWju5w6o7Rg1X4AML0bZ3m
n9i9oldyhJ0zuOVxw4yxQcZv3XJPTg9JjJ8xbSZ90zxCklQXJsvTSneJtpYy9Q8yO41xmhxj/EsP
k62tY5xCa2kmwx38Fvh7uVMJtiBfh0VnWg5B0XkwrLEK/C5s93fgimwP/e6HP9JlzfuiOPfTGfC1
TZRtQaZRRjX0Bn23P0pkGn5gnqOa0ijJT46ZcE1Jxrc+N5+Z6UEx/L/sncly40q3nV/F4TluAEgA
mRh4QoA9qb6fIFSqU+j7Hk9/P/D8/z22w+EIzz0ohlRSqSgSyNy591rfyqN3d6kTDFCrIzfXCt5W
4j+X8U+QTcBdgwfGYYFf66m+t4ZIw9/HPgds8pD2sXV2aCqhynXvJZM0dpNqM/ZwEQfLeA9QUG67
Qm+8IAXmF8a7xnEwlRIBDDG03FlAfPblaF9tQ+0gze6xCJ2GUtS7alV50M8NNqJhzGCkCshNQfVI
93T2Qtt9qXA/b+qmaYC3Ey7sVAmwnOILK9pT2TZHyeG6UUQp1bm73AWahNnW6QsSgCY+zvQ9zbA+
uUlqkRMSkZSmF1+1dnDhb762yR47OfkLxU9Sdx4Nhaeu2xQEQR6wcKYIgKavSGHzyBzDG3Omyjmz
g5HG/uxUdFQc9aE3Nhq/BqNU5xq/tTp+RamJ5fClyVR5klnO72XIb2tKPi0FJg7h2cSQt/yWA0ab
cKRCDhRKjljT5AHL2JWeXuohKQjO+JnSCkWtCSPKkx1Kt6m2PvUq/mvBMOSbJSM6UVm7UatwuXl5
llV+snTDBm83ptU8/B7M0D6mwYOWhNPWzVF1C/Ng5s5+Njufpni86drQfZL5cBDaX/YS6U/tZP8M
cWbtacgdkqL9HUQRwSvZHPGCmo/EkD1n0SC2b2WiwHPzrDe9goCpo0yceuehSSH6lZ7RcjzhEFCA
sE5gPxBqLsi08IPoJ2WmuqE9z/pRgUQ0xRdBG8l2CEb6rowFjarxpJGScW4znSLydzOCMHFGZLTL
4Ow5RL5FPTBfB7XmxA0dmdlbpVufNC6wVHXnMCaKpOogaG1HzpH8TiVjbOr9p4Q7DvTvBd73XdCA
QDPtofAKF2TmNJCcnY3N3kwFDmjg2JkkHdXdWuHozXWfHBj+95upNRjmN/Eq5P8xB8agc86BTHZq
O2fxS6hFgx+a4zV0EzLgOKeR2OhOG2NI8SEX4x+NyLKNltWfNgJyb2GWpsG/UJr11YJTuLOa5hh8
1s4EQJeMgZOV9HTd0HLE04zQr7P/YGbDxJhNqNqeVMWpIA1q7dkyocrL31lB9nqeJNY2Bm/OaB6/
XWjhJAzrlHDW4ZgHGbCNBtOrG1L+ieLEHsBlbiE7ocq1PZJXP8difqJDQUlOyXyssI8mYyCuCXxq
fpuGoQwXqBima2h2tjdXLqY/cnAPMirRGy8Iyp3BAHPDBJLh0/Q1zhpIVBvSsSZ/WfEVcs9vYtFD
LyRXfpFV4Zcw33ZNZJKzBk3CXbIdPJx7kdbZjpkmgPuwJaovACeiUoIJWx01Q4GWaW1/MyiIsetp
8QUnLKDDNDikGSmB2e9ykiibx3JD/A9KaQcvLI4kpBmm8upMEpzQDxwPXXXux/DJ7ErNb1N8StBK
PJzfQwVvQUetLeI482L8w2FlUNnmVQfMq832EzqVuZwuedBeI0XWwkJ96qsM3g08X41BAbJMXPdc
0JHmGRGTxWyMwl1X528BjW82s8nrojam0zQKpJ2OQzsyMf0SYtuMOHRn5qb2PREfeZiKki2WAKKt
2xX3w1R9xrFUgOIwLtQlmdnt9AGvGIsyvNAO/n6mdPxLa66aXiyYbPEK2kYKjjqlZRZaZxYDFmX4
hV5sjnuINA1OSFY8d1NyIN7TfHG3QzN1fibsN1WGb7WjSdIv6OwnNvxCw0YCluCXpvWjiErs7zJa
IfsR4I0/IqiGc5x+V/H4mpTN8raoQ0scB54/EojJSxnEeCjCpD+YitenIxGea4bY6X7aWFN9X2A0
29ouSWdt7WNmvzqlxo7oxKdACbTrPKRVzCERcMtkuG+DE73GrtqFqKxix93rFmxtVQ2XJsEUDJWV
d3axmQ8JoFERy64M2FUB7/C/mkA7kSxtx/oNu2npO2vXr1r4xoqzuzfAs0O5eirS+RmG8r3T8Rw1
FhLyQ2PtEA+WTx+ouTp1B+wnmB/n3PkKa/pVzTQe8Vm4ZzsEXli68DN05BoNN3KJAxQDUoTaw7nE
c95dWpv0HZ3Dc7ECneP6e0bclZjnIpD0xCvrjyuYDGM+Lul0vUZ1g0ixZM2lxz2NeKTI69B9CPb3
JomHV+PcFiE3nz2JK/q/AzpcAuuomhR4dT/u3YO+0BTu3nO0uohlCK3UoUeBv/CIH8lB9o7BVpPz
g03GBhdeatRfjp4iRUFrYeAVp3EJkTFpqgXzK9OZPgUUwAU3Bn3D2mL9atZBWKb3H4NWtkRkVnun
zxx/+SCM9QsXfH7RA/VARl97znKyiUaGF2fyGL6MpMZKakoqoDF9STTN9eS6a/dhUB8JCXFPCS+g
DFAcyrDF85i3H5BfdAIRqqvECM93vhDzHME5/8usIWoms70vh/YYjNm3hVjKb1cpeZHSc9Aki1WL
2oiM2OVIW+HRNN3JszMqwdia32ckufjDOtI4l5oGTN1qgH4nPEVFOwP5NY9Jo3F59IRpBBHRDijC
Qs+t0VWOdrxNugjxQRkclVygD+AS8xAkukeqwB7W7HESvOtA3rlEhQKVmAvfHeL+UrVL7DPJz/2G
eFY/DNxDD7fEywUYRkOAqEhpfTEP2WWLumNfmrYSqxDiDKfjiuQCzYrg3cT/vfQvwzS4HtYEmhTE
6UaJ3AH3Qp4Vmh+2rCuwV/gUVgnPreZKtZgWm+KlTmgkTJCataTymZMYdtYfcuVcKkAex9FhC5zX
6RDs82nbRHQLDWvNoRAxMKvU8sEGEqR9744Ds1AMgZzA9aclqw4dE5koRiRhLwYSgxY3DG9C03bH
3hDvyEFm0OBVBTQjYEgnHEqJUfraQKLEiCWGqYq9t13b9B3eTC9nsL2dBZ0IKGzbdPlg5M2dnRCh
YMIuuMpFfhl5/atHu+M3RfhrDQIxhwC9Eyju/ZQW7G7ZdJ4BYdCcJAwrN4c/RhtKss2YckvmuHjw
Cfiy6mgt2yzKTUrNwJo+h3IUd+MfWmzfc+TgfxbXHHQOBA/a5VEvPhhLHPq0sxh+d6eKHhSLm9pR
IqpTTYpwt6Jtk2rX0nk4msbYcBjqoXJGy5OsQVRkeUO3WJY4WKeXdKh6fyIDd2N3VrFtJiU4dRDr
0ejofh2ZPrUly7utJc+LHOCWdPQuyB+od1hyvmOMuAXFyrobhimU8PimwHVqvIxH+VvJECV8b2wG
khCCsfFTNepHJxvOZf57iVxsDUMlNw4we06u+gvMajtGo8RMeAd25Yda6YtKr0DEyaEHEBsJSIzo
yG9u5r7ddhPmapD2KEDDgAF+yehcs52NiWR0cIZyx2Ud5AOYaI4tvoznSzjrx8TonWsPMcUDD/6z
OGO5m9lzelmIbYEq3GtbOmBK840AzIXYpdEgd8oQhDVF9CIxSd9bFliDhU5jY0PAgJd/TrkBj40w
76MeHm2YdO8qihjXDslXTrCeROpxFQtitpwO5co6H/y2H88IVG46sqsWuT2JLx2Xhxo/9R71nGiW
Q1OJPxnANTCrBOIYVxVlHBHdwfGQphOhq9+H7U5Hebe3gvZCu4xjTCPUFkbLEVXnJWBArKV6vFe1
eAslYJW6H8s9sYIwtsfXhVPYRg5nx7wfQmqJEF+4KCYHYAwE1RleTWhrP6LcMxXGpt8OFv4BoLsl
F/LOCgK/0dp9Gmu/kpGICHoBCM9KdjhbUJNw2DG2vYyY6TFWsbYdh/lujk4K4vmGuHs4qhGXmGlE
BuF/IFFS/BSqXRv9Bfh7CwOCx3b6Ryl5F7X4AtehRZlWsBxm9zO2zHe0vN0zNvYnnQmNjzuOgYTl
JSEDOt65NA7GXciRvcBYbdZPVsVp3kW0yMIfOH5YzSiPqm8jNSPPiVN357RUWclS+InVWx50mBdX
Dhfca80BwynTz4jk5WbeIb6xev0lSQQaOEImahBiaOqjs97HKTO9pYetVL8Re0xmFr6ObRjbvwhd
eq2ShLedJCU7T3x8rex7lFHC8G0g5NsRFzVK1nLe1YSgAwM8pSlggb4lCzhiyCOY2HtD+dm14BzL
WB92OFLHOCrPJUtBDG9jjzf2WU0T/UmrerHy/QrO2MYInCkRHnR0p/6wdOx5qT8hr90yQyenIfkp
wug9YTByQah3XZDTbdgvJ+OPqzVfSHlPqtN3VrPUe0XnBR7MuGXmbsIr6y/uqsvVbO7hiC64wXMk
l1tBB8YLQgsiOIbtQwERnPyjiwmRzVvG5E7q4++++GOOLv6rkSgPHZpSgMLag9hvbwnjxoaFX34J
xsFfOrkr4ENu85DUpLa8k84YPAboCiI5reYDQeSFQWRWr656jGzNSrQtXXLuUKWeMuyah76Nvbzj
VKlqnePp3I9kFzsQd7pLZ9mYp3t6VG2EfFbpL8wUJPK65T2nYawRUp0nLC4l4vc078xDR8XjJHjC
B+Jo/CZUhDqq6g4TMdnbAecmkRVXw9asfUduMeup/lYN7msjuNOc7g3J6rITjvkzliF/QSd3tmoU
OVQOPX1g5nekbTDoy6scLQZLVAwkQx967s0c9mNUY5ACNgcGPgufMwISOIvNV2QjFEzVPHI56Sby
vPiDQUn7ZET0rpNi/F5sqApkP0lB4BrBGVeyrZ/jJXpZBNllZssCFlsVOY1EK7TYccBYrB/eHpL8
d9qr8qjFXXKABLWtVsvM7cFwSM7gntvfPruZFGpoe3tlBQ8mRLs5l/oxiAr3ZGaLtgt6uJioTLhJ
+mObA8oKVheTPSuykG4fjkRxdPTe9jdNVZP2h9thUjWWu8vCCXO/0w6ETIHgqcc/hYCtEhlAnUIz
emilSXZNQ1NdDeBMOd4ZAy6UjhUZu/eDE9n9rxEvLTYeZzOQXnlu+cjTewe9SoaJVcSB4plNLEx1
xusZNj8OVhZHW2hY2D0rmoFpmAVia+RwcwwzvV9v103kpvNWe9ZlZG10fXwQgQT251BDIs/zUcYc
9a6nCWTEHOn0A2O1+SnQSvKm2i0xnR1i7/qHpYjxgXCulspPzBi+nHG8K0Nt9EuoEwBd7kx5bmLr
dRQq3S8xwna4NZsc0EheKZTzrrl4uv6FBUDnlxiQAGbEO8zKfMpcHAqdrD7ZHs6G3p0A9ECeTwi5
U8yuA3iSaDxSa99UhkvakrpLO+fTrcwPEjue6qoicqwaftD618QNnOMyJ9jVMfp9UoczilXAYiJj
WVkqUnAcP+Wi1R96t7kaM3NIyZyK/iwyz4Ikuqpu7+Ssi4OdFc+LtqUkexxsMEdlRxBNJ4ePHP2L
FGRAjXmensaxP2Zk16Pz2jXoE/82x6l6CfZhtlLfsSEK8zLPGmiAwarAmuB6nvqIlBeJq9b8rwfC
rUl4Wb/l9nf4sVpPE9NKDg/K0zjlw9aEUX4z5DlLeN9yKa36bxNzS/7a5upXPNA1qdus9ZeswJi9
3iHOapC1dGWyyLSeynrnVMaY5AAvTXhUC5cosmxUPorAD5HpPD9wYmx66xeHbJmB6iOSuT1zbVrG
fbxw9luksdAI4al2jALJeGQOvY9DQbx5+lVay2OTUPKrNbLm9pCn+Ac2/3xu8EZByo+O/9zEMzbY
7O+nnJgHi3b6seRk1GGB3WHebMwJk6FLQvpmmBy5a4LmGrZmAihsbeZw2qyPnXq/3YxC0tEyB1LX
1t/99l+QNvHvn77+3wJ5znEmFac/Q9M6Z1qR72+/sS37Yl0heR1unxcROBxpzk+26H+5w6q8on0y
try7NoktQVTHOXvtNAI4tyinOI9h4OcZcRgLx5PldscxTrs9aBue5PpMb6vI7dOyEQvGAM5NzS0w
Zv0qI3+SoG3JFoNHzDWB+zuDdWDe0gEkL7dKrozxHvUo8KHHrg2s3WSvPu8pXw3Ct0QazcVCUxfu
E5OK4jSgpoiqcthTg7Em5K6L1jtZaEthS5/zSdsLp0UKHCf6WV8H20bTcyKbonF7s/3pYZdjcJCO
ny9AXdbEXTySa/LNEjacZdbQod7Aui01bFarRbHEP31AkuXoHs1FRBlrhXFbf9PVTOYWLZyU21tY
0fKvXarRNKpPAdim0+2j28PtitNj7c+iT/l2LvCt0Fmhwaz07PD3rXK7X9YH0yEYjTodP/rqSusr
RRhoEprlyeUfk57byr/NnGUsAlRL4ImTnuE5/Czsz8dqhpUNBeOvPOzxi2b2naJTsEMSjHFyfRCy
wTDbccvffJWiqhXXPL4yL0FWwtbbMlXPWG3QCsQtpTqHK1hbWbBPpyQ+T2xsvtFx6rndjLeHar2e
bx9FsdasckLA3kiDsZNhhAz/yxe5rJfGT48INwc3UYpTWE3i1DuvOtCM4+19MDMFKeD2jtDNUab2
ow02R0En/lWP7nzhqLdcWqsjBiRMmn2oL8QU2tK34xy8khJXfX2o42jXa+a8Q/7zBp1BXCc1/+tr
xipYTxx1lFNpXxBwYqPV9K2qODDldCRwSNPpymJnf/uGYpzas+mgHlu/ZkBFbZ3gz2iRwidqbW81
47zXUyKjzDEcADwiY94LbrRNUxX53QAocMjc9tDSDTWGBrabRt7EtbbpQdhT725HUuEuU4l9Phue
6S3QwW0oksz1SesNM65KA0STU2hco4ljqTas2R3W8sude7ZH0V86aZ3RTR/SJb/2bkb7AnLWNZj/
lL0RXRyzpYdEw22zRHNKRFJyUKGj75KO0/M4zhYk49Y0riyZ5nVoeulD+UC6mGaXiFzCQ19rKX7v
bIeCEK8eLJA6lJymiHrQyvysggLDY98EtV9N9qPuEnBrTPlXNdPtwZb9gdkH3l3FxWCM6idu8od8
hZDN7ZDs+5oaGxSIqpZt5JBnYJsVdE7wKOZc2b5jtGhw6yhkrjk3BLCYIj//8yAh3G6EWgy/CC7m
IJ3dmnJN41YHzzXXGYpnGIf90lGDhIPXr1JPDA0QL00T4J9mUgrxkZWYWw3zxAEMQH4m5jX7+wGa
BU0gm+Ksl3+hhIv9yM63JDSSSIk3EMwHoOLbR/X66e2jf74QtZV5mgKCiFImpt7tC3pkUf1Vdo7+
+d8/4PZTbt9sGfFbS399V+uacxos0zmZZdIWzOX4EBSudkCX7MNoHE+N7t3+9p+HZsSrcvu0aBxa
k3YOZHMQlGiTPBUdJBa1rDsJffJTGOjqNOkmdLdcPzTB7GdUhHPLxTnWwByGpvtFc8XiBxipl497
dwyiczVzx7iV2LIV8L6wPIaC4C82zmPFqjquxItcs0gezkaCXcN0PBtYxXEMTH6Lmd4zsLZaJuta
Ry7FDomyiwDS+LEjndu7fY87Es4yGmxIWkRJ1KCAA9SX7UuccsZNlfs+pirwkAUBchAH2q39XRFE
v7NV5gxEB3PdCLElbLbmyrFae5gnkWZfxqpBHOlj0EkbHCLDNDP7QYlRbwUvGdTjH1cy81YdKafi
JXE/rJnGeAwu0+us+ZUt29wA/DO9eaTTVTbPUjH4UrikNk3HOTvHllhCTo3ilwgMARBCZXscjyCS
5u9Zm5BhgDOxEJBye1Y8G4xd24IvQRtegF94UG10CqDMM2GLXob8Cwq2Yl27FzOOVqWjmzY13a/y
4DXo1pu9hCiZbVkHq6OBjW0DYZ0c4IiwPPzxjSyqO2Q6+ACJfw+C4aTMrDuvbdm16hei+gNGjOGX
PDiI38VsEVsv2UqB6v5iZxjJJLjPNNA4GtL4ctqPSfRRr4GkbvbSMTjlwuKOIapsLF4aif8siKEf
LiVXACvl3l3FzhwdEIoFyf3CDxvoLiJ44jXCU95WJR1jvObNVm+ts2RRDO2NbRJGt1QzKnmTwf4L
PrEGoaf5sLAAcgcH24YDLm7HjubtomN1CT47qIwJoOmyzo8T+C9SLL8rJgGSVK+yqO+ykmmO9qCZ
2KuYkzhu9lgHPnQfqOFBcQfonfAZeYwm9/cgi7s6SBgpDPE3wo3t1G/7ShA3Ez8GCmQwrrOtWxa4
6ZHoaPAeNILg8qj0xt6nG+H3atgbtPzKhIhilywxy7zQCCw5qurXMRj2/Uj5KXToNPmF9rllTnfZ
H80cDnHLu2o3P1O1XFWBEncMz60ZvjWO8Ww4F6gLvxtxB9aTRpjJgXSkucYA+VhPbnKeNWfybUdg
ExmEceZuN1BN/vsBP4l5JhaQjStKvlAwFZtZUpSl1hJB8c7fTXvNoHMyPD4uWHUoDxvML+OGmUPN
Pd7re9Umj319AAbdsiW7zUkvuO2dxh3X4ozP21YuAJupukcTt0Y6AbpI6DD2o1VzhmPlHcNUfEaU
HZtbcg3HOV+s50x6FbyZHd3SU7M+mNFIW6qaE+7OFvJhKO968i5jAR8Du+7KTuEcGzuFoqFAuXZ7
kFI+4ueClN/ROt7EazE3K1Ehr5p+OYueeBn2kjWpvTxBhz+oQM6YS4JVTkASkBVQf9++ON1j28xO
dFwrSPE84M2iQsv1ocPFTIMJCwvSE2ibScK9UkQmYdgWGWq40IhdM0gsxnTCG8+AjngyME5oc1Ff
w0gYInuEybQQrEeEGqbYlfcSrg85R56T/iXWertbtGdV8JsU2rrl3b6pyRkYRHj6ohX40EayPnFY
a+HVrB9OSRUcp2ZrYH7etip8N8eOXyePG6pFe/2Np7+rR4ZBVo8qQ8ukwBcdUuyZfU4rfq1QRTvX
7Bol55l/Pi8Mm5SCsCO+YWTa+89/n6xPhMEek+5VKMsFkKeW8pw6cDauBpri9ne3j24PMA8uoIcR
uqX4QChVJI6JaBtky6ew2o6Ta/FmD0Z8Zi8waMHRZCKpjyFdSRwboZcfOlwnTHHrsJDy1+n1/kQr
sD+FEr7vHNsMgVY0x+0B/MzJCbVpX6y0iNuDHcmtCrTk0N1+Q9LQCx80AYlnLaT9LiSrAcoXqvdK
vGYay+J2ygjOQ2fb+FWz2kP7AajiCk7h7MVxI3bC1U9OOtztL7PWQaLfuc//X6yHWwMj/Fz99T/+
+/fvNacOC0cT/3T/s/AOC7Dxf1Xr3ZW4if6b9w1HJC6+/w//9F+iPWn/h2WbjrSUY0vTdGwSRP4l
2lPWfwjTYIikG5ZjKUv8E5IkEO0pBgsc3HVh8s/4V/+I9vhWg6Aa4do6AkHx/yLaE4Zp/q+iPYtw
AlMIlxx2U6Hek/9bTIFMpzpvqA0OsW5be2eqXm1FMJyeDNsCMd9jAo37kWCvU5EbQKy70PBFpYsn
pIKAjWh5n2zIUulYOE+VVrvbpTWLHc2M4jLO+ErGxbIfEJQpxLUPKPJ3YVgkz6UGiDqLye5u+6p6
FwDXKe/SWF++gr7AIOeO9R35wBXjFVDfYcJwtIsN+Vi7BBbPdpA/SzpsaeiEHiEc4onT2bzr0Cye
yY93zw6Gi51R04nDzGrvqjUjuIT8/9O5GsoKmsZExuN2LJzssEwB/XJjHhFeNX6AwfeTUwCdwA4W
UkPUOZOh8h1G60T9L4ejyFjQONG+TisyJtLm6tpjN1wbRSBOqs6mDbm2fHUjei1CogE5M2YkNJ7b
iWjh5XEOIqJuVf1NehYThzTdG/WEPiW21SVxlmjf9NpuHPHOd8adEPE79hzGsWvy1JIzlcgvw4op
agMyCXmx3vSu8bPKEcfEXV5KJxfQNofGdxzrL21UW8jG1lFvl9ZPF+yn6bqs1IOPEYAY6mV86lPQ
WdJ8HrHjxaFFvL1urISEtqS5ckna3n3TzwmnKbt4CPvpIxjzcZdPnIjnPEGuglH+4O6pFgbGjhwR
XKM4TNNgPOAFeLr5zVHe4DLK4TK7/Aqmg56R5OwqrUGUohfsGj2nlaHME64njKpWk7wFvfKteCke
NNUwc6kNdAzWb+6j+pAmuXWQs6Pfxy4e7aAUL2hsAvDhMH9V1N4rE2+jxIp3dOm/EzFiTvvK7KYd
ooRu17nR3tLnYedAQDtmU01/PUE+XeQzJpWk7g9duvodoeqc0SX8KVv9V6XpM5bqWjzq2ikcAoHB
vXAvdu9WR47L5GwGsdh2uhOehMkoVwFVoGiMtR02XnePpo/deoBbIaqCCcuQw2QV2Vcj9JThNw9y
wWadDvEhKvoKByh+dQgkHGDFidR4NH8ug25pXlU8mVdkvrnfZhY4Myt5TmP0MlxZJxXMFCTJfKIF
nzwQy8BmqJzHScwoziNkO05bk8EIGIWebkEEIk0pPFqMKCtrnjD25ehDUDqetEHn7c97Tytj6Ueg
tvyunN+YpWn+wEvuyZiBUBKs7+lI5Rsky56pELvjTJ4DmvutUSX95mWcCjb5JvoF7ig7NvVCOqrT
EUyQZMDTGuUpehaLbJrDvDxh7DjXdSUfpJ4XXo55wtNnorMLUTYHxkKL31mq23frxVoFHbwmxHp+
a1SAm4dUneMxfedM2zy4pfnshCnp20JczVC9RVpQnlFJ+fjeoXI7YfmRl8ZeNi3jZVZgUledd7sL
Y1YuQ+6MbHlcJnM+AoHl4iYBkrzCaIfFKtpGRUkjoQ+cfd+lCCOTiPpSH9DmzsT9BlnKjUZBzRS7
4tCXTeYdQq/6mohonzTFF7Pj2i9hE5wQ5LfTq+ZmW84xPX6ExNjMTaOOoKO2mi66U6Ti2behoxag
94E5lugXEY2240TrbHE/lMsRZilWDI2dfxoMZEtQqbtaaeUnFmmUFHLX19jtwpzwIMedpicYQbmX
yYp82nkh/5p63EM2Lj2nsB3P0vL+nuRRE5+Dfs/5BtrdKB+XJdW8plxgY5HWcVe7DB4UkVGE2G/r
0j6GVfIWjuGyVcwitujuEEoc5zaw8SOk8XHAxsmJWzKxbuJ4H0dRjIecMiiptF/kxo7PSOPuS3Bv
ViQABegOfMSMpiD7UHlxGvEIWvhdn1n5jb8Ys5gYleh8RDq05Na1E4S1UtuESC33obuYKLoa9vvB
Ck5NS9xkLb/DOHDfRDAHKCGNE1JSNChVAP4rwYU5JrDeHEaGu5mEOCB8QCSkPj0sKHS/Enu07qUg
y14XZxLD+9dSwqMKaJwYUvm4nIcdJ6A/Sez2O003+w3+iehiFzWbh77EByrS+Vyr9COLjecwnjQ6
VBEstCx9aeafagju+8hUryiSPnLZnyss8/4C3IrJJnJwMwKgatq8tDlGxg2Ld3NnRvkpnAc+GYGZ
ozqenVU4nnPQ7JvaPYZEvGEhnlumxF18cLni8dm4zSOxScISv0MSd98IQCEaVA8fCEKtPMSf0TMC
KOKe5vhpQpJFaiB/ikS75pHw6ZYEzKbd4Wy1hAjEdfERRHbtjeieThUKCW9QC46UZXX3BlW/c5rE
JFsbDBP6uJcejDyN4XzaO0bp3isxHHRDyp1sZOfZg61fUE13m1Lr1F6hyNjKKV+IeNJHX0WWQZp8
Ed6NxLFe09L5Mg3dNwbi8/Al4uZOjIclzmnzW479ZHENheO4c0pjOHUB+qmew/yenbqCX6y5iJPN
P+Y8f+d9arzN5DANhfs2Z+MThdE3yA+6HjOxU1bavoaDC0i50/v2stTatgJ3E1nzeCq18aNqT5oh
gBbUVQnbq0qvpmWc/95I5Jwc4a2xKybSQN/T0NJq2RP7vjOpATpk/YCfVlNC/uBmGR4t89usdfsR
z5yBN6AWF8TCRL7U7NSRVZOC0RbQXztmfg1yz5cyThai0dnWoRGsjt+5OWSiLc+NKZJjmaOI6dP5
RF9DHbjdN0Uw/jgZs/AlONdTkOw74rk2TZ0aTymkUNkNLkyDcj+MuDhbm9OvFPdhb+mI1u+mtgrP
tAJPzYyvrko7pDIIXoYpWHZG5ND2bqv2sXWDs8sCdAGh2Xv4bdN9C+X6MmAtRA3UcQrP5UZm2V/1
AgXa0jgG9yOuTq7sKmynp1Dvn1E22C8NpOisY7pRGLUO72UFBJUk2CRfmdCLo+rm35yEym3hAsmJ
Opi6sSLSg4komvOGWaWdhsV+1gm8GRQzAt5nkmPC/GvE/L4zQcZWI/3bm5MQ6ymWiYog92ie9B3v
tNiq8FPd4AJ1icRIdCRPjgv5FIty8T+q/n5weorHZLwEc20cgpG5RdvYiLFUreB6mHS47fKvvoHC
UU7GzonoK7SWVRyRuDcPmLneyWxvzlb93EmtfE72tzIi1REkLcYT0C5jRy8QY2XaFx9DvUV2F07a
go84/ZEJZYdltn5tVfKqqAvxtVQN4Rs1Z3/3s7CftMga763A+saL2e/z5aCruvV0I2kf6SlvwOzI
s8qyHVRP40JvtbOy4pwN8x9hi+jCFEZuinBhUwB747lxBzkBx8K5MyrEoMFMel0VUa0l3UNOqTVZ
YJwQ3D5Qs5KqzKvoMTNfkOGH2SESaerpWgSlTYTGLpMOlk3cg1q66Ad86otnytRmiqV355Sgn2GV
DVkAuQ+zml8t9HB74q1epNbEh65GxWQn431E7bYpmuVYVID3l457vuMZOab2wrHYDFTzgfyQn+DD
xanvK0RtIhwfXRgux5RuSg/uRE+twHeNWT/Z9MnXCrtOHMOnkFn8hjHJJnCG6Sm3qrcI/lLa2xWp
KDl7Z7U8pfSt9DiaryXxDVM4TQ8lDCoEyMaxnYAeaJO7ytQGX2gU4XTBGfKDJd5FWfGb9HaHyBIS
kdOCTjSQeLytTEuAIQw9u53DRH5miK40gbMv0uSuVUDtknVHadPhPW8S63grhni+mwoG1XboKqxI
PQSCoDfvl5CsKUbMF5mO4wYvUrzHDP4spyD0/pOxM1mOW8my7b/UuGDmDji6QU2ibxgMMthzApNE
CX3fOfD1b4H3WWVWZllmDTKSuqIkIgJw93PO3mvHEjpSHWWPKaCcC79/yhxPbpy0JGIpNWH42TPt
m3GANKqmev19KBvdUd8BAy15S5DUVF3in8WYE+NHf7UxiuwOC0N9hGlVbFyixu5sED00gZ2tT+jc
1nPqaUvsh3XodZKgik63iAb4p3RmPyFUqzdOOYG6YLfc2lOwNdeyHG+WP8l7ZqIwVflNosAifqwK
K2s17YvAoD1o5zeSUnh2WY4jR3RH2MYE/qBlxBDJSLu3iwVTU2ecKv2jYXHw7WPO1AaGWy/Oy4PO
uSsxlBNkj3OF2e2l8BnT8je3GymY801EypT952BywgIHaa8cW2wTRZKVtyDQffZUUt9+KVPwQFoI
DRHX8aikqOgK5bTrsLXwf+LooANNdBfb/bCujRyn9HA0Maat6UeY92UlUe7APg7wyZBFxY5Zb8Cv
vSeEQhFE5xEnvywDfHTk178m+Jyv7Wzamw5X3LHDfYFOdgl5GMeD0xB+Y5rhPYTS4pmw+HcmzKe4
JNAk5MCIbpW1Pph0dFZag1BzBkQXwttnEF4prtjpNAWLyCrsQn38PLcEcsUgVHe2i0Sh9/E9u0+V
Q26vWc2sommfs4E7qEudoAFchScXIOObn9RwQzoXl2wbjBt/uS1plq3kSAM7T9NLNVVv5LVhGndQ
UXiFFZ+rYvpoc5R5g5rIkSkDZ+e1OqFtEPCBxul773vMSnwn3qT93O4GD4CzaSAdGqHZ1aAEoaEn
iAx1ei5MVR9lbX9Jj4wxBl6I5UKHwQYU7YMO0QQmdWttpqHExEFUx1Jwxx7Ok6DLnwgj5h0f5J+S
8wsRYBHewXD4NTEu3GTEmNi18u46is911CouLgerjX3AvxMjj1qci56xkxECrHaZkKRwLOGVeJsy
yi1a3F6LjwjHQlsVByX9aBO7wsVxgNUtlQ4JvHF5MZR1clxOKyoOxA7tM6j/1v4VI9oKRF1uGeqa
e3ggzQFKCDLMfZSy3Xes27tA1T8ce/oFi7Kj7jzMrfYv1QCUqSwKnyGFcax02h4anVibngH7TZra
4TOcxvNUtZTlHYtwRUO3MOfgooPhk8qVb8AKeJo9JK3u4Bwr0+4emvKhiEeyk6KOuDKz3StaOZu6
4n2habXvrQ2UEf9uHoHYdw7Pom132U40qdwAofVpxs2/kVqSE1WjrNcVRVgyeXeZachnJ3QsPpE5
Q1NR4VmmNmX3KG5R0Bwt2+yuGQa41dCF0d5BGu97eXtsCmAIpkJi6GbHuAjahceGWUS6jK/baW4x
zLD5lW0e7/H7xHvGgtgL2nzEDlrIe0Fss+FjR8+j4DXCqt2LKt2Fid8joee0UxatTc/8DvHOPk6r
9J6KoNsz2zZXVRYyq49n1HOT16wdyxRrOJtwzRpT3AV+8gK+Qt8x4kKtAeV9ah6YFE5nJGfAn4L2
2SEPtbW6tRv59oW6Y590hffQaXGrMmPp57ymmkOXIOP8iFuh5EwEfd+PYL1iPqzfymBVyWBYs10u
LEmbRLt2ZH1pGOeAIDgxcRiPxuw9ShgxD6X3OTAt7MVYPlQy38m287flnNugQJAgSIw7Ta/Oai6Y
7hYoCpGe610KN3bjYlvjMWZYAQiYcvgSp+N71hntK6JGGgbFz84w4ieVxe9BMuTnMIg+v3esBCNm
0BbuVsq62JWz8TLQiJkR7j1Fy+DVaqxLas4gfntgfCxy5pFlhSP7oxV22WtkEVA8IdO3fK6tQe+C
qGGfx4N5HQnNWoPUDPclN3lHHBMzBKds4UNJ+Tzj6KAQEQff4KZmr743l6slgEdQNav46CdjhzbC
rY/xhLiC815IEN9hDDp7pUKOczX0lUMqwz/OjGsly5jJW0Z70xwBUS3ldl99JDBWvI5BG/i0cOfp
jN6UKsmSS/4kqhEXxqtbO0c6rGjxIj5HbOdrkybGkvuL/N/vPaZn6OgQg8IG3efRaBxJXkvPsbYK
xDt+R5pf7V6KsjQOtdc/Md7i529ScRxyaFOmVeyHCHNRAq8cPG4Ug42wzX2VIXEIJ1CuvlbqZ48W
r2Yybo/tOybKlZJ0NfEizVeV6+iAT5YjPkoerzT8iyi/CHrZa11P66YlBDMS/kdk8G559Geg4tIK
CNndHtpc3sScxiurp5rhZDM+1J+AmcAIWQvVhvkeOnGwXLlh36Io2iSteIuGzvoMjXeCbvtzbNkn
XzrB0THd8Jx42YmLGa9OCyhIms1eJZ44ZDHrPLu4sTEMg2ZMLh7xSkWrKnaH+1EOxyQb6eYijXyC
GrL3Z6B932EiQ8A9Wy7NWmtsb3ZM2DMcDuRLBaMYPHHFulQFi4UoXtv0UUOQoZXi/DLJoj8N2HiQ
+sOA78fnGHsDwNVjSA/9Dqb52pRjcLBbneNvmyhtfMXI2AGXNeRkb+SeF9BvJEgmL1z+kSTrEV+Q
XYb7CER6GCLzMzhbF/0U7oo0INF0GNFIYpvd2dUgSQamYzHMPZzN0c33RoxonohQSLShke8wLYPv
YNC5h5jLsJteOXPmh9KYbqVFNZ456r7X/fDKUHQ+sj/fj8r7Ndil/5Qm0n8iB20danoTnnoYHTI6
pTT8peWc7JAqHI2eEEvDg1Qb2d0KqkhxYW761maUvSyXSE7pMzzSH1mXukyB1ehl5o0nJAwXd/pk
HQgu2UC3tAjHZjRtWHm0iut8743mh0nXHIGYs+1JG39zXMagoK5r3MEDUnA6HN5mEOKPk4Ilk0v7
wws5OTMXP5IVVUPjre8dZ+RgC+H5MdHlk4NEfM/pSx+zSd1z1AmPoUijA0Nk/DJD2d4FDNMQ9Jt0
XOvFGWGY/rrviXBjkEsvuFEraMfNwRgYkLsF5yP2isRkFtGSvTZU4IlHYGJoeOSDzq18h2P1h0e8
aTQTc0g4xIkdhyGewZL8LRfrtDsdsgapDRTII+yxNRKlcZ8wRP6OXYAkrXuBfSChbZxmNzhxiCYZ
ScrlRXzpmNZgnk6Hb6lqF9tPghbKrguCT6PWxlYhOEx6yTyfo9jaaei4GnyTUSTi5PURUhQPzXCN
MacdxJUTiLX7DiVwW1WvPTJl8bgYUB/7eut0bF9Yj6JlYGqu4sTn5O/0BPhyqtbwj+zEn2gbxVtt
lSOjb8Q2GtOLx9tG77bBM9dED5QVm6a2UTvm6l6Evr1Df3rf9g75pXP9qAKoiRR2DHXzEPDt8nOm
gzNzvTY1NuLhtbB4/4kVBRRzSVQo1xqnfjZ4+sCRmsW1xE8plwFrKFBN/epYtE/OMixOJmSzIIqP
YFfb0/dLyHE9LZGeTzXNwXFMW8wD26HqAjTC6VvZZF9VWcasReFdvoxMi2WiatnZHxd11rYP+5ay
GLdE2kCCjToMinAK96Ouf2kwEC2DI5wBd2BsP+bg/Tt6w5yhH5XofuxFp/kt1gzTCVNUNJmbbz0l
MsB2RQus3xBqyKq4vNDyJWeE+cvmO4ECvG+6D/rh7jtRgTgO8qWi8We3qGRDM31yOQfhkpHIuqdl
LqHKoxLeGhLpSNEwUBFKySddpHC1l6SduLDJ8ITmjiqZ7mAJJwzhApCuu8nT1p6jrqXRPxYkNVNk
rTQhPduYSf3OKPyfYY3TGchwV7nPc5L9DoSxE+WSmzAzyGCXdLhXjtMSIAKbCJNPJF6/AytAhZOq
OEyfdkSTsvI3nAKJMtHGQ6sBNU/VuEKGI2nc5MZpEoSsBCH5dPXEB1EXL8KayfAUokVcoXoG+w+q
gXMWlvalN+rihL8j36k2OJdjv2iMqnlPf4KbJwxfBzWYL+XcodxI3YPNInB0a7ffhVUZ7NDzvPiZ
ZW2+ZyRzC6HTKpZ/6/5OxpO4J548/fDKbpMYnD5stzVOlYSiZ2hzJwzXQmwyvZqjdrYiRquuPSyu
hRfCMB5Zs/tQvU+OCdNQnEIZkKSOzA6IYjEJfMCzQS3jeGsV+R03QQWCyEZ325fwSCCbTDGoq3F5
mVri3Sk1b3/dl/CxWEEtf4XeF/L2cGkm9zn3v+zulaCCmzFhAZj7+ofry5HOhU/Ic+FcPQLG13Of
/tFi2iCSnjbku7MK+wJvnPKOtIWNVdt2zuLy75jroF4jstg8GfzhyCyWhiOfsVN0KPgif23FJYci
bkrEc/QQd7A8Nw6eiqPvoENq4WfHhrobM3Wj4wiCP6tPhvJ/eGb1KeKBh7c4DykHYOdJtw9zqD8Z
Ry+m/YoCZxzejaJ6a3950X0unR53551oEfwPhMSsXPOlES2YWzKIyN0gI+VWEdeem3oTsSWAuI24
u9H6yx4XUO6/pA1yDsN7+Y5TcSO5Ha0kPXyrfnVQjQBA0U/o+7BGAM90o/8rgWNyCkWTrmci1HPi
nemQ1STaIluHAwFivcNi6d2NHeVgLSf0+lP56KUargqTpHxjm7mPc01jvEh35ODiVIfoS/c9vKVm
TTeikCh22vReGUAe2MKn+Cmk/cTxhZQVn20ntEay4eG8/RUtQktDnFw0aNXkEBjQL9HkDACLQxV1
G68hT5aRKVdPMDf5UwCeZ1ToDdzGkIJIEhd4sCaC3shwOchFwf3tzBGJOvV1pemimcbBRUoemtnO
SfziAOoeM3gNho177SuPDAK7wpkzM4Q1inxaX/QH1oaTUFT6/iV23HcOxCE+3vr6bZ/4SxOubXlA
tS728RLEkwXTB5MJSozEg30+hTwbgUjOzFAQrZSCQO98VLDv6nw3T+IOfScYjFzSw0PqFVrlX6E5
ec2xWrsKJ7/WbzkZqjvLm16r5Y8FYcuGV/PptMYjJwRykbPguqTx/C2I5zthSMVJsYW6+FCL6KzN
iOsLkM02qqpPxHQ+1TYy1zDAOlKVEcofIFqsdTW1ikldSMJPyYR6+WmBWus1sSU82kV+RbVQr/OA
Q1/Zh/dC8Ff44alS/bXq5nTvpDzoADx/eONiAmSO1hUNRfOySy8/+fdXuMeHOEDR2ZIyQl7IOwPM
EvRZ/qofrSLDmggesWrrHeyVc8VxhvYsqlOzgDNfN+tKgWXJ3Rv71bhtuvrml4naUZTOJ1v0DAEk
zs05dy++lno9JMOb6eY/+hDySzyN85oAYC7BNBUVsvXTx4p+sre+xfJsFQzVPJxxmOA8ouOkdwrc
oTg2I0HaprT2vRxfbZs9g+UcBkaQ0o/3U3TmmYIoVNVqCwAqwcOQhJuMSHVOOmDgI2PwT5k0/9TK
Pip07ys9W/vvfZsGVn802h/w3Z6BfFyj5U7xlqCt0CG0SmFFzuK927rBuurSmW7ZIqYbpmvfEoIW
JDstHIaTlbNXVv06DUnI7d3gZtJni47QWYkIT3ejblaT10wkFhixo+/4JDuEAONzSPwAJ9tHqjVv
49lNsyVNwliruPhjSxYIamWSi8FpIhN983iS6h4TaTBMl1FhQH9LRW8e53YC3ToClyQPq9gq8bsd
a05PZYzfqKiCfTzQzBuD4KmhBERG3DZXOqINMZasyd4hMIscbWulCZnQ+yzDJwsZC9K9W4a79LlO
jH5dRNEjorKAtiJtDBJ3M4/OdiVZGWXYElQOZoHslFXSuR7e2hKcF3p9HmBj3wBm3dtpmx1C5KZk
00yK9FFjRwa0OAqv3RUhyCcj9z6wm6dHITnEuNN1YCSC/cyjm4Dipo/HaxciAuBgkjX9jyApfgo+
Ypzc0wQPhAhc9BvWCrLjZ+GYn1CDyBa2z6KyDJxJPwuJhIVgWtQCRAIftQ02mIK9RZfrcHUop43h
VpqgpzI8lHCAEyAzO4X4csv+WIBa0QabgTtsODm/+qOaDrL/EgjSW7ivR6tCC1NnC4DHfiCMPsP9
ljZ7maMaDuvk2WVge2gnzIVDIE+j/ZvgN4NJW3i0qSXXjQNy2y//NGWQvfsF7RWC7c02Sj8B48IZ
xnvdZIdRFWo3W/Zvv2qdbYLydIUznu59cI6jBFYNDNP1EFdHq5XllgsId8KhQabsFFdeYW4YgIKQ
9d0C9z6IsUA5r9wEazXTEFr099RHCAPCBHY0k/nAz6/xmIUHs7uJAekOfpb1RFZ3C2SWh2pdiPAH
mUFwbgbxy/FJ0xT8YkxAupOrtEcEzoIb9LQaRePsiHLkAc+P+HdHJkQy4O0cQzpNT02ThEckWNMa
JUN73yfDQ+i2ZKqYuJvkF+17+4HEvpxS6tLNstsMYWXsR+gIcKBpumfZVVJg2wBPN20Y7lmgMHiU
lb2mlH7H+Fll4itoUOyGlgZ37ftokkRZ7UHX7AMaQ6xWnFJgVGVIkJG0Br4Lk2OeMPsh/lQu9pCm
addaodqyFLIxE5B22QRAtj1gkp3tdgfTcn8Pl3mrY/p/6FaH1aSURMmfMCyfNxputKp2QaI+zebZ
cq3m2I9oFGKdAPNyNcof1B8owh1sQTS5SguZS1o8Iq7wdm6aNQyUkTDk3iFVBttRSkIkMR6+jTKX
qQxl/MI86KaReSP+mrQAaIoH5NtlV8Z7dPHh2RHlu6vxfS22A1ZBtx4YkMQJVBTGuPQsWDQMotOJ
Ucl/+mMzwX7jB7PxZK7qiUSeIlDItet6HUfml0c/uBZnw9YElETpc1bVEsq+vViCqO8GeCU1RiiD
bc5FMoMcDKq0A4k4afoN+uobVR6btMjqdRXPW6kWC0Y/HVWGDqhp5dZeDNdg4iA55Y/kYCbgi4af
bmM/zV2Drz4gVKdKjsHV8aycpiljI/qOayLzjqKJdp7Cq1225taZRIqJuvBRypggkUamhzZxxcpq
dzrlvQvleDMaqBkRdwdJPicGo1g4gmqfKEPuA1kcbS2qNTpLHNeYB1dhK38x+rXWTuVawHlzGjGm
fhAEtG30jQoHvCtWAzQm8U5582cdE9JRBnVH00u/OyVQrbZhfqN+ZiNcFm90xa6Pec7zcvhA/JMv
Mzoi8TL/zCCY9Ism33r8kV3m6VtT6J6TnkaGtPwtoyMUxA44CwqVUwc6jFbQMbGM6tHJi4ck6/wT
8xsk94sdSkT6YBXOxfL8YkUJ0XJwBINlRmy8aal2ZhhdU8zOQdCpQ488L8+Gu7DwJITZAbY6d2tV
V+NGGCWDZuYWm5AkPbIl5lU15tvQCD8a87HoivmlyvczdxSJFThrTVPuwLNW65ZQAbqT5ONN7giY
S/h36MYsUlEbvc1nczUUznuRTSTKIj0mKe4JGzrFvQ0zQbcx0918uRtaAGlxRgQH7Nxm7MCyi+S5
d+Sbx/goVx39FWSinizJbUxeMnSIOyQalOncH4jIrPbRirzozJjqMiI8XNWZE+98U549J3iLfGL3
CFjfwZqLz47C85/b0WHp4netgzCmD611wvl/NprNLJkY5ROgOK2idIsu66GusmsAHHwHtrKC8QsQ
gIre2NV5fMqbkXizavpI7nUPkTLjcZ2q4qXqIH2Jwf+MgXDuIjyteZRNyOAgrrJsnrOZ0qIYOp4J
1GCEjVC8QZVKtlVNNCq9LkhqK59RGOf5GCiXk3DwMMN1FtLnFDYi7WJ5EjVnaNY+vLPxYqesRT90
58p58Vy3O4rl5P7tBvh++euXLoWTQ0YR9kLMtwZxpjQ5ssUrjd/AWnoK3y/yv7/6v/63PGHu3FF4
zgQAQMekcRssrlry1chI0NSZE5r4ndd4T4KSMC2DCbVRR7wigYxgccbT91fRf3/1/cv/7b99f8vf
/sT/9i1KaYqF2O6xR8uUlaYmMrhtomsERXkbylmvRbkw4qYAiHVLeyYiPI3gjhc1qq+wD5trnMQj
+FwSTVTtnQsvojviiGKnkCOvHb5LDchMOwsXRLBFQ1ThSyIDNJwYu/Yd3cJxSO648/YsseaOiFH0
Kn6kr6NRgxTI1aawJ7FCUcqkkjaHzah2pYCvh/z+FKE7Rsey7nErGk3w+SlT6V9U9oc1U6/JN9LQ
HiZ7C9xrbyvcKqb8EWJH2Ex4XTfFSBdJYhLoLZcjFDHBwsfYF5gfHkvHEXZJoa3PygwephCYtksJ
vwyxjX78aVaOPAfgsWXHENRx6QtN2AtSkqx8oJ3YchE/DiiKTAfa33KiJFXltc//iNbPn0aJi2n6
TXMVJqMgx6buILBZ0x5kQXUq0zRZ9TDHV4S8Qvfy9mnVq10wUtmPuvyap+TC2YVtULSv6KHpS88s
BRMRFBwXgBIjvIykC2ZV9rc8WHuDcUNFZG24qJexcaAv4UmJJKhP04x/tTQoYGzFeqf9IT+Yjfdc
GJHFozZOoNfibk29fLXm/MPrxyedc3AQdsyJJ/dxN1bYQMB/nz14SZjqZ/tkWbV9Gsj7OanSe84M
2XPmpaLTOVm/tIuW5MjJ2+mmuc/63jjVvguUpHdGBsNftc2D29X8hWWLx7DUCY2sx5AOLIjG5lzq
q8msGjTbFk4ZDt54E+dkNEylX2wjnT9Cc3+KfK9lvG4Om2ZwZ4we+CCdxUjlTTkRlzbJCAnjljSm
nTr6ZGOxCvLT0UvP84lQasGCAjvWi/zsjF1o26X5eFBLjTeUVcr8oAvg9qCV8EveCxnm5lm58xuF
4mrufEm09BgdCMAi3DlF863l4fv6ZXO1HIyYQot7puUnc54cKu/8zU3TB1tbD8mI7i16VQEqIE9U
AlkCjWWa0rc+4bxj0n76/ot8+85yuCZjpOUcOSRy0zMYosY5oNuYVtlMLxbTaIiazwtOnWHuc+2P
hzoiAn6ApWbZYmJoRcZlXoIjsVnO7pMiOZVgBDwYk6EADweKbG3YwcmtDW4czsNoXKn+ofdwyPto
ImpB5QK38MYBgiTHtyzV2PIuni3fOqJA1pYf/GgreWclzr7L3I+5yN51M6Bp1OXBHYMPK4gCpthJ
/zRY0EdhL576KKeqYWSmLIXkOatpFQXvsu7FzoUzsq7j6SOtqomJP/2oAWDANkjwsnkiEk+lXf8W
ubsHuZbceoQMK1GDbxqz/Ziq+FZETLb6OXt1Pde/GBnndcqHrctEitG0l1zzNDkIkGc7oyQEKOkc
/6jJ/dj7xN6TmoWfyTcOfdwwcSSbHmSCjcY7uspeUs78+M4pLeYfBfqiqXZvmlZOyMSxQtSxa6fo
MVuqqNEtgRjO6BY8Jg/MHYmLycZnL6PPkfWJu26XqUNZ+T8T3AeouUgql142QV3n9iOsy9n4LW97
WMClYLx8jkwy28OU7pbgRAomzo33AWSCKHSYW1XJW1JV1spfknFxU9QY3Tp2sXwiT7UYTdY/6eSA
nNAB9+QqnyA7Z5hX1vPk+5Q0dsjyzy4bDePH4Mf6ZC2Wte8Xv5rp+Jv0Daq4uRRywAjJJMJbOBdZ
fSyyOTkFnSkYIwAewVfWLQON75dvh6UtDIFuMHjVKb5RfAfVyrXjfguW9CsHj772fKTONaHiHJnA
MLODpB3+yfC5yDko4pwYsUcTAv03b9hcDrQIobuz5kOMkGb8Old8b95CvCfnoz+bxVL0NF9mnBY0
V/GToQCgsFrWNEeYf6B2d0BV1KtqNDGbLgNtYq+OydBcPPRNH1XFBK9CaFYE+q1ZJtill4JGHdMv
5FLRcfAqwDst6ne3VzQDY+MVvWI+B/EDIuNurQ0Fg8kF3Ty2ZE8EjmYOIJKSsOai39COI5rd+DPR
r6eSwLraxs6VbC4OoLNsfnuw/tYZicprtfiRTet97BkUC4EYyybW5ppCOKJ/nu1RZBScy/pLzk/f
+EV5w0/6U5NjBkx2/jAIw/HdUf/OrfjiP4xggz8awg82swH0EDkA6mTwgRumdq8mCOdktkcChejg
T1gG5oghqm9W8bvZ+x/WCAx2at9gx66zQjyEnXKolkYb7Kf1J3ARoybQdVZJ4yVkT5jUhgWCLQsv
ykZGSy5qHPxOZ4WOGq5CtMQwhuVcXCYXiSgJnf4T8AXuYCKk8HMfu6p96IR9c+q439hNmB5bDxx1
Xr/Qo2JwlS1ugXxeUj5/2MmD0nH0XDSSNnpsb2KG+jwZrGxunfwwswZiZYCasussIqtbWgh2iKgk
LcunEo1cFYgWfXErKGfr24hsVPnW8MvrvJGtxG+eq6g6JZxsMX7enKnv7gI5b0m7Lk5JLAO0Agi7
JijVOGAkpig+R7K0q2Po0YM1p9++ld3BUAW1Nqo/Zh0dvQbJN8W7s4tH3ii/t8B3Egl3ZCns9wqF
xROeL+pcPE2/7fAgZ4MIJ064Gzec+3MYQWEwevnQ2Ei1dcNY0XWcO5NEiKkc68tAdPgDCA7C2k0I
Spp228VzxCPMJBP5cltcwjpluprQTB0a4bGm9/KjNWd8kqnpntxlTPH9klMTntK3MeqqCwl5pAw1
MfmvFd3Vv35JI3/f4qGH3pBcJjWPD14XvUdEqFClMeHpK/OWeIG9sfwBPVUdV9vMqBebiG+ATejW
AfAY1judbm3dQawLnO7Yue27uyRhh/bynld0blQq1V2dGi92b/pb+gDFtov+SNdZtsjplXHQQI06
o4dUqKVtxsE9sYl8PKgc2ypF5JrNGGztgPjBcGdl4ykGlfHgPY1OioTILqAWgaQ7AhXN1k0ht+2I
HBPzBkdiU9FLqjDNlCzGByMvvMVymq2/LaH/g/v/95x/W/yzYdDGz2hiGzRdzIPYFqtfP24x7cH/
+g/5n30UZHHVxSRPEQELQ6k1L0MnTjG260ferl1Pbwprt1VAY8IV7KipZRdn8j8XmFI4SiFmz6Y4
Q9GSvA4tmT3lwlqKoQkekK/kOdk8YIPHyvr/ViiLOLx12ZAOFVbtwdFxcpo4wqMYyJznDqIJ3o9e
nq0UHX4pTUEjQcxb+knRwayCj6ywxkvr18nR7K1rtcQX/e3Fy4v2kIX9cyhr5lqKc9KAAk6QVDsz
X2sB7Ah5I6Qw+DdvoyJ3AYjeFJbF8eu//oOzvVSeJZf/cz2Lt/IfwhLGCEPEbHbhoRvdr2oI5Uff
JMBbrYS89tQAU+gO8fv8Xk0tmh83s+ASa+uG2tFGDpKVx15l1o35a3t1FaGdCAh2jsqxv9DsfuLB
xYzTu89iao1jCgMGfUn4oNPE2fDet9vScX5lsmkhPMXRo4kNEclF9Jk1GZoiPeevMtZkbJYQ0Vmi
3TXyz+Delf3R01N9RhL60Jn49FQL8YG5M+ezVr56ivn5v77drH8IlVjeIB8UnS1MB5us6y7+1b+7
3YBVBGWELuDQm2SnFcC6nKDdV2PJ5SbmxFHSTiBm1t15EEhZI2jb3AP70erjI+3h+6DwBfiYbutO
WXP4NrAldlcf7ND2idhMwvWXXeXh1dvWep5ech3fa5HrTZCiZTSC/MOA3fhkjOqMhudfXxv/7j/f
BFycs/wPubBUy+///cVNuFhBUyN7B8x5RF5K+3Q3llb8GVUtFsiwrHmU+CCYXsGBrFu9qozY+OnV
kr2r5BDcAMBViZ1tC49hK/PThXrZi5fGt8eN2+S0urmtVhjOEa8wsb2Glpv93VepHd27ptXdTz3c
PMNMu18DS6QjpuLNgay78/aIf/QJV668n8u22BCt5H4EVX7MSR/AnyZeRZd8xOYQv3C66fcZDpiD
cnvwcwjBIbINCDHHyUGibrzR9XGesEoAPUxitW2oOQht8uW6Zm5yIFDqSKgET448w/VrPHNe1aH0
ntj0wD4wIRjrLLqrfCe6p5hlQQjwUjYJ7Pq2Lt6G1hl+Dwy7AtV9lv00oXFfuOH2rRvQMUCQq6EO
d+qpopcP4U0XJ4+CemPAe4VDj5yPCCfnvdblVTaz/ZullfScMTg7jsZQGwegZnsvfE4CqCe9tJ17
bHY4Loz8gOkyZp+gBxnt2LcJwDCwqIy7dq7aD2xvCMfbI88u/t3R7+7MBJeLGtiOxqZ6L1zHJ19g
ekGLpU4JbJ9DZzXT3u6QYg6J6aKs6r5jT5HClvLjX9+F1j+vRLbrStslSF0IV/7jE8aAJzYsPLkH
4tWbA/wrGl26v7jDWzaYD7ELnEyFjQOiejbPGTEKtPzS8ICEnorfG7tts8wcY2H+zAmG2ipmd3tX
MCcXk82kd5qIecDeYbY4BfpFVT933srtWljLEz3ItvHA3/j074PoA2Ebog26o2uVzxfR8Z2ZN9qH
nFnlv7nsZZ/6nwswagpcb1BJXEsK+Q8LC+hFY+5NNzrMbnmN08m8mhOYJYdYwvvQ7s95YeYg5Yvn
0vSRyQ+if6aiuRpjT4HZtP1Dq/BYkijJ9McOL0YAToVmpYVMBs9yNaD+DvMB5eAihJz1D4n7b2UZ
OADDJHnhIao2YJBF2rT3Dsw0s7QPtKMJstLQsBq3tjeZmdu72t63zL/ItEv+3VsgnX/+6CESKNt3
8HvQfZRwBv5+/XEHUeEIrqPDYFbDdcpC79I3JFHm5rvjdt3jHDrRqQ7jX65Cu6Hi6m2MYf+6od45
rqAhl/vVR5Zeu0E+ZVOKijk3refcDRUoX8CEbCJnu26GNz/+CJApPAzj8LPWQhzMesLnZijxaiUw
vDqHJ61N8KtMBGpYAfJ9xthRmb0WDN6uc9y8GWEXr+MgTSCIN/0TcVtBUFTPPR2hTZ3r6tD35UNW
ifHaMEK+0+H06YF/Rmaa79pqQh1uO6/tlNjXzlTqynr5nqlYwJGW3KZAI27oh6w7WAP3Zt3blIY5
9pCRTGtcRes5VPY2Hufq2jKq2XSTefnWlrBmH9uMkn8QmpTLqZ5vlS1vXg9xs6+bm2V1/4+9c1tu
G+my9KvMC6AiAWQigYiJueD5JFqSJVvyDcKyJZzPZzx9f6Dr/6vKPdMdc983DJI2bZIAkTv3Xutb
7mVEEPWYsRksyco5EtlX7Zm1no2ixHPS5tHe7eBK9bO772bv3BLNdZoHEXHJcx+U2SV7w2nFOmwD
uR0MBKnYFINSokDXpXux1MJvQ4u3HZGW7eh//NSTJ7a4qZMVFrAcNlBKDE9mfqLjAE2vT+ttCY57
D14Hvg3b962AaL4ZXY34zjSSXWQl+b0gJATJKfK9iH25P9PsVmYAnikcYtIA2PQ7Bk1zFbr+1qxM
ay8BC9cEp5BCe0pSOnoGQd9x86bMks7XPCHlmvtXoe1mP4eIUHBGUvt1GBzLHJJCH7NvqOfwo0qt
e3SbdyaSrU9DRnNU4jB1EeasKrZd93UKq87Ryt6O5ICQwmomjNZztIAatcUUiSd85sVDGhKwMTi8
MvQdavXZ/YJSbGVr9n0oTJ1L1k0MeErfeP6vryym5f3nS4u2tCTbW5rS8eRvJXJoQmSfem3smaaO
68VE+CnVvr9G0W2tpln+7NlEP+Zl7G8ms0m3pZZwhELzW5/rAHoCjTsjhitRwLC6hw4XHjuPZS0L
vSegUNGhBlmw6/VgHmzb+doS2jSWU3anCtV8aicD6V7Vg24N0/bq+QbkOLdgg3c/hkl4v4z7HihI
8VaYliZ0HdWvz3DeFVa8d3vCirK253UB7ZQRnDarkJ0Ql4H4oVdQpgas0ndKZozNC8LBM6/4ztic
TrVb3HVhWKLu53yMlKmvVtoC33KiZhcONbk2JtbtbGq/EqGq7wfSnWzcZotPb5cRuAiY84eemmPk
ob41jXvLeqN90R+Mgml5EZN3OkxXTYXLSjIMB+Ah6E+ceDNwQd4OPf9LYDmKuZQ/H2wnuG9zoIwG
WzBGc9MR7gUUv8UHr/TZdmjrpX5JdCQdm1XqDN4XbLR3yVRBp5AP+YzmisLbPoXKww7Y6uqAfR4q
VeDZW4kNezVXuf0pySnNESZd0GGuTaOk2MDoVacoYwasSWcnD+Bnx+4ialuUEIir0buopxjnDZ0v
lwxZwj3XcVLMB89Nqivp8wQ6lD0ZQZjxUEmSC5398BKEAV5sQVIjjMvSeBVvZ+z/ZPL9N5gfTezd
337bm+/t9//1fuMDXb9n8IEWe9T7jzb60f2DDvTrZf8i/Jh/aNcTjFSABtkwdKgj/iT8aPsPDfBT
QNXhQqA9h+vEn7F80voDEKxpa6oPOIO2ZPv3J+FHij9I5HOIWVQk6Vn4Vf5/CD+u/n2Np32xVHbI
O02tYHP+tsdQ1kRyIMFehzoVhxC72LoLqouMdLQOZ3gBqm1fWuMjqaHoCJQIJcvgNof5vGaz2EBY
SOUqMtjq927+tSQeWbTuk9u7ySlA1HTuq4+xS2HSyGalDecaFSktxQg3u5GTfkBUyNTRmPDI1V3p
HmoIIQB7gtWjdY47gUYiOTvdcnGYr2ZoPJSeEa1LW39vxuRZe9ZDatpiJYLhDqNZttL3Yqv8gSyO
Jbym0otqgDdZo2zG++/b5nd8NiUhSjRBx2ffnUmNiuSDNz2CPn2q6QIac/60rDKMJ66Oit+6wWNJ
D++G2r+MLVA6gW7MBGwKSZLGbYcfvezrlzksnyi+H3u/em2QgSBf3jaoiQiR0l+kHd53Ovkgy4g4
NlW+pEX0UQStvRoLvmbtWA9Oqc61MhFv8D3BLaJlrusXWdCtDnd2Zu19v9nGQ35FXc9yLAF0y2vv
xcSPALw2Abclc0PzOv9pk7a3sEIiwdfmNwXlOi+JfbQU7G63YIVtxJDJln7TnUWq6MpxOKoyYY8i
mQeif0MC06zSnj68iNODgLcfsMKPoePS7XCPcnS++br94de8LupnNBqxsS6G7MxiQUigb7H0386U
ZQDrzN9MhDWxrMkFDkGQJ2NwdConIuhIPtC4wDDKjHL5h2NENKvb0abn9RMBTzDxPZQIxNh7u1/j
DklHE+M2BWr90ATVSVUjvFkcbUtMYFLmCplWtRn6EVt9A5uuGa7oSRjMQ2an2EJAQZzyRszBc0LU
/crXYISgJX7gyIVAQhI0wtwr3kJ4wzRBW7cBU6IbE7WG/lrjxD6zL/xB6YGtsvaWqzTdlOAOQeoK
mSE2vQ4kIeIS9OvxvJPkvmEznO6N3vxh1T/gnRiPFgFCZsosKOhKscG9VnmOjzriJGeR7GpNrjs+
D3AA2D4a3uug9LH3gT+SGnf7sfgs+WsR9ltgCXI9i4+SIn1DRvkDLE74PcJ7qsbgKwHo1yTi+KJa
Q/P90Ed4TiwzIGc+j3bJxIZWkvgaVzkfs8TPKMP15JfjcQGO9qgoS3JInNx69Nq2XgWPYoBTLzzW
7IKlzGUk06Xe+8JZiHC/W/bWzFGSScw5zAgQ2Sw/PBQI1FjgJ5W6jhOac4KTV5bFt4Lr96saDiFZ
HL5M+CWIr6YDZtxX46o3CX2T9UUOnCLkyJfrLONYBTna3XkIXsyCxkdbOD2naUMYTVO/DFj0V8Yx
C1wItGzP1gY/Onike2ynFzzMjEbsJ+1RYvQMOBEJnObkLakQTboZqE6+6453ITDzydrcdMOOvO6n
aB53DOfvXWqWtav50dR9OaJ0AvBaZMdKIjQMkfS1NoPrFBvvynHjNxtfKaNwZnlD5b/kjB0PHYdQ
S/1k1TCX6ICR++Wj3/YQGUTViHsYl9LWJoVrHSzxBWqAvbQ0jhP+X0fjAeBauw+b6eJy9UwcTc5i
eZ+XC2mZ5ihiFWJ8SpRgxD8TccJ0n7g4XqQzb12E69RqwJQFlVjRYFqVgtigOqVj6SJDjQNwVrS4
SnzbDG5RkiHXspbfbFeiVYj0dYy5WBZ1/d0qvA9s4skav+SmCSv6X9W0InPF3xcScE0DzZAI1Xvk
FqcazcEWMWm09sIvTcPlKNHFwqTFvMtcj89TgKm4GYtauSMwLWcxSO5svgjEge5dQA4leBpyou3P
hiQ5sDUkfWSJMZGIRhEnH3aBSiA0cnwroQL/whHspUIkGjiwPfIcOMrkPotOMe4ysYKQ5XknlrlH
AeNhJZAlbTzyq7g3KDqTHcI4ke8xd8r1mPTb3swFHB4Xaqr07k3b2kn7k5FxKAw/v9Az/sF0YR2Y
CFDCMiawJP1sDxytRL0M7UDtp5N5h1AKUehUvpUJA1tcwk9416w1W3l+eqmLVhHVD60HDEVcS0Dq
P0x1Em8Cr30EEPxZ1N1PGKXP1M4ExQJF3iw1q05+3s7y0UOpBMAzrlEYOftBDiFnwxSx46NXASHG
zQYut7msj5UNAfO2YBFsEK1ngzcKKd5nGouSyWdAtI5V9Gb35adxar/D4f8ICYhhgP9aVJwGppn+
hPKMs89usQZa+GulxVYXlrLfiJ6xp6FWKeL5CoMYyHU0xKPaV1ztJx/NdhChg7ac6zzou2EQS3wu
V2DmamvQBtsuUttlw8X2UbwLUlDcmWxFBFUPs51NTASq16ib9QqUCV++id3KHk2x0kyWIMmCBoMv
fDUa8iDnHBOVjrPvzDa/1qU4mXO+Qny3d1EQl0K8Az2J164/fmt9K1glEhWfE3yXUkIoKoFTvIZo
8nDKqGblm9USpseWenC42FBeH72OV9PxyLFF54cgoy9QD8i2GZnCjzbbLT4HFCbaeGp6LHu1i30H
vsFD39XrqhsXTzMXSDgeqACwn66ELcAg9GegO3QwIT34jKvZiOPgikMi7yapiR++wlYkgUS0YKdS
G8suyyE/HjSgVBzpUn3FhGKNiB/7iAuiERg4m9uXMZmTE3IcXEhgFGslmbJBgzNFuPM6VsrQvlNt
sdRvlA2GKule81lC7w5Bss/VLRWbsBL5BXFnUBghIp3kIyqtO403EOONCaVQvNzOHM8uAD8vfj9j
OgGRc7Z6xA7ZscTtgCcm5KNJZIdG82no/a9RnB1SSZMVEoW2E04kma/VqNsNKrJ7a2YM3caa4y/Q
VAKT2Rbopusof3cHszrRnil3lSC6vVNq2wMYCzufYEUgGfpLVlAqJQZlFjIChd5cFy2iWUAvu3ax
ByjACmA023NrjX/eVFPRnuuhhws01eSbMYoiuO5k4/F3W6J2qcBfw8phlQhaurPgxymOhxNeKrxD
Rfo1FViNjGb51x5VCElMq3jnMuTD0l7P5ilouPn1GFljusl7tLy4Mv0TbatPRKaOhFOKz+6CLMar
g1luQRYDrGhdwB3Ewve/vCpqGfvfvCp/WVeAIHYnfzcFDXoC+Tb8OwcC3Vixdhb7RhdZ4TnJ3E/S
IcU6WcyM4EZQYcYmQhm7OXsIp3YG/gast/Q4MSI08mpmobkXEQl9YQKMDCQdgKM46bx9ZuU0Glsb
BsTiicz5HtEgpc+q9kAG3f6gSjjlAGIbVN5Be5pbMzhB/o8q+J4xSSD8kvz5GGExd7s6OYf5FRC7
2OZWQELDZAYX7bQXQiq7dZ36FUU7LkzYgBejYGBjh7ZzusWoeNIGwS/HgwOirc7zz756d8bc/9zM
dC0ar/9RFHV/CbXoLzNtHudaVqjb0DsqLHMBg/dvJbS6kw2FLgr69JiCI95WNScMs/OR4BLfMJG1
cjfRFiWOQ9TY8ijCOE/Fj0TLnOPPYD/RNy5A5du9VDNVx6eu8S0DKokY0Fv6NaeHvKk4WXHdOS9a
OM2uwCFDMyexT46wPQxC/35sjUS6Onn4EwqEdSKyCnzfr7uSKGlmQdSOPv+PUQPsNw1/ETGF3jkb
mmhDmQN0enTnfZFZl6rojTNIIBItUDbdHll0Zmu2WViOR7cvNyCwYHUtN83yl389HMovyBvw8RWt
3rJRAaKetcOZTCgTvgjKHaGd/gxsmr0hiYGbBNbHxfHhHNqWkjAKg2s2C3UG9aHOVZY7v+75stYb
2RpYGpfnbn+lq/xT3mD0dQgPvj1jLy9ycmwVuibLrWvEnWmrO3+Ie2j7xrkcRf2aLHJ+V2HnwSiD
4Mjr+vNQDc7dZBiXmG6anuXwOQIYdm0zdUYzBJbVHtJzpTvzyWiQl1uFQ5tleYiO5IoBvdzqgdqs
HIT1RKSQeWlm9PR4UwEHmVm5IyYp2LSRPcAmZ3RByO9DoqyE7KXxNUPB+KXsPLXFLrUEkCjKc+Tz
jCWhtGvn6W/9hftf44e/T9fN3yeC7Nalw7zToX/uuJ7921Qi9QxrlkUNhjRr8r218ObDD6YTBAnl
7lNXU9VgLYVxiDtH4nH41Qn6f073/+//vzTp9jkurVjxW7eA/Hpr8toSl4wen9VcQWOimGQjaEfJ
T4p9qyFVo2MqgLRk/19/9t8HMrePrh3TsUDgCM/97b+m+GekNOfdIZ3YJy4bxqbznkaMQIygp/Us
xUGETfBrDvQ/va//pvfFWN3VfztA/6n5dSyGf4Ct/3zBn20vT/zByBD9hyvtpeX0Z8vLc/5wpLUc
Q216mn4rE6V/tbzsP/jZmq6GdO05vO4fLS+UprShOeVdLL286v/873+cs81vj//xG4Kw8c8GvPCA
4DLZs2zpCYv+l/3PuRaYnZZWOqY1FoavI67wtgbG0iwwMEYIa+HHX1xrithyNReIK805LFW/1pP1
3Yht3DfVlO79En9IPPeX0v0WVgSU2mADkugZG8yqK9OPaeqiwzR5P0f9rYUAAeZAr7upx2GbRNaT
jQZlLF37XIr6ws9VXLvh2a9FcsRIV++6IX1iHGs/TLq8GM14wh1PklUQ0UDKjWHv5L5HGpz7WZbu
vK6XuWJClhYy30tQayqQfjzCpkIj1BnlSjHx3gU16OcCf1Zp6uiYJ9ia4NbgoogFwR2ZtSJPdFvG
wXyl77iJHZ+pTinthyp33rWTeusm7N8jcE3buVaXyGvHo3SbZ2QRASQo0EG2D8xDFrZxlvjukPq9
DpFtXCNyJ/oBX4gafLSe5vic0OwubXlnyS57sz0H7XR0QEU3PaAzFkeza4/sT4GvZMkMwZnBA/Di
k9niOAp6jV2KLbWLe4OEGV+szPLTMG9zaMfryhsjVjbmqJOKznVJ5gPVjbUqymk+14l9kOlxarEn
V1R5owIEwnDLjlBGk+4NUXR6QxBAaFzHfEwPic92I7/KvjP3I1ajsQbSWzfPk4Xus/Mlyocw25u+
+lnl8JCb1GlOfhnDCbPgvni9zvbTwOahSO5xIVmnzrGHrTk/dhnlLFG/sTPRs0fKu08jhg7h1rJ6
AZMHfCfkzSWEW37Ydn4mrL0950Z9iUfDu/iDu3O+JG0e7GdvvEtHMsPnNHyTA94/yFIn2ScW00l1
hRoBrltF4yEq3tm4O3R26TIlY2bAb+9ecz0Mm2ieMsRQw8bMfXXE/8NyCk2z0UG6jW2shMTDtZtZ
NfaOsnDd9/pnXih0yJKeoAj8n6YT4SpPGgmAwgXDFk1ESZuo8EtDP6gc9Wc/EFWOngaTiNN/yxdv
UyrbuySYi7NPEQY+pD1mRnFUOsBJZTlbVOFuUfhfi+kTDNDgwYkPdu+hv6wL/Ma2saf5tVGl+6IM
ez5PEMYgt/jHzCof6rq37whK7i+xST9nTMlWIZZF5SHgE1jPG8gtbJNlfSaPIT/zixuJFRdnmI44
ED1aei3wmc7BDCITR1LnZM5FFD+Msan3+A1egwlzj0YBvaGjE57oQVmQf67C8i+1UbKDj0hvcYfp
1XYzGHotuVGGMhhUSs1Pu11hB5niUBwhsWy6Xn7OU5nfZWYGQtnBcpl7zs4pacCqKU8AMGNvMgN/
7SVJB0esUQfESbje07fc6eUepAL8RtTue4hfLy2teJzY12BU3Xr6FqWRt2sQX3mh+1gPXLjMicC2
eWkGuURZNHhbK5+zJs6/mbOKDljAlg4XVF/LIgq7aB5Sa/6Qvti4CdSuqN/eYH+REu+uQxe3MNTa
8ksfeGB1GJlE8b7pzib6WBbs+/OKfBQwfiuFivw8Q/UshmlEdtaE+zZ6HR3qJTq9WwB/HMCZNBsR
PiMQIHRyajPs4US8pC1FaM18fv1YF4Qrw/1LNsoZk6vxGFTtTud5dERT/kk2Q7/rIDT1YUiykRlj
13GAiqkO5suU4L8mZAQRSYoA0onvQdD2WxLIyi2c0n3eOtUmUy4bfsM9xPKT4xHnEyc0j3q6k4gw
E3xaBvtn8iXx+7+UULbwSwI6zuhfrcS4gBJJe7MIqU/JXd8a00+FpH0zYpEnPy/A7EaNNjn1N2fk
/JEjn7JqNUa7WX/N3vE74OtY4KV1m+H8QqgGWoOIYXjUXZT/QMtPGpFOrklnEHVgtsZG9EukUXeM
Qt5yAahhBV7FO+YZeqDKUiWpcu8zbLtdtAh5C4rnjT0gcsKkP40e1ggi0b+w5u7aMbqfa48Y9das
NzEOUsjlXJPy7E06xrMh/LM5IEQIyHpzAqtft0b/tSJ5yBD0X83YJ5nK1Nvcs86EUAefvax/rPpc
7ebRrpnhqmTbwxrfjWGvV+6oP0/olHfQxOKNboT1KaER8mWysX502NLXDc1jpsjOIng1p73fyOwq
dItBwyrVVjbImwOdo1CU872f1GRhddXFhIi5HdHzrOaYlntiZgUnOzmJAJEvbdG1oGS0B/seeX1S
J0hPS2VvLC+tkVaz25NeZe1Dqz3IuWQKQONqAt9BEUpYfNMzhgpp5HhN3J56sq+dXs1X2ymrTe9k
FmH1wMr8gTXBHcudZ6TPLt4mnOrVs4BNTsZpE6KPH3GHTOA2O2ZxK6i0qMVmvjd6BUSsI9a7ymLi
4usDq3PqO8itl8whD8qu65q+W3NxGn4maiziTwOpE05gX+fSG06WAUIdxdU5j2AZWdGBeQFWQIMt
2+ghsmFlJ4NnyPeyHGtW9MIgsxzKeTw4rMjwfJ0ifIiEzrHU5ZvEqKqzRtjmVREznwjgvFtrj9Ao
0IhLb93LTc5c8FRHRSczBZm6Hj2gYTVKLwJ4EAihPDnUn42oNOD8EoGGaurJ12HJ2IZgAMcvCfIM
8dTUXc+Sm6xSBW9Y+XQjwzhWd7Ikm7Ch1VMa44VwDNTAvTp2SYErbqiJyZbwNZqIMsBLGNchlQlS
IomiMCBN12V3bCAWcTDOXHDS7SesWRuVwtqpxkpzATKz043LBOkYJ087cwLgHzgEsyZaFekL045g
UhsfQevGD1sagbIk2Kl2f1pIJza9dbzFZN6evd2TC2tKkxgKoTHfpk3/edSIk9xuYudZYLSzPELy
SsvBBRvGhNRxmp2c0v4WJ1MNbo7xhE13s+YidhCtOCjRTb8IHTNy9i1K4e/4uQAQqv6HMfukzVEb
FCf8tRztVJB/uBg+MxzmB18ZG2eExyzDYMlh8EZK0SQ/x5Zb7ttbGtCvTk2iWQcSxTbeSJjrBMa0
JSfzraUGx5xTQMJZ3uSYD/DALOzKhR/hh+sU3t4+EYymnuvM+QVZQQH0DOAj2cUL3YfEGngTXnOJ
yQ1kRsmjYNEgzb2xi5eErGlhGd3uWbXx573bw9tNBifLLiPv0C1JW7eb5t/3Jss2jlGwrXs/Oocu
mRaF92gv4BhS1pIjCopNjvtgrZD0Qw0lAKlQAusq9Su41PL+xoQZtO0uZNSDswRP3fA3txv7lkn1
12MnAAMY+M7XcSLDi4Y9htcySPODv/zsx4jGe81ehrW1xm9TQ29pFgaV7Gueu91t8JGuE8Fg8Ha+
CfOr2ZvV0TUJtu6Zck2kRnM3VU2yAn3OUGs5rMnir3VxfC+xvcvt7QlTFvezQ8uYttvrLaSU87P4
W1zp7Tl7iTCtl4BTKTJ0ayRqzPMwwdImJ8zu6Qap5eb2sJ6Sd1E21favp5ISZhvUSeqsf6OB1O1r
uX1XjaUuyor8nYVBhcDVUNXy5M/SIa4Rt9at33i7aZbOY+N+VB1S0XAoJtYzCV0iYI9C3l1/GrG6
uhQ7B1/oniSuf938yr1NdbFLvPk5Qy9zIqXMOKXDcs5F/D4rA8siQqDT7cbtNbNwp3lPBXK49TxU
M4MyfTCoO06+If68cf+6l8tuyeWDaTMa7esNFXe70WSTm1t0dzsKR659XUNGKJpTBqR8Uifqrn5N
6PMo524BltaPuJEmcMH8Yb/82O1qBH1ewemRNzpSl2IdFUVGQb5cPZzlElEvdrbbPXNyaaXdHvdt
8CVywYTdDsrtWNwOVJ+gSnRy/bmxY1Khbxm9lePtdGQ6+9tZ+tv5i+SJPRXT8fVff6A9dlm9h6+h
yuf17UQeb3ZwZFXAfikI3NsXwjr+9+/LG0swHVnchUe2E7++gtunvH1e1H7z6a9PzmU7x/sdHrOp
3yCEiAGC2j+L1O1X4ZhLFJLmg8mOGMfIgsOqqb2x0HAM5CuGgzXWaoTDbbybpuLZyIlSj92czMd5
RhLitu+Co+I2zWpMh+mlThIusG7gwQ1LI9Zxz94AfU1gn/3rZvRqkyiU6NwoJFEy7bbO7CUkrhyE
Lka0HuqxByiw6by7yiBCKvDva2fJsglZ6CVO/RgokgEJUjbysWiLzxXIpMLo2IvBPNAJxbsJymv2
8ruxv4vz/IepzS8ioFmfGgsheoi+ZuJLjJMKYXL5AujnxdI+tk6AJLw0vtZhnsIDHB9wM6uiinfD
mF2igMlvJiyb0sL+2jXsPAnH49LeNLtOMwsVs4I6nHYQaCdKH90/xSUBtEHd3rX24B6CNHwGQKax
JcRbgctoLRIyIxn5kI4Fr7Fzdb5nkgmeb7z3MvcptslqpxFxdt+YAJGSkxGy1LnDo0ITMUxuf2qk
vEvJe7QeXDSraRrtfEaudHCTS6jGNzYk0NoN42p0iD4tSYJWINmto8OkE5ExRPY1aV61wRGrP8eB
+pSn95Ob/PSnCAjFFHIBTYPvTUexYqCWWYsuubhqdNej7g8qLh/hmHvLVs/yoQq6TsHX1d4nGohH
OBKqJ7N06w/kCBcV3qG4vxPjF1/rdtUGdIMpMtq65idhMhVtaliNAGl0WT67KWudjWZdxNRVLiE0
c1uAAyFBNfneqP6pcQAh8yXMIYLSbgDAgxjrM6K9E/S8xwrNIt0Fe1vWM2Ng9tQ9nLRVPDSwLLEO
Okz46tSzVkEafekwD4y99TwBul0h3gbZqt7r2iaH066OnUXffEIoniHog8E4y5FOe7znB//RRC3g
IwINNiVyIGtUl4oZRaOAGXchabdVpKGWMYkoRfOYlYazAgkaz8Ea9drbbCWPyDhthtnOHeRTWOpJ
ftH+ghTBlJtN50R2u4TsC8bm44+8M6/IGp7nWn+GRvDqOcQnWPyO5mJWR2EnBQQ4F+l0ts9Feh0S
AgSoSffg2l6KInvkXa7M3gO3YsbuPg/ZeEliJEYYipuJUR6dEsgbBWsbyVAbg8MQDPdjCssMt5w4
mP1Mv6YnmDxCyQC+BEe1VHptZ959NDYvpJ9DvPMnvMLNSx3Amxia5NhaoPRh6XbruSaYomVuf7ai
KiJT0Xgl0BuKjFmwFBw7Nj26aPTOd1GmhFX/XVgdFz+j2ypcctTgXA4AWDA9Ttv7DncmXr5NmCxx
kkw/d0YKWiQ3n+AeMuyuhnQTQo+JGZ6t7Rp/Ht9aRZ2M9Cbrh3PXNBPQZww7Chsy87JxXQ+iQjhL
Wnucf6SVQvjklC+utEqEYxC2TfO9nUAdhUV/LSmxVgAWkF+lwAq6Emtz0CNpkrhak+hxSsLp3GV9
tAr6vY2SalUi+iW1Aoy91shBh8q4CCu4oGdAYzSI+L4k8AUal71vlH70whoEQg9pAMvDCtI57JTJ
+aCyCLZ211cQtu61FZhM9r5MTQQgxpkvpowuhYcv1nC6D7sDA+tVNCRq+/uo6oU3LV4ZCRbbeZZn
UDTMC6sFghk2nOU/ZVovOOV53LrBsEmSEpsvg3nbvcNVtSJajx/y7KCwgIjiLYjZUuQMmf38OYqm
e8Y1xTpL7H4vWsk01Uq/sGowBPdpBE5MqAl/PRp6uBSdePTi+Y2RWn5nKYVMdhEbtqn6RDIdXnUU
12CZ1KpuYQokgIAzwo3pMjCm992POE7HLdsQtW4MfLoModN1psxtqMqXho71hcsaDCiOpgrqD9oe
064ey40tk/IgALZVXINOKM0+Qtjt2BNYPrP6PaSLsqqGDzeeig2Bh65I220g04co7JMNmNsFhiUu
bd19kjBVWWKYPJEaBQmXmqN9wRn1zpLeA2OdQlTa8mRm4hjHPxPlTLCVO2ZvA2tjTE3WSRvdMxyJ
tt3FDUi6lCWNHxIEMgPQAdlRIZN9GEBebwSkxhE0hrSlxxuhDK4yVLULkxQ9ALjAiHrUeNNdTVQh
IbXMs4A51NFjnajs6uRDT7IbqrUOMhahLCsz1fc4JbI1SrJyg2Pc3vRYt8gt88e1KeW3Gp04dWY3
MJtUBzG/1y4/eXTROw81GTpzgC0ub61o+2ll0T9fD8y1qyJ8hQWZr2fYerAL8PTnUD2a6cFXpLii
wZi3UGrFdmbsuUKhIzugBH2l+cDM4Athprvech7RNwFLcYElkGsF62O4GI77tiD1DXZhGzyR5SqX
T3kyIzmNocPiMVr0ef2939vrri4PTE6RiQIHnYJe3tmc1RFk4TkepovETs7yZXW7EPhQWm/GJj1H
XCVA6hXMiRdI31ygx8NH3BIjTcN7HWB/l3hAAk791MTEq3dKDz8SO3kqursmd7GbMEnYpB04nb6z
2DN53ZrcKzpwDoZlt91HvhHdT/1+NGdxok2G7k14JUgFRYJC7TxEkXUPmqLbpPIrgVFciZa9xe2G
pAbiu3Mf/mf5JLmwDUAeFpRfa9HxojlUEmIML0BBI6t97BIJi3/wkQFJPfuDFFBlLPyCnbNcDMeD
Yad3LHN42zrvGnmKSO0x/xz3bwT2+ValtlBZIuSUviLT0H6uIT7pkpATuHvfPSyKKCQjEv7S/nU2
xzfqpq0ZpN9Egio/Sd0HH5O/3VO31JgSUt5Po4efI4mVdCovsAgZHYNcREX4XamphI5QOmyUj7Ng
exWR0g7z47GoclRSEBqVHb+Vlnyb6XhsytaAbyDZanacda5r3FlRvwSm+BUI7iJYc0y4DCd5RoOA
6t3oHA4nNnQjQBc2wTOgZfpoV1W8rqsMVJa9bU0PBk8B2y2Nq908L62kIftSm1axRUeKTra18S9m
jO3xj01j7hBRIz9pM6xwmcewo6FKbggSLj+1abLD+pWzMMp2pfuUCqVOqkuIEzARGaE+Omx2kQLf
0ecbIX6QkkZwEccxK0Nr1znmiFbX+z6U0E2xF1TZmq4TqeoCfZq7NMw7c7ro6gqhPd96dfGUpRqp
kgHQK1wYre2UCvCiQUnW4PJYLIoOa9l6fUkXLUl9U3z8lS18e/J2E5UIOCzFld7INRYls9yH5oBm
icb/Zlr+BRIM8RXf9mwu51uIYbte/qN8zB+YiRAqsYhLbk/9ddMPiFp8tGIw1dCfxKNKm0O/6GBE
fBcvsB9aGdsSrNzJ1XBZR5K8TwDOCjLd3Vmt4wjesC7I+6JAhOzRMXU4DcsNb+AymwFK2OV54bzG
lpyOt2DrGznE7SgE50mZmwED5GlEusjAjcnI7SGaFY8ozBJa6dLauMWAh6LKykNJORNUUXxk3AWz
eoF566UhopYbOjd/v0lbEYE7mtGxLht7uezkISA9mi109yRKn9Rg1Ts1IkC63VRlPp7mPuFjOcbh
Rsq6gbN+Q2jdnivEcN+CBF/VGrJwvuzAA3jJJ49kedQ8y+O/nkSyuilUah5EPHSnFGlqnTgleEA2
R/NYhqzuPsOiWhHhWdRte8J8v9C5XWvlVzFIyjRWACqZbhkxr3MW6Hm58Ndv9+Ty8HZv+RuV5bYH
6C0Q8lpkYm1479o6Pqm2A4Jgd7F7EgtqP3ZqoFLCsE6ZY1mncrnXQ5s8aiafN0CAD5CCEPPBM8is
SQCaAA2IA66ct3vmiBVOdA4Nzrx7N2173OaqopowQhPrZW8ek+rt9uD2tGzz9phwxFqRi9Ptpv73
vd8eUvA226S08Vkv78ooRpvzdmMSp3sSXWH/urk9PZHEQxrsAyhMlaG5DxOQRvHVlNh5VxAGrF/v
OKFIwBBgm+tyeY//wd55Lbetbdv2i7ALaQITr8wUKVKyku0XlIKFnIGJ8PW3gT73rGXZZdV+Pw+L
RVLLDCDCHGP03ro9IiIje8K4ujy83KDxildV/SUpuRITFtPBuPj5/v/6EPPHcaRAQTTOn+Pyl5Ed
IfJZMod9Ita+vLer+uypkZTHsAyouZDS6U8ZSTJIWJF4R3ggFuQogGgmcksn6XEnMcjVpX2aIH6y
pqelrSm62Y3fHg0To/0g4+dkSF9YAwF2xVs1mpmzMorohxD5Q4G9zU9GcuILgzABqLhMesA9TAmb
a8jJRvFHagmN4SF+rWyGTVYba7SR2CVf2iEX20TxcjUm2Xd9NVBvbiffxjoMGIWmb80z+zoyHgpD
/dDgvILRQBUaxGCYR9dFKEk3FsTWVdA6EAmUfqdBU1tUTh39n2jkp+/pM9GIQR7530Qjm7Soo7df
dSM//83/6Eak/h9AB1BcLIFB3vxHOSLd/2CfcoTnGcR4ehdRyf8oRyzjPyghpDdDEhxd4Kj8X7OU
af9H4LuCg6Q72GgcT/w3yhHzg27EBluPbsQ2hECVYP3mCQ/6QZ8k456dSBiKE4wenbW4wO5aVud2
gLLppHhao4wMCEK6KPnMioqdyMa4vLHLKTyYXXfSWpirsiRUzhV1fhQtWuiUMC+vy5t9a6jrRhAe
xjmHuJqQkc+/tvcfFGQfvKdwMmCzSFo9OlYwzpcfvKdVFUyemgYwTPxUczTUJtHQfmg+ndEcAcJy
AqnYee6bW2jpJ+/9UT3288095Hm6a9uzmudX3U1txcowMtFu8ZRvpCq2VUonpx7DdUpqDmVdcC6d
krwelv2+FXWfePr/+P78bB5qIvYxFEC/vj9LzKSE99tuM9ncWHYPE79nPt/kzgJTOknGhIVEUFMj
EiylyKPF37e98WH/uXx/UCW6ze5tWkJ++P6DarskBRC0FaIFsVurL0FNoY5axVjodigX2MGJXZXR
a40gk2XmaC8yNOyIZDMLx25Za59skj9/InwG88FlsD7/dYu0KK99q2xbwtzp5BvxEK4Z8FXHT774
B5MhX1yYHC4u8i1UV9L98DZNIK1GVX5HELBRrEZZ4FEbnBgzeL9MnDa40oPcPxG9MXeE4Q/2Wn/j
1vVAIHVlEoJuh9t0cJwDUBD538kKLx/N4PxgWpgpdWeWnf2bcSAqRaaT0XbbpnpzfXT7jha+2pZH
lIp/H9nQ0R0/Lj/ZE37f7MI0TQ9RrDRsg7PWr2/qg/zrpVV025iabYmWi3g9HXTj3zf7n7a6aZvk
SLq6Z4sL2eNf+Big7WZsIBzZNgGuuUnyNeoC10AK9P6T/eiDOPOyFf/9Vh9+YMfWA/jfUL8k1Srm
MLUKuvitjJMSRz1qlhGvG6iq679/QQtFYvkvSMflbaUrHTFTctiBP8hhxzBBvt5zQJsui4lQa/Od
l+mHNnKJjqDWQyB8DuOxuy7L/r51bVQcldpxavAWyJOSlUrBBPSxttV6x9wRyuTzuc2NYuGwkp1i
/TIkx0oQ4KE6TxEgEr3XgTVtNd+8JjFT4bAI3hsMjjsoXLUsRmLZWEcZSMSOoEmC9tbotO82Xb/d
J9983qAfvrml2y7GYiERUn7cbWUTOGbRcuCmJsNXY6A+bpHaQItLVlqoblud3JNezWA+775J6dPE
9njT58pdDYOAkpTfpQ29bF1jJde5xqKURb8Cf9agYMI/pthZTKV0mudTBcWvOEl32gGFW1QVhsPJ
tJgG2uQrN69RhnAygBix80m6Qf9rxt1RM+Onv39lw/j92iUskPPWfLIS/PfhUI291EkmgfgBywcZ
ObAW+yr+MRSUvU3/MMUEd06d1Ja9EMMuH9kcmnint3rS22gD/1E7BsUb02F6pPo3M3KKVV0a30J/
MtaRBYLGQ6LmdDTZrdbZBDRm7r3O33n6S6xJlElDiyXD5TqpVYSPQT/ctuBrluijcCC32SHzANN2
Gn+z4+x2UPLWK8qHtjsa8HHtnHgY6ptrs9WNPeg/uv007MnQCUHERD0xP526Dcr+AZ9pwhxrCd40
WhX2na6LBynSuzoWKBYdwm2JR123sCjxp1/RoQiXNYXVZnJpZxXmHO9rR480pKUBWnvOU5TBgxVH
WJDVuUZXk9LooAnQv47MkJZaScyTEdAhmEAduMmVKW9clEoZbKGyu7d1AWJSa89BHx1Q+WWboXxg
/DABzseTVKiUaTP6vnhqiS8QNTJS8L303knX817DWrwWbn0j7HvCF4nIqgQp7c69PdlfyaULiB4a
9qT7EH7sWs6ilbxIrboHJyAnORaE5BYZ4gjOVxHRziR8huMne9XvJy4p0AWZnIpZ3v3GDxsaWD5M
ucnsRCIL84lWfaIRKDbc+wNtEpyBSz/N80/O/398VzFLmXXhzheCX8//Xs3eQVIwl139sbH6265I
3zsc5wMRmLWdPCWe8/WTo+eDc4BTJeUeVwLDMzz01eaHS04TeArMZsfay1Yt2ENqoiG+q7W2WdfP
wlUEx+sHvYVRUYrp5u9v/vuBi9QDhYvueJ4Oc+TDgRt0QsW9Kvi6bvG1rMH7j6a2t+HYbcoWq0tL
6tCb1lOt/v19Deu3syRvbDuSdS4qbzb1r9s504FvtT3b2e5c4o8hgdB+IwWR9Ms95pVnOgqooBRU
kzScTg0nT+BW6bOjHmPRGZ99mt+v+nwa+JfSREEN+uHDp8EAPhlOCZBwGFgF6fNpI2D26gVNBJgY
GFraN8apcXVyn+zinPg+Cm1wNCR/3hcOBizUUKu/b6GPLJrLbsF6GJmxISzDsD/sFlWFji5SbrOF
QUhEV6qtS8c2NipSj2UwvqumdxZNRZQsmv6A6176lFnFl9H19WOTGt/IugoWOwZdVyEeQBLRUYe5
TgkmojVXrR7cG7F53SIvO7EUoWGNprz1s+tqJizYPkMXePGfbObLsubXS6MUHtAMKkKLIJePa9rA
JgrUD8EIAT70tgh6g+5kuH4Gl7/jojwTylQMzlhZdI2Y/ADObJCWpmI+8EmVWjW682xOLF0clTdL
ghf6smyhw8BVmlDHuj3jTV1gEk5IhgK0KO91s0Au5KAiGGyyZWvv6OFr3ImCL0xTggCAZjWkROuw
jYoozD5ZfdkfKIg/f0WCcCwiSWxOZ/Pf/7XS843ay0bZN1vyPJZtGO5CxupuqI07OAFHBWcnEHTN
wx7eJ6i+YVGE73GkrUTIgl91Nvk4qsKT7JM7QgEIqtiyAVyqEbJuTDjLwIydxNuC13Y2bfqiyf6h
DlN5leZGs8ZUyvoHMl9WYsU2BVY0YZbEbiiG5kEPctknACaMxuepYQZHfEwNXoesbVNv7uDUvv19
n76s+n7bAf61NT4cZ32b9qARR8CfHf3DMR0Bx08GAyaXPMQS1/+a80K57FEBOIaKZ9O7uXRd8aDi
9vz3zyL+dKZnAc5FmrOQ4X489clR2f0ougYst6u2PUzEg20mT50PowrFxjESJGHDRUTxATlxoafG
OSM69ex65R4By27igx/9QmeTll5LqToeXI+xZT1p0yKb1zgx7LvBTl6EyYtEVfHcGp3aewGCE79y
5IqNcc/L3teyi1eTSzgTWWH5wkAUwNghek/zluG6azJ0EORgZs7XrAQ3JokHhJzhD1uwHazf9X1o
coqSyNpXQpce9H3EUJH+ZNn+s+EWD04Xc20vvbXbVk9d2yytis56VFlLuw7epBGnV59s299P7o4O
68RmDezotDR+3emFif7OjzmdSqQbgd8yZAXKTrAGa/q/v9Mfrl/gtJFaUijzqvr8I//r8GpSBux1
gWekDPL3uET1TTgtp84b2cN6CstwkWcQNAh+uv/7G/9hyUsvDMiP6dk2lr+PhXPlAwpxfcHpORfr
jrngApGxvU/ahihiKBuT9FeIT9uFkycOJgsdHjYpIAufdT2xasWqdOWbLVDvTuXgLMewjtcFUh4H
WtXfP+ofdnQibEwHOxWLCwrbX7dRi+/BxN3fzAoQWOwVpp74WenpzYBLIIui98YtPmtmXRYtH450
On6mB1aJ1pzz8YrKMLtBe8HRxSj7hKl+xbl/BUVlNTnukTS8dolOZE5wt3Z0Gb6YvtybDWiTHisy
vhP7Bok6IRlhqza1z0Jzisb7yMDxqn22BPq9XuOHFFw64UC59m+YpYgAcxEqzkm9JElUL+mop4mL
FwGh1iwMfv/7r/HHPZYSCTwU7TY6fb/+Gg52kCDrhmaLHqJvzWso3UCRcufEydlapOy/pNYP6Ur7
bIf9vSKXDrZcwAnzD4KN79c3jhsjKFDbNttsap/60b41XKpDLMIJuU31mXJliZNArZOBaDInaLGG
C8QvSqMO98GbSfJNGVMSKQRBapqc8pNLpfF7U4QP6FI86hzMUnw8a/Rjh+23STiiNPuZs8qcAIYA
MSmba+rGH2HE6ljZeKxM6jV3vCvtYOVjC1i70GjpkJHVMrIJ//5z2X/6vVgh80tR3Ur7447cBso3
rVwHHNUF8UbPxnCvwTNKEYSsGGW6p6b1PKZ9AOMCpQcrFo770qSJyJgsuxmRZpkiurOG4UcHQOKu
A/UTIpg6BfnBmz1SFSmqKIixhntVt3LmSDXIjvoJAUDtxcZ1KwkUizwgEFPJZSJXLOEifXRwv3vq
qamuc8DX62igw4ORpn0Gl/d16sBMa/A5H80qeJtDpBJlhNue/NXr1OCyZtVTeSzKVVOxBvj7BvvD
9sIl6jicjHGZuh/JpHheolHkTrVVAVFmE2FVnT3B+cuJ/i06cR+F3a2j1e8xgq2/v7Pxh7UWPDfb
9XTX0NEpfzjRYRCn3Y/qC5xH6u5ivSNtTfN9zNhWAn3dMfZ9XSPxznqSTulvojkRV+Fo/fc1FbWU
sHVnnkb8dmUoQQC1pbSrLY47kKaZWlSJrsMgzQtQVMbzgJD2NBb5MbbNz6jbf2ikw7Sz6OZSxLj0
8j8c5ebkBzGAkWrbukB8uyDcmrJ4AcRPbnZQmetI8/JlME1EUQSbMqzCT47iP5xlPJ2Wn42V2LCF
9+H0xkopR3YoKgxwyIVKb8+8kVksY/YYQ06tf/qNKYX+UEuyptQ9z/Vc0Owfa0mZ2GS5TgbvqTLv
pTAvJKbWuRlo2myitr5Lc5WujKHy7jWszOyG/hsAl/Dgkoa7DQbfu4m1ZzJew3VHoMmij6JwmfRW
cNOZLbCVyiZJotOQxoTRKnUt7UH6zbIcawG7qUmO6LhceErEROt+eWeG6RP5UuPSber4uR08BqVN
etuks6LKKgRXQJ2yNx+ih7wtie0AYr4jHtl6Smz7RTn4nWEj5BzpHcglY34h2/CfE6ikKM5Aletf
6OYQt+qzjHR78Qh3M97T/vKv/QiweAH36Uboqr6dTPRuXW/dMtioHlroTLIDRaGcJ2k9dpMR/1D0
9eveXNRddO9SQdwWvdCuIepB0ctyam4QrN6X2J01pMF4CDsMadNoPAKARbs0Wt5Xv4nzLUGntIgu
cF4vfWQl0+2JpJxOg6kfRNkZV23rfacISq5LY4iPcsI7xBUyfxzG+F6vA2B8/YTozGjHbyHrNlij
w7ON2oFzB5GB7aQhKtdR8GHdLu7iyH01w3J61RPjFsrhtzaLtE1u2hFZH12E6ql9gwHaL8G+pdNC
ZkW3zohIpN5DfhIVORVYm071KkqIaIyNjHzwOeQLkg/+BfBQR0ZuT60Wd1tjfnR5yg0nuWSmna0s
3Y1OXNmjUwvd+2qkTXJ5ypAl7GFp4s+DvRHPN4Vu43ad712e85NhhWeNgLJBbuLEEkdaj87xcu+f
mz4L1Lrs6clJlJgbaF9c9swigrcxRteBjaOxD8YKD0xSHMKBIMGFp7UFHI36++AUVC+T32JIR35w
uUd4fLpOUwwDqCuns1bU07lDGI6e6nx5hsnfeI7S2N7JKdkVtXNsUZmBYf3/N1XeYWVtzZObNeEK
W8wAB5LivBlzIrjM0n4YEivctdiq+7abyPvysQsh/ZBXnqoeR36BTei6wTo1hH9ny2JjjLnxpIWY
T5uQWkZjmayXpfYFvI/2ZSiqW5W67XUR59qNUdM79iJi6wbyozAr+/ekZVZXYQNR4vIwY4l/PQLy
6ZphXysNwu3gJv0Ny4S6H1Nt0cZRd4Nuz8WRRCisf1ul2Kkgo6V7VaKYNSqn2MS6E9/ahYpvaTAp
CMVIoqfRof3uqPBgkYp+8CcS0lrLhTk7xum2LEp33eam/+jEDWmudguCCxR04wzT42gbtDACNV3n
mj89mkl2RTSod5vpdf2YfccfPz3aTZjuhy7nYCjdLda96oE06vHOQWKOJKh6qMa6WjVJkNMjJ6nQ
KTpGdJTEZ/J8rPPlHkvXnloD33MTEc3eskaKCUxGQTa5G7dKvl/oOq5sHXLTSSebCnBtrV+c1JAR
Qmu09VYY4SrjuzzMPcqFmWDVC0VAHENuGXc60AOkJDcdyOu1N/G1PeV7DyrMHUCd0kXszBurqEtX
g9GX10gup8NQNpvGPBh1j5KdTv1tq1T3PRjsr2hNDwDA8rPTm9apaNhPClMORONm7XXTg0bB3/0W
gvnFuRAIehA61p8A/rCC9ERF3WZ3U9bdjnJwvmVYUtYN8L+9NmjNVzGQbQ30xSKfwCo1Gsd5rLZ+
VslvHTB0cKrfmf8STldP7a7RguSrcGYbHc87FqvclATwJfF2DMZk0Tw4NlJFszbHXRfCb6un+DEf
o++cSNLvOaDztEzuYhOstTQS5zGMN1YQkQDe9d2tJaPrcHws7cq4B+1UnGU2PARd7T+Qapqc4lZ7
vTxCnBtd502K/QCYwqoHJbAV9F5vuciAv3P8O7BA/t2IA4K+ECrulBHoqkTjjmGgw/xPc2lXmsb4
4PlExEZRaTFvK8YHYF6wD139ZcDEAmYobu66ITSuPeLL6kY1d+18Y0AQAHQqTSKTcBsWStB2znGu
9rnJjGp+GHdtfBfl5crp9e9eVqtthVF41zveV2wECfWaw7FoEkKi2e4Oynj00vzgh+53Ct4+Fx9p
3/iOSz0OIjxtxImxXLbIh0RuZdUypuhrJJaBco5CI5VKtOQYDlEwngNZjefLPRWykCmw8IhJw440
WMzzhia5GRBUnp300cNIuskUYW/KCsyDrizjUJp0bNwKyoSjOeitDK69XuUBax4z92DRX0tK4jNG
tzgERlIe7DLT1wByvG2PBLZLBNapxmxuzQgonjXY7gFJXHnIHOgIjTuFP0n0hc1fw7in0Pf16XS5
EcwNSHTRt3pTB0fcy8jrDXNv+/7zhPLWCdtsHVc/Ck29OuSrg+e46+eQQk81+y4N6w0Vtbcq3GEd
2W1wMPTZJZsjhsqL7MocJ8y5CMaFDetEeVtcvG9RknxJEt9itjsCao9+aCMWEIiYJGDY67yx+RSs
+9Qw25PkDi0jw1c/PjZh89RWEP7M+i1WR5vrOAXMcmjtbypyviDUTVe0v25Zzq/yAUmKS9jTYlQi
WFWsIbXMPsqufTLH9mbq56lyCSudjOqwY7IEg6OuAG+5yZM0fczb4tU0w63dRNvBvIKpx2lNe89V
dBpN+Ta1w7DIrQJQHtSJzpU9oDGQ9nqLDb9lwmQGhVqDz66X5KdeUQzFV4TwPHajc1M5aoLcWu4T
PPrWmN4iUbQ7Sqa07PdDjKchHtBy59O2ibT1qMwtEF/UkIwc3fEHFedtidZ0NbpoGbPSpgOZYSLK
G5asgq9V5qyV9eSgWoWov3xIkkotnVh8iW0dlltjgzlRPqsCQb/Wz3RUwvJVIi9fRBHQlSltb3PP
/4JSsFppaG63TczKRNOzucnoLnu6cVUhz1ieJT4Nkt1yL9u3TX6VWQ7oglw7R8PwHE3ORhSTsdLr
kS9kGd/zUj/RKsH5grNHN1fuRO3pNdNb2EfolZW5h5aGfb5lqEJeBq7GGqrcqFWgZwnqRhFSLKvS
utFr4F8N4tClMgCdm0SxydNIzOBaCXZVpPPl2kR0ua5CNMmulpMobNQbRlVq4Wu4JYLCPAmNOiKv
y2jTKNM7jA6nBNv9obXgzAppvWu5pS+lAIGVTN4pUdOt3nhUyIZAdug4a9vUimWS485JfDx1NP5B
CYRknqoIN9BIBnzpTNduqLqrIQxhSlpwwvriaBrRQztNMExycUUn8D2nlRzkGSr47IeM43erKQik
glYJ+MdAZazqTZLxG9uqecTQ971CA61RFC7EF/scaQyjAw+8bt8PqwHvJaHAkGGJ4kPAIOCQxe3B
k5siacqVTjbDtfKDDVSUZ1QcAXZmnIC1I9B0d4rLroG8Mu7lohpboivtdBXrw1dhaNoWusu5LpVF
4hNyB6PCnVRwXSoVHBIzqkHxEAwc6NO+qbrXnAtgXI7RbTvWZ9JwwkUXhe4qr8rhkEDtOFzuNTP3
kjStvWq49Ay1ve2noITMZhWHyKXMpc8ojLI8pNLWkIKEBy8nx7TSMeoCvCVySqdnLLELqyyoD7IL
iFE0m0AtC0EL/vJkF1vVoWyDowUIB012Vx0MDXBhX+oVRIakOpjUN+UCwqm5hY147c5vWBHf+5O9
lxmD4CiVIC9qGuMFea+Xzx6S57NBX/zKaCA6/IyMpnYHZ9h0K1UrIq39QF+Bom0OoiI8sMpm2Uc9
kBUWyRMhtzvwStBK/OyFZPt87QYJpk3VEeQxb4QkZrjg5TZ+EF8j6FK4pC2SXhoybM8Gswf4EtDL
4Zq50CgCr2SNactyGm0lvW43lshG+t7Xl5ZrNofLDXPBjduY3q7WBHTGLAIOImwkahlpicQo+cuq
lvkhEtpTrfmECc2PLk9Rgh+j3I3XUw2VGwPEYcrC/CCH6bsULJasDmEZjahy3TlOReQ5HshFPG/l
qmmKlVFO+YGPl+8nn2Mel9Q+llz4Qz09tEGdHpL5ntGH20mE7S7Ju69S+TgYQcxeXW4KcjshgBqP
eTpzNGrhLi7PE5XOqfJyt58hQpbp7qp8DA5jkoCQne954bTTIocqqLc3pDwT5VAqgvYqFOyqrp7C
shmQec8PtTnxll2qW9oWdBkrpMrDqA+mIj5cbkbyIQ9D8ZQWQfbzaYm/aZE7cb3qpzLNN61tkRvZ
YCjKuk67qqvkBeCAv2aYIQkOVVBZAnWyEqjcsKKuMRhKoKrM0PSeiSfXNcNl98HYoe0MfnH8eFFC
zqFvw0u0ZzCTtoqkLq9TOlawmspkEXs6cAutNDnIEwQbjVtvgvDHJA1Sqma6e5pgTK3zfexU+kb4
guLaklejRgRSn0DPtpk9aBW1apror32nES3RcmIdde9tJHUa592wTnziq3ugKdBK8YFdgAQwgbFC
X+5OkV00Bw7inKDh+Vkv0CQB0DPr4PJsN8MMEKDHa8unVaGNxnrS9ZDQap63wpzcyMv/pzuQpBGc
zE9fbi4vf7mn9xY8ai+RP//6831+3l7+aaEZ+TIjBXv588nLPyovH/eflytr11mZPbln/3y24fLh
L//Pz08ixvRJmJP78yP98z+Gfuish8F+Kggfm60CfN1EE7tGDFymL46T2WhyuZfO9y5Q03/+cHnu
n4eXe0g50k3X5Q+XR5ebPqjx+f3zb4m6I5ZpCM+Xp6YondZ1Vrw0bU6pLBHXZz8tDzy8PHe5wU3W
XcFH4de+3OWc3mEDIZREptYVsYX1LqwasfQAxKzqojoqXbOv0VA6qxI41yZp42w7ZIa/KgeXJOF5
FjjEow3Cun0fYiLHhwB7I66WVy5EAIg5OW8TfPtWhk0XBrZ105I1s0n9fLh28AgAO003WUZzpm48
A3hMS5g8Aisz6eEtDPg+Q1IYHQkjAQoLEbnLSH+RlC7nkFYHdfZd5n5jxRauak7kGJAm0D6ZFaNz
5dzjJOmPZmhPtTBvEawg+xyiFN4KyC869jhNJ22jT+53z70Rhr7BaPDiD0F6BWiqW+Mxpfr324c0
pqTr4HrHyom2WRHtw3pytjg+7/IWcVE+VTtKq5tpBF6G0WHRBGS09TRP8BweyTJsl7LTscei9rMc
X4GFBsbSMwTGA4hTIK+XQNxqEMzVS3TXq+o2sokMLS2L9VNwYxXDjRkX7y3RT1mmYcYdox+gPfxt
2FJ4SIuk3obAtqmiqoiZIgwoLCjsaBbRY6EjBi0BV7pWa2ptFIU8Zlb5bejOnZ5/8ZOq39YBtlOa
kd4NIPwXlcfhOpHVWxl091pbjetO78tllA+HIA6fs3ijZaD/dDnLEjsbPFlYr7Oq27pF7oEKQJsQ
sTYy8p5YaPMHBEFjF6qHEPnWlwD48KKMfLyRpXcwxv2oCtRIln70oH3OeUhka3UFjCgIrrA+InKy
h1NcvhV2QNAFJfDGEKQnJaJIlxOQioXSlbv1gprIbegdc/Dl0gAtbzZ1QlvLgN+l1cGu8acfaByT
k2sDsbFrecjUEKEjU/2thfAsysonLS2bg2t3IGHjjtWOXRXXRIzuhLL1PWGiO1pPjxof4SBofSxK
n0AEkiSG9WSn9qZwY3/XmOUz1S22Z6IHtoFrqnOEo6VjyZdrjOXLrsU6P7iAChlvIkivmChmLgVh
Qe1OCyxb13QH+EN0T0EzbiPGRAvyCpqDr27RMXmsTFgbIDU4OLXzoEx8JyAgRm32FeuruMu0/YSg
nght0twzJy+PeVRyJcpK1sG4HS0ffTeO3hRVVPjNjcH0ppMVrSwoBceW/lAjUWbZmawxBgWo03v5
FdJPeiVfkqKrz5VP/ji8g0mYp25OJm4GLdolenHSDdQfSgCZakJy8+JRQRYRjbdF++phdLe/9ykc
98aGWhtGrPc7BriUFcvJiJ6sAXFplHdiFRcUTmHBIrUOctjlVbrRtLSh+xGVK7eAJDiNIM6LsrsR
JgliIS/i0efad12zsPVm5pilcj3m4MFTaZ5Sk7EwYBiW9g5cQR9T9S7Vn2cNWKnBRdLYOtR1dPTT
6T1nlKwVEUHQ5XvXD/ZVZ0zagpW8s80c5FrZRIaF8HAMIfFYeENrrjUjfA2h1eAaqtYsuYtVGHnu
ddiDzU+tiKywHDmnqJlJ0/c7onOSxK9Btk/oKm4AB467uiimbdxGyco3+7cIINstZ0CEMKrrFjUE
NEJpMXqOPT68eiInS6Oag4hqQDgOz4FTFQdDsQCzdPORCF5/k+Fr2RdGJ1gCad5uVP6h6uIe6H8c
3rWD9eaL66I8NTFzHE0Ja+4ExzdTYXjXYWEts0mwNqszDu35KOrxMu+rwTi7pC8qjN0ZM0p360Cn
wP3sJdfVfNMv49AWP2OQ4TvZW62qj41XJmTezjcm58bW8t79KmRFxRBirROdG1Fv0kvdulV4LHJk
KiKCf8840GUESHMQWJfok+7QIJw/UFAOK1Myv8A7RkyHBYmMo16yjZvG3Io62IP2SaGvZOgRtFzi
wOzXuevunDHXNnVERqzf1Yshf7YNeOMlCCjG5KG5emwU8KYUERatLRznoQw3eDADZK6crbWRdC/H
63e23j2P+RTuXV/xWtlS871mzXXFXPPsWpbENZcdeQtyjgrQ3RaP9oy1yMNo40RB89pn6tXUhyUg
Za4aekQdO4ChyZ3xR2Fa+9GxtmNCRCldhMVQayUstnirWMHeGIQJxNQyhH6wR5odsRpcg75GZmBv
IAM+TW18HfoMNYI+i7fMcjR2N4weWVfsArpeG5RX9XiPgY5E6ZC4acbN32g2CpA0Htodk9DVYTKZ
5nj1IU+2Xm1CKzQ5R3UcmR6vaXF6PFdsvjE8s0ztN2WnA0BznRhyguFumviBljfmI6KXySTzJumh
rCUt2TWhHLhlf8LH2rBi8OS6z+YaC0TKlZdqS1frhpuwOYCnWBZmK88JK0Bga/VtbZWvUQLHxwM2
ej0kzdekiqPtSPNlU3QKoyr7IuvkYBUVCOPqsZSbKjGuQ5sqpCAzoS/65OAyTF+nnLTJjCWiGLjb
lQoHcz3SqV8K1M9nUnrWjaW+GFOAfi4GqVHOlhhF2Np6/IalI/uiGCCtYqIulqAgc8JiNbUpbARs
st0cBzTiexUkb70RlEvLcOwFxwQDntR6gbBBJmFfc46l17Uj0dVfty4YRQZqe/oy417MlPqmdpeq
Lf29lk0wCuTwognPOuDB9I6D5wWbFE0laiyTYdvg4aNH93eiFaAfEwi2BhEFN4CFqoNPgKjhFaAK
tK6Ib27Bu5NZxHh1F4h45sMTSr0QzmDucG7VN5b/RdVWdof3fpXGgXmDRiG/QxufbGTetiuj+1Z3
fnkv4ri7HsLoG4dbdd/KjmW9CGHH+O+mirOvEVSPgw5Kb0kiUwYhtM9WrWMm8MCKYQ+vsVxVcHr6
oTfetSg9yBLHrzesVCXcr9nYBLMIkC4JFlNrLIazxJOHvaGlJqCVJPw43plmhbPZ6KezxWZeiNjO
9mnOEnLkhbbgEDdjFX4Xg9qnsVS3pRMGJ2amp3Yos/sIphEtKAM5WvreihbYRVcHGzvT35P2HCPi
P1b9Cw2J5jqJsWmR5330wtwDuk/YgOiImomjYa8bTcfRpWPf0Dp1iBlm9ShgthmiHmZbLDvHCj+7
p3qGJBQveeBHu0salM8yRbDj4jV+jWS3FqMiGCYNjLUd+RS4fvvdtIqTY2bFSRi0C/0M8LFopj1Z
NpshwqyUjNNGK0PnRsVia4+Ws2dou4Op+wWQDcnJca1zBTEUJCmAvwGk18iHYIx2L9xCWPeOacUa
ts+/kso9sEKKmO0Z3i4rzRe31a3/x955LEmOZFf0X7gHCS0W3IRCaJE6cwMrkQUNOBzKga/nQXFo
JI0LGve0GUuzme7q6oqA8Hffvecegsy6KGthrCtr6469DPUl3F6wbwLFB76+9+1zqeJvonUIop43
bvNsdiHSj2Gh15RbJmkFPaoDltPD8qB+lRduROWp7JS9t+odxWvkbuWY3QaeukZqOCAkHGelR2Bf
SpHZO7NCEdFYgWE0mbZuCm5EH9t+P1PVcMDKc5iTwtwUfoGtiifFKN2dhVS1cWpdHGQOjcuN6Ldv
DIcidiJvJQH4TaLKYFf5MGlUm4pnoyi3rYukXONuCYW7IKWiANYNfsdbgDy+MhvwOh6LN0NvDzyR
FNYPd0D4GJIn305WOrbq1gm+DWLdh8FCGW4tZ9VNKYe+MRMbkyl7LQAm7mKf16he2toWCPXFyLVp
V/aNvlrmz9PMOIvdlQIM5aRfJhIrpOvgKx6j4SKdrZFkyR3GrrErejq3WLSXHC48FBXBdMdEK/c6
Zm1LNdV5nI4Ypxn8IHpgyHVkaKUpDI0Cx7mrDgBMSX+23rQbq4C6r/xOja93lY0LxYyGOr2lMUdq
72TYTwAaHtnURDvNUr8mzornql4AM7p39rNo3ubYcUK+mGgv7feodqKtBifkyx1/R17lvhvZLzGV
0TZwFNwSf/APsprZw8URL/U8uSQVCRjDrl7LSrWXqMuNp2F8EblJAAJbwiXJ/PxadjxJkPLDHMPJ
o0x65KEidS9DcXV8ZrnYxzXtlyB6KDPpHhEnmD/0qntXDR6wMTiYVwFgrFJf4/oVyAuDQ0+CV86k
iZYfrR131KBR+cOxMbgG+oO117mc9H0s63wv5/lFJF12ZkUxPUmAFtoM+2roM9ZPjv3RtLP/+PsD
2W6f5ea3qC2WdzrodVsujYbtRBgonl7mKFMX3gfDkz3ox8RMvkZkYlTrgQ0NRS8rTwvay9xHJXOB
Jje4gfhYrepRW7mx1jxgNs3Ys2OfC2tdF3iffTH6B04MAlUuktTZbHpnF+Bd3NqVNW09V692Pc1w
Zytpt13uz6cKoXibmjo1gDqap64NrHMc1s2Nk4TGFI2PHN/IyJKyyZR/JjuqjkGMeTsV4zeQmYad
0Wxv/7IgHAbWOk3bzZA0xGrLmCKzxIx3BuVKo3HKi1g8gwLnU1pbhJbOU0H+w6qSnXREBHSHNvg5
gjfTaVF8Tv2KJi8r3ScsGFBAJ2qrxAfLd54iNv1xKgOBBaFouln11AG1dzOYJ1FPLWQm18nEMshw
fuJF1YDECh9MTXrEbyBPf39ocqHMKD4YKNHlo5zqrYvx5mXgjj9mAyD5vNcHqDf+ZxXF3xrhzTtV
v1glK3HATFWvpsgaOTJWYjuDmtvQLNZvammyOaav51B2MdStsqGqY+6bvSMA0ICC5ngyKbTXZNnx
UzLkOLsui9qwGzkdNqn/Mbfzpeih9lAjI0/KSwVLkeqDYGzHJRGk20Qzfk62zvl3KsYjqDYQOQa4
u8wtH+bcyytgLnWD9XaiWt7cTKXl7CqeQmEFwBJUMJ1VRpO8Ty0FglZXQJ7XMPBFfsZRKBtpuUKR
uDnxj8D803hwAIN6xNfnFp+1Rj5U2Sr7RFcX64hLbLTdA4O1y9ObwN+YWA2WAUvuknJ8KY1MXuh+
AzSRhr3bQejkOXogAoM6EObdkO7J2L9UNNttosC01qM3cvbofFjRedcfshx0QhfozbU/6aX37feU
nSRN5GxMZ3qx3dI+9B1QOZ327Gip+isrekJF1zF3+PgEegxvWG066nVg8bKunX+7Ni7cmuU406Oo
ecdNTVgD4GE/gfGdMEgX12IXZYUksOBhWWcqAiqLKQcTHroW8EX0Csh7sodRnBo/GlBAhslJX2Pt
14kgLARNL1FQ74UNbausk34t8JmGBXW/QwWYSglM77nYjH7M9lOErl3bf0b9QH6ETkqdjoTUumuG
AZG00fa1XmzpBB5XpkL/caP+IkvtU5XqV2yihZR93K+rGcSvmG3jUGvTbR684CK0XJ6NuvM3uKlK
FposURvD2FWWmW553y+3brWGwC93lvrIapNjindsupLnvd1spNs0vOo9WN5BJvYWx6l0GrcAntS+
s0jIu5GJ5RJJhrME/joBbaxmm1vWmb/Ks+Sj6TWUWjR+hlT8PAICBy6ga0G9NuCUPMyjyTvFzs4w
WrzjWlttvArxy3SCbq8FKV31dWWFkVyqdXhHHWun+40eroe+1bQrgtI0F7NkK/L6B2syN5xiC1lL
I1rDKWgbm4m1Sl1g+g6ta4oOnKcGcWlS7Gt70gsnbegSxrzuqckTKAN5jB2i1+znrvrhmXZBawH7
PgCFxqZJhLPvl7leQ1ijft3aT8R711pKasFBCidzmyGjN5wcS+890QIfeVFUYaMnatOIOcfsAN6O
p+GJL0uRa5DMJnpj3QZqxYnfFSu2qiNnWUzikuzciiAUuP+ktc42rpxDOZb3wOvqc1VlKD+tlFfP
48zpdurMQ3gGXpcHtyJFB0nR1tKscVaq7V44QUkuVguzTNIeLN/MNjZZfpafMeWrMghn0M0EaVd+
U3sbagUlBWvzi8GmbFGkvKNhQnuye7i5ps8HN4qJ8d9dcOGR8dLkc3fkCQcZxs0J3Yw/+tEEypMB
bW4t5L1ka0cBVRINx7e4Nn7S3lCw5ah+twztoRJVBK3ou8rb5IzFzt95TvZ7dBapy4yLfUbk3vHH
Gmg1eDbbj36aZnWLsr+6LUL2ZLInaxPCvz1XdaDp7sGoEgcEOPuXsi7addwJKqWcjIMs0cL1HFc2
z9nymz0vQ1bJ8SUCBwgcHbHI1zKEBaEuVveFhrGGu5e/eyMVHdI75kZnrA0n49vxG7aiNNNuCfAf
g9n6Ib1M36XATY9KuB1Gfuqp0qE/NBVYIiV5lHCOfFTRH8OT9UO3nQk3hC+3VKpnoRtzZ3qgH9Ec
AwZqDKoBsZHYWl6sZUAV+PjZFTI9xd30EBUERtmIc0GyYJ25NRvCmXnYb7FhjQ6lfDXngbRADJpy
+1dkINHYece3PNI+6UHocR0FxXkIrKPjaz8LgsSAgbl/Gf6X2co/KYs/nq18l/xI01EYbMtNzMrx
FkzJnnbRcgnYxhu7iazQY9mSJ+4xLv16BYWsPviaW9DW6BBatz/1SfNPjYJIZaRjevDsKwxMXEc8
cTTtERvO0k0ScAWYLTdyId8tD6IUwb46FLPurmvWT8p2WehbjcBFInju211w+vujGJ3fAm0N7S9t
dogX6YF90T3yhX1OpPWTM6X+q5D2w4n05JpMjb8zkvTiDWPG+3UwtkhCw66KmH9InPEFt1HBrOnu
0VvS9yyoKYns6X9GBMvEsh7r4pcOOysHpiI7mhWlq3lbHGM9lodKOQ+r8lRoNjy05rxhvbfmlZHE
gHjxefwCpC576b9HheRwPtI2qHIb+HpAUek0Wa+ZV+3LvqXYtM1fBJJQyLoMh8dgNdeyly8cqqaD
Ah+ez1XxRpE18gr0tiGQ3Yog+JYuBsY0kdABmY42XcYIppNPwL6JplXSmclR6ktLroqYDRtQkmmb
MwrMpDCMODs2AA3OFNLtFiP7tlKx/2gBgK41JXRYyMGXh3EN8GJMcFyRPSC61a+Luts3Zm2d1BQ7
q4BZrMuQ33KwCAgNo7GTFjPNXOuXYDZ4D3oiLGN2MRMAMpCag3dxgzxs64BRh3w533H0dC2iwt1l
QW9u7Ya7vBUmCk1SRZdSV3td2QHtDgoRpSBl7ooWv5NZXBNqdvcqpoDQYS7Xsqep9ir8NlNyDYgM
Jhn5CTM2irBkT8kKSrWHWdiMytolo79y7eh2trGMWRyAbY07uqBoSQAVSxxkQNJ0PwrulXtJgwNH
heRQ4aC6lUK7lpMcDlQ8ttcgjkEfiKS4jNyXCbWgRwfGLJT/CBACXrgkvyadvbTyOOk5jwRfz9CZ
oawKnlaVnkFC5sEPQhy/hgaOGzaVeeDdcU0njop6I+51nN0sE9F3tgeahrLhxJfpcQl1PMiF0Pci
7y+o8g0AQOk+Ry7LiUSaz3XFGSUaMR8NOZuhITV+Vpmo7qnXboe6sT99hJY1USD+lch3bKumtN70
Yd8N353o7JfG0ru7n3UvVYt/inmYbm8rLt6cIvmuXXf4rmv0PWcKVjMFNHtHYxSmxec8aK51aE2V
X3zTDukGEp+8Bis8iCYVvDAPYd5RkR70k3el3TGG31+XAP37TWw0xUFjlR5RTNWmwVNSzlxEOtP5
VFtiTUB6wrJYWlewdxETaefchqWBOAFEUCPl3Zrlx6SXBWlZqe62giSqj7r9OuMaBwL/Rk4uWGZc
sBojHGhhqX2rxJ9S5M3az7zGZejHUGSDpx4DI75KXS9ZNzxVEZMv0o13ctA5Nz5hBuR7ylhNCLdb
Le69DaO1c2hamRICINs2C879Ei9txqEWH1wNQ4GWydYcNXK8cf5lOMaNdLIWEttMdqbE5Mbj/ov+
B8potbo7pPW49P3JfAtJ2SVBlbR7m6zTc17OfwTXd+oP1QukfGvfMEevcu7lWR/026h4/GRejmd1
plGVSrz6UsrF2GL7PavVOTqVUrBlmdMzgcb8ahq0dbHcrjurxEASPLoirm+jW8tjPnDVkRhqT74b
6ZfBrtqr2RYHvamfLUdDfiaZc/ChSd8G+Kmmx4nLCGLrVU3BU9V5NJUANraJCKymOo6e8Qi/2aNP
Z1Pe5KfGjYqHCVx+VdMaAA04RSFDzbsEWY34ZxLQVYlZntnRMmOJYQ/vbdr1WWc+avU3FOxsmr5w
z8qN22uvU9XIM2PT9rW5LZa3iFYg3brUlV0nvE0jCyynmGt0wb57irVafwRUJ7khYaviV448tXaV
3t7b4V53RXEuCBcweObGB8ZEAtyGpE6UNcM78+IwXqgl8z+trKvZ/vBSNJB/OB16bJdAyqNZ9j8q
lWFdpEfpWBrtFxOBfjIl7wQKdbY6cXBvnOoT0GiLb4WHU14MyX1U1kvtc9azjQSFZPnhs6ACudE/
Mt7fd2IQD8NKVy6MkKOdtbiIwMWfhglKc9eQN2qdccXIOnLV8iPumLe1eRz3Rd+Hw5AbhyZwsica
Kzau3mw9nou0Kg/zyUXA2E9uPCLJlMdRIxYoAtp5ZIrsGpdtdOZbr0gwNgjQdl59FWBGWap66aOs
ejNs2Y4CRl5seg+UPdfOb2aJ4a7sjsL3xFvZL9MzdAE57DViQxc71l8jFpp/aqvhFeg5d7dH6Rta
nX9q5FtXtkKPfOQw5HfRtJ2gRG3qvrzW85ByfmJEp/pbv+ho/fSF9M8dBmU+1yp9TxrkncYnLzZO
cmdTTM9ESycHh9ChHMRF5EByS1yZ7KECHsKZA4G/dH9QyFqHiTs8m1p8k1SuvlFcosLIBZqeR/w2
Em6yM/n+iT19zSaYugOnKaJ9VQD+GexpeIykS0ZyBx+uRPjM8/RhkDZkUWK6kPtdUh7RgfTfzm1N
9zfUwdyNtnmNNvX3R+YY3tWObf0CjWkTbzT2QR+F3dATVnDBG3mlf3Ry6DGpJf7JAji5pcfKCwtt
KC/U8+Lddpz+NeHiRuzN3zBTZSHyISPVHFOI1cbGKhgD8XNiRTSlhn5OMtAHgtLTo2nNlHvVLv5O
iNcnq7R+0SSUv9KRbnIaoGXK83yJp2JUTzR41Seti74VctATZOJ5JyqMCsFfvarCY1qJxGJ3g3zl
yrY8+9Mfz9OU2lgWzk6gMsYawl0fNt2SOkgzixpP6sNTc7COLcjj18bQ//E/XcH7DloctOti6Pc6
ZdCbolLlYRonwgJl/DX1VvpaiKdABPXbYEbx02iNeC6y7BGMiXYDfBCKJHpB1ZnOrRUkJ7DP3gP+
cPJm/N1F9EocBwj/AbnPl6SgrSlwPOSUfHrJYbdqhMxOssCEwZhjnUaPSFQcyOZjpuVoQ7hAHMlm
DqGUaA4BbjbAAn2wy3tGaAcTdrXYy2dHqrAtR3+pSquuzkQOsrLY5E5YzbcDYMEd210clU5bX826
/IPU4IeNqeNgMEfrwImcW4LDxkoBz0fI1njMcNJd652ad33ALMvZerq4HPjXoh4HzneasQ8Mu7sN
MyMvRYzmG63Mb13v90/8i/2ZpAw2M/aQbZ8ntL5hQ1vJLo/O2L67LVtNFqyRdG85jmI/p/Knj05D
zIG3bPs/fJ0IhHHbciH11q4q8+VVbFh3Jl37zljZE/lxTqXmqG2n6nxrv09Omb80sSZfOL/FK10r
ktARnI/Gihl7nDtaHxVCWTd5772l969YbBlxvXJ6sNoxrrTlbPrcyy5EOBw2kNOXdDvj8veHNhgs
e8hAol/w/7Em28smGEI/BVkdyOKIW894ipxj2vf5Q7SRdYpKxTPNYKxxPetlNp47im3fjV/USF59
FcRviWbGN4gi78oNxKagQY58WzLeetmOt9KfzyRgacAEeZPZqxndYFdNHFFngq+siSt91zay/Us0
OOn5zFvZars1hcbmvbeLH1mA91JlwnrHJ5VgsnvuBiaSzDXiXW0N8pK01c2zB+3GwIAJKAESW8+Z
PBmxdmwF3zzQlHd3Nvq9PXggFL3hk8nCOCyw1ROSXbxXyih3gSIzI4sZxDI+UIST3HYVoyrdQlSP
NJua7BxpM/mWoIqvWXb/KGwzeZ37u9sl5Zbg/7id2/57EN3TJAx/o+x6vECqOA615QCPi1/joNGp
BOjslTNplJjUlR+OJq32f1Ov/1+D+78RTQk6Em79l//ol/0fNbjhN36D9L8TTf/91/wn0dS3YU7C
ajMxf9gWeeF/tOH6zj+7gPl4jrD1WJCU/KX/YJoSW2/ppUv+9Z8s/Z8hF0E1BQztwekx/08IU3gV
JPD/CzPBJr/q8h9HJzlrw1FbAvL/BWYRmFwiUe0Xe/Sy7zprSnxHFMw0f6BDHpVmwjAL8te0bM46
BvhpccL7iye+mI3L9HeLVQzbGAAdgzAO+mLx0vumHu9HLRPrMvK2kQwoNl289+1oPPxeu5LKXKQS
7gAqb//ISV/KE7zvGQu/7mrBKbOGdFck7MHrzMYahuOf/qxhZSwpALXkASTBAGtJCBRLVmBcUgN0
ASRbiyBBaX6MxAq6JV/QZjwQ3Nq5Cw23PxkbDltWe9HA4+zkklDgVw7Y8TLINsB7yPJqdN2bv1EU
4k02WyRG9omeEg3JzWtV21/GkoUA5k8lLvGIKdN/2EVyjwoMKO0SoCBIMS2JinzJVghCFgOyV5q7
Hhu8agtmDc6r5xhs5hB4syR55hz0aKI6gbBSkx0kyAGyEAmWZIe+ZDzoCcB33iCoORkBkCUJ4ojX
fkmGzPmpXpIiNpGRcsmOzEuKpFjyJOjE9jqI+3GDgeyh4VyxCZ9khFBSxwrzkoopXiUpIZVxSask
S27FIsDCf03iLLmLEj43eMuNecNnddcJvvhLAgbL5ZE6PQm2gXSMXHIy45KYadiF9xJHmecmuKdx
hxGnVSs8jr/Zg1wlwRtziDaddqx1XCrEchziOQExHXBq71Xscz24EHqcX7mHzKl14oaTahPN8u4R
+IkI/ggCQGkX8ZJYMkHkuyHUAyiin/ExL7mhrPSfxs7+1Hqd9V4dWvbZ7PrfAlsfewwYO9mZnCAW
fwJJbmuxcCGiVLKdspfMEtGGVTTJUMO12RFq8j3o/gkxJ5O4E9mh0GYyHBriNRaBKJpuqBews5VS
WDIwDMSnMZi24L6CTbckqnyiVcOSsXIJWzlLKEafflnO99TjoVeJHmzBFKwMTphYzPjUi5wciGeQ
9BK2OEykp1bRWFzAMLJM6yNjV1aIeq0D8d+vpycqOctd2kbJpdezg51PPfxGqmbyZs+DpXwAXOnw
MIO+VC9qQMrVsmlttUjmiDTRwQmij7nD1ONPpGEURt8Gg56fafbJN9VlGCzMwRpkn6yNgQRhzLFi
zLCsFDXS2eTdKNElfKIdG1AeYdv3wRbAecMqrqUah6qwhA7sTdWPX8Z6iuJqm3eNTxMMKmvi1pc2
178qLQ4ObMZeM2UZq9Rz0atQwsZ5PmcaFTM1165C1oflMn8mA26+ZJDnqrOnXUuTiKtRZdfZ9q3O
MUESbsG1rug8jMhbgQ1Pdr3XPgY/pVHotzaBBOjy2CGBpFyiLM1AspHdN5SqU9Utf2ih7n6VjWSE
h2HN37CP0ab3VIMAWUuCcDQMKlapA1qbyRhTBdyINSes+QUxksso+Zli9mOL2TwrSq1ucIqQ/YLi
KD1HcGKiSodQTLvJ2O2xCNNWnPWbnet95OA2r4TVNwU7U0Zv5yyd+Ffb5URIa/MNO5JLaQQfbNI3
+OdiAircFVAibTaKPibFXcmqbyprbPVDM+Kk8+uNMsVn0XvOztbs/lSw65K1uZ7VL3su0xdH5Rsg
UgR76bbDOsEYbCuX5j+fZFhbeudRg9qF45o/zxLQ1PKT5p2GhlR4OeMdkHLbGLTl0lZ0ybrB41eb
5PmWXR0Kz5qNOdJg7r4RpfA29MvthmXP15r5TnWJfKpjg8pM1ABdFC0jkFvgtfZObYOLFNdMc3Ol
sW/j6hUrS7Rjlg4tV9Un8F0HO0m/eIESpJqjp3QsVwC2KE5DJE9mK0DTUvI82i3Zkhk7rzZX5VtX
sUrS1SUjHHozfF4ofhD9KjON31/mFN7JBKnip5bhKRxalFXXkbTPGMar2WZvJTG1XVulJ87ROM9S
rDiBPhbbUhc3WvrWJkA46B6wc8CX7510mDbJUJkUc8HDMqeehE1MPCCiw1VrKPFNk08NNuF9IkyS
TLq9I6jer9CdyjBu1Wfi9TVkuvhtmLrjGKTeCpfDRPLWpyzdoEy7M7UnZ24ztqY67rHmidhdvw7c
dvywzXa+4ml4GmqnOqqOf1UjiVgse2OyMfwlpUhz/Wut6XefJNOJLCxWW9WUoQjmTZ3NCRLXoD4S
YVx4obUMbVZKy/y9qudiyy7DIGQStSeXAaNdfEn5zLIc4au9JfWBTracJ2kOXo+QN50PP3qzT4k4
MWVbnfx08LYvI4kOUZbvr5rGc08L7g0nJKV7Yt529AFt6DP7ybvGfZ89m1b1l6Ib1InNS7WtzOB5
qLBomr58z+fi12Bx2sfP61EvHexnf965pK3w88BNL51Q6t7vtqYvxXbdjywxybuJ7DoStTmy3+jm
IUws6BKTDZk9pqr8byG86LfWqA1PsG7ZVhXBzU/EsLEClYWBwUbB52VclH1+RXW8sH4KOPrbJicR
PCSLkonTR3vRuaE5wnefmeflO5vu9BCnCoQnf7L4YMnVkkplNCUmvY1nmEdebuEWFXhpHVEFm9KV
CLNZgl+8O0wZHhQlx9CtNZqPHTw6VA2uB0rIri74wGaQh2ZejBO8Tkww2yeVRpxOPv/uu/NafOpB
0V/pNe6vk9788FEHDDzQMAQQ9Si7drhpBcaytWvLhNg51ce0jREewve3k3XJJxOYaj2Lsgjp0P7K
qXfA4FQv7yUQB8qn94dSsnxr5YlkXqJdKpp5WsKyDPkzJO+xfOuTP233NQXw2PSgZTT3mpfYMwF8
kGtMqIRWEoRDXS+B28SgzzWfW1DnRbcXbpzf7DKcXA8rTRVzkFMW+BGOIrqOzDhAJiknpR0x412A
TM1r6XXylNfejyRmQWIky3ecF8QBiZPL4hTFZA9sE6OVGXNperowtq4ovjkOBSybG9YluQ9DQvJh
zJnBS3M236VZDdvOcrqNpWn9ruu4VWygMhJQfyecpdv8CJx/+GPSl2x4+6Gtkg+7VEbolqm9gpPE
Gat2MZ1EA+kvZ1BbzpXRPqU9dGVGI83cppCbvGp/Zb4V7y3hiL2JWQinzz7FB9L0zngpxqtvuNMJ
C57/WC4ZlDMHqPDT2LBub+ZcbjQXn7tLyGWLme8ILJD3VJ+6x8CUvJiH4qm33A4jfs41G8cX5XHU
N1UUjsKFAmlAepnyGieM7+3EVFV3WWWb3G8fbMPae2nK+tYRCmPIdfZ4s158q3/JsUuTghAsdo2m
WduJp/ZGsRjtaF9b1UUXbFm5WtiIXCqqXUzrNEV5XALiJw6P/MQ0z94y5W8j5qNvbfqeBK0Dt8D9
KpOO+kphFnuvBP+ftOoDT8h5Ks1PZzFrd2NSrTO627hRwITpsU9Km5f00M/G2o8qeysErwJ2dkfD
V7e6hM85TN4X8uzaEGUeznN2i7tiMxjssB3ZW3RZHxRHF63MthVbj7wafkApPmgJfV/9FF1AI3/j
Edw3zVtjBD89yfar6sOeTVE++j+jsf5OOhLw6Wfg97cphbY5MG68ycAh0fpjSJ2DxppKxdYhdQLI
z/1N0+1DRB/oEHU3pca9TPRN7GGJ6XLtYnGI6ClE8BED5NTuEDzCLvXX1N6G2ix3VFaFNPK9Oapd
aXVmbnQsWTiaaeyd571tOU9Wi0nG97yfTj/TO96dVSvAR2xIngzJTpji4ZfuC2/ajoTH98DBm2hO
+w6Lcyf7pCNVH52W5BHeSkoVF64G7ZAXsRFO87b8TSaqJPDVvZrqY5eNT40dnf3SSTeVbTzXhjy1
JjbMlKIBSJS8aa3gVEzwfib/yJX9p3eCbRynBD9YgC96Gn6Q9aD3O0HZaTPbO1+K546+tFE+4oBF
TlO+dPHdYduPDYzkenxqLPvbte+tZQGr4DdsrJYKSeaOACAIf90ZllZtu3hrbCgz/L4M1KvcAO7m
8Y6n1n1BassJ/OdgVLtRS8wtkA+MUSN9hJ4VrTQ/2pY0sJMa1pcbhKUphXQ0x7hTevLS9FDXrP+T
uFpPIt3D5dkwehxwD3RYMVEsZzsIHTxXs5leSrvtfoFCSX38JZRSvg3Y27vK+FRt+zHKFoP6ThnN
Dwysrxox//zJiwzzKjSxmxz1Swumw+x/2Z73HiUUX+KXrvr0CfPGV2urq8bpOi1nlu8itFWyF239
05r0+2CaSL8cWAgF+G4Cjx2MXaX8F+IWVqjF5gfR5Ys7WfvM6A/l8Fx2S5ZM3DjQb30CeKvRmmhO
9bZORfPUUOyTm5C8XOcIO05pTUTWyI5r1YGJrFjHGuvlrCbaSqKJuyHrdvgfNbO8txFXijA5HuqC
4cFzmlWrglt5dDhTejUaPJPeyY6NYI33wBm1lfY0iOWGNO8NjUiuoa+g8Gz7Ogd0Mm+FQXtzEz8h
5fJhdOoZaPKLP5dnr02Pbt7v2E/tnN65jlW3yMI3HbqHNL2S1bm27/zm2njNymAMc9MUZodzRhp4
Hwgng+9gS+ng+rWtY9mmn32uPzJKNafFK+J2x8yxn1yt/2jpGeUhtB6G9hvA4MnWqkvgUls8qyt/
0jPNp3tFiadulF+TZ121yb86dvOdqxdplPcGRwGZmGM8v3Z6G0qEd853K9v3SfXh57SMe+DGr9Rk
HVIv2wRlcKx7rjQM8pzddlkJagvbXViU5V0qen/Z+MdVTmepPX0OSfb3kVkRe2uL9rPV9CfXT37o
sIujcg9w6BfZi63uWs8l8d9prH/qWBTpZNvIoX0hFpnkxS3AH6d70YrV4bory4Nvp4+6ypeBkU1B
+we40oOG2C+dwk5ffXld8xbzgJtzd1t37oss3N9dQgJlNv3XobRfseb/DjrtJ26aY+WxjY30TR0E
5wyvtjtipytDPQM1u1wsRCE+64ysns/hLbGxG7NNKpMPaExVS4LNApAoB/ugmvhi14AHhlFbqxGE
wuxw209liz/XjzF1/TFHbjmv0d8rhT6VO8sJeKGhGh9d57+WFGC1WnBVHCYq4XyMFqXuE5Y6MVz7
3KJH7rPXsh8V30kU5M99nWzJbZ8nu4ZHEVRhr6mVpjOjO/0zD4x4FWvGRhNqG4jqqLnq7ubYBssk
bK1mr3dTmDFYWBncoyB6zrLkkNlGGJvTpXe4tNGEnf6u0PzJ4grQ+l7GSGQCRy/SvTc0W0hUaAha
e9LsL++K0HjzTU4jiGNE2NIRXgrA/4bEnChgXOV98lvi/W0GaBPE2RjbbVAkaik85YFZDHvDJ0ph
9/lTw9O1xKm9dgJzPWnqd1lkbwK0WhhDFsVSiNsYH/IEe3/V5NqL5LW5ikpxmaR5bHRrVxve2yy4
qieBVzXVd5T5EHFzr13wEFnzyB0WG62oPjGn7bxMMrTN99m2FwAUBib9aQwQnaxml7ryPaAfrbGg
NjhZxWRqw+wqyCpjx8tWGnvUWNujyNE8MPLgQJ3Qs39j77yWG1e2bPsrN+47TsCbh/tCghRJGcqX
pBeESgbee3x9j0zuvVmnuk50f8CNqEABoBVIAplrzTkmJcKpGuHKd+2bVtp34J4XsIdFnB3zLt/b
inqhdeOxEJV8QmFxOG+0lKnRVPtW+mSO5VNhV5ezM1z1RuLPNA+Stnjx5uUxybUHs8KuU8/X1UKC
2IjsfWVgcyIanSlRadEWhSgnBnp1sFyUTANNe9dxMrGTwNdpZ1LOwdm0NnTnqs67l8iA+460azLv
LWO8bZziJcqPSlxcJiZXXGZ/KpSBeUTmjjqnN140YJtg9lDTpQwN7G1tBYckal5w8jxWqwj6Rsg5
Ypica0qPNxjN+dmX7TPRmpsmbt9cO7xmAMxIa0yRH0L6s++sJug24rkKdb6KRODvbBN9HSt3uu3n
TvkJJW+TGPKLjxdqx8CJT4WW7WiZXyoz2jDov1vdORTQu9Ol3Oje/CPVxruBv67nQqEVl5M+bFy1
/gpTomZmHa6otfxo6gJh67LJFgKhjeHWth2Om1LhCwEdlUTh2pmmK/F51X35OtjDs6d3b3mb3eAi
ISkvu+hLHDnVvV7RoUcrpHM9bq6L+TMzw+84SVedmr0HjhajisFU6hk9HmqmwuaSxH6A+kOMEek3
G35EyutqZhZlm0R1kFR3DBXnoRiDO03vDvBciPGe6oURVvnQNQ9LQPd61laZgr/PQdqjT+0uNUlx
1+JtSyUbVznSbgsI+raAsQyAivBzrCu4+bcUVITmvr8OtFHdeMVo+UzQHxLzDa3AkZkrA6asZMQ2
32XL3vGKB/RonK6G5aUZDNxkZXWBBGJj2cVRVexXGu3pauoGfzbyz7SdD1P/FQLO4wT+nA3AuYxM
0fnKZhejgT1v0qib1j3QOiWhjRpQV+hdjI0Ns3pM/55v2tiFcctp3VDelu1wXfJdPmQWE/R0ou0c
D+7BRNWg5LF6TdWZUV1J9HBt75yF6naJJ6NMGB+BCv3OukJK33atB4m1V0gIWDh/EkUqyDnt1jQi
77YDZkUBhFNdu+ASrZnCg94Ng5Vn4azv5yLkrDbvmQGsXH/oPIeZc0fWats+TKXebFBvRxurDXe9
jWWpjcJHZgQ/l8hMt3WbNPt+oGQe4slwGrqyhosAUY8g8mNsfUxs7zbQav1iNI1bezSPbVPiCTOU
59rLIPWF4eOiIF4KiufAApBsdaD/jaknDryrzV1SQSTMQImsZFhZVnjQRgUABLmtrQEFSccW1UKG
F5wmKuBDoAMFqECuW41pv1iKwfCHqR62smgVNKGyMet7S1FJEwX54+v9QF4owvA8JAKyaZlPuTpu
aZj6CCZd76KuW45QPG8ps3c3q6ByPN+L6j0YTeOpzD5oMrw34w0xyGvklU9N1ZOZErs7UljpOAcb
VUcph86UGTImJMu+8hySsW3Rw6GJyH3xxlI0SKHHokQJy+Q9qnJ+wXm/tzSgDJ1TAR4HrrhO8npv
ZDXpKIq6gfI3XxGx5PBp9EAiWzRGQRK8WSPD0zBGeKe0DRgchznnxFfJSJFwlfaAaHKALmFNITlD
dn5plelD1mdfyUDMUOa1W8/m7dFR5qJm30bN9E3cO5e7H8j8mAGUCwGTT0piPpcRFiUgOA+t+CY3
DW2RzhXcUA1DcwZ3Dn9ct5pCm+JGgcmyQRWe8mVrkOiuhO0+78k8NcBT50ITiwPLeCSf4zlC0G7e
gjC+dKriWBXuJtX4yloDjI42GF9RT38u5oXt5jti/6DoKITULyY+f3KHVSq8S7LqNY8jaIUlFoPi
uRrBNhEevu91E8RR/ZNL3LUKXWmtqcxwzWYkrbLFu6HhCzA+NNQH5i2Bgz9znTB1V6nRp3JigiOE
kL+9Z36NTL9DKuOI0mEFFQNmGWo+41N4qzg+gigIcjBmkIC7HvJdkTu+GikXJjlntLyRbKdIu3SC
SROKx8rFODmPCM9egxasfUwOaJXuTdvao5l+CghMQtQN3pg4bjh38c3o9gTW6t1O70qGCdMn0yqR
lIUjP8WmUaInGDMAlWpavGresHeJwB1V7X5M4k91JAl7rh/CxPipN/N1AvHCBz7yoU7WLnXHZyNm
UuI4G6pDT+rI1cdrPpTyhzGY0T7gytt2drs2+SVTkga+ScFuy7cxgu7FH4udlNlFnZImy1UxCcgW
SnQyzUP10CbVPbmLa4ogq2iYbmhy/bCpFq4We/qKouYupuo3uvf0UPxaDbaq0gCkWJqHcMoe9bw/
ajBE1CS6K/vs0uqC6mrs1D0V5oFZIlwB6tUF3f1uXSn2AcssrRC72VOc/rS7YJdOIZoseKYxyiRv
7Pgl6Nf1kL2HjO+JkrLuxnS8mAYE1urIk2n7yQa4YqevVtC9qKp17JSm30R59oCNOrWTz7n4ChMK
GgXjRrOjnO5Yl06uXSuevdENZYXsJ1yBEL9pyAXiD5l3CHrfMS1Pq3Z28PkTeF+pSbYm8+yhBUmM
bvgdPS1nRnVhHAPSmLxI8eW8Dke8wAgaLz1VQ4lSVV9YHw4zPcVm0W/MMrqLO+fVG7ynAFE6SV2Y
MMoY2MzIYKRpNxhFbl3FbFZ50z2HNS1FyJn1ExrlY+IM7tprop29ZEI2XX5lRb3XpuIWo8Am1jq6
sibe7E7Dqu4hIVZQXFPthRQbqA6eHbGAMjCe1uSmIjZ/2/fb5m8Pk484PV/cXqSzQespF8YS+yFO
Sg0kDYewqUGbB1peHOBbFIeCXgEt5uW+SHDNmBkAKl0s5Np58b/YN9E8IcucsogzxilkPTLb52ix
fWQBGdyWojq46HBOC7lJCk63d5anRu2HDqaZXh4w/PIE0DMBOkYEe8KKzhYUqwbzEvF2zQn1zEau
VrlDAopcXTrtGJjutA3cmJOyl0/5QS6wkP691gJRtQMcZ5lHemhV712r5/3Kt3laTcWryO1q7kTB
DhtlBViXIRy52SI8u8dMdFrIfXJT3uC44cDn/s/NrVhzMqgRXC/GNRS3UqVmyc6qeAZO3NHRJCOb
Dhqp7yb8PLw8KAzSqD7QTq0Pcu28kPtyqFl7r//pVsNtoIyfGRnce7uBDBK46ZUbUo5DCPtzoX1z
g+9iZgCAFiseUaCauxSm5yqn+JahkSRWmFqVPn6lnTsyS2UBTwlafwm6Tptn3/OAwSycJg0LWWw+
QfRKUy3Yh25xHOJqPjTmDHJA5eQ6DzdpM4HusJxpjXD3dbIqPAJcBJktA7GzfqjDnB0GJgHYPMob
JFmon9th3iwlcv4Q7EiWfqtOfTAm1zx4/TgjoVru3WRMD7oZdJdRSb7mXP9skqjeDUUAOoRuejsW
N21d9TedWXucUe1Lugwl7hlnU1rD3qmHAFu2xsvo6OqVlA+zzIEMhXQuGZM6XKpcpb0pZ6ygOTpD
E/bzXhnVO2PU2pvBaq61EtXIgv+80pH+Mg5fPSE7zq5VVNJh0Rk3g24YN7AE+PUb0yFQ7ONiVN9O
nsYbHtLfYCPz88K8buLYFk7227ib3L2jGcFVqgeMgDCfKdObhtRw7Vb6V6t3+XVRMn6H+HTdRwxZ
+D9xp4BqwcxRTT3Kv1HDmdpr38epwRtrlMVRaZfiuMTfBAdYyI4XhNdUF5NBTTedzacCH44hrtrh
sU7z4iZynPxGVR7pLk3X1hI2flRltFQotxVEzG4HDTs/83PnGsm6c02NdB/Gxb0e1g6lrHq+sncE
Bn0blAgWWmwru/YIXNSXEPsAOVMzFyaGqvni48NkyKhT79cqpptRPt9gBF/NhUdukHgn9J4UunMM
bzQVqXDguP2FVGSX0MnXXpU3XIm8DBam/sL1Tt1RpntkALJRxYdIRwmlCQ2VnJ4c94oKvllpbRsb
ue90s7wFJSVe+L7kwFwu8a6ojAz+Yv7D8NzP3l6uSlxs5GyXD3BzKKE1N5DXDokSPE0T7Lnp3a6N
L7VPHuc8vE7JtmAefTlO2mPchfmqM7VnXNVEiXvVm6ND4NAWqrL1cj8uQ3+ZZ4ZvKio5yYwUNRvc
OQ2YneKs6zo7VEZ81RaM85IaczXUytgAs+lgm4nVwVqXzvDDLPXdQF4OZEe9wkOHSzhCIGsHjFNR
yd7XYTatyeQy14U70EHRhkePa5UyuXcjiGCKDfNtTeQDBa0D01sgDFiE3c56HoPx2p3T11ExGaYy
8VTt9lbLkc5ozSHb0dpmWDJ5m8CCWzImLQo9ozrmznVHGxUs5+DBjmnS+AHulg9JgFG+Q5AivOMO
5EH1MdYMwpxcfesrjDxO7m1GtIm+ol26RDetgsX4tpjbrWqNUEYrnO6DmDP/PJVU+sJ2jcFgr9m3
AapRgi3jraKX0+WYLu56yoeX3jbuzeV+EWCPqAlve0XPrhIPzUYGaEfX01U1oDOOYxyuyo0K84IT
IQaqhQywelB+BBWdVz0q6O2m5a6xlvcA/BQT1+aexFsiVe8t64Yz/qPXFVSHneJpxoilzMZVXWtI
py37ztWifdXB49RuwcTNFMnpWZRu91ag+EhLe97ODlO/fvoqqtLbo45VbpUJKGnV01JTdf1SQxRq
h9VugdDlW8zz0IAkx2VRTezHHIZsRoGtX6kJI8pW3/c0wqZC61dtB060LKq1RkjGymCSY8TkIRkl
ItgK3m4Uj9dleOkwivPjVgXFlafo9SecOEZef8HP+OmgzVz19CpVTDUXTeI94OeZdpGl4xUtLO2y
Dt+HSNN/9BYFF6s95JDp93E/GT52rB+aclMzPqtKFChmU39mtcZpejiUVfStEaa1clTcyk126zE4
G/SBmXGIVkyJNYxc4GZKJtBKlK6zhitw1C4HMZRsDfVytmjZ6U6Mp75B6d0QsoyFuH1P3I5KPUrx
VWAxLSNvahV+uq1dXILNQarG5GcV2kZ5nCgnrPTZ3Tk29Dxmu8V901ZPKKZ+DmbylfSfBNBZ20Gf
A99ewh3nXfM252DBHlnpEL23EzN++gHTE9yl2c+82aF21nXbdyLz+m1NebmzTayktUecXDcdtWjq
N7VN87EO0AWmIrHAeo9IrdlazCj5uI8V8urXwNK+6mg52nGuA1po3E0yteuCDv2qiTx1s4wqv+2O
WqGtM2ym6BHNVUhHs1dwQgSmHxkVoaSR2fN+2sknoMhd2WF9R7htulF0rK+4jfRN48wbTyFfawBV
rWTLo7Ik4E2w9EHJu7HKLr4IVe0hshgz68Ay1mh7hrUDagDDGeO3rPialHRctcnMdJgzGyVd+zqx
kOiUODlcE5tBhfLNA8hutY1J7wztlxW5G0dv3no4nhd21dxRlvV2hqsdY5pSjRXdZwLqadCpIKgz
vKdnvaMy5N6EDgbptqvUfUJaBdS5Pt95QDI2rgUxrszweLXTeDCM/tuul+ecCGCe2z4QDn/VB3Py
nPXHyGw/w2l4rNEeMFADgzeqwaYJ1Is+CW6psoBvCmuqz/jAONuYxAwCGQtC7WejTOMq18Rsoba/
SirAKwal42YSJFKIpKpAkw4CUppCK8VZz58Av9QsTHcVd8I0nFGeEJDTWOBO62Kf8petmw4P0SyQ
qEr4VbQgUjnnGcDD8IXGXHe3qUCpphFQ1chV3WvyF3xNAFdVgV4tBYSV4NWZVjFgVtVp8bgJWGsn
sK2OALhCGGMIA++Dkiv5CTdUX7ILS0BfVYF/reHA4tpRDqZAw7ao8/1B8mJzgY51BEQ2FZTZVIBl
x/IHGWek48o9YrEIDK0ePRoCS1uoAGpha2SXdlNzqQorALY9JNvTJpqTi8YEcwvww9wyyaa5KAZ/
oHAnAcWVazZF5B1Whs0sELuxpOjK1aWh4JwLyK4haLsL2F25Xy7A+pA4AZ2XrW6nwutNBLi3FQjf
SKzFUH1tgfedqafyEyz2qkD/VgICHAsccCHJwJ0NJFh3wAXrAhzsCISwA0t4FlDhSOCFOblfRgI4
zAd0VQkOMRxwYMQCSxzBJ5a7UoEsRllSrOtOcIzHFqRxDdsYR463c6Ed64J9LBeDQCFPFVBkBzoy
Njhi3RpE+4FAJ48CopxRBvEzAVYOBzCOkJZDPnH0gMCXXYFhBlIyEuoCmhnzSnmJtgQ+twA3Qzf4
qYXgGguYzj1s515AniuBezYF+DkVCGjkjqrfCyx0LgDRlooSLw6n+NIQ+GjCfz6YthbbHBXp5cj0
BEwMjYukEQGjAKipb9OeElBqagvVZQenOhsr/UKT7GpckfXlIIHW4ijjWINqLXDXJdzrTgCwe4FL
KSy8g5rAYzuSlC13OtCz+UpRBI8BamNdbjaugGw70LZTgd025QvGVNwAcpcCzT2IgxBONAx6uN21
AHg3kLzle08E3FuuEYrg+L1Af7cwwPFpx3fNwC9Naz50gQn36PlmAhxeQhDvBEpchSkemcDFa4EZ
V5b+2OW8gRjnlE4L3sdyf1UVrbvCHQmnFl55LcDlrUSYhwznZqjmHOgtxu/smrZ25buAz9EJhQog
dMelmmRPoa8FocDkQxkM6cPHjRpvzTvzPhgZ681eDY3TfjNgrScCuq6o7ZYAS/yDAsiuCzS7A6P9
/9shig5iz/9gh0Bg6RLF9p/tENdl0b0X/2aH+Osxf9khNNX8l6qj8MQToekiwv4fO4Sm2f9SLYY3
NM49CDQqr/SXHcL0/oWEzFNV3XYti0BnTA1/2SNM81+GTQSYY5A6adk22bh/mzVuT7aH9rft/1P0
+W0ZF137//6vTpDXv/sjVLJEbc3gn4E0xP1vCYbVUjK5RFF8tOf2LtDQxlKcLXZFTRUsV9T9wgxz
m2QGXBGymbMhfnNbt2P2jZ+uTGno19ElCN9hC7Uw8fvi26W4SOqL9cpE7d6sUEY6g4l3a0DfraHM
cTqv2PW184we8i4frSOGMlC6FHrUx3Tufi4IMsHYLhvSsLikNcZrlE4fBYgx28zJRE9n9S7yFJ8Q
Dq5K9FWxwAFPtRekWchYh85E0VFpvpHe1svyrFhM3GYlvii/w7Hc4NO8aKherLTeLLYRaryLGpwF
1NsM+FQFXyWyOZnG4UvGeXQdO/PnZCIq4eit3cYM0Ty5QJ1bph7efAiH92lR07u8Kzc9bA3aPE1y
5ejOpTJE5q4HKL/KGMz6y8ilMPbiz7p3cellJaws2sgDiu2WWBO3vCjBK65jj1Qts0VwkZXQHuAw
cPKwD2rEKCzyILiaGr1tyjErE9jjFTUGqD/21qaWgUk/R6Q5phvdKiM/0efbKNsW9MGPdZH7SJks
vzORkcWG98BMB31Lo1JNRnzdK0W3XtKoXNnVQ8t3YKNoFrA0M3vRmnba1Hr2roHSY94QhaClaWtE
ZEfAcnLp8revXpIBLFqMEi6OetABOV1VdbTVXHOToPflgt2UouPdMwqMP9E+9YyYnDctG+5tmuNb
PclVkp6YfbqDjoJ/WTDGuPOxHqOGi3b2naR0I6nkmb4576POM4HJ8hyoAp9pVlCoYrroQ+R7D0tr
2hnkbU5JBIAxjQpfzUo8GGhx+GARERn4SxIK8yhJRfi5CrNqcrGrOEwqbfU6Xzwulkl/YafOW7GA
lC8j6BMoljGk3pCekaxHo3rHgJb4SleI029yUxOn5eMetbeTcWXo9kEJK6JxmmRcudBDCAD5BrlS
7aO8f4H+ASAdRQdBZMaGRkTsGw0mpM4OLzt715YfqdIBBiuYk9pRWVygc5uvVNXBpBrpd15Jq4GS
TnEfRc9ylGXWrUZLG6IZeC0an7m26lumJLSjkim+Z86gIora1OaHVRNW2/W+2hwdZQRupiGhgDoT
5fy+Hc23HOhpqYa5kpbyfnbLH56BHaQSZanYCoDrF6lPItF73gSfHScwhp+agnRP38KF4zIKZ8yc
rS8HprqhCu4tNbkVSG4gNTFeF20gDXVo4eDjw+23mgWyyasE3Z8ALlqTYYEpVDMoOyQvteVOe6cy
lttmrFbEeXX0fOtwAxKabr+nUTfGg40Evvfpw/OpwVGmCAzJAgS366pvcdwR+FOsZtfYcgYm8dn6
5IhjROl0AHHjbdeVNCtRzQydM2yVUF3PsKqpKW4AdRsBCqlCLfXLNB7fM1vflm0/7QgWFo2TNqfc
QLu6j3PmpEM57hM9eqm86EYtXcpjrjOs0amTVoNt3Dczus8uUhevJDQ5S8rN3LWIjkwM3xXNZKwm
I2whOmdlhqCJThb8KwNhQHCE0BgpZH024FknxO6ZadI7G7qtbirvyCbv0yx6t4r4WABfOypOQy5L
0HZ+Hc53ST9fR09xTEqdNhOa0sHEBzLhodCsx7bcqnbsXqBIxgPbC4biDHpJ8OX3ParpY5QATe1s
KgdFT4eLzioKW1gzVKTjkvJ25kXtYbQakstClcyNv3fJe7TkMev14fSY023igb9s63Se/HnBkpQI
NiLSivEg17TRuF0U+9NIIXxHhnYBOLM6aFNTHSzLreg1sCkXaWPnGys0v7thGZd17bSgblrvSKuH
Kn0KMKCdLH4LGBmO7dLuocAOUL6A8dWReQX9rvHtyNHXru4oN1FEVh7DtjVpX+XaE90Ot9OpLchV
ucAHSz2Iw7BG4J4f5KIYtfzQiqCF8z6tmzS/iEDVQzJ27jQuoyMZCX4kzoTJ0twbcXmo8mDYhvry
WIqKTFqiZ7GWXdTG2W42e7QPhnaQC+jn+sEMo31PV+aioLt+qK1LvlfpIbLsWzsMf3RBftdO1G5C
bYIpEl67nUtCqIOTY9VUYb7D2rfpRC8htrR623ThA4mGhbqW+xid8mk287gfu6c8o1/nFr6L1gKH
ULyz9SLcTpP73gGJliN1sEjfJSb9jeJSU02c9miJJg0osPKA7bs8qM4NrRtMe4ZSlDtdtHEc/cMb
7GDnzOU2tENsu10ErkvzGmoMLABr0SbJW96wXAXhTqkwLLtNbczOTmmyDfZ95JMQhzdjCrqhMkvO
uDLFgzE+XRiRyGGkaXow7xxrejDVfDjk5SGins1UO8ouAhAESHToyjrDm6qp5Tbv7H080kclLX6X
Fyj/87HV/NykxjQEqbY5fQNwhyMZMgdooaLPJV/pvPhtnx72jd+Oek+9uCP9LBZHJG8T4TEoExoM
HKUmrqpNHtdf8ticF4sz8NUWx+uXRYJCwrHU+8Fs+oNcLN3c+nOMFC4BsT+vzToknbABbmCO9kTp
FJ75IF4nthhTyYURxNbG0fSXIp0y+XVYFH6+oWmAglT1bx3OGb65PlAL5PLuHEdw1KIPqo/uvK7F
8Z3EV94VzbHzJjb8Ikf9yS2TMzXLRt6U17aNin5o6Ks56In/uoe8rVHMrTm04GzaGZn5P088FANd
FR0imXw2Q/z85NrpaU4vIV9HLH55GXlLn/dPLnFv29/uJ5/m9HbOL3W+j9xXBtbGhCIGOjlx3n67
8T9uyht+e87TWz29nLz9tEMes1/+jF9W5b0CqsCMQKZ0IqBDKU+H8/zUv9z9j3/Jn2//413/9Kad
nOogXZQt5tlsjbY8upzMJMKNpoG7qlUNNiJ4A3lDMGuVfbpPHsboN0pxd3mTlT/xI+EnH1kPTpvR
zF+Il3HJPeCi/sfVFkD7WqlxJRdaQDvHy0akRx19FqdEfkx13kGmIx4qt+UC5M6wawIN1yQtJ0Qz
budTW+qpYlwWaDO2JhroVdXqKrAEEHkYqr16ldnkP3BSP8zQKYmU4ELkI9M54ro4RLSwD6U4h7vi
Kyc3p1jlm3veljtlW1iu/faQcsTHM3QMi0SzWS4a0ceWayS8Tb6ZMA4495bLvPRmIGq8MBBqFDTy
5XO5V67+snd0jZfCYkBiww89zJ5nIFevX20U3aIKHq76RMnom1cABhOXFuyU6k/xEL2HOhJbmf8j
F5jlikPCYBjGhpds8D//LGb9AGebc98yXaZmBeWQulMkzhgaUYIdFszKpTlHL3Uje/9G95mPSi6S
0IoDE1PevlgLWr9zTWdvx+PnMnq3dR6QRCaOaJDCCKvHdFvIE4LcJw8D515nz+PO708XV8xhLkm4
+uconpr1ssOe47jwAyun06BPJRcL72XQVETLi6dQFBVNeJSSnFeN7KWaNGujkom5AEbiHKgqU30x
u9DHA+OeBigNEm3CCWiv8ySb8HWQAKX3dYFkAL83iCFdQ4Uu1AApaT0GwCT5/PJ9BTbk9U6naVt0
jN6Mu9Mdxb3PsoGi7z8SY45JAKUSM5dJuqzlq/TiCiXDmhSMnylzLrbTZWZVg49ZpkD6Vy2qSS0n
DGW2umLE+uyY0JSyGvAHYx/MkHjT2/kbOKSIbv37k5AhVOdNuYYC4isjAsicvQZlROrxK3GMdXKS
SwzAOCKupTQ2X+QnI7/WISmfa4vpRYCHQ/5x8ja5mMVHft6Ut8q/Wu7706a84Xxgzo/97am6YpgY
e1zLn5z8rsk3IzdBbDIGO2/LtdPOhfCKFX357PR5wcGHrLhYpzvLl2WuyS9Zrk7yp3Zalb9v+W4Y
+f39A0zlC53fMnVTGoeMExWvf5SqlkT8NiKy7paN/JlQNkGTF87mGz7M6sKLBrShRM7g8hLDhNNq
II5avA7OyhH5TZWakfPivG9ecnM7k+NRaVAo/jknyT9bLrpB45IvVz05PpWrp3dfLdPRSq6nUsCn
WG9LQP32RGcdeEFb7m3z50m3YjYHHYLF/izqkWvnYy+FPnJTuFbWRUh58Xxn+ZLnTbl2Xpw/xvO+
8/P99ti4eOpTgH7yWMgTZ+9ETQEbkHOo/OVxxFNc/mL79OaXSqOQgvCCjFhOovIzPX+3vOUdf06x
l9+xGBLJzE+JzyDqe4Yy8mv651X5FKdT1YQXmz5f5mdi8CZVRvJcIjfl2kl5JG6Vm3JBKvhfm//b
+8mHjcHHqJF+J19fvr9BfkHlqtx5kiidvsxyr6cX/bI5P+CXe8nV37d/edbTc/3nh/5yu6I18RqD
i7YAj5QnfHkZkWvyGf+073wXeasuR4Fy9byQn8d5U67Jx/3HZ600lx/y+SHyjr+91J/2/fasv71S
KE74k7rBCNgzRxdDeyoJBorTC/lbPy8W18B7O4rryXmnXDvvW6SYTW7XHfhKYuI4X5xOt/LJz3f9
5Ra5GpgIhFAcc0oW32h7IRrhdBqTv6Bftk+rv++V2/Kh8nf2108MSB8ZcxBhoE219Bym+oN+sa2r
5m2GeYnJU7e1CojAXU3xzRufUOyCYG179YnTyQRsonLuqAvTaQEr/1Sl8AlAdeKPtefXwgTPVxvK
k64F3u2gl7VPQtFDmhBWWzaIQNQkjfYwYifVtu6hE8LHMQKKem1WwWGO4XCHXbKnf3G1ODHlRuok
AqRPZNGQ1xejQ7VumOytIs9xv//Bp9PJgvy+F5OqJZ/8U9ijvLzKC+t54Z2vtr9ccuXqn+7+2z55
6Zb7Tq/wp8edXmFMPWKSLkiNZOrH+EcuXCkvPG97Ytw3UTqnLCbuJLdHcYI67fzj7b893MaegUfP
qVZKJ05q8uG56xTJUd5zSGs6i1N9J2+Y5U/wz6txiIXaysoPLYZGrZWIX9p5XGdj13PZNDEHjdGH
U1z1SsUHXT5D0nF2cfGS5oiM47bZUbBzDqMK4Y95FADOznxuq/hWa+wrqGY3Bgbj2E2qNxdRtt7m
1qvVW/fBpH5UegB/hdMzUlcv242aW67bBQ6kGRfjaikW9N8aVmElVFq/bnvinK088/ME+zGZKNNF
R9ezebPDyAK8y8iwVtyOl7gNM8BMwdiR0z6T3BMvZAeNUbls46zdeUGrgthOCfxb8h2X+JfUJrci
BgjpA9Z/tvv+NYwmZR1mue7j2IY0ApizjweqYBTCV7UrKvBAdGj6Iw5HIWNQKZhvhiikSmEjoivU
vNwGabiuAooWMyC8tYWFzAzHBQQGZAsa7NkGBdenonlHUzExzg5YxyvlOyfIepMrgPMxpBEDZz1n
NpYwh8JcXZXOLXbH92geQqwoxpoKwaYtgx+9XWNxTgDFxvU6szmqQxav9Z+GV3Q3/UwwHry0LWCl
rdMEROTkxSfsg72lDBXSkGnaMkkmCzotwOip3pF534fjRcpBLR0kMQghF4jTa40ONOioqCJZnTpv
QaArSrp2ETkYQYGw3RWoEyXbMG2jct5iwikLG+G1eYAjbG9pNTcwAlKGnzQRPDfLt1pFGgPmf3D8
CpmzlC00OOBGR8WTXOsHkDDupTVDLECv4zd1++QtAR4eTDwb0/UekglpRqq28R02z5cowiGQT8pj
6UGRIfTmUSEDcg2EwVxxgkouey24LpaGRJLQpqBtEIkVxeplgZBrUwxYPPrRvHC9+n3OAZqDEdb9
akL0MCP1vHK0FkKFUrziOisI8V7rWdeuaElQKNecJ/D978w+mVWaGckH7bCbCBTgz50oOheUmXrA
XLk2/LTHDM23WR6GTLGvamPcIg1J1+LsH6GzovCCuXpCfVX01GSz4qrpw4vIxLPcjV21MvZ0FxUU
B/GrOUH4TymwkoO2y49E2uNrt+lVeFrzuhjtZ+5ZkMM0+xFzz2ppi0+n0iJQnOrPpJqKh2bAKVAg
7fHtEh+nHms3gBCLFf0WwFLjpbfE7gNWhitnZHoSmGRZjOHV1BTtbrS4rpR02Hq9hJaGHQtp/206
pp+uiC5uMV0kTUlzrrNvZsHcsMcHvVd/LnahX3OmSKkg9MhFVfM1RaW/0itO/01dvwBVMTexR/wY
BgQmh8nemvmypX30vnR2hW8pQ4CeJcgZzJdyq5cQh3HcvdkjrYRkfglH9C9Lp1/Zo/6muACbSsIT
iMDaqC0wwY+ClJm7RM0hS1TFtMV3QrEJPsmAgvIK3GhHxML4iuqDLwk14jmG/OApzoeGtnM7KDnQ
I6naAejhlBrpaqrzOIdm7mutXm7KYALvAzjVazljAGv2m0TVVkCLUW5UOXikyvvMKbXl03hRBfNy
lUXFnQOamHLstHGcfWoz19SyHwSvKBSqIffw9YO48uAidqFIuit16p6FReSWkd7pbmbDUrvh8mdb
KQEMtbMP+RyRmT2UaqN/hIVQNP4YC1C2phup2zELgINzIBUtuxyTgcwYXs4P52fdGn54Y65ss3kW
QiY+lKK/xT+KZpUTqaEseHWqPNq5Jj5/reZX25uGwZu2ngcCr2Bk/VjgxVmZs0Fc+Gwy3sH46+CL
WvRLt1FSiiDBnR7Em7IJkq3bo04ljhrOqSiSqwCYmlK7dvt4ZzbVdGNOoDVjk/TfeOa6lIc18RdT
M18xnlmBhPk2S5yn9YDeWaTWI828GIw0/y/2zmO3eXXN0rfSqDkPmMOgJ4zKVrAs2xPCkWLOSVdf
D33qoBoFdKF63tgbhn/v/csS+fEL77vWszjBq9RpH8W6a7Cw5GNfrGuVE6Euqz0NTZ7yqCQwNZNn
MBPc1LkeF7ZyB0GCJrNf0bSJrapZoVq82wnik2Xm5wnsR/rZFHYBxiTMLoZKU3ZSO9e03qqOnqnc
0AoC0/8L/OIregwPTJZgmxVjrZRDzgOFDFNNiRZAc1ho92ivPOSrhqMAFU+abntB2SjzR90iPM2A
kP6L8k7Kd54Ma5pyNgJ13ZkSNchqJkumBnSyyNWHIYdgij/FjAzUmdT7b8yPW7TUkROJDNQC9VKv
MFnJklB5aPzPVJddGOEQ37libqoA7QVt8445/ZCYJQ7odsRa2iD5pZa/l4XhSKLj1iJbwO1D/ZMT
c9DWFGuteE9TXMa5rM82bT0aoWG0l3W5cvraPIQiHHyFoBu7HyS6Vfp0wqV0x9gKghUv20ohQme7
IdCVQgmPI7y1K/ydGr8tDAQLpLOjxDcR/peHyzWkq4/aJvMnrI6okvpVPL8Mog7TQjjVWRpvwD6e
plkJaMyRiaD4OD0U7ITzbqHyOrVpeWh86N5M/TvdbR7QkBcq1VxYhWD9tFy6puQdnIjzhMBfyoF5
H9d9xhUiYMNvICRtJbG2SLr3GvxPU2udo3jBV6sQ4/KHJ+tFzG5gsEfMejjox1UizpuUjnJWyHYS
acdZjwemccSRrFDwfKzOIYYWQL6WAn+KS+KE8skLY4mp7xFfenkGaZPr7KZrgR4mCnhbEtrIkzHb
Iyiqr6F0NB4o3ccBecW7Yj1SZ1YGSlty7Sn3B4JhaGEUfmAxFfekwhE3L8NWWJqWPdQQPIRVCs7h
FQO2EUTKyFNP1KUzxC0x1njJGuBv0ywc47bmMhQIPBkkssvaRSRehT/c1N5mlBpTXm1HIZO8DMO+
rUx5toqH8cVsiT8x8DR1CUJT3UiB00MWNmqBzv69X1v67GpWxIYZGZY9Ccc7jEBSiZknI6ISqscZ
1zmVYYLkAd5G4sEQwukQjrVvpTSf5IQzUjN/UGkLbRIgv6visSNJCMQ1LMsZfbOPL9+IgPTEw9MD
4GSlXFBJmHaLddKdOhbUTEfEnzZsMKvHhlWJTnBf8wjGM5b/9nVAfeFGWvVmYg+xekOCREE8tXX/
zVHBozQRbZG6xK4h3wd+uIXwb9BIiTA/SQp/xoEKTz9KREwZRHO2GbZvVL2Xu3HLOf/QjgZk12SV
jtch3uXa3hDejeiOuKvn7DALW2F8jLtx6VXNgo7RnX1L1LEVYzYFT3E/xwMp0eXDIAQW+X+6OHdm
JuVargnsgmWSZePgIP5Os/yI7yRZj2P/Ys7mL2F7hALmOjyggbiz+7wfkAGkTX13dBN0A3y48f5A
vpD21ToWjpasQ+DDHcED1ayxhOPFT9AYR5O+lltL23G44MyQ41UNNyBpRJyXpeoLr8Uos1EvrXIr
xzTTc3PNaqheYmYHw8Tr1lzzh+nqlKm2YnMkk8ryiT/5evTqb1iAG42RAMUJ8qFc3YOcTFzA1yt8
h5ZfJ7A0+kXuq4GMGcPwACQEKHW9NpZeYUy/8xH3Y1AkdbP4P3WMuWLs5QRQVhmTn9KOx34iXY59
ELsqvHvt3LlcSMa9NbIJT8VAmKCwK8ADJ2R2J9wpiF5ohN5XlnB/K+bmQHRdc8ADjpTk3ghPRGj6
TVX4pMiQ9ckBWjLF4pDGk692y9FkRC05m+95LtMgVOAOVrpZM/rN612v3ZkdwBRW58SYg1JSA3WA
3NQrU0UxtkX3iQ8kKx4ewn+4rLr8MtfSt/HAsolklMMCAYt+pSmAX0jI5djwWiPbhnX6wAWCbRR5
tkEqAcunhMjdKppg6lESWIY38f43eI+uI6KFTZEce1FZduiEY5tF/oF/dmfEFIA0C6O0BdsOz5o2
IN4siSGM1lnPKBxlaNpWll+m3vzSTG18LU3rVjdZg0Q/+44TQXfDfsGZoISeFMZXpsJL1eQXkhJv
LcoeGqSSR7p1tnkUMsACpXAgXIy+SHaWE9ZwGQowHZ2aX9oOpECekePxQOyUxMK1SGa4BGIHNm3O
PdGkil5Ij5t+b2pPnDIfvXQg6FrCyClbN2rg6mCnvfs6+4FmBhRnIkwjR3czS3d3EBRypsfRrpWM
SE5YmTaCd0MAwT/KGQgTw5qxbGJ0zib8Cjqy1FhloyPDtnIiTSQHrUkEb4hOMuuNLxgjfRgAlV2K
5ksiYJTyJmIVCYIjwBIyK3uWM9IXpxrVaNQObDnu4CxIKN5krP6bZpxXY1phkOkqXLkdxefM3KUi
Dpu47/CGc1xKIlr5JBWYDpihjLQ8Xn0gvcwUu3yF8X1J60VB0+BOJjpkcEmrJBY4b5462F1TxuGD
mSxL2w1yYgJ68izkmIjbAb94Zj/wY9q6yikZD2CQY24FxTOv5jY55bpRendrWvNQl14SIoVPOmMR
0oa+ORHCpOuigx9yOCV5ydyAeOtuqHROGtRpIskQLqdzHjhGoI8pl+QHfCSbu6XcfbJaX8REYZpn
0RoJAwssg6i11kQM3pTnCfCAGZ/vavdCKEbh9FFaOqnpD0Wir7kbTdTqePIdwSIZ0VBNnGXEv3V6
X/NAG4qtkHaH6tx6uVft3aPvDQkj0gMUZUVgqLWtSUmKFhqyl/SQpCdJzpHThWxmpEaW3THyZuP+
m3EtIZXNVlDF6U886p/074PlLa4TvX/XqHIRw5hdm2mkGjZ3K62LAitfaB5hAWCkf5XD1idEbxdb
hLkrPfa3Ttv+1rWQbsIw4hMY5lnmCGIrUVL5aoRjJcTHrj24pZU2+Jwr7AjK5KEv8UITOJwApIVR
UmCYruX++pD711yK5EPJ1XvqHs1BnOKlI1AaVEGK1iNBtfCtRrkk5tKD1fHQSqCxctL9+rps/FZS
RDeup8ouiObzDMTSW1Pq7P+vLf6faIslFefmf6ctXn9/3Mt/+18/fy+2/v7f//Yff+NfymJJ+gdd
Rv6RVEX8EwL/C7SOpvgfrOmSpsqWbhoQz/+LrhhVs2Fhs5GQHP9LVyz9w7I0S0esrGlkTojK/4uu
GPGI/F91xbyEyPuyTEVSJcUU+e//B3cd+2/da0aoH6Q5GVZpwRR6jyNYEA9UAVWc0evP7hBo/r5U
cTf4lPOAjhntJpPiFtTj8u3fl6QFudgm0In7Ra309+VPwTItMpa/P5ZTwnRVZHc/G+V4pTQCBuHl
S48rbxNTXf/nH//5M5KdAzb7JMxH6A55DmrCGvjy953cTvxQbUyiR42QUPNFfFYlS+nr79uwJohz
HAwydsvbo2YXeRcaGJWLzcTQzBXRU8dQhQBsdfVhskaguvccqjV9cqc1YPuQdomNW7ei0e/MfH/n
1LIoQFBB4DdWuh4jRoHaCfDoup3TT6vQcXNC4ETNpJK7N96HDRkUkl9T8BQ0ftR0Rb9RBYMCRVRX
Z1IqETQavKcoMa/9bK0NMmFicH1rRWbxSVsIhn9qugndJIj4pbncNi3f/inrFFrkKX6Y1d/7FCq9
3Px9R2gInfvOr7OIDfPyhe3EPRDH+Gka2nIVN4jGlhYGBYl6IT/US+z4wkdin4s+XCde5yOJ0+2d
AofYtcZaJtGzAhG6jiKksqoxrYmkueSIo4hDBUC+9Mj/9F3IAlX0dKOJBpJOzX9+iZY2y3/+cV4a
+m4xJidEvb3/J0j7pypt0VX9fWcsjbq/72iCUqTkOP+n7/t7539fjKXx+vczgdVPnnKqtMmQUZVb
3k+XJEj30kAWVtnlwamI8y8Z45QAEqc+KTupdSXTrq8yWpjUmb4bFKATYnGn7HyCOqggD4KP3oGz
jR8GqGCcvAJT/tGRdidcahlGfX/mO6sPLMXJXwYqeLLbUq8Qn4Di22Prh/q2NbaptK8Z8q/pr+SC
ebmV+3vsJYR6QSFN1wOQFwycLTH1yOGq71LzTVBbLGpN2hPpa1dwk7vNnUOrU2/ZvpB1x3YGAw7a
6vXjU7zeKxu2jgrn8AzEyBhsyyZpBK31VhfXcJ7AalmgNhv3ke4MlZBQ2KQbtfD0n+QINwIypwzS
GxwbGaidXVyKi5L4OlV2kFLLZQPtonEmV+HkUO7ZZGOQ5HxWEK7WCvEypcIOZhoFf8NpokNlfVbf
qB64fE/Dc3zSXwTLtiKv23UXkOZcCVjJJAT0gVo7hC2n8n5eOIF2vC1PlFnbMz+v3gC0ex/pOrGr
Lfl6E0QVu3qDtUUJJ8MSTeFtcsF5J4TdgGKhE2CrBHfZ0xDM8REOLFnu80+v22PzleSOga0UQ3u6
Lmvn8SXCROrAcNlc3Q5FDTEBliN+VGyowcllXnsgx4YwlYmjChobNuhnZdoWR/mq3HLoIBpzCGcr
dnRue6LVBkytuoQb0ggbTyw8hVNaxPLtpufKRDFi47NgS08aO6qR7KKT3Gp3t+LTuBYvlpc9oT7X
R1ZtyjdvFvWJFcA/gbvYUzMLqPCQJWcyIw1fiGBJwDCDeJ/NjnicazfvXFjN5rOyE145CvBhlsbH
h/ozPQObgfm/IcoQvg3lApyk7iC72XfZIvuyE2S7X3ltk/IdJ26+lxVmipX6Ahcexzv721NaXoZd
/TId5XdQQs0rtTrqrQy2YWdWWPxtjJsZOEvHWOhKHgNKy3wZyBPFP2PLuZ3k0Oi92XrxWoTB+AyQ
LuZOOBPmBwIHgAd43Um9u49fshyRm9uyb7ae4aQb/df6uj8r2/ZH/Sae9CP+tk7MOzNt0UsETtcm
KiB/XEOQloMtj65YbqtjC8aO2vANz3rtWBtgApB8dOQ0T8UqXA9Pc4GVzhl1UDM2+ZofOcXgbGUy
HnK/IkT7m27cSNHZ/R726MCHPdRE/abuKF0iPR32lgu3JndbENNky9vhKwUNbDZ7SqNgWkk5cJvn
et898IEyZ3AQW5m/xcOfX0RaF3itu9dWeWPuIIfTJLBJ/6YknRln7Y5U3m0wg6/lj/nhoATlkWLJ
5eUmIsUfXvNGqU1ZJd/sS+n+QWFblWfOQFzz9gMgoC99lj9ES4FwMklr87GjDUxRjZO8zldtF5E4
xWMQIMlfj5igITA72jV+e9TO6JcBs+X4PiT+Y10dkw5krd2EAffy3rrLcV1cV8/hRgqDoltlR+EL
uDL3dxQ8bj3PXvE83V1+oRw7/J5p17+EjzX1LHHhE7iW4Jt8jtIWOWECZp22Wu/I6apgoWPekTbZ
c8KgpCMjeNHHIiCCj954lGoVSC7JKg09/cTjfcr3ySdiVOsrOnfhRiMCiQlE+TFh+csoiaCCTq/l
cE3qfQqc6gKQahJ8XoZEcvDbs7CjaNPOBBFO2AN2zZd06V7DPeYEYz6iThoiN3oZxSAvXzQ6vpSW
aUmmql/mQSe9zJUjigi3nwzxl/Tunlo86ejMtrkXqqRqeHn2kycrEUQ7HM3T9MoJEKAdH9u4PC7h
8C63Pwv+mKeXKArZ8BUeIc5nrWUnRWXr+ZHXUCPLFid2+j6TxZKzB6ivs0eE6NgwLe6Mm4Xvd6gR
nAvJPiEB4zdb8w8sPT+cPD4Y878YsDfb3L8i3ND2Mxy3U5S9puqewBjeLs6h/bh2wtdmg1kkZunb
irUPPR0T2RR9DfoO43iar3FwxL0PWVXOVw+RBo4n3Y9lA3TBIxVkGAPeHpyqdnbjfC2V+9SwHwCs
8WmtMTRgZbWv2KUnHL5MY67anoyUIku1Td+sjbJJzvp2XqkH5enxFF7NDSM6t6Wt8GogImeKSaGF
UfJ85S2AmSArS4hR5BNUfqhalD6JJ4UrYlwK+SKDCdQ2mFTCc+aNz6UPw9C3WB6IfvZjmGKwR7sD
et1R3QMQmbcQr/wXiGDcQe1bun+pHGDlFVJ8hYB44pEbx2zYfsHwpb70iLf6GYV23G5x/NafHcU7
gXIHRTUB8a8DXYLM5hrxOZw4eoLJ86P0e20vDatBdc1srxNnXDhy5UXZiVCCiAofFhxG15mJ6Lq8
FAb1JzrI2Mxof63JPCJo/Soc1TqQiItj6dXhI1HitJOfmE5S4vAtgQcEVNPtwXAug6cnLoMDqR5A
UgUFUddAMrdW+mIQdieDlUO7b8df6q3aW2+5aRcnfoqvLtyiHyb9iJ2GY97qyuUtnWX8uDbNm8D8
VG8w8nfZeRGwL9Np9ysYbnMgJ4VwlABn0hDIrhUoXvHenYRgOFHxIqN+06/bp3GrvNWrkw6i+6d5
nw7QacynitdAj7dVV5gDARv1bjLu6Wu8iqs4fG5KR4SVvuUaAXmY8Q8IdnyhltMCLGW7Sr1xXMO5
G9IX5Vh31A0ccoHxOI3UdgLx03oTb317G0avuZLQNJxyPyOo6TJv2SvxLshYJoUsIBce0Ue2wdJL
pvdJ3Wan+TbemivXn19Gub06UYJsDiwckDycct0+j8+YuxmxFUVNv8MdkB2KjfEiXR8/98lTYvwI
ezhXG44B41I+skXZi776Y/Wh+ggR/qAPjCFXBPYdEve4up/7dXQRno1vBk4TSFexo5XoaC+SEkig
YzuHQ4Qu3szHhbhsfEDDxwLZeqFxT1Gn7lYNqH0yi8pAc/BjG4oPpTpNfeqwu8ZhkIoEqwIDLt6T
U6eCgPXb3stWveiXvSem51j3+iHQCYnK/TEHeeErHwTvlYotfXht/VR+s05bmCZzX3mhyXIPym+4
XAEqhW6N2lgOr5yq6qfuKn7m7sN6NQk899PCp24Ikqht9yC1CZfOR3a3x+HcnBt5j0hyOCtlYKXr
9C0eKZ4x6usjbVgyEetL+sWHrxVvfOIXEEARZY4Vb+ojZgf4Li1hDvx944BeXIg3WEjbJ9jU/K8l
pBJpVZzVbp0ZEDfAu+KtsZP3uXXCQ/oU3nhH/YxQJUYb+TSUwVC4YMA5Nlm/GtvzJbHBqVQiRYMm
vhjV55Sv+u+6oI3+moHGUtx+jTaT3YT0NK655jnU391I556++SIeu9P+tenAqC7HMpjuC6hBGRGB
V/0aMJu5+fti3Atrs9DITbN5D5Vs2Ax3CwRV3//Hd38/+/uCNgFeHO5kqvi4VLMOIHbV647ShYnb
gIu1JyWlz6pyXCZ3BDX133ejhOD677tcEHhfyfJfMrVFbpEN28kSY+Suy1+ZNKUrVv/Xv61WRABp
dObtTlsZCYj/VHitm2jw5IKdIjmUFQp6zpn98gtlk+MxGJBDaoGlIxZ7g2G2W6mP2W2pnW2sombZ
//tWqTjiz7QNHPmoM912blfeop/yJ8a5x+O/54jWMj06ceR0TaA1RIQ7cJ0ASPYtrUdX4ElG+KDa
44+5BuOwUtT1YGxMal6fGJzNHSeepLNhAnGSoG76prFSOCCOS8Kq0N2MNofJ/SBCLnOEBIhnwIuq
+qHfD7bhyBf9ouxnCZP/VjB9jU6XCFnCy3+K23wUvI69KDV1fgf7zxuIoXB3d6J9/ya/cUB6bPn0
B3ymwHmdbqXb1mm+u/gc3vp9/c6pMxq9paqKhAk9mQmP2a4Ke7jVFHbfYKAdpXf90n0Ksxv9dPjb
0CG9lYEx+jLlTd2hxZhRYoWf8zN8J0cOqVV21j5NVzuBBgVLSpdJO8BHmD4Lv1iz8ZAyp9p1O1RJ
SJDaXwGc8Gu6mn+w+r4n7PvejBOADS4d0oVD8s2mmJPeqDvhW/tTvtcRaFQnIXXBCKQtFw9MPOcd
/lpE7QPog2XLL82FEDUa5aiDSmbXHbRM1r9TG3BHOvbDe6ClM7tYCviKTWF8JmzILlbaqdtE+xHc
6mGWKBV5BWXTljXNFr9p3/cJ7Sy27F2ymrb8NihBpCohgCfXlb/ESz3Otdu+hn4VOgS5dDJxEJVT
ZvRs7NFH+4JlL3GKz4Rg4dEbbotdEJvVTfC+JofudBDvwmfDAVG51tcPwnb3IWhwr/XjjbJqME5z
qg+6T5lb8M2r1orzmB10zlurdaxPEMXCpbtjCnPSFT84C+caZ8NeRfVjsL6fOT8rW+oo0lZiYrkQ
7KHaA41rAFKjl5jc11axjbNIrhw0dbCM39UquzUhJ3z2VHgsbVhQGQv5FWW/5KqbaKt60QlWH+7v
MagxE1OS8xlGJi1teM6jowSEsDDZWntxTf7VtOqvyRPiKONWb0BygQZ+Kt/vFyAjCu7db8NRTuHg
GYkTXbuQkelwXyxv+MR/rHCXbwgLxaMee/I3oXIVJyrB4YTP5yCjnf5AeJHXzWq6cTfqwPKrp5CC
0JuMw/9KiE2+5/RC+b6PVvE7ciSLg0DKHFz6grKWzmzOT1XuEeXGba9KN1v0gg70UUiwSxDFSkWd
otld608AuNVzT/mJhTNH/Igc5rTwai4L8v7D2HMcyM3fCf2BsNfgmHJ2/2Lzx/FUD6r1Uiwj2nsh
MHkaJxSA4lQMqBGAEn4Rf8m5GnacI8XIGd8fu3D4gCIIaQ0hLNIpEPh0Uku2pSylrd9/aJ/5ysgh
uNsPqpOJb8heGF2WDIqbL75M6wqcfUA8kSitUKQghySSq1BsOk8gCJRb8UbMdfQIeohLoksszvQp
Af3bIvpY6i2t074vo+jd/KGKQCrghYGRpoSsORSAuOH9iaqA8MrhW/tkkNwJzKMR79TvCs3Oz3Y+
5TDyEj+jIPHa/zDF3d8q+Nb0nzP2atvh2B6AbxtE0twqeUUbUjjwvihOrPXTqNNL85Pj+E5cFKUM
PXKoY83ajSQUOhoFvbmfrPHa95l4IC7auCd9gg6LGTmkS5i/LfWvzIeZnr+DKEKVlgcCZZ8o3ox7
i8O04bafoelDUFD3NCzzl4fbB8mTgROytx+3/N06z9ohp5XWu5LkZNkpS59DZqZbVDqAxIYG2MO+
nZYyC1OonhymkLWX4lC0CwVfvoiaA0DpjCdpOThQdKBOgJ+73j1uhLZvhlV4md2O2wk0+ERZy5k6
j7vbfKcnHpJIuRBaq/b7hwLTys/nIL8j9vWZoUncvJKgdjKopGGBtOdrfgLGVu+r8YWqFytRqB3v
FlsFjyWn+TQ840AFDRDPjWeXhhl8/if9OB9LCz6ATah4sUPLxuysb8hccBlNy8udYMdzH+txPV+X
mYJ4sgt3nkdOuMHmMU8Ly5sZFsd/9cmq0ZLZkDDdEO7VM/Nuy2u6H4/Gu+r2lkMCpPgzgbPgkUu3
wmevIR3yxTsp9Ju88k0qobE/GXbJNgLmOLsYA8UY+8V1Kfz8XW9ujOqJqKIc0XxzIQfcuyCnfb/l
nB0G1VNb+ZrkxJAJMcsZmAA393KVl04jexKHTxWRxrwR54ASlvnDUmuOiMMCIXvVky0rFLMoAwuM
nSFx1LS75/Es/3Tc5guPGyHZ+ehREqd2lwiuLPuh5sqjxy9UVRKtbIv1lQcFpQ5A9wPoTs7+ULAw
FsZ28XGHLEAn4LVlML7O7+OeJ40JG7J2QqAaMgVpnyVXUdtCYc/WzRps1wwviuFUrjmhcq0EeOWy
PxoeuqdbIThhEqgkvywTvcL5lvfO9VYvLbnYtaeXuwwG+FZ5J83aKEhkw+i2rnsanEE9+Wb+hADD
/I49jse+lvo05tLc06VnffaMZjXDYG3xNDgiuoR1dVk+MzNL7VHrZDgiAbLv/GGlfdKWpvjJDQ+H
/b1aRcYRIdXcMRQ4VbJsI2YGuhc6iJMg0mayh2luGSiEhlp+l52IfSUQFpTHnmWDZnvMOTl0kE9a
B6Zfe/T0FyR68AVMeZvR4qT/8yO1F8v024HT5UG8sihSFOw5JX2XpzZal0Hix9qRm6Lc1Gt0iq7q
t8b2/zBsBwAZN5RPhAbZ0QqT/1L7daWv5Bht2wnYwprEK55RhKkMPLIoapqvtngtF90cpTj+9vjD
3gt5cEdzyOmo+pxRuDdP0uc8eBQmH58Tl4Lt3Kl71ogoeAHDPLpASsNTy0SylKNTTovlOqlcfzy3
V32Tf6Rn0dPfwVfodwDWdvNX0O/HtXQj3uwX0WaEdNG/O7R1irUwfVXlqg2ACH4w/aoMyyuLJDFQ
4oULG/bLs9v+sBdH09VxiiNduNoLHyzp6Qb298bcV68SyTi/hO3Ojf8wr12HLEshHSygYpNyD51w
A+QLI4epLoVVkZJlT00nP3DmfzcMOm7s9mTyEyq37t3xOnrRS84TwAZvZOEjhHWFLiLfIlvTf8HH
sCdDoieSFuBRB6aOCYhR3kw7+ZdZF85C/HBIvd8yyrpL8a16RWjT3J4YCTZZZqeOcOQfqOzM4Kj1
KupAyeZB82P8Udx5kxzrc7RitH7xJskLbbsdxdKKYCak9ptwrbJ1C+AAyxzb382X+qB60zYOgNrA
tHzYMPoF0ORO/8uybGUOuPIrWy9tm3Io2WQ7CTLBcYbgTY3cUVw252fmqEZZyZKf0SAjSFRbthmh
tI3M3b3i3ONDQxHLHUe74dP65OEkCGW4MVjkbxmBkGHb7X58CTdQjRn91+k2Jy4PlMvl+37Pnh+7
5tJemRQT6ifUb55jtgmevFbfHp/W7dEG8xVDQP7OuqSpT4QW3ucvFhq2/+FOeV88mfrW/GJ3Ityd
gmDFZH0/k1EYP2unioLOBVk6qTYZw20nPxuMyduw6n9QvHAoe0r3ZIW+ao1drrOHne+KrYq+B2oL
p3BkouAbGvottryuPGsfofe376vJI1+2YAeuecmL7Csez84u9pSV5RdHa4tB9jy+SoG5Iw+n4rAE
vXjZOZDlxi4+se8+d6OxQ3SgpA2yaTdt6ZNUqeHCHNku84adfUoN6Cf8dGQGcXyi5mwC+eU0xszH
brJC/E3Ym60SfbzTAliQtAOexdjlMC12HkV9xXSJvzSp8PYOSNfZh2RHECdysjLzzQtwmWJrEuha
kMxlpyRhDEA4XWy6jrnqjc2sXCsm1pRaFNWGTc8WWV4hV2SDSK72l7RpNt37+Dy0PgQd+RWtostN
Z8fck63F4fCJUx8b0zOJCdI77L51eeXEt6UhsOZgYVyRhVr77ECMVyY61PkePCOp3b6JVFqZ9KMV
KdKMHeEjXI2v06/Ix8PnvK9fhc7vv7oXAFHoRbNT3TloYBaP9ou5FT8pXEExUm/CppGC+3l6GRtP
Q0lL0N53wg6Jd0U1n2DDSlx1CqYxnwANGTUthSZAMphIyAG+w4QijWgJva4mR9515Ebj95/etbsj
7qj7zBeU6Ci5A/NSv0ayDSaiZjMOETSnGEOZ5Kym7wOfKF6Pr/F40Yh0xVHJ0KE2v6OS/rVqBWpe
3fkvFsjGfULhze5DDPTuTImcaWSFXEr47hzjV3mh6RFGXh4FGi02aRUflcceEXrLsHCiHqHute2D
qvUhkKKT7jOI+fj8eT8s0C6oP8RQjgjCp4Aq61BR/KpsyYHURX1MdR5UpuXl+sekTWLtO4O9uYfs
NGyeAs7wj/P8RL6OvhSlyqP5NTYr/mfOBRkum8xL98za0LrpZkTfsw+n1Ke3eKwP0RZwCyxIv9rk
PDxslVlIor3mYYv46F+0z26XDHaeu9GHSCm5WabfFEaKnf92byZOugjDOceHdtNu73t6rNGv8kzm
6jMAHWfgwD+/q7+gk2h2POKlN3p3+vtKM32etGGdnkPhSCRnXy89zgcCKPH4eBx4xXu/mV7DJYDI
piGJK5bJGnCVEG7MdIM3WVOBlNs06ZTYztCCPojsteNlzbpKn2B/C3MlWQFNS2LvCZod4RWbKCFf
YT/VD5puDm0iTBJ9UESBvOwj6Iliiu4dckrqMygjoJP8VutVGTZ0TUlCLie3FYBtQ95xzQ82x+EB
efgS2rUeN2wI6Bdy8HMHHoCv4i2ntia4zJaFdcLWEGcv2qq5SJY/g3jq7eTrjs6dJcsls+MDkVzU
2JnopnSDsycaHKNFUZru54qDC5GgPIuHBAWmLe6jd8jXhHBPyC7pcHH32AGnp3jJhV7ewcO08xPx
VdQ/icHLfZYzr9/fnxJt30KC9xoWRIMASScKmLIPfFx2xskru+W82hWEUT7KFXs06wPzj+IUL+l3
pHsM9XyHRtIz36gEGHg3OHpRZspP0y460D7tnolzNQn4sYLhmTM8DUXr7U+Vx4vf6vTAIz2WfAJP
+Bm/zDcWORliGwvSsLLYbLwTJcXyzQqX6y6T63Ah/OYnP9VscdbGF4LM2kvv/iwTuLmD26QH2iuO
KaxrrLA8SalPr3+aCenxusYtZp9Bu8zV3Hy2vc9u3WCSs+mXgUcGCvXFAgov4Hu+libuCTb+XNI8
dcUX2G1PAtORTGcKikdSj5hzvEQgTtItOYfxpDGuBRv4lN9eUmh5kgdh1CxW9/escupjdS3LlSGs
aC7QcZASanYkRa+l5DiPLwAqwpK9MxMFmw3eit9/ptR5Ap3yDlJbKlccJdr9vC/Wmi2sKB0xFtjZ
Efl7pS47x/i37PRiHIkl1J7kDcuj+kLep9/eyGSrBFz6zoCf0YEGMRS7mKJxSlmKDFz2Ypfo5XGR
cDcp77Hpd7xB2hC0slYmdfLcMzonWYLjy6VTZejr6O4/CGlCkHJ/1w+6125SrlTiNK/Y8arkWi/v
Nf7AGxQ6If8q0J2CYcYxy2e2x97XDZeSJdsNlaYvVCraxi9ULjzaWK89bcqrdBTW+VP9nJ1Z1C2M
PlvBxbPxTcMIu0RMRNuahgOBjKv0IqpPyWZ80tHChk72E97E28zZl433un4rgmQjuw+Pqo7yQbG7
A79nV5uSHE7JkTFTFl7oCevuGl/4OKobSh5dDmWNjReBAdO15tz30dO0LwKY3/RTkqVDR34Kg4a9
XfbcPPNoTs8MMiY8ufa1i/JqMnE/QWiR1hgeFHk3lG/gBJQXXFFdFyCOBSmbTfRkgUK6tLurn0LZ
NqlnUhOiV8YSzbVnu5Ov4FFBsc9Il039OfQ0ppfRJYG6TOGGAYrbS8QJGOu+ggPr9WrwmOhlkBXg
oUbVU0a/DU2a/sOEuaPHYudZ6Q2nDTXF7SAcpD0LSzNvaH1x9Yy/flyigZGxU4N+tK28NT/xJf/E
nVf80BA+8fKMmOUmbHA7GiR2cFC6tdvmpxEZIizptrFLrpVqm2cTGWznKsNfZ4nSVm3TAoThO1D1
e+bu8Bn/na7zWG5ca7b0q3T0uBEBbwY9IehJSZQ3E4RMFbz3ePr7JevvUydu3J4wRFKiKArYyJ25
1rdguSyUYa/6qV87N/YdMiFfPbkPzA4n/GY/kJDXAX2IBkEtDSVCR0/2aficv5GDE6Cb/GbOcQBY
Mq26ekWe9zi+hP2tZmwMijQcJvfhG1r/ks6uc+Ps4E4/qtS20BSt3dKv0Z5SboCyczt2s6v5K35l
UxHku4YUBCY6DE82/RHBLi+uf7mnKvSj++o5Q/y8VQ6sDioUSGLAz14J2naPOFnbcBrU69qgBjYv
4S/tYWbe/O1mfucji3jOfil0b0vaEmv9ld83bPnb6VndtK/q3nhmpKisy0fl3X6Y3sNkrx10a9f5
+jeJYPEPUVMvNO6sZyU8kPqwY7b4jGyeJaN9bI4R2T2v4SOLgq2KEA1XYdXLJuXWvRn3zBmAGHlk
xGo+IYwXbTd+p5eO4ZuC9H3FEV89G+8mQ574MTPX1bP7RbSLRfPn1D8xPFlq+TybnYsa+4nX6O6b
e/XLPKV3ZFrojQ9ImgoPPcr0snw0OyOUUWtLo4G+6CNDZgsh9Ab1m/6mr/PH6IPDLnxUaTb77h0j
n2pe5+fPT7bVKR2G/bRLqcF+OeOqe65pCvkgj+94jzF8s1X9mDwvj2gDCH/tWcFLSH0HPKkzZ+eX
uO+88++MD9Q7Azb1QxZOtAvMRh/zYM1YmcEtuqlN9mt+tLfRfXuSCnniwosQYIWE5JmG5am7ze/s
W2XNvzT5qDixTvG2eajuvYN1Sdf1ZdqZXwYDQzTXfnLS99YFq1X3Fr9y6kZHYpLvs9sR2tse6DIG
DHQvtOUpO+/X2qHYxYOvbxUkHc4eHR5tFhrzDwaLRyV/RP/afQy3Nn8t49sfadniNz0zpVzW0Ukh
3JPPme16tCqegeQ82OHmbP2GRcv5Ze8Ftlof+D//0IuJwg2J0r2F+XqF0I3DF+ENXQeGiM5xuTf0
g31HiZnWT95RPeUsn1x66jPHZXXMnst47XzaXzzWQ2D8xRLBgaK9J8hpqOxfmxt9rVGxxVRE61q/
jN0mYVIzk42Cno6MpxV/oRniOeHM92k7E9LIIaI+NffoPhVGbuyoiepMPqneK+MJ++CwbDR9Z7B3
xzHwXZ95JcSyLnQGsvNexkes57xOXMgk2D2ZpyBaW5/9U/4EiZ3GS7Eq8e/T2UaI+djdKMf0qT+g
orKvU352jQ/6OZrX44FKvWLp4y1yxWSDiMPzlRE2To/iRnunr/troqo6hy8FRFvAkWt3+gjmg3dX
f0YHTq2FfuobmhDmNljx+lV2VrjcI5/bVN5dgCIWPdxL84ZjGjI5fGzW7ekNN9lCd+oYvqDoUM72
PV2Bjgb8B1e6J/h97j3Csntkrvfde/2qrhvqaMwtn6zY+PaA6xscPgZm3BVXGvuIasiskaHRCPcp
NLX6JsStdE+V7Vy0GYSPX1IeN/fzU/toXcZTs8vSQ2z6DpXtS7NjgbnrMSudvKcsPNi3KgISrsy0
P5ZvkMHhGlHMCXofK5+yRfNIm4Wqd458w93NO2/NSvDWOOvphVl385K8eCQTIuql47/ynol5dCm/
NuG6P75lONCjtUNdS8eYRz0iEFaMVOffsed7b8kTGwb4rVa4E5bupr40twk1B9ua2ifEBevdzIDo
p/tkpxoPu+TW+wgeG0ptMq+aQ5evI3VPqiEuj2A8FdVtou7tb/s7hbzBR8WHeHactZXuGaPHb+yp
+jdiRyAO2Ayu1DvosiHeyctIgsG+fEz2xa3Bidn7zqdy4UqXG3d5+F6jYTE4uEz2U+Nenc/diJvo
Ic7uR2MfRNuaUSuF6a+a+d8rNQSphJQZuN/pNtFbeQ6/J+jEAW0On9OHlTpzN3m5H6EQav6U7vrm
laSXK2SWLDpYsKhl9xxl0IMnh7krzStmTcTiIIi6KU/dzs8+eC2SvWceZ2kZNrZ9dN5zbVPtxq+4
OLQtXQD7ZNl+RK7RsMFZZBJJTWy5IhVNmG9yLtaRXIDDx3nf/Zp2JC5wBg0yW7Ce2leMu8R+ROUZ
mL9F98MkO3FfZjfYXZBRsfIpjPUR8Tls2nztez5GMOD9eJESlt0NfcvQb4k05lqF4fc+oWk+vkzd
nXNwGZsOe8NAhnrmOs1Yehuy4IT7cX6AkWlMxxoRhA2fbEtFwhvOwTEHSEbxcCsUosOBtBCNiwrD
CGprXT7+Wt+kd9V4yJXTMN135UOc3un5TV7tjRIhO+li60V5UYB9DpdiJv3Vz5lBlgwmjtNwY2Rf
s300XcRiL7NLu6bYU5ZQl1ELUSQA8W5ohlCyU3brGzcGobni37EkaPXOnrILENWBRyCVYFjbNoSx
VfZmPngX5El9hzbW7xhYl3tFgVW5giKhlZ+heWinszWh4XhhYY7tw/Bsfw2X62C/l2n/3zn/9a6G
Zxlxm6b80QJcvy9yQ+mONOjh+AESocj4hFE87gjJOVwfm7EUb50OikaQewf4wJu8pzGWtJwJlUJT
DnxTd8TT29NK4SunQlE/zpp1qJuzq2BpX10fuj6pgx1etx2t7etj2lLwNEnY/Z8f8xrC0uoaso6J
rj5P9BYjWvyjjaK1vz7WyBN1Csn2ejODTPzz1d8nrt/350dcs5f4+Xjo1kTSMHu8vmzmGqx48uX1
WzvI134s0N5B8L3hcJig+bbmjFAFvK/Bm9UE+NsI+jeAATyjAdITgQKPWHHtYhM/pxCDG8jBkyCE
Q5f/WilYYczNdxmcYWDQDwbcYV0AxKagiD3GG2DYcIkmm4bzFWLxJOjiSCDGVfYWCNTYAbS3zdDT
peEw7RZBH+cwkGHMRb6HQ9ESPPJsJOraUTS2NAJPdnt0opmR3IJweMsHAMuDoJZxnHDpu+KXBcRc
tf20z2EzZzCaS4E1m4JtJi13BprIf+WQAPZrLHXAyuTikIf4nI2XvAMA7QkKGsfEj6syi4cRXcG/
mAnAdZv5A1dIC+uYgqMnqpUE9J2hhBRGGayKVuDTFmqLVnDUc4+ssR25EKYtzeZRnQ5ZGb0NiX4E
w7ASI0nAeKAXzLUK77oU8DUfSOFbRA0h+a4RXnp1jz8bkddiJojphuEmtEl3U5EzQ65l/65t4Sso
fhWNqq8vzk+SW5/E16brTLDcJXxuy0GZMEHsDgXdnaCmMAXmPRiattaUDQueolbE/wj2e2nu8gix
HYLAufhxpyLZwNKIp/gBHHPXohZrBrYByRyuJ3CZa0sA44oEusTRC9zZ4iEQCHkCjRyUIwEABoBy
R1DlRb7QiWszmMjW1zTvrUI5LgprIBzEeM1HvmkFfK4JAj2GhR4IFL3Kf6sJygfytNg0Tdm4WlLr
6DELGDA9xBo9h4aUo9ukI0erk7UmKz5jAbFrt0lFENtYuogWBNXuwGwnra7b6bAKvGi5mfWMphR4
d1NA73jFGfPxF4UmvU1dcPC5BWlKAPHkEVH0cqodHKPflMM07bt5Qc1Nwizwj3xl2OVLzZG40UaN
PiRhnbqOOFLA9AmE+kZQ9RXM+kXg9W48s0AXnB/BGKnoNIDcq9DuR+eDJbD6bebhTyI8/ELI+KmQ
oXUO2Y4eml4rw3lx5yOYH84SIeubIPYVUPuxMPfrjgFRY9oK4TTAdBrQ/FYNO0Bvkjcnhh/RCb/f
qR5V4fkPQvbvhfGv0jcMEy5tCfj/XnIADEkEaFjKkiq3iHlFyT9eAg6kdTDQjNBDF2d8iDo3Q/1d
/B6VtD9rKSu3qRtrr6+pyOM83tnkKh97SpokCKddABfRrxHdlrqJzlAtUM9n6o6sAIk7KCX4YLbs
k80HMNR0D/Oew2yQmIRwjMw9gIkTTsXk3McUKnlL1VdU6f0YfsbtdNQkdkFFZMASG+5Ny/VniWaI
0/Enl7CGlNSGqGSkXDoZ4RR6upuNtvdjCXnQJe6hleCHCaVqOBQ0/5vFjNkAp68NORFmeplIjRgl
PmJKZ8TPPUdwBIYlk5CJksFnTOpELvETjgRRlCRSxOn0rTrq+zTxvxY3+kaZ0w2y7K+2ZG9/DCTa
AjrAnWvSclTMl8LWuFZfJUBg81n1ENvmBRpcq3mYcgUqDu1G3WBW6dALDiNsnqZyHCkidAnccCR6
IyWDgwC9ZIOJ7gSE10EVuTC1HhiQTiG2hACVSDzX957WrVxxbZbi30zEydlpeDoHcXcW2Dx17J66
+D5TcYAGWEGhjRaI3+kZOlefqDhGe6yjmNGiu0LcpCq20gZ7aYnNtBS/aTepbOMd+hORuFHzig0o
9lR7sQgYUlOa7ezmnLGqeF3WN10JHoCFMKcQpytaRLG9RmKATTyG5N45YIks3Tc1pU0ZiGHWxqGg
iYWWYK+NgqfWm8SugMu2E7utiu82Ge0vSL+/5s72dtY0DgD66cHnGwDg+joV864uNl7sb9odflkk
AxoEcddkvyS2X10MwAtO4FgswR7eYFNMwk1Gn4LTDKUcDmJXrMR4cEXp57diMmbiPIrpOMN8LCbk
Qm3hN8Xji9o/zLiU2/JB3uIxEPvyJEZmA0ezJtZmBY9zLGbnSGzPuhigG7FCJ2KK1sQe7Xacilk5
d1uvp5guGHwMttIjgVZ9gkoVf4nCYDsM1h1JaYibxYbtNcsBcloFMjgj9gyrdsGYZ8S77YiJWxU7
dyvGbp4CsiNmb1ts3zn+75ixBusv4XvJWsMfXohR3BHL+Cxt6pZC3BQ7uSfGclUs5gpec1tM55XY
z5WZ3pceqAwhOus1U2ka5O55EdO6WaOegNhE4INL2Fc1JCQ1VcfACol6IfoL2izWvkSs8JWY4oeA
2LyAXRgZYzETNLYwCE9GJAuhS9fQEHO909wbWqVsIrHdG2LAB0834rpi7zeIPd9h8BSJYX8S6z4x
AyXzQ7wSw7Cq7bbahaSjrRzbuiW3Yo2u1RMQQNEz348dk6i7kv+N4ALSKzjAASEQM2jXYArEcEg2
TaS/aoIbUAQ80NFQKwVFgHHy2ctadx24OUNOcAW1gAt0CAaKkAwEaRD2wA1iwRyo8A5gkmXH4opA
4GKSCxNB4Ai5eTsLLIF86r0i+IRZTXFsdeUPnzhbdhgLhAeNbzPUhUDoC4JhyK9AhvBgCKBBh8p8
snRQULbgG4acLlTjuWcPsoMVgGMcBPZQJhc4787RWPrnWXAQgUNZQ3VXje0OZyutVyaNCdAOP6f2
Qse14L1h/pTDmSAhd4dFPfcTQVB0MT0seBoZajSNCAfrpWxqeN2VuplGMlwFZTEI1MISvEUF56KA
tJFF7cMC/4JEvLUGD4PyrN65UO1BP+H5MUL7A2BHze6r22TwNKJcKW4rYh1twAa3CsODKtcJ0NCU
u573v+4EzFFC6AggdcyC7LBHujHrWUAeJkSPcKablOvesqudYTM06H9UAYAQHLGbJshjQbyQhDde
aoGFFFBDgMVxHRSQCAgobEgCF0lkCyS4kYhaQPAjZuzdhqM2HxxBkzQwSkDEeVu1Ykgv+BKSfW0l
B9gVMl61bIyMqvbbGrtvSA18W3hBBj2fqO/4wKrnADjKoT57U2c+LrqN7xbCf44lbaE42S0vURKb
Wxzgy97TjuSp0JgIOGq1BSBLZDFMIY5VE1gLKYuH2KJLP7V6zT7nQiQEhtsZKymILeA0M9raPPKX
xUF3Nd5MHleJkdlPK6AYD2LMBDnGEIRMBksGIcKkNxguEdTXGv9qQoqNjapAm8LtuxqcGti2U5/M
yQwfKkAKoR75bYNU0TVMe2vW3YfjVeM597zT7LFd8axqN0wfhXUDC+7cYhXeKALHKQSTEzuvEdQc
eCq53wtIRxWkji1wHTYEANjcr1iwO4YAeFpIPJogeXKB8wDXerdShcxqPlCLPqkHxyeC59MQ9UxN
177lgvoB0XobBzWYMDbcI2fuOreJWRNAEKE6xPAJNKg2HlVhCMESCit6e9quDl1165aD73VUTgDE
weBEP86YB7gcvyBAUvgLqIhibFt01UzCtnabR8CMlA6VwpbUOiTHAjvq2fWy+Hv1veoxUenist1V
ouxNajBJAkwKDfRfGDatBWqbFVJ7tjhEamt+MQW3NLkxgJCk1TaeVZ9qNd+UrfteXiFN0JpSwTaB
DEIpJCinGaZTI3AnlaHZCO0pn5LWj4wR3aSgoCyE+enJHnS20Ppwsg2uH11E/LRT5Hw1o51TQ4NQ
yBh9mgVkLI6RajQxYbnDt7osYDe6gr/0voNSpY9YyiJtDje2hTl0HGJkinOYbIOArd5ipI/Q9WLS
gJnV8t8o/R4e1iBgLE0QWeyi6ee76Tpm23EgC/SiOTX9rnabwtdS0E1MAtxyGVIYguCqBMbFRQvO
wHjgTPYe2urcwICZe+m4oRXk5EHjVAEwg/BlQPqKBPmVCfyLnsIzHCt8G2DBDAGEgUCmBwIzLO2L
1LdNd0M1r/htp56DmWmtauWoIGk3Qh4zLPveZjd01Kz7UdBkyfySQCrz0oTWQaRl2zxU+MA42XWS
XMdXS1NMPxLcWeSJX7Z9wdw9nXRBot2Zgkez4KTVAkyzBZ1m2NP9MABTMwWrFhgJrVBIa4ZN7zVU
wpslkGJZ4+CkLkWQ095wnOdrN/SY73pfriDc5g6QGUw3+NU3/OHkOrds2BRST1bDUN86avKRGmm6
ay0+oV4wcaQGr024cfqEenwwOqQlM5+vwOU4aULfILJUD7zsVYU9ioWtOyVCqnEFT5cJqC6HWJd1
FrM+lbnLRCAtIZMHs2OwAbcwu5mkz9eCvmuir36yjs0MK8dzW44O12Ss04S4fJC0umwrwtlgaL3g
thW4XpQ8lBkyhjDqviPoe0ZDc4BgGRQJzNUF0KcKqq8Y+XRBPvbbUEB+nSD9lJLNhV3j2prniXgL
Og6eIADzGT2iXdvjTUTmXUXOmbQy8HjriOJiPeg39mQgWF304tALZLAX3GACdxCyW+6rgiLs0bg0
CB8tgRQ20Apnll7Li+Zz3mfkNAjSsG9RH42eBZoxCMbbNo32w7DcLKoOJ8hF9zct1ckTTGIlwETi
WzYWBEUSj1DBwFQ0ZLxjCWbRhLdow11UVHVtj69LGKpHgCAvgwkLrBpaZ8Wbslf8P6O9KSDHSZCO
BWxHA8bjLLDHHOpjIPhHw8LXML8YmY0VlVwIP6lQVrVcDkKO+nEpVeKkwUmyC35FmlGpYCaX+jHS
wU7Kqu8IiBKXRBvf6iTYYx6I70uEHZWOwrCa632bkpGpKcGj2uAQAcbHTBZKafaawb4cloPR4q1Q
jPhEWXhPx2RBbAHEC2omC+VPtNS17xTs7op+JP/LyNeBwDabzmC8pmckF7jlxo49NrSu90RCKieh
zYHqMCwcBeCpC8ozgOm5CNxzQPjetyq7HbifOKgg8gkKdBYoaISiuhZMKBElzDkIVrufoR+GD1gc
KsGKhh6AUQfSqApxNBL0aDq/OYIizez2Q1fZ1lXbFlJpIMhSLFhHtcMYk0Ez7VSaQgnMgKQEgaRD
5soFfdrCQOWUo8EUQG0D9freCChVE2SqagNPNXr1y4CmujTMNKCrpg2YVZgoyPkgr2YQWCNBsS5I
9a9oVoG0TtBaNY0aroLfqmCccAXoOkF2DQTxasF6pXFBi5DmV2iAgXXgwZYChm0FEZsKLHYx1C9X
8LHsbX4seLK5Zj8VAphVIc1yfXvPBT0L3ogq666sQdLSzrQEURvWsGoFWmseekHYxgKzbaHa9iwN
5xyFy1zg2wd7GwsA1wopYgSJ28DGHQWSG0DLdQSbW2jDV6Anla+jFC8DqpNZILsltN1IsLuTAHgL
SLxZ4D0XS4J/RSC9kPxnH25gPGXvrmB8FwH6Qu90mXcp2tqO1RJBTv05wP+VbYZfChJ4JrD75HkD
Ug7qllLAwQMEYRa65OQKVDiswAurcIYrAQ5ngh6OhUEMi5iLV3yfTt3sW3CKXQEWB4Iubuv22YVl
bAvUeBK8cVgaj6YAjwtBH2cwkB1gqDs0qrrAkQMXTHIqwOSJta8QhHKYCkwZqnIjeGUH5YEhwOUA
8nLk4uQ0BMZMoYIfgSpJjUt88mz1BsDNfMrmQTH72Ceb0E+LxNsb1BbHsDS/41zx7uKkuiwqps5R
N6YtoREVKzCOF4jRRmraGxuGdABLmiREZpaClza+RoQnuUCn2RHWaHvJCXRapg7BK3zPjbsYiPQB
Vo+QqxtBWLu0o9k1zCt7cF48xHc5Vj88L+a8sSrld2H2u9F2bXZuyp3TNz8hjTeYsWglxspYdh5K
jEWQ2rXAtaVrXwpuO3QAb48RCO4RFrc7TUR1C57bElD3XFMcOAqK4gBW12rWWTE0+lfh0kCaE9i3
I9TvUHlJBANO0h/jZcjguiDCdVjhgUDD5xH7oUFSE7vzbp0LWlwRyHhJWvHeaC+N4McNAZHDcLS2
7UcvfHIBlevLiKnDbuAVtGDMWUlJvhG0uSqQc0tw552AzyeucH4iMPREsOi1ANKVSf22IaYbgk73
YKgnAlNP7OlT7ZRbHco619rLKNj1Cv76pAJijwTJnsBmzwTSnhRvYGOdfdDAkYHi7hbnFKZ7mCB9
J6BMONMjOkFM4exHuD7b9XcWFhSk18SFUhJm/ucvo7m5HzsxVF3h9Z5VJnfXbw9rBya9SsN7RT0z
r9n4/yfL67/lT/0ro+rPl9cf//vt/3r+z++QX/SvuKvrg47LhHHcacr4m18Z4ZEgDIjoG5J1/rm5
Zvc0/wSKXO9en70+9vfu//TY//QtAbSZavjWiE0n3szeXJMngrSC8HCNtvjz5fXR6/3livtXcmgf
JKM+sj8pyVfihqMLx+3f+8oS/L/710QYfDTxm5Mv1j5dFJ9gPNKxTVqZxyztFv5KpTuYQb7Kqtnd
B5MBLcdlepoPxGBHamQdlyhw1x7JaNRr3O3q5T9PpPItjm0yeVCM/d8fuH7b9a5CU2hnj9Hp+lBs
meZx0l2cbL2amviX4fZcv+/6zPWmzBt+OZvOhyQ2MG7bBYauRH7v9elOt6xDqX/Ppm4hGPYG3K02
WoEYENmJwgHKltCKnJphfpBxLa4rpr9m0j12CQOaoZkb35ZksOuNfk0Ki8pmQd+4oBCBOuOU3c+k
oLUoXIvuZ6IRUM8F3GyYmEVty7hQUXziMvV9LBSnREBRxfUAl7vXx/J8RLrdO02zb4hTLLUBe8P1
mSGEKbkJquJXNkrK7T8/l13TJebePgYVtrj0+grX165CRcgjynDiz4l3f3/fn99yfdk/33N9auqY
pGhjgSv0nxdP/3ln1+++PvGv1/7/Pv33FSo3aXde3x7+fu+/fmcZu/s4bU6ZRgEMM4vlz80BKVhe
so5C73E0ES6S8OFunbk7p7SewUlBzxjcgmGYEtO6/ExNrd47dcBUoIwOTjoXBztKmrNCPO/Ypibd
r3A/RMMm6bIDIas60QCgvECswElWPodG/W2bEWliNYP4JqPUB8qJzy2y2GVDKlBsm54YM0syqq21
VxgTBBgYRIPX7gJmH4pNK6DtGhpv3hMFWAkSmSWN1AOks6q6Cbs0WFfhUGNWYlg/kKDpNy57ERj6
yaqF4VHkv4YwViA7o4GiFlj36XzpadGtscujLrLLp86WlOgIMoiGkmKgS7am6Gbe3eFXjDMzPNST
9qg7xR3lbetPmYoQIU72GZfg/WBrzaorYPBo7MvUIEZO5eLnKvtLppVczOKgv500Bks9E0zNYEzX
ixo8C73jUE7zOkgxbSUKWmJrqRZOLaA4DlpluB8zQkm3UppLyWwxSO6iYMl8wnCR0GjdjxWm7mZJ
amete9qpjMYe+WmAGL0NjqGLAUR1vNcUWWXHHGQdEuq3D3sUPUVL81757Ps028L8/1KdbZplHYNG
i4l+ml7ams12YlVoqCP8ugFqUJ3h2sm0PhzL+NTTHvNsSzPNnLW9ZaMdj8g388u7IUVu6GT1Ky6D
HMwsnJOmC0OCNeiTamlscQlsF4AcrA+KWU6H2mHvEDKDTbu4OTmjcsucoBm6p1qlLtbYmXYFDJO5
jX2Gwbdjqp1Hw7XQj/XJpnPLG6Uz6u1oBXeKbn4VtfRteTsKh/BqzHRlpSSwYLMCY0waFL+dLD5l
wYhxPKyVm6igh8blDKZQrPCZZPptCGXEUIfGb1raATUSmLkKCTFMtTe1M37ZqbIvQswV/OgN7QBO
mGi55Ir9ONjNdKH3qIcUa6mFAsy2HG/vwKOpaYYcFVOdcU2l6UFz2QUVnnJygsfUHKz7jvhoS8fF
H2fPIQUKjnryxRgVDa0KLqVbXqO9EmpsExY92ZtQ/VeV3X0zDJSN36hs3Jq9Xldi4jP6bFMlrGpG
ri0MV6hZDYJEYiSwbeGoa8ZY+qZMne9waKKXkvZWEHgwiMd4W4+A2wL6ulsAr0c1jQ80M5/12gwO
NZ+Q4hkKrc7SetbK7pzlHho4l0XUJJMGCpu1H4zI3XdVcNNGcXM0TVK7h5IEnAmDOSasqR3e66z5
UCveQV4hgs2D+6rULm00sfXj8x7g6lqUgkY//2iprdw0MT4BvaWFp0Qaahp0WGmMDDyxgrcoRlS9
FCpMnSin6MQD3EXBTbnY9Ho5P6BHKN9s11BUqIfCw+Ab9icThd2IsadtQCqxnG+NERpfpZAEAAS6
/spt2gYtAcRrwwa+Z6Jv02jtIX5J262zmONj3jWoDBOEMny2CJi7SLmlpgfgpyG6nYtT58Thxem5
JoeMhUwzDokM1z7cxFNRwxToL/X0eTbjftembMO1yLFIlwm+O1povWaBxNCRd00976vuk0vcVeAD
FwP3bNBzdk/DgCxmJvWCzpQVIpoaxmBrLROJck43PvXlyNhyfKpbQufTIfqlG73h1zQLtp2F5nfS
yD/MHV6UKTEal16ciKPn+Q2e6azNO3gnib5Rhjveor7W26BDMUrrw5xawsVhVDLGRwk7zeWpCMcO
dB5qUoQcu0VRrM2YYKqABpSnKI3t1soPugFYyFKiuzKjEo0mISEwvdsGidsdulC9qxd0YQyrnvuF
iPtquB9bsh11skVXcwXmPFBD80j8yncCKZVGW/EzJSAJxyYiZXxQXxS1bvnUGzxIFqTMugM2TrT4
fuqd7ZD0tPBLgwaP4QgGtMBsUU+PU6ejBzdjusXKetGr5dQhrsmsML8RkRlHrlMO8TmtlnzT5PmZ
Pumdol4F6LG5KRMbdn/tNLu+Q/8/Tkt6nBv+0d7S3pphDJymGgLaCNO7k6IByabpLqVvfxwrBiu5
i41rSgxMw6V3UKf0fUTwStLQe2YzTFft5KZfFPTRM1YLW8fCpDYG6Gmk8PMwn/smyY71dh7z+6zS
WFML77MqWpr5HRZfu3lJXTVGM1M92tCwiwVOfm1zZc4V58eWU5XAZxhl+bkZOYHo2VHtLdNXoNa3
ozpXQHP46xMc75qKJdvNsSDX0ZPmtZaGVNerD+hy8hohAhTQaxrVaAO3Y8yMDUoeuz6xuLDxasd8
KtsuPHmR9RZnkA2TRu2PvRBsRrnRxhQzRVg8R0oUHaO88Y6zOb1FBODQ6Tfmo0a1h7yEm0axwg0p
DuUqQQd1SutCO9Testalexi0+m6SXFHVYV9Qs49021LbqQL5vN7o/3x1vfvnLcoPtHHMYG5zfWC4
JpFN8s7dUXtS0gzIj0MKoYu3HF3kaz51p6qYIUg3zULDaU67o6u7fMkgnbBcuzCIcVEAkDTeroCJ
mDfvRoj2X/PQeV5L+uuN6XIo6HJzvRspLh10NmxrsyMBOg0+QpOo3T9vymjbcdmQB30fyRGemlwP
OhJHVzZnC5tLhpq1DrqklJvrV//tscH1uG7aGIwa/RoiyyekKBU9otDoUV+m1m14TU68Bp3/vblG
nvexFfoqE2ciqBl27v9GYYdpyJ6lUHfXvOvhGpznWEiZrvdjCU5caroxXmbsbWVI0dVL9vWVzJo3
D0PnagfbgVjkys1Cfj1DhTrzR3UUUhWw2GNf4TprSusmckoWCFvXj3NfGsfrV42q6MdqtAkL12nF
hsKIrQ1DajGLLQf3ru/h+pXNVndtm0i4ovhcWbV27FpXO6JjHyI7OFg1NBM9RfQbVhEm+Ewz50Nk
PDAWKY+FBsI/SlygbC2pGdR57PVyn7EBGR9uqa6DUMGy47TGsdI149gaCTkqXEOBkaM+IJ8KbxLo
ZFiXnlNAC4B4kwXQFCoEpRXTurk1dd8Y2Mswx7xUQRDvtJxYLtQLyrjpYuX3KPuY600vX2ljgJh+
gXH+DybXKWKXpAkaIk3jFsKhx76kcEGD6lV5CHGTGIUzN/RXD2W3aLuJ+ehxkZvr53+9a5D2lOWS
PlamIQA9+R9Quf3nxptgqLhoBXwyeVHgZmyI9MhAVDruyh7FS03B6wlI+O8BeL07J3jKySkN1n3r
PhrG+F5VeOqGRbSSyZK020idvgzs8az7zmGcqtP/yU0ixM1OmW51YISLd6C5A3wz5MpLzxr4ZLor
0026cXCHqR/LT8QGIqFNuEFeDc9x4z3VX0SFnRhNqYhUUWpLLQhzOaEg9nE0OefoeXkHL/Yz3TGx
CJ6jpxytx86ZIZz6+W8ginJSTjvankwQK3xJjALmlWFuGIJAt04ARzINfysEOAaCZMuivjzCk25G
QK/bXt1BdYyGvfqw3HXfJXdnZIMrEzEEiCNmgO86p69GSOK6e+NXAdLHmx83K/UBMxpDwhw3OMIb
+xx/aexisKd6/NCCnAG/sXLCO9UlGyrnZtrhCNFNskm+EcMAq6kAjT5p7/cArDbxpWcct8JmjNDi
iVxZyCfYzhMBTbnn+Tu86GfUaYALNvhjIRJkjF5/Ki5nmW8/2j/Wrf6ofBjH4JF+PLVeix2LaDo+
sehMzcCyor8nr/Nd8DPhDX8dYWB3u/CsxQcTA3/vQ9K3bDaSW7NeK0yxkJOfgc8uFZvuVfnGcYAD
fmE6wdTonJ2SLxyXlV8EG83chg2OAhyx6C0w9gJ46JVVHTPC8pHHAYoaL1RirBtI4r37M2qL3fQV
gvZ/+OV1225GKn+e8Xm7NRfDvVnvPedRyXb/wrVfqEjCsvhfRZ9fyrjo2v/7v3UXnjt1oTwuvHaE
J6qlUk6Q0YQ0VbMsm+f/xUCv6mlMMkPDqKkeKwXJyib9rZzKffrVH8MHKKcZuoWtGlxiZz3nO9qK
ztm9Wb45Qqhr0ehlwnaZ7TXZIgFl04GUdhwPCalU7iEoLjA7xwqG6tpQdoqnM2OnbtjpSP7eIJqg
DHxZfkP32+bb/B0Kxw0e0H31MtwnD/lT9dLRcfD1dfMrOUKsfcs+TQwuu+E2O3LtR4epcsBirN8b
5LzxhHPPYobWYI9sBjs18ml8+wbGpnmnj7655uzwwbyhLF1M3FHdi3MDhnmim322h43Xb381w4/9
lJ/B8Ua/MSZgaHB+44CyFt8+sUtbA0x7T74QQ6o/9K2Rv46PDBaeav7pWG1gFfMMZzW8BgVZP1Ky
A4bZ4Gzdc8h2jB8fEJvVr0gs3Ntye/tflJ3XcuvoeqZvZWqfw4McXN4+IBKjSEnkosQTlAIXciIy
rn4eqNuz3Xtc45mq1WoFSgR+/OELb4AoAVeX2nDG+G2BRL0bMUH2OvsEq+8Jz8ovVDA9yw3v86cO
sVvx4/PiqvYkv5mKG++7jbiOfPUJXqh6a3Aq85CIwhP3GRlAAM/5dfEehfUCsskF7gw5cjG8gA3w
mbh2vCk05FpXrLDpuEgAnBXRviNMFmPNswKkYsfOGjFLxD7pYEcQCHfdQrzYwVNATt2VXmhWShGR
zp4SOerii3oD0xYY39PkEGU4Qr1GkWHDLYaecpK+83xTr8cPUnAulQPc17b1+7Sz3skrfSI3j9h8
jUUTRTeEFp7etRtIQhCi7jbxTfe/mfmLuP//MfF1WZRU3dAtS1b/OvERsm9AdMnDk2z2T3CWImfZ
Y5heF8N6kxeEKcYnTnGDNgOyCaLRBUZSsyh+L1jl/+ZipP/iYiRVBfEsqpZo/PMq1HAN1R9WPzzh
OLpa/mvFTVRg/IEMAXABe+b8cODZJahj0Ac7Vu0xpIELzfICfyQ+/lzO//wa/xVhwT+3hebf/42v
v8pqieyj9p++/PdzmfPv35bf+d+v+etv/Psh/nqUTfm7/b++yr+XTx/5vfnnF/3lL/Puf16d89F+
/OUL98dc4rm7P6aXe9Nl7c9VcB/LK/9ff/inRcV5qu5//9vHd459b7yU3L7av7pXmKL5n57c8g5/
/uZyC3//G/ChuCjj5r/4pT8tL0zjX1RLVxTsK0RdxtZiuDft3/8mWNK/aKKu6Xzb1C1JFdln/8Px
Ql5+xPdV/EtUJoDxt//xp+OFov+LpRuGya/o8s9f/P9xvNBM6Z92eyJz2VAsdnxLpcxFyPbXSR/r
sZpkUhMh/HVpSsvaTMEietaAiXmb1AfQuVyV6TmSRJIeqlAm9IbijGh6ahp/62P1e65bYcEc14Ap
4RqESAQPsXWamj7f0uCzSCmBUApkQqBU9qbcoPUbdyjphbtKSrRfIn0+6Qs3N+N1rLX9LIwINmjG
/DI0MxDmnA2eSkRw0jrM0EdEWPM6az29Rgvs8ZjoIs/YcCgN4OnsbSirmoCL+KaX92OWihjLZL40
JFd8oMDUmiEavllFGKuptRuK1GIBo7NnxQAsKk3bN0mG4Vg470Rlg4srLoi0AlsZbUYgQG+DvhU6
TuepKB4nOS/waVcsOGrzJg84fuj6Ii2gsHuHI9oRWbeolzTKqS3MALEVBBsD8Jza1Bd+CA00tZLH
VRyhJ5Uj7X4we6KvVHQaO00hj0fXZDYS1wSY/fTzodXlDeiiyU1FYByIBFmZPHhTx/GQUrtCviBR
3DzhWEWJFfpuLLyoYHKfNN6veVSzr0nDrnqgBRJP5H/SHLiWrpXg7vEDoDuK4RIqrG6FCsxUzNI6
Vac7Zk4b0VIGN2sIBcys9PVyPKpLqxjfR3Ce6Xh6ZL2xSgbBHvuSJkgvkLnj+zin4JCpCljbmfpO
HFImQtynqppzPiwCkSNiPwWNxpj034t0yIXKUOIcYB1JZeRHoSCMRGs3L6mhqJq+TsocEGyL/VqG
UHeuJfk1jsKjmUW9U4YVIs7Gm4guUjo06rMwIBNBwL0U7ALlpOP0vSoM8xZo0YCAtoAwT1YhT2/E
bl0SeuZwXLaKNSClo1cZdFChOaQl0BuwSjgUKU47xugGdi0aRaOe/fGBW9OmKHvt44zCCglx88CI
N6yOoVy804PFzCJAr1HGNEIw6esOQbXOazNemzGNUSUi9inkju25JxAwGiDBGqo7DSyhMU0hhYrS
i6E/IH3M7dFEBRG/9fiQAsRrQkWCSkFfoRUojBlT+ESrbiOkKcIwSml+poRXdLP2eaU3KFdT7wOw
FXKOO0otbyAxJHfdjA5FIH2qUQniLyAkF2DxHOsHnNYa/BCFvcmZRZQmWuqbdqfHgSOOgEV1a1vk
8TNd5MQd8XJe9a30ZeYhUix0ncVUo2Q5ZmvBsgDcCR0nuQW3fEYoItyNjV2qpWQPQdZDokEVPe5n
PAdbKnpq8vDSSdf2ppS28AYjFHeRQ5jClA4x+Cmr3w5YN+BC9qU90nPZtQKamsiJzw+R4lVlXhP8
vnicAbalqrkxkwiJpnom5JEKtJqIvqeqPIkDolqFgix+GSObnFLMKJdMGTc7H5ApPUO3BpArxTli
8jEIupznngrHSKf3XU3DpS8LiqMPKMBCwy3qMVrpGC/osoLEozR8ykr5S6aQBYwMAy3gppgRwz/V
hXEhdNbNE/n1k4LESp1tI1DGqoaO1JCC96XLlNuR+fmI3g1VH727nqNRPsjfBUgguE0r9dS2xTEb
q8FOm/ptMmdcF8weiu+clh5IlQpHuWhc9U1B+kQ3QSso5YtF9rsOh1cKezWoCCevScZr0lczGJEs
7kaKTyQtnRJ9ZkDQGLz085HVm7AChiC3w2+6D7EjpuVXmyGCCrwL+NtjpOxFOKQAIlz1NUjKOS78
zjKAfeQo3GEuvEoiCdhJ8JqH2e++V/gtdaKWISEBOZePUzHPvjDUp8w6RyaZWqTNV0sVgAxnAfB9
eV0z36ame9Kr5hJn9a0Y41OTBWDRdSGkCEPjs5qxDgjM7paDbtxWqFiYmjxRfgDG11PEcE0ZkQuD
jtdY4H0UzaJT9NsWIVsseuFYV9/FPRrCUxZl41aexCe91VjIo7JLcvMgY+4T5WCBVdCSSaTJiNnj
jitXsOwMkWK5bipXOchuWRbE+OlM31Usbqphep8q6tt1r7yFaYWAdB1fR1F6iqJO86W3ShxSBP5D
HHJUaNl5DA6/jg1k4PTmGiO7HHTBQKYJF6AWQSYqzfw6F/1vELc1cHRbCYJnTRKB5crAvuTf5RyV
S8kbg5U2KY9WExp4UuB0NEToW5pvcqYne4xFGWLoPt4YISYFlvQoWk9mC/Fbl8EIC5iC9NXjGwjj
aBdJ8nBb3mvVdm4sA3zsY/MjjuNDL1EclwIw7uwtF+HRvMoDJ2uQtHdVe+CcnNDuMgRvtMJjqG2D
mrpfVbBzJ9D+dpEwr4figVyCbAYI2ok7cGr8jPVRpTnCURMXGf+OG+1D7ZZ6RaxearmVsRho3Nzq
5U2T08iy3hJRfZnCWj3gPUh0MWGFKMSvbD1mw19v9BpBfM4NMNi7wpovk1EiBgBzvJn0ozWYH5jJ
/9JFuGqKejc5gTw5Q3eV2iC9H1CTE7RxRXCqdHo4gixtMp2aaEPTgzCi3HTJ1YjJJvFoCN2iNlJ4
3PJ7HvTVE5eHmpMyOZbBwQFIYG8o8CsBpIAtWfbwoZsuKgvDgRzQhvk3S3XeCNHAWawircMjnnKZ
UKY2fOsx4EaBOgfR0o7+Npl/X9wHJdtYNcktRs/AOnXxrQk0zI5AcIaV+lWPz0Gt6A7e5WSjOQlB
TBQVNlq0ww4WXKBu7KtuDlca5j3RcZpVUotQRKZJYetKpHuHN+5YQdtCQ1WRIreKaR+rnWFHdf4p
W9mx1ZQDYMhPudVuYfNr7EHTxpJfoAQMsh/davMcpGua4ZceEp7bLWqvukHCj6C52Hop8cec5gfj
AaBheHzME+zXejxZmfoi1eGBGuS3XOubBvFUuaWoiV9Fp1VXaSLB1ZliIgaGq1pYMxu9SpwjH0ZI
79NpKSDBm59F97uNUGQrG/KifHggXZaVX2OwndIv0FB+lILTl0LjrSno64XaN2QrJAoD4x6jiDf0
Ar41eFqWCfWfTLPeE1MJaJ8yYrSTqkelrQdNCOliF6cpa3F+D4xbXFS7QqHXSIBwCCuNDk1qmTaj
VFIllY8RtOeG0I8Ja8v954xMME29Z+MRfoZ9e9ETYWsucaVYK1sUKRVoFRLTOsaXoI7IrFFu4Z7A
0kFamRNZtaVG2JTs4KWAnJQQeXH+JlQpGmsdCEVIkea67CdHqtG2hMQ0DvOO1vYrDXikgUPx0kpL
byNnaxlz8dxNj01t6pt0WEQjxuuco2RGcBqsTdi5yJnJNCSpx826htxta/lU/9Fls4YC2Q2Lp0om
gDCOTnxrigAGUOUMIumaPQRg3D2qhZaKhkLvt6p8s9L2kITCpxGZLxpObOAIkVofluLsDJRjEbKv
IAo1pbme01c5xRhE0bWz9Cgqe8D5Jeibg9wkkt9mPH4a1OtCReY9ZaNTY/TBYhCFOhQrVM+SATEo
Ch1JE/pMmRgfiOWQERPM+AQdkH49IEXx86lmdhiowEsA/cOPzVCo//zJz9dxXUeO2UGb+nn1z4ef
H8iMPVqey1/7x4efn/zjS0PGWkWa4vU/ff8/vf3Pi38u7J9ek6bJTpG7wqfN10ruz+s4YWFN/HzK
vg+39B9vVWvS2lSGiGAdZ6Cyey0NFIZ//vDPB8kS0Rpa7vAfH2ip/ecvO0gv2xr2bxBMlL/Mj/zn
PX5epf71pX98T92KxKmkyTjcNSpdim75MOcdLLt4EXkJRAo7P9/8ec3PB+3RYr+gP3K70c9lNKPx
/Nff/8eXfUpBtGsBGtUZcQQCkv/xRlKpp37NCP2A8H6gdVFNN0Jaegc/3zP6McWyHKx1OsaB19Bz
+sMx4scsIspHujs/n3ZCeCqQI8k7vx6ivXBo1CdOq1k7kE8kyQXyg44UxCpwOam3CFCM78Oz8koh
6ljaNcJxOyIX2uyX3C8Cu7rOVyJSBOjLL/BkcIxsIultfJZQ54ZWZ+7hVCZ0HMiCbASB7snRekIL
cEbkeqyM5+xsnpRxXn1Rp8RI4DHtocRik+zAu+jRghq87s76JVdB305GqeQG9gzHOB1tgHX8MbDx
YCqc+zo2FFuEYfi0/Sqw6UFQZYJw6JT9DXVJCqERR4ujfDaHAB0qu/GVK1sJ7AMPJywgQavgV3VO
d3APsdhCahH+HDV+/P5gS3KkHTIfcpN0BmgX0YCBUaO6OqUz3CpO2dE8IVwY16vUbztPhDkTksxG
x3xbvoStV74senSI7wB53RfwH2Cgb2T5DTXhEZyJOaHqfuCjZKxMpMbu8KdnnZ4Ef6YfN+Q9+jb2
c5/ifiOsKduTssKlRI3rkW7ZRzHhA9WiYF1QEtZ1eBtwqtvqOUBj4Dy+JOJF+DgB0GoDZ15rqP3v
stf8xgadneKVtC7tDOe/+hmjwxUIYvjbpkMXaSUT5K7oZHxY3pthHZHqQf4jQDUR/UrIMp2D5mEr
4tuBPJ8M0gyJPAyrIWoC7/9APWT9cKc39Vi5XySm4d46tIMzvRXQUG+08veImWrPV0RPj4gU7yme
jlSAAf2oikN6uMoC+4Ru4WNtOieIS3x7pUJv5R6x27DVU/BtblD2d4D9IudoblDz9fVTfNA3+nfx
yf9xcLo/rjB/P+MLdMXgW+i89qpChE5WwSl0afisCL8YAMR0G+ZVBDV2iyeV7tzFU3HFQ+7EqVhi
PrERXLjjJKNOfAvev6yLeTJPIMgWkKU7qpsg3FpwCWXkIE8UkXAlMzzw4dnKp41CsTx0ywtWGrdW
sD0xdRTnVj4dw5c3DVAxjT97Z6D9ccRNL8MJSlvriKxTsg5WVGRNtKvs0ab/6ksvE0z6C9X0p7vy
8hL3G8G+t8idflYo4pVOcoxR0bIRWO8u58RB1lzazZhIrpZY5HmM/AzCgpOzlgqbak4zIIWZovRZ
C3eMJo4TRo0V7IAVtiKXASDeDm+D2sfWbmSkykPmjDiBeajrthSTbqCT/uO7FDS8cIvgRo+ORPGC
54MIaEFJHNSRVuF2RuT+wt9NjrVf3+H6MJcxSwFKVgzOaFe/mj0Zigyh26fOQq0Ho0Ym29ch2Y/e
w+k9CCUxdi2PI1hThS1kOpqHEcVzbL7WANDsyLurWFOgZYescIwKtPvHTLmntm/ZGTnqypicx/Ur
9R9r+hJnaj6c35gJYJOT2zmqes6EUsRBeILvI6xo51G1W5YzD5NZtoNMHmKpgX3gfSPx4+FC95Ke
V3GsikMQbgxqHNsw34lb7YuW1YjHyPwMyT5Yd8gN6+ux3sRP0SlE/9Wwy8O4Cm8USehNXGkcrOiQ
3WI33YIhjLfkOeUzARMjV/oADfv82QOLZHwCkk1d8TBvomjnlbhxIU/3dCurk/zc/S6QUJiOD8HD
ObJeowOug3uxGLXSsuuP5il+of0KjRFducdN/k7pHEm/iHQpZdW9G/vUJ2dHqtBgRUMXg5x5j56o
pX7039pieHSoIbVhnbS6QVBHtfl3LB4TZfVJT1Gnd4nqtFZ76QVbmCua5SgfO8LCryo2EFapRLWr
6IjwNDYDlZPfS/8h2MRWkBPuhbaZUXalUW6uYhfR2gOTpfQZFTfcApicLtFb9zz4vXFkdOYdgrV2
unguYOM+r8iN5AKdLw/kI3+fmQ6HS+3fy4PEI0Ix9C3tnQIBRcg6q3zLKoSPgKTVvGeNxK5YvChr
VOcukgMCXjX3Lbipl4R6DYLw4P2hi4PB99FPGHn0wx0u0Ar5e2w6lE8OS47A2h53MLHYHAa08W8I
UaDXEbqMQe2HzxgaZd74ORGpgtvDLYfjD3r78uwp1ZQfgOUxbUGqRvxWkClhohwir1+ry9yraGB1
vzArCZbHHhPiJfILhcvsfMMuE1Gm5x9n2+MLlyje0eRdDctNH9h6xmATR2vW2yahe7bB2zJ0UCNe
o2/781844B1LU2cXul5zGfEPN1ZQr930CdynHTwXJ/SzLzibRuoa2B8jgcvAUNqoZoy6n32J6Hmb
91k9agS7+AFwBWBvAewRgCN6C+0TjnFqJ4KPtu9wye+cDGwjVyQaFoUceEM0IY/Mc463YFuvRBcM
8JpplXybv3VEvgEgPzijPKZQw1qpfQ4oj5OUGxxXWHHgdQSDFI2rT/kOXontPLO+DAQdZTugPkdb
NHmFrj1rx3i7UTmIPMCxOFht+bjVax/v1BVyHmBw0CPGnlbEtux53sR3rUP1rKlo8T9VoM3ApkVn
CwQBc+ApPZN4f7ZX8cJCvUcOfgThVtnVN0ySbDZP9gxQ/LA6P43dgLptuPLCXfex2LCyDN7Cj+Am
7GAJ70IP4UxG0O49jtht2ZxQ1Kcqn53kj3BHQ3WkAoKttfuzMTlsTs5oeDDKsl8ntEIg5Kwg2NIs
e+LhNBeUcxhC5D+Xh4imP/ebOFiDspb8nqoRPhXmArZ32R0XLsiqBcjwATx6Zq/Dqc/DtymB6G8D
XtmBVLRJGoRFfZ9waC5vIC4IeBbcRb6e8pPaZzu8HxwBq4XM0YM9Ws0yRnS45HSvhulXwyu8EzRn
AUKIm5BHqycbTd0ltHVfUIey776p28J654g+3WDUCC0LCWv8Nl30kBFR4pErIAdW3e1xjLzEOlVr
w/UDj2qWE3hAEm1m+YvixGBS3OF5xB3gGNafmMDlX7VwfmShPX4rZJOyYh0E4F7iFpihgA+fEZ6k
rgLVlLswieYSvwXmco7TA8RswCDgMNat8ZGBeyTew9FPgpA0n9Uqc8UNSGyOK8pUo/FKiVML9vSO
VXQnfKH4ks+PyUa0HKidDLzSXPC/wSFYWz3eLFQSgDdt2XakNbYIx4TW+1r5ZG/jPCGQlhDlZ2tj
+Xc8ufwZ2uXD8ghX6gs033qkMLYhUGXhHdl5IlhU2+6O0PgFsjlM6IqNA11vDEtoArF5vDSqo73U
8PLYtzWk9Ykg3a951we0YxbrqCZ1JM3vF0cTd8bWmKXNcYWnCRF3i0skUnj243Wu1pWn3tW7UK0R
3L0PvmISRrxXR9a5cU3ddiNixLehYiIj8cP1zCuqK6v8RUIcB5ho61IkfqDXJvnpgwr0aqQEHUKt
Y6+w8SGO2cVY8WjzgVMBmUS8I6OEQS+CShDN+mIjs1rlcTuqR0oqcwaW2BNeguQpxGrwkN6MtwCz
TfVp7D2Gr/+GKvjHeLD3AQLrUlflmn3OhKrcMNrZUSDxwNMMxxVCF8qP4rCpVegGDJwNLigVXJZ/
l/5CrjjxWM8TChHcS706q8NaC/caaAZbP0xb0e07HF/2ZXoad1DCMEXFbqXe5hlknLug7pPYzQvn
Fou2ILkiYRGuUQhUrPBr4Xx+A9fVPT1O0wWpqkH2xPKlx/cLbcXUoagiXpp4jQJBxxXoBGkbRT8o
zesk/ArGdzO2SxSPiRlQgL214oqI8NpSYSYEhwbZ2DJ4JagJlmdgnVm7BBiTH3ZHAtR5B3qFOa8d
KTQauCwsJmj4uTh4+NSHYBk9plJ5yV6F9ExTZzvViOdssJniJBhOmYexD/rqDUkYmOzKkdZ9tX7k
z3q0HdEuDM5ZgowCKZxdOCNNNzT82c3wF1/8asrPBXMsZvADvEw5ddKRcGYx/Ku2bHYY+92xEoYd
jyNwMnmW4deql6ISk5XnCHGUSPAq3J4CW6xclaE50qQNkRQy2NtszBoUFBxSpITXRr6rQ+RxnbH7
TZ6AYoL5Si0EkjmlRmAF9OgQwx00it9OkThihdaoF1guRsHoKY1wfA0HLf3jMv3wsEH6pbB82jFp
7mhfVfSSbApjLXk6YJVkPyGcTxDGOaI5dHqm5xBT3WhPORpnbvQzUmjlUBPRLnjJU1QkSEgE5D3E
3iZG5F+SQcQk1uYBzJ9Eg1h96XjDcC7X6QmzHGyeUJPvIXanO+x/DPXDNE4PUOriliNbktFB+Bxu
KrWtzwr2GbnMnVNJ1uy7jJwgznndWjzhh0Hza48YF7tXyKPaUvnGHx1tBGgaiTcoHsc0rWOUVdR4
PREvCxfNa3MPj3cd1bzrQ3Lz6DsAvHXnSAK/V27i8cxFs+eA8VaqbUgthKOIgIm9bs6eR4RpzxwP
nE+r9si6wRqTFrZ3xPaK+LWmHu4Rd7SviIazo2NB/xR+pB/t/lZtytWt+lawmfsCMabDqbTb70pl
B8cUD2u5j5iNaTrwEK4GMQ1T9BdlgWb1OJHLruND/pygvUmNncos6d2H8IpV+/iqM0gfitMfR91N
vgi7MMPjGDP25wq9eQeiSn0xN4/P/speWjh4czH3JCbx+PAbHMRdukl0kYlS+Vgc80O65YZW7au2
XooHaDZ6y8FL1f0zETy2GzK9FA+aoloPL+N397AJaWK5x194De9eoxjBrK7dvLmNzMoKrUXPkql7
mO4I64OZ2SwDSlWCr0DLqZvY3Kf0c08oGA+H5SAZX1lbvBOZu19f2MbK585nwaEdcET2wWTP2hev
LF5WZObRK6dewJ4+sgetZMKnYY1TNU3wjbRHoI1ZNt1B73/DpAD7g6VZ4OQoXi6JrF3/Fi/SM8ud
d8lJGk4tDKxvkEn5PX7On41d6Rsu4Z1++LmesD8mX6I777FIW9JmgvwKs8Nj0B2L5H02tg3+XgO5
N/xDPDnM5KmkhEBYvDRMu4tCQGVdkzdycsPDiE9by3cKTMJn6gb5l1E53bPsEumwQRbYGDs8h2I8
MbXaI5mqdCW81O32HRE1GG+KdxQ3PHHDfxyplfy4qc2xt7jbEdEyONCjY1v6onAUNw2xKMVqOvpZ
QOICd9v0FqYbkKSb/t7gg0eDj/0PgOeBoEmzzncDRVhXvoyDR9LeK0hlOQi7+JIDFrXckGaIKbbx
x4d+jPPfCNxcefN28CxmNMdxvcBCktZdsKahK54FrwSfxlGtYWsSYoD6MuDu6eEX8YhWRLOqckII
UXzXqX3oJ6TNmjsTaBP43IOMqoPNloULz7zpnfTjsX/Iq+qMMInwtdihK3YOcKF3oTmc8EqeVDug
8lI74R5HsGv9hQLIfjhHu+D6uAwcmCSdaKdBiDZX0bON1tPrw7iCmEYt+GPcIrpAOXGVe045OYje
oE2OdZ3DYV/DTvgIfmPsZu3hh0kVCrWrNH7FrqzWHVZiqZ9jyzFQMe73Vf82fHCe8Ta33NeIhdr3
a/U7x6pPo95EzqYKv6uGpqqd3rLXc4kVyr55JhrpbrjGdaUty7tFlBmL1nIN4oIyY0scS3WguU/N
KgKvtoK5NiOFeFd2vvVCbL7LXTJM+qJORw1TXqxcPR6kmD6FT9OwwVZoknfAIpN5D1RE9kgmOJ6L
V2KB/CZP/tmgG8ZMxQpiSegIwpZ9Gpdm6iBLseOeoGHtYZpzmFKf74ryTmAOjRuBhkZzEGdqzW6y
b9KGyZ0blypwB/WEfFB1peZbIZzCxkMcaja7/JfZHsfHC0/9INIA7nZpz60erQeRQPZZchDU1OCS
sAI3vMuNvTi9UaErdLgU+6CAWPTJPyoyFhCc5X9PSrBDMha6/sUynsdmpy9xqB6fEOhZY352huhr
Rt9Z7vTCjvfoqPj7we/iyKz/ojZiqf64xoPFxIQlcNjQ9uT4S30ExYB1gBgyGyt0TlzUXoxgB89P
IbuC7v9OnY4QHpXkKxEv2RIFy2qLeR2Yeto9q/oStJTP7fbaXvnfUnFba1frpS5e0KvewbXX3zth
TeL1xLzHcyX1e7gnbnvt2X7myiUMY9c4kmmYxYc4IB+GB2HBDThjdmBH5W0oX5O1sZgjdnXCX5Ty
14m3qMnBW8WPwW0/SS6BOALh6Y7Y4S0FXXmHMyN2YCSfV+GJY6h02FR1ECc0fgiisB0K1zlVG1/G
IAYl1N4b18uA3LiiZmAjpREG83PJojkRQYchogTr82cHzA9st6/k6tUryr0/JpefjFZ/JdZiWwMt
jEDeMvvY9IhLg/fuEn2RuhAXU8tlg4RoU3nGWk52JBa7O/J7wXusvhJiJhT96Ak19B8/2d3Gt1zy
e16joyK1A9KPXTe8vFeKGiytxUEn2zThAaWZblhLnNJXCU7dp0QTGxlSSjOB5KX+htR+NcZgRXxR
xVVUBFVMFrZLDWuVnOHyxSmW3ccGx4knBjmu8Z5xQxUyhNsdhovqTlvUOIirPRaZ8tm+giXbU/Co
qdYQgJrvRPfIqfIp1X9SIUIKiZoVMQJWfOmvkFwRVIdLMCIpayk5doudHGrhv7EvJKJKdZuSO2yz
wUW5p/YJS0BGILzWU1W6D9oVUixIq3CbbN6EV2qibBl+Gm0pKXFZPCCsX4Z7SDnn96JaWgObLj18
mgir8LljRAGmpKRI6ZYkKXifhoNyLY6py9n2zrCJyTUgziL/NqnQpKhUYF79OeKSGyNYvGFrWOSW
LuMnf4ltBQUx6lKc8EN3zEBPnXWSWttEEqTcK5+qvJPZ4DDwBRU7LjMw/YUtJYlNcEjSo6H5/LGs
QUT2SWZkyC1elXX/mv+ik4zaL17Pv1CMv/H6Ktyj2NJ+osZhvaJfxSKmy+6Cszswwak0mRw+ZUVF
0WVA2LswDKXYQ6K+pCNgNwbXMldIf+JAKqa/tMcVt1RabTRDyV/TM6+lsFMTXCAdr6HI6PM0eo3m
kjtSEiKtxnrSOKGowSf83oCOqDOuYYCQSQwM08PnT1nFBnPEUrvSncHn23ovhd8t6BjUOKkwxVtq
7aN+KyxPD9eVuiFybpRdrl0Ftn6uWcDN8+FP4Tp7+KM4LZMnXjIPtmxS68XD0hmYlQW9X5fngFFW
e5x70jY3ElBscjjas1cCE2Q3lB8MOlfPtfKX+USRmM/U03m6NQXSehkb7rdVLrwhOxnjUbGljGd+
mmMxojmF7FJN5HNSrvIijrYqnRMMu1TUcFIsae0y+q7Gbwa1G975dd5nSVcQg1ghxUWcpewYVu6I
+4LEjTXqhLCUsuaSJPr1tMD48Qy8ZunnGP2Js5ARZ7xU6M2Wl8B6A7JPfoWCoGOgQtVR7CEvrniK
lChvzE7+JoJlnHvQmUrxjbvOKDbW6S/K/nzB5VNZxxQuQPnay2Tq1uyUnHyk1BL6kHQzNQzkqGou
rGP6cjCu82eo/kSOPFTOeUYVDQGBggaoclY8HW+gLWjMwkBAoEN2mVvweK0AJXpUDpdHxK7AVAo0
drhnoXmF8uPXNwuPDg+vMQ98Ql+uReG3Stn+YCLVSQ2t96iTUKrsTHeZtKarS2/MFb6k5Io91xIl
/Lwz7wDrnkvA1pOahrrizpiTpCeVsrijsldzodzrBCIILfwUn/gNw8/bc/AX+PBtGVZ+n8748kCx
JsULlrkcL7K43A6TXnG5KhYRP+ElPI7BHyNaw8ttc7c4RXNpCBgydAwB14hOAvc/I+EWLn7b/BLX
yyRYHhJSSh0WdxEtJB4gOSimk0v7RpyafbAl2UCalc2I22Q6mJ0zHYYbb9y/0iUQyJg83pfb4d/c
vPIHdco82hOPh7pwStasqlggH1kVmrphyefKrtU2HV0BDVVgmsCiA/6Nh8gfWxZGbLNQaw2bO5p1
Z2Onkv+YHg+WBcJ78EIeO3fIbS4iQE6v+/VzKOMlQHXInbFBAya59A+AgRL9Oghv4jktWeu8sufA
G+nqWo501rMdxRMhpZjwypznzQNQzwJQTncyTklr4zCHUBH3MzCViAfXxrznMfBa+KTLXASYQvkZ
qRKSU6CvVNwJd5irwDovw117IAK1OA5zFbyOxyCZKKBAAHeIuB+Lv7hnKRd+IRL3g7WnX8f84FGO
sDNyv5Z83omee5QRcG9xK+bv5K61G5bVZ5D2cVVc9rynscGySCu77XZMsvbUvdAgDR8YPDpIo7dn
iJNUPaoWeVLCFlA6Pi02tKxx4i0cJfqATMzVsY61yCVyHDsPcopo2VUuQWLZvMyWw3Zidc99+54A
E2vgsMITVg9A2kTZQ6WpkQ8oskazB+m1FDe0xrGBAzGWSm6oeaJ25RlzmX1wZu0ZzStfcrsLggt/
n3hNXB5Ia6NfPQRH6pm3tLmWgYURDERHdkmeQDjOuIkvw7/C3r1w0bVmTpr1RR03f4wwgG2hXYOp
ZHwQpScXTh/2gPjUr3ED1o07m7ALpRqM6rWKKqLPgiuWrpP9OGELZ6IC7KA4UaZrSXaYhWAKEIyW
BZcBw7Mdd0AeHQO1aAxD/5m9DMAnA8sOxNcPzV0SqcKtuO4EmDjKWlvGFEVAlvIfC7JBfXDlUZP7
5v54rkzLgL6dutQnh2xnfdbPAfdE4sRkjLcMLGkel8T9L4AgA3CRHeluQDF/FZZLbgo+MkYDLL/M
8463XyZBTynTRpjIRJsaQlXgq1Q5ycpWdC5kfJ0saMmU1FZdP60Gq7Z9dk8bBecc9cjhJdbfWIzW
LvoCpZq/LPMV1VGSVHOD9HtS3BbxUY68lDRjpZK1lcM5tSD978UR8VPhKoLx/Fl2purp/TLSaLyw
k1Hlg4j+8AktlAYonFMxxwrkaH3kAnBpWQZcRyPCrjCh/xWRO7CXA++iwwh6yplYFNOuV56B9Ndn
6mwgOSwTCUucEwoqRM9GFvgsg2X9qLiHgi90KuB3J5jSZbfnGzzqut490B7sHYvGORiWp+AXIyrK
B5BdCZV72WEFlOwhGLE2a12D/7B+mJ/LvFaeeZYUWkUaorQ9a8hfFOoRaRJwJGrdrvEAXFLJZQcq
KJMC58qtZdymydyyD8uyxe5Pio+0Jvh+tDosLACdvF9rqp+3Thq6bM+lumUachcIU5JACwTqLNCH
iz0N1tJEpMnGip7aEAC4F4osHrdNfKgUrDQQmWayKYcP4QvECtuYeq+RRUUR9iUv3YYxJbyx3lDK
rhoHDOIykxDgww15oTfZ4gE9+4bhmXdK+ERnL6x3fbSbCvSZ39BYWbpelBIiN8ISmBX62LJX/S/2
zmu5cWzbsl+E2/DmlQ4E6CXKviCklBLee3z9HUDWKVXXjY6Ofu+KCiZoRQNs7L3WnGPKlJya+UTD
sUjMivpBGcGiTWMX5Z4dk5+CXRbFPyWpLCQ9kyNQo9bHJMsAUgs/4omTEawz9naaeL154C6G9nnO
QVbLTfjkuhmAYIaVdtf5CAVUoTVn8kzkbO8K8UNCz2ycPwWPzEke5Kq+KYhCQBgJsQqxtUEMPaSV
9XzcC2g/36iI8OeNesORxyvTceK8nXA6XecyeyNN/3EeQOZzdkIlzWEkQaA8EWBGnDnFIO3GYYk4
3aufSwZ6orw6V+alMN+H0Id+scPTA/GUG4duQ14YdoVpC6B04AMhduCoAPs2lRsdfnjj4i1ZTR0/
GBqY9qBoe7/fC+NOpHTubwqMiTRi4LR0B+DOFHL4uoXs5jHjYmBZBiMO1uKavLHPcEjxzhiJJniq
vINlOGcwYuTgJ/JxFicOPxojT4poRQcRQ3sJodam/kAQwgDF+U7QHB4Oeo91M/NlAEJo1tJ1Ll0Y
xtrwVJnojJmbAwVdM23gj/FXOfdRLOMq3yGTM44WcWCNeqWDo1mU7ecmAz8rz0p9jDloxk+WxMkO
S040AIpUnyHz0M+c53u8FFOQ2GYISSao8jM0IYqpDnfs/X4PTc7hmKGeligfD2gCaMkwE+PTG78Y
5K/URlmss16dT98oTyh/oiyCBzrLDJoa1Z+D0oJiMifnigoT8OeJBHhBMnfmAOhwXUOjgWrP4KFZ
RL75JT51pWwGvsz5ulBldIs6TY94eQbYspxqt61KGZVwxAxJ78+TmWCizBrD1WC/+EpEqkuMkpNA
mNAudJVYgUFxATwprjWnXogRIqpMTR0Ma+9Rg40ibUbZjQGMg9qIHbEPaHQLmFpCvSK4uorBspNz
4Pqt56erXiYILesVcd2BN2Fnp3BW6VIPZ4T0p1AXdtLELwLd6qnX+2Tte7WBsWKY8XKqAtjgXqom
C6kZxGBOHozNSfuqUv+j9zjJFApn52BK7dbYRsxrfN+ETYBoetU3FvAiQ3ocTKJUyUL66+mero87
LzYvy01VrKRMcsTH5aVTAjP2A5WbbLYFZfLQuGkNyK0vQ76ytjuGMiLK+O8L2Z8QYi7Xm8BADCoX
YHZKDtxKLUrXj4P/XCi1rWk5p5J+LJluiA8/D4j06Jc56i15XxlNoPmi6kY8xT/Xl60OhCb0j9QZ
Z0ZFuDAqls1EzBE0wgmOoNpMB6FE2SnE1UgizlDhfjI4RkL0/pvGI/tpebemgCK0KuOGqL55c7nx
zxPnZ6Ps5J6fG4vYc7qKNVgD9XZdkdYD7YE3sVwAaCZkfHk7y+Zyo1aUL5ZIJ3FQcCv5qQiqTOVM
B/z9r4t+vvqv25Z7l9tkUqWVSA9txQC/TkLKLuv8EqlLSRA68Dcj8AVGgPK5EuUalF9gABPBXuDX
/UbsNG0t66jMrWMbmTrx0EZu1yAliZIUJ8RimjmXtyMqA9nwG0hSxcrP+wS9kTAjKN3cs5ptX2o0
RiY0bREltMgAZlB0mX/J5nhGRZ1Y+s1GuqCm5gm6jil5jbNpDmYC9wVht525N/21aDghd6JGYHpS
oGkeWRIlhJ/ObkJTjWHXEjJhDeZnWj9WGgVBrZKyu0grBGY8WNSUhG+zjEgHK2iEUCRRK/02ytIV
nlduKyrC17L3Vs3A9GREc2hrFfQMGBc6SwLqc/m4UwKwvqHKKS3v2ocaXWVB1cqMSfkr0taBNC+G
kkITrio33tDSNTRZa0Gg39dJTx2qULcW5r5tOvBN+yM2b7iiFQCiTWUcYx9o/BiXX0MrcIIG1Q8C
vCfLnWZ6JMR06zkJ4T001nQVAiLgWBWSLUEfm+h0oDx8qZ256Tvqo5ZIslWPIiSVWGFA9H7OxcZB
Tx/q4N/ziPVzbhihI01okHKqzCYFQr2HmUcKy3uX86VVZa9SeX1WLNYO2cBsUwTuhVlx06U42oZ3
/IHAPYwOxb+yCpTgtRwBSQRt4MNWzVU7ySE3UAHSpFjbDwrRdUXC5DHIaMC0FKt0j37URG1HDEmP
bfXIx9LUZqe0lB8JadjoWCEckxIiUi8ctAbKIwsuB5i/qhMMWwz6t7zlHQtCjChQMI9tM2hnkXOX
0RIuPpClp4aIPYsgfjMaZqOi9mlFlnb0W05wqYbRtAj9F0lnZYiOmRBVmbTXoBvIIMyyg6V0GCUI
8+oMLd8k0jy9l3Jv6/dZcsIO1ud9B6WhU06ZXNymvkUhRaMXC8p0kAzttZQVpASdYBdtmHMAkapk
kvHo+7c+u9SKbr2EcwlR21qQ6w7pAFA8zBuSjDWQdEV+0ITqZBhav4+JTtB9Tdr1fYlWhYN3XQrG
rZVCznshudeJb4bzTsQ6JzQ6qjnGV1ZMPVx/vG2Rqn6VIOcFHzRYozMfEbosI6nKQMxA0BLkJvEQ
GCTeQX7aRBOZJrlB4rYUtW9kmtAFmpp4F0mcf0f1y/CNft9XGPuwfZyVLpZdBTKpnyfM/kfvQ1MI
RBTi/lR3PrGt97Q0dp0qWceqKI/4aZoDvhVQe9JvZawx0BQUzjgF0GtAkEQekKZJkS1EHbB/nEep
VLri9NDomGdr6GxuhjgCm59jdgYqNnlkkVREc1yPXrs4pMgX9bQv2MCpnea67UkJZ4Kqfuqr7L3X
EyxtrWRPSnKe93Scupa41YREJsRs/DTjguClMNiaAZa3HotKKdX2wPxbtfaCIu37ECCYqGO1ySy0
HtXUw8/hPGI1XbiZPMzeRMDCfdNKZCBGiQO21AxHaJlvaTIMddk33JQEHFw+3riJ24CkcL92JFGY
nF7JxpsaBPuo0A7sIuln4sknk3woucmHJ0IRbKPF5qb3dNb6mrJhUL2p9bBXzUY4TCEyDbCJGMCG
CSiEWT+NYjI4iqgcS34aSo6ov/2APOdW+dZ61jc4rkB9WMyKJGk8D/R3ewBvsLq06aKpyktlSTWV
jyl0KhDdlBYpRIHoZ02ICUsvoHYJVTc4uUTaTB7QRYYgA517kyvYdMRSfxzxv7qjr/Z26AHoHeUs
cycmMnqSzxlfyq0to7snWeWOwTh25OhJ93Px3HjF0fIn5SDTz9LjUL43Y0dTBylWXQEAIUhtGK0v
0ETQzPrw9xiQ0CYrwVO+8bGcOrn5LoRTd7SK/OSVY2LDgAhxD4gfYNRYzXv0s8yiOooFmSOxFJDL
1bHOo5MxJtJJEiaGTbPrd0JsBFspLZ7ZS9dFKRRwCRuW5x3kL8HSkm1YC3QBfe1RJQElmTR9i6X0
Oxq8Y1TLCnLaNFlPBdPOvA/hIrLaTWLaLqVKG8iMJf3Qet29ISPS8XHo0HiYSyR4h/0qCk9hXO5U
I/1dGxL+AImYH+A2vtf3cwBIDDxHfmlSv98GqjbYfVcABzc6p9RGTrWqrO+0nuWRQRxlKibPUqeg
0ajHm2D4NMUUUoZTMu+sPM8wPpK3Jw+gAEuGllbt5F0vyu2RDJEr/Lm3IW8uVVpTI4gHBeRcd4RQ
7NtNGHTUoHviqMf6EhlrvrzcFuSUcKDGNzaGrhH7GI9IXAQirzzZc+ShS1haCJXbaBiSap2iQtnI
yR37z6UfhyM4sLMQ6dD1pxQXBBP6sgBMpWGWJDiLCkokZF8ZAZJJpG2Zv6sfnoj3mZ39IVMlSuWG
6YTM0Pfkbcz5ie0R7veDhA3Zzyqy/EQzQ8C9IdMp2hdd/WTNeNYOOij5mCy2Jt/8FU7MNnOzRSqj
U6eqZN/RRUqacWZoDvl9o7WLBxaHUofUpAlQmuYNtTmz5JgRpdZWjRyVedSdcD0OcfYb4z5UYV37
KKbXsurMtR+C0c86Pr+O42WarPA0BhdTS9E2tG9Q7hCzjqwG5MM4RYemrIZjBQwc3fCXr+lMzP2q
eQ6Eh57UyE1s1SW8xO4rBO76aNFZEvOwBSdgmiff7375teHZgqNoxZ5IA7hczUAZYMqdMmVKH0vp
IagIRtLi+pfUdHYlM90oTYrglTm9kpg4h2qw7htHDuN3o663qj81W03qaDdLHqegKT5Lw2lUwuDY
FrRQzUjZ9ZJFg9BgkcMyHHoiC94ZNAsJD+ZQYLxVoeX0cvvGCedBBwZMaAlECUJ7OU63cM60Y0He
5CBNDW7zucYk5o+DFeZOhA5uTAY+pIzBV6NAr1gq7cFawf+sQ3ctjxopiBfAquUJMAFlfXDkFhUC
M+iIlRmKiyIBzootWq8DRpw4APvSR5PH2BR/mrkXHSuvRR0Uxbaua5RcBw3CQy+SU2xsAnnDGkk7
SANAWGOUXiCBXqa2109SUj1jW+c8aaLejDCkyzJDzjBS3Bsz6xrr/JSAIlA1yQoon4A+p9gXG126
UTFrkhTSTEM+zyRmp0ytIyrgDbU6vdC2iV+7UdeVzzWyxV1Bfx26w4OuV5Qv1IKfLGFC14l06UuJ
IKKpIukwTECNRy3LYQCN5B9pDsBO2VEtC3ovCMgWQM88+aZyZtTdnaVpYdfYsJEDczU1E7K2Yu19
hORD5nF16DEZU7SU3iu1vKQzM7OdpmY9Hzx6PILB9PlyNV2dNblMSYV0l+nDuANaqOHHZhohMDIl
hDT0OXUQL1Lfc+a+WyUVv9MKpuQg9mA1wXYeQnjSFgdpIfsMYwo7+BySk/St5HhdSmxlnuJ3Y5jM
epwWiolX1qvvpI6ZJxJDiV2W830ezjYEBJ+ZpEmHwZvOothJexk4xJ71tNJP86wA6XrsE2qiTsgZ
EYSxoHaluIpvbWhFdtDSXCdwodrnuQFkTB+Vo+jFAPg6napZ6BHPPjh6j/3INFoWfdAQ3CTpAs5X
MTUpIIqqNClMT2xTSUas36P/bEKwXU8xmO8ol17918TAgh8xqd/oxhQfa5i5mOAyznmy6J1HI579
ArRPPC15EkXqIroqSdfCxAyrMrUhWJ7Eo6E2ccorsCBUw98hA4zswpuImWzyAz7G73I0Qtea8pDK
CdEEeuFMAozntEn63ZRLrleh3LaMOnMrymiZz4cVTf/SKPy4c0BQKU4sDDWwX70pIiMb0WYIEYGq
eVa/CgIIPEXuLOYsUeVUI3J0VhGUnEJU/83UuBP+l7o5C3Lnn0wxushqL9xZ7iqcO39NVV2u1frQ
6SEVG5NeYys85JkB3YyFgtHS1RQ9Tt9JQxc9M84shjZZrPzq40BH10zuYaSmGW0H8Oxp89p5wzNl
B43lk8kop9X73KhKDBRWcfRapachkTgxi3vXKCrGljJwazr9QiV6dlzGHZ5Ifk4szbYwpdmK+L55
FSp2LMsVhJM+PcOWqXOWoAyVFNwnUp86RtooV7XvnI7ySEcK2ikYBaTtZIOc2T8ZTiNlAktMrBXz
NKbbuvAl4yw4mFL4OoScVsWAo5G9hQOaKewcRZbtKinf1chea4lhdNQJzCx81eQB1Vuu9ArYz+pd
7DWwYGHIIVoUdHKmVykUn4KIVuHU0ZY3LfC/ckKr3xtJMhSy8j0IgW4rg0+TEq15XSD/D0q6H0HQ
sexK4/MQKo+C0Xe2aI0GfQ9Soj57H/n1GBRINQRg3I1C/kYV3JJpfJ6mEQuZRQG4zdNzVtdPU5Dt
hcT3HxPtpe66X0NkIaINWEoWlDnAkpIoJlO7lWvRrYcUdwgKEvD/6BVMtzPjU1AdFUl8ryaQDKli
HQxoA6S36Sba2+6httLuFov9t9JjIzEJzQOoYGmr2ojjR3LuXvX+uchz7WtSH7MwvqVDBZY2m2gD
RcPcdKYTVFuUW2P1NHBCgmnb/O5Kq9s3Fr08uDUdZ/rJsiEogSaTUDTCb/kQJjoLEmjujqzqjYCG
byvFLwxY3a6NCE+lTBQdii78FebJV2H4JVXd8lpJXnvM0FJ2nFWNyfyyalEiRUqlH9lMzx+tKQ1n
sRVIkeBLgluR26XioQPYwsKXr1LV7Y04ZU3TN7uMEXzdSsOx60iEk32FCX9wmlLoclZn0Loopv0A
XWM9jCO2gxZwRKg7qTzXXGZjYl9RxBibgoJ4W4Kcm5hMycUFjy+tC3KO0M6qr5llfSupkO+itv7M
dH5xOfQKe5z0i5JIVKQjY1cLzIoM1naFiZVGFXADtlmJRR/B+KBCArHwbfGrc/iowaYeDLQesUap
oAtkBmysAkI8eufOKr5C2pRNk/7WPGCQrY4HlWhBgZHGs8QPIUVOJPkQIMeEPnJIM05QgVPW1Wcm
4YIimGCsy9yp1JzhVWUp53XBS1vXr0M3TZdEu1opTmNo9IkN8yNDuwhUSRCYMdfU0i1eQ0jqWxNX
JH32dbv6/6C3BRf3fwG9KaouA2D7X/9Eyf1voLen5iP4J+Ttryf8BXmTROu/qNaaJikMkiYrKuzA
vzhvkqT+l6iLsjUTWaw/MLcfzpsoybpuQpnWJRhwQAD/w3kz/kvkP0XUKLcYQNq0/xfOm6z9T6qn
aimsmcHMKaoMj+5fVM+8zMMgH83xpEtCALqZpTXpu2YBsfnvTd2gOLnqmIW6fzb//QA1sRVmPO2O
lIyJlbUxXcOAJmtt5Q2lgZamVm89d7mGRT1Xj/5YEkVKdiMz5n5fteaxqoTeJfMT3ZE0/R5yIbwS
MgGJZBxD1EIx3rlKwA6lYnvSB9RPClN7XA3wrShSwdiO3kDIvAZSZGCH7pG+q9AF4p42TtqCDDVo
mlkqtY+kpC2UtjH+8LCH1bl8EjO1shydGJ9akHJzQuzBpppOSXcwp7zfdB75W8C6OdCWu8KWVLA/
X8U/Xma56x/f0vKo5UZRN+2whkbcRkEnshqk2SDFpd69Lpte2yeo4oO79qd/sTQxuIjnyjllu79o
0stjf25T+ybit5qfkqhkq//ZVBcE9fKo5a7l6T9Xl9t+/ky2PHG5/j82f/7S8qTl4l+3/byuHxaa
A+aPHlZfFa5o0mtatrr56rL1c0cdi3/d9vM4XytoafzrKT93L09ZrgYJNU4xTETIRrz0z+sv9zJt
n2gMzff84xX/3Lo8QPMN/s6ySRe1m5g0LVf+9Z5+/t7yWv/6U8vVYN4pWGuTUvD35ykGlfbacp3A
Ivq80PER5o3Mn7PlMlwQ1yqTZPq0MK4XbIWelm7iV7h555v+PDCbeRY/D/nzGsuj/zxovvvn6j/u
jpcUnwWs8WdzedS/Xm65+n++e/kT/c+7JMsa9S1L1n5lJRn+9DnMJ57f7PLIcokHsnqhoPWND+HP
9QW1sTxoefhydRICKL8Py63LDT+vNOlwkP68cjK//HLPzzOzJY3o5zmmgGG8TbG0VoFwUQqhdBsJ
qCPl1783Wy+r3FSSS3e5f8hSmraaRVSswGyLEj4+l9ZQN70gYANQb6nG0lLK0tqFHFa7WVgfDSp1
O6MRxv2EtLSYMgtjxAz//7Mpzbh9jW+TVsxM2f+zudwaNAi/Ij+wl2vLxfLE5XE/V//xksuNy93L
A3+et9zmzbStPMqCXenToqV7kH92I+vhyasO09yNheemsrRhfeclzbs5j2HLhVIPDOqgzrnU51sJ
RC8ofyJTAL8PkNIKB1c1PH2fTeImHsvzpJb3XEvGjdxVRoxoZ0hdAHxUzeDFR3x6c/7cy9bPxXJb
pkO7y+Wpo9/I9zFVSgZlvIwY2CvlRaWUwHlC0vdBVSq2H/SD6/lcJLpU7sJJuocpdYyV6TOd9hBb
waG81WQKAVhqGpfYHAy6NFs3y9WUxRBrcpx0XUvDcaBmH8nzEjY0cV7EXTSnzUK2L+bEAFZOlk3S
5a6hfeJI7bOmdB+KSTBAWiMVCbOWlNK6Ql1rNZwhRAWdnTQ9euQ16kUrAn2nUW7RoXY1wfhrqzYr
dW/I7Xrpv4ILCyhj1jTu5t7n0pBmVom1bdn8uTHsxAs0nmk3zEfQchHMHP+fq8tWNeIuVkhO7+YQ
reUiDqraNgiEsIxkBEOui6Ir+JeSCD1br3QqgcXMLhpTuMO6X+OMxy+TVe1Vhhj8Z0dU5l/uZ/db
tpbbCKwZV0anJpvEEA9CTgKYOR8FxajwmSurpyrw9/Vlq5TbgT9GDR26EPwXsDqkbBrzL6wUDHhZ
QFtxuR6Y3DWUqBxiQgwQCxgNBkKPmftIdOCqNXvUDeKkDu6fzQaGeVvLTjBN+J/IiPQrCpN+Ieor
H/22GWQWuGfUiMsF0dIqbXNXp5nrNlVtkk0wqSgPSf/IGwWjyDAps62ZCvgmGFgwrosBnDwzmr00
3mo8rI8iOmIkO4/DuxnYLSt+FjA4MJ4RYv7OA9vHajXrrFbsivFXSKnxGnZ24ZNyymttKnE/tq/b
X0pxLuGv1Huo0GKw7QZ5vTVgU8r1ViNJaTT2MF3C6eyLVwmnnPrVeh/kGvPSEYsPCyEYFfdN8wxi
uhK2YvCRKjQWVlnimsOhNfeJDzwGDe1Gz1+D0Umnb1lGWzW3A92wJyTH6ZDFUObDyQMJxux2qCZ0
da9qjqIcOv/F+KZgMmpPmrXNW0S8+yo65fpzoNhlcvToE8lURA5qDHrnVFGHEfdmtambLeFJamDT
V53aBpGnXc9aM/g7DDgqbys8Sbh8LEegooWg7PdAL9oAs9a3r9WwIW2OV/SKC32NlM4xZt/2OJoP
WWL37Usq1PA26IN/6VT/XPNgxJuyAGlna4hGx7UxUKFwAkFbm+Zebd0GPEX8YMC3wpYlnn3aL+a+
TteeuVc+YCPibrLJXinov8THtAZqSrLmmT5R3WEl3CbKPVSeKT6lV5jZM2POsmmVNL8J3RVfq2dT
IHtyr/yO9JXEfO0inVK6i8newx4akBONBs0m+rh7jg6DtcVST+n8qTmFG8Ukn20dk+OKlqxBa+gM
6MgCByyiVn03Bh3tg5+fTJK+wn3uoTiBefwZTcwjGSaxRk5H0boRg0uTDz1LMLmVcY1bgABuN3Fc
wMzFyhzFv3P/Wa1PaNCmA0pDvu9oWsGdjPhskJ5+Z7BT0EwjJ2c3HQIXEpGvbHV+QGB4xUH7zTGr
asRQbQOawpArG1f6nVe3LHYKsrTE+Qvje6LwtvIal71TNval6UTCNk3XCq7cDv/SunnP0erOUigK
Z7uRlSgWSwsx2ilsMfWuexUd1EFs9tCfxGPxoCFCVe9W4k7ifl5HO2lDkOdmoPCcH5Jp21dMHY4G
PIi62hTIybCTHSfIVNvhHZ56tYr2krVNtFsjO+SWE/F91JrdGO0Gm4/pA5/Xkn3bOBDtdBK2v6N3
Hb98hz+ltmVx08sPfXo09J14l1EWCm8UpkPjEr5qSF8nW+9cSWcGvk7fLMWtORR8FJ3XoqI0Hz5M
Q0q1OMeRegWHKqL49akKq7uZWASGJ930Pf3NzUxdlFZwptiGTUbtoiWTVDhG1WeT2jHenki6t+al
IT412qfWCpQPCRRExz2ZiBC3yhnZpResDM7NsEuhrxGspO76t5jWimGDeW2zXQFhA6vEq4BNl4Fz
Voxs0M7wKjXssGBtwSbYS2d2ZgILztg+7GwPIlNodpzHzXYF0xGUD4k48BnWvBPCKfA/wxpk4YT/
rDi0r5ryWrb7OSRj3z7IX56yxS7OWzNw3Xl4P8xzVdi8Jw8eRnqk/g8gCGHVU/FSa6iGbYpcyUFs
SbPa5fIj3DNcdxZDsdQfu/6o0/n5bMMzkuwWdQItTJgnsz1fsMna7laE96wMHN5PYKVOwPguKrko
zfRAi2GCAlK+KwrJgJuWxrBOngLUgGjTlbaSnCgmCeqp8g6YyNLiacyRj2wN4WAlNwyqEN/S2ass
qXschth5x2TfXK2XlO//V/5sHBJ1T+t5Wz3iJcM149+mA2anSdoOL/hrTQw9GbL9LcCxlGOZtOpX
UXH1aRtm8oqCcU37tEDzvLaCDaFFArNgjr5jIdxpu7TQMSZ3HG89i9L6wxLxBXBioP+HyZ4fec3D
tQiax5rSpJo/3tvgjonCNIGQUFyLXPSdhm5n7aMfkZLz1qksH9AGhsFLihe3a06yf+lIWxC5Iu7Q
t+JRT8wHFJJJuY+9oz7sO0YWSLhAbMqPvjhKwqGGmmHOoRaVOZu6kENjBcKfiRMI5SN0UHzd3Zf5
wbu8BK+heuDVob4huUTZTF1RXyFqXZd2/4DQDjEnnTTEqLi8M9bZswsBbSM+QVCzNn6IuN3cMSdT
PnNRV4MHmrvfm19YBosXONT6FYuLo96UeEcy8SY7jFe92irv3r6J8DqtjS17mrFFaih+FQwHz/6d
Bqr4aJx7cNPUrkkiI5dlsDYePBHU5U/q1fwiJ+zkn76rlxZg2xlfN1a9iu4YoBP2WK4IW2zzJKnU
4LW8PV1AnOx09VZYaB5+rb6LbfuLsMSNA9NXvirnbC9fRwYFJgBPmPE4YrKXCMU4wrtV9aI9dN5a
gQNHKDZG9TtQAP4NkhMPJdwDLyhmSCxD+ca7UnLt5KcED2aEag69KzLVlYYGa1gHGGlmShn4eqp7
DmJPAu8DIivfa7uAXEbWvCjafv3AcilfZehkfSRWW0zPG4TN/BLamjZ5l50nV4H2Im0+LUy4E2HM
29k19OJgq+jfaeUpxxGeEFqO+iz8Ep/Rcnbhqv7wOQyACN1w3N5ELIDxCa4ILvyUynt07oA9PUHD
4F3Z4c18w/HHfdILtrtyxjPQxfS3QFqwrAe5g48UKIbJtI3eOd8tJsobYAzc7/ijtBfYRuxn3CA+
SXe6q92j/FyfM7w83VU7YgjqrvFhNsqys+8Qfat8aWhhlWN97q4Vdu53QIF0CY80J4AArv09CO6j
FWxPHN7wJvANT0dq4NW98ThnrHYTE4Qxo7O8JTcKmsJ0xIb31tCS54OPW9P13Pf6Yzim52EDFNW0
mX0c0egcqfYiQuV7jNfCNtlYeCnbVXTy1rT7NtkG6NvO2snr6No4urkGj3gu7sJr+DBs2o/oTlP3
bqzE3+Vzvy0cbUWrNF41b/4LEY44au8KIm4iUSM6Z6gNVtWckQNCiZGMXYdvWOW4EhllZ6epP4/h
/XV6qI4mai8HicEeweNRu2M623jrzLauZDntjDd68kKzCU56tZ7ecLtDbhTAHVpIojEhv2GSw0DI
yeUNTcPa9oEHwQA8sDs8R/fm2P+Oz6bdHUty6MmNX0PR//2azoC0rfc7eMu+0r3INzGrsA/aoUV/
v8a+zvj52KIeW+/ad/EpvIHL0RlbsK3PkIi7+J1teCAi6vFJWtXD6m59tu+YW8DKHMrbDBlSn6q3
8cxAyACpflRv0S8Vo8MCp4gP8UF+wsB3LW8qZDkQACvRlk9crqeNwB/4pFHE6LOrYVNQK9SOJIit
czd4nXe6vfACb4XhDRAGI1z5jjGrPYUryMO8E3hZeyDqm9AFQEgT/wnXqDMdaFo9YU1hjGleMGLm
J85O8fey3ze4qOF48P/AUbQZDhD7aE5gXAZDqcAXz9eFCF4WrwLEEUQyWLabFQcTdE3M5CZrFL4a
FSD8CkgIBCqczMPn9Bk94vZGTIjxGd8eDWN1tHGaNSaHifApnhiX9bW2wyXvcehmV91FNOkM/CDI
nr6qN6j3ZAXt2N+zO9RP5Rf9tnGdPwuXaSft5lStdRtJe9KYxOdeeY1tAFRO6AxbzsVduZu2iiuc
lFOTh1vjIf3G+ALbLrC+YiKofGw2nDKHa/xiGivd2gW38UG0jct0bMdbfKoOTCm0IeZYEd9wRmzx
ul+/wxvGwHb25q6QmWGkw1h8CW/TCw5pBsBllMD4zaACaKh+yr+xYDKoQD7/nB2pCxoHpE7IafCz
P+GkUJ8bB3qOI7FU+2gupWt9pskWA13/gP7f/GCregtetWN3ATfBu56OGDbqByhc2Kr43btHA0IZ
qIsCzpINdZ/5wbv0Wb7zFqPF515+k0E5vczAgk+807w9PLEMxgxsM13qBB0UFpywkmkVueP2s9sz
w2Ot+aCcoYLinmceje2+wmeNtbV8n9JTP9r1U3JhyEsu/YnvNd6L63IrHFoocxfZDThCmQKtpXfR
gXasH62t6XDgA2nEzLYtN3C/GW5027rghjjne4S22t1/qXbFZqRetaLvWT/7+89gU2w1DJWc04ab
fuxwS2NRufC+8RlLDJKEq+xYjb2UnHE+ja/prSFo+kt60y7oOTf4+s7ZS3HQneYQ1GvrgaCTHnBJ
tOWUJl+ZDlKHYad9GvYKw3PlIF/dCAfp0QSDyQyVV7avdEcfmFOALJo/ve8u9IF9+w1AZdrDs1mT
kz5DBXCXxzftkO36B4zVa+kF+RJHK2gceYa1wObNIKxRW+QHVL8VfCwACZ/Hj/GjuFb3+CE9N0c0
/Wfjl3UJ7lDHLnBCJ8dz4dyezZu4jTbR2ydtzofh0HE4K1BMFcihqwDMEEnsz/JHciXQFRxOn+yx
IOCQE17FZA9AM2YKNRN1XgnF4EwjPtfeEbYt82IXABE4SAw1hcN64RbtJMJt571WfrLgtBMQAxDV
Ge6+qzoIfzNQ8vipjW9xDPGZ3GJ95FdETmDcm7tlbXwXTzue/eyeP1gvvIlP32aCH0W0ZJdqa8fE
SpcNhbUR66Ol7CbMhcgcTcWfiz+31R5tSVmnVvAfQ8SyBX6bns58259qlCm1u7yPbqxCKEKpczl5
uVgqUT9Xly1/7CF69djglirU8n5MMSHogTzlHgtF3E8EIvjQCby+cBRiKKSmNhwJqlTWhYdaeIfQ
H0i4yGmpbMtODvejmPuuCYtnfvuhAEnBiHEsi/5FpiaPDMhnATxfsHTRRUHHz4WTpZpLectWXSvk
xSKCkAdq/XU0V/Ul4oznAhC87mUzbkRUrEHPcJnUuZOhspBDkwqm+eSbVbqdfJzdfQY3YyqXoB0W
vFNEP2lU6Har1AZDnYqDNN809EHnBgEK0maMP6WGZvQEJisiqQNhnE+DakBqD5l9PcTJaSx0pkHz
O6aqRUdAjEhj1OKQNrJXhFBD87OM8WGrlwJSORP/W5UwcPKeFF9BBZG/DJ1BstssN1x8O40xt0eW
zXbQKWmEasFoOpd0lxrvUtddtoylWdfjFEyx19iRQvl7uRjn/p08x3n+3FYIaE6rwMdHO3aUVKQe
LWOpVUTYc7FcXS7EgsJV17MCW+qgy0UhCLT2l02d4ImmTbvdUpf9U6uVUaewXgu57AOc/2GBv0Gc
Y2uHuTI8/r2ltT61z/m25eJfV5fHLU+LlyzXNBvfJRPWkF5/x2L9LZIKRVAWA0DccqiKnGcaKT9I
jSy7VnVOmoLPhby2cseZcl5KyvDf7J3XcuPKsqafCCfgzS1JEPSkSPkbhKSW4L3H088H9D6bPT1r
T5y5n4gONQnCo5BVlfkbJ8zGU+Juu8YDSdAgqwaDKCdjROvpKyp786fItPZj6kfAx/tLJuqpZAO+
RbuuaIwWa/vm3OCJs24nkfdRhs1TkFXnaejPhmw2ABKnb/MPGHoZaIeQs/9j4bzd7+/zx7a3rdTI
98pIzlUj4MslSeTaK8kfV9rkN/v787x4/pNSq9zF05/71/uvBVLvfdHGzrzaffnvvSgNxr7L+096
lz6YjYH+dmHgWArfY9kOonYMLKqgC7mCyC2S2XR7IAu1xDvoZrRtAWytbUn9WxZDR8sstCb+/dv8
yZtcUk0Q18i7TRsoelGJ9vzT/KeQBR6aWuEXmuHMhTgCK80bkb2u4SbMZcRpnz02rMjpzru6L/39
fd5g3nTeaWhEdMPzx/v+fq85L7xvft/m9+7/Xr3XPKBLZXv7a5P5gB3eyMuuJKd93819vb/P7I/v
/3hm90MD1Ikd2QJQdb/YP87+j6v7/XHe0r3f4z+O9PvjvMLvC7Qa5pl6TNb2fs7/8Z7MF2NMvtG/
1/7jyPfr/Oti5t3+H2dwP8T4PtbqE2W6t2oqaswmzKOmoe87/flr2V9f/2kVagDktf7ajTQXre6r
z5/u68y7zQqdGdh9nfvP/7Ts78PMu/hrt7/XMRSoHdTb1s10feZci/VCmFhFFe7qqSOfrY3nX//6
aswVTuJz+ntF3CYoK86r//44r5+Ra5JNrXH+aRfzGvOf+25+H+V+Nv9xu79O7D/uZl7vfqR5f/dl
/VQF+//Yo/8J9khSTVP+v2GPtumv4CP9+BN+9K9t/ttjUv0vkC2KZsjWhDDSTTwr/wU/Ms3/Ei3R
UFVRMjXt90//DT+S/svQLEMUYWJJqq6agJbu8CODHyyAQpZpySCQ/l/gR6DXJ+/UP7xVsZlUJJPd
WZoig42XOcE/TYUbufKD0e8F7CXtUW2cWCd/JoRBcnYHP2J+KS5jwMunKgR/rofwVdUB8vMgIcWg
hvJK6VUHXkWHBElANq+GEwCYxklg3pFe/KirhIRQJH/qBjlGNZUeSl1Wd20UfBSG78M+81FuA8i6
zzKIjXHSoGWXoKLU6WiagA20xwyBhgIo6LbuX+sG4yaR+WLeKO1+6LxdYMrlKkoKDI0NwJVKkh1A
SADBG9pDO1gRmrUoiMWmeNQw7kTTAdG0ogg/B7nGF1NFxrHqXXJ4AIfzurkKOCOXlkr1LACY7SbI
ezUDg0ZFMZeujC23T+570Iz3TOj99UBuz8sZOcKFW7AK+t9e5wgeU9WmlVABr+yypP4dqukvTdfe
wjhZQvbN7WjMf1r4t9Iaine8bzKYamAOrZXsQ90LE8MB8xuSkUCywfVUbnGPZEQrQSBD4zSG3Ic5
OH4IWZ5sxfbDb6zviMlPIRuHJEZuLpXOohfLTgFgalS74lkr0lWeRxtMW328U/r6pIbNoWxa1PgD
/5KU2IXLmfrpqX599lUd28NILzaZJ96EW+JLIMEr3PCUJF+UddrsTF+yoV9ZJ8vtxYei+QnrsyXL
3kvX4+KUdOjzKob81aiGset0CvQFwnlwLsaTipdLMhrXIUBZYEhU/VzEDxH+cEYrkX6LYvCUIwrY
FR5OFKmEq6CQWy6y6Jc+zRHakfSBpaE6Egqd5wRGcs1ahIZ9SRpRboEcE2LFtpIM5aEyyf/gsAZE
N4+/3IziV2jkDv5bIrWQDpM3Q6g2gSk8BVgzUSFRHnyfSV7TJvgVDV4KjpyTThHkqJ6zPtO3Mvq4
cJ2klZJ11dY1mIzIOqn8vrStyoVPrBTNokfvR9aGbj+InXeC1mfZjTs0iLfrty7K8hcq2wPa1mbs
Nas8zlSoG6CRWk9lQFjHNRMmVIYgAUD0HBDra7pNLQTPUZ7dqjFPYQAjiy9X1VqIDVSURRw4dWtg
3h6lQDj8haipyC4qQrPzExU5VX886fg4d2r/2KDHZbkgd0dPHqgoMlpuBHE1yNR+ABhj6VmcDeil
yz7NEblKkN2QDeMgZdEamyoN+5q4W3Vi4h8CsfoIRh187EA1uQtx02re5RDK0YCmjBkgahvV+VUw
Pe0QFw9GF5qnKEQfKgxjEoHtVDQyviMvCLdd0q7cEWKDpBrItdfep4CQaFQNvmONyRfemSdfEQYn
7cuNzPNGis0n0uA1pmjwQUQK+ilVnSjHYkVC/kGRQh2mjArXtxtgvDb6ZUhFbAbUTMN0tNbXXbDs
asNcYJD7Gg7FPmxMlLjRJGrM8QssEWnBRj96YY5QW5+jAufVD43WMN3xrKUg16jRBAMecgIlCwN2
Tw11O8Yw+FocFW6XWuOH0qYNnm6Kh1HfQZarkydhcOgNp7posaqO4CcnmJcYLupMGUabRj4xFzTP
tKEEb9o6PAoK9oaKnmMa1TIFFsnU5xKJQyFhJtt0B4nWse3TfoOgJnLMng7PNsUZJ6Uk2ppgQBqq
zxjWHtWY0B5YirCoIdO0knIVc+NNw8oQ2n+y74SXWG4CTHKiF0El9QM0ul0OHSWaEUiWYJG7qxU8
dqMatPQELBDrlBiho3ctWq8giDQ7lVDZHuWWbH1ZfHiFfGoDH3B7lOHZmxubqtWElR9hs9MF31KW
dQ+WlWLeOJqPSSu4a1WozVuG7KcHnZ7yjHdxx+baB0x9PB0zQKmsu51FHJeAhiOPGYILh8xlmT+e
FKBlJDdPeZ1AOwu+zbqvHT0BkdFphR0KveaEavM6UmasRv0VZu8xE+MrBLhrLRa/VBNP9aBNKM92
5sGN6fKCoal3Q3+WxGptSkxJPdILS1nIWyTbepxBGscbRdjLULFz8dRVQX5uJOMpJb9yNKVqQFHM
FxyleEtFFTavJByUyBLWUTZ+9EWYO6Pkfytj1h9C4weWBil/a5sKQ4H4irIdcokintQ8GEqM2vl4
VtxwvKouMVSOXLvpG5m7EA6bEijcoqgCQIuddg6tQaN6NSC5FuMqMZYYrlZQuzy1WfY4AXjYBcuC
KJ516jBKr0FVixvgSo1A0U4ci0Nljh+umoYAiKJn3RC7kwWg1MthX2p5n1+THph+ZKK8rRINYNlD
9va0Y1mkD53sI3lZgbNvYMgu0lKI7UrMv3MrFQ9lNMGzAtmFpYHHRKmTB6DkaAIcPKLDAcbBlBtH
a+A8xfhxhXhbrnVNGZaSa2V7Rew+RwX+fVgIzwr1yEa1Plsop3ZdmJpjhDJKAAnFmTRLSSHqOwkU
5y6wxl9R23yGQ6MirBlSNarTYU9Q2oUU3l058fepqd2G0OpXgisiaQebniKxhOtTXTyKEUMc+AK4
JimYZEpo+vSoh6zkdHws8kl9v44veUJfKAzVJOMg4k8hPfq5hVbOQDir8z48lpN/pk7irC+BPfqh
PyzzqMIgPsTQrJd+pryZY+b60ajFjQelczUg8oClcL6IEjpoIFijNGwixYP4mOuMvhQRFEJDR+r5
ESYbtYnWBeg+aXitSlx+ayZUYeBFRw0dh4Tx0x6y0cWDS4mBQaueamwft0Yrf7gFLHnQ08bRa0Uf
uJQgOZqBBpeo1r8kT+sPBTTolRYnFHC4kvAxK6x8KWXlrx4RhnUmZYCaivc6VxAGqOhGPFXR7Rpu
dlbHt6AulRXR0JSQJ8iF5AWWkIr6IdmnIUZ4uE1VGHok66K8F2xZGD+Dys+WUpieykxDU1BDM1cK
1Ge5lmSY3BhoxOvWKp/zi+gKTmYmyCdhu7iSckAgZk0SM2xju/HwSRGz8cvvIJ3LjPTQ5Ae+IyNo
nxtUcOM83XV5VDj5gD5xMkpvQlNXDOJKAltE8tSMEXQdqIJaAciQ2i2WLvKRo1RA4BUAhTTgBuMe
5fwMUWe6iGbbakG31AEg9I2IcRjY+U02hs+mUojnMDn6gnULohq+bFC3VJwGWy2A8Y3VPgnNcVcP
ATK3I/I+PYQWC/oTgb6n6okGT7c2Y3PdShIi70Ior0vkNVBbZRRoYNFUl4W8rd2jnyX5KVJFiFjg
LAdG+QuNWSxecnow7F1fK5xeEBF/SW9krrN1n05wSGXKbBkDuHVLFjE6zvPJUQDl/GRKZulxiRRU
4z4GAOIDl+Lt0JYtehCRBzBULTO7zqi4mW7Q7PTpj5ahwLNGpeZf3+eFjLGlbVRelc4iG1xO+b1i
RmlngBI9xGjApwZgpzS1RzqrI1k//5wGtbjWGvFcNCrY8gB9nvnTP339p2V9Kxvwyidk+bRtXMYl
IoR6vvyPe5nXcwsJjw+9b2LUKQU4dtPR5z9alEC9uH8H8p+sfDOm6Hr/5Y+P85rzPj1dGReFWSLZ
8O+9CRgDU4rPZKhwDKZ+7/d/epWSRx1fy5EY5hV4HwodU6N/36XfVzDvKsopryaKYP0+8LwsK1PU
oIzIRJ8KpKsFlb6oM2WjzU2hnDCa8w/Z1ALmT+RhkxVaT8MfP5Ql4caYWhmEh4QaA+AYXZqyi741
5fzm6sD8xw1TfA9JpM11gLlEcP8zL7OU3odFHwF4TMPRqZt4I09FkN/Flhg55dqHkF4ZMmg/MS38
dZzET/L0QP2EFlpPGZUZGC1Oqav501/LVKCRYtg2zmAwbtnLhZY6qkWdZYgZAWr5gNQhqe8Zoyxr
EYJWYsns108BcPgUhNsgwIAg81rqxwCw73+G6Yhz4eS+LKMUGyN9BRUYgO8MvvZGsOtuFx0Ck6z7
fXnb9tZ6yGTcDKgfNUbOjBtm3XLeyPL1qy+l6J9rKlh3zyvgLsy/KAaekADCN3dQ9fzpr6/yMDTr
Ud3Tog9zvWI6g7iqA2fWj7qLRt2FpXxyv4B6UfbUKzLs5SSVNetfzV9/L6PdoVe6cKLtZViPuws2
OJewpKEhQaeuX0Rr4cQgxyv/WtrdGgDrwji+9Lt04W2HdbGqVmgFY/NsbLpmGWrry7h76dYOxPCF
TnnAJlc/hAfLtRH0dm9OG+2SA9Bvx72VtvZAZWR9wM58iZ/LEia7M+6qFSJe9tt0sAPBGdujS1Su
XkJzeZhM7V5SY/ViCmv9PHyxoFlxQPKoN400R/ZLwlkpuvFiO8nhxb3VACwY6CB0gLc9hqBbRsEP
nBsy5BzcYd+07R+YungQSLtx2a0QD+pWYP8zwJLWLRlxtudeADnk6rrXoDiq6ZnbMiZONV4y7Yvb
M+BcMo5bS3uNGUejOHJOrQ5ldwRH5V1R4eptowUlCuuqWbbItA7nYrzocJeBPoxbFAoY5Jw4tnuM
a8+OGal3l27NI5HQ5EdsIzzE0QaRu/aHUhE5CwNfUog6+Dt0OAc70aExHU4D0GQ5wExe4ANBp4B4
Fpc1ws0GLmkB/Lf5wFdLXefjFoQkNewACdXEVs8+wn3dHgmEBLwuJNp8qVtHMI3NFyoCMmItFAP1
jfTeujZLtXyZd+hQr8ro1tU4pygUGnZBvDbSE4P/6WD9SYJVDzXidVTXxI+oWXL0CS6pr4Kt7iHa
vADYLp5H+rUjEhpWgAg7w41mmQ7U7ohP9QKtAPNmnoutaZ5j90KPZfOf+pLZskO8kx8o/2moBMTg
45zoeRiWwbNyRhgZtOAyh1l9TY8y5ZajvxO40p0KdvuRGSaI6s78FDGRQ2ETsrrjf4qXuF5ww9rv
wl+m79ydZHh2r0TFhSVjf/HR2OPaf2xXQbQcPjfVo7i2QftWB3xoymM9EXO/8wxB2C1IXkzG4s80
OYYdSivRMypdJVIqUXEUr80Cc8gVeKMfF0PSlcbzGpen/OhjIHFKn+L8IGx/qMChLPbWbnvMeeSN
gTPZViNi5C7mZT0tGjwitNbaThRlxRBHi3fKT/+jcOaL7BB+0AQaTViLxhau+Cq0mxsOsb9y7Mqf
pXBr1k6iLPMBm3Cwfnr+YE1CevmjlDhe8VClb2xelwucUbkf6rmyFl654qlLzLExGkXIK17lw5n2
yCNrli/jTvxy+BFAum29S+EG53om7/EyqmwaUjxu0h+wsz3Si1eJyip+lQOCgTTIVfzD488BV/De
5EtSiGp+pHGBAfaN6ZAoM4zmLR2P/jMXxy55IXwerFFd6wnkP7XoSEG6F8de7GwRxABBjbWAxlQF
WcO9KsBLuA3yj9Ayl28+aMlVuZUlcFIH3zvSKGNjpcCIV9csxJSbk9mb1S6e79Lk5mQ+FfmjlX81
yi8EmFAFtotym5VbEYAyia1yzS6D8CCUnxQFVXagmTeMoBL50DK4b8Fap5IjdcNGaj4U99IqDAGx
Gyge4AItiRVF+iaK6HJlFzk/mrdR2hUIjAo8kY7KHe+3lA5kVrYtc3Ecf9mFn/16QYYye0ZixSsZ
iK1498gFaouSdzJag2Qytg2VxqX6ZUqLAff3bTNerHfzzBOWyw33tV1+gJQ414tT4F81Z/jiDdbB
jE0pQyZE1N426DcYIKnPnWp/KA/A7UH1Isi2iA5jQvTkE4/DcNpda0+xmxj7RlPiGI60a76Iqz2T
oomRTdRNfzS+2JzKIX0mzzSgNbBEypMr9ayPHMvbm/Bdkqh751WZSD5f4jq3UY0vN2rEmPyEQMhN
P6OKPYemoHEo5BPolR2NkDPpd8Mrtk8n7gF5N7IYzqi+NtJK92z3PKw7eeE9EjmDAw8OGBZ3y2ie
OAWVlTVj2dpoGb2a/XpYxwMHJ/oQSnvetQaxGbpFdyPtJGfqOVSw6HawzKeomT4TLKGXTw2VLF8I
BIJrMBwzOOhnE6ztjlYvPKnQdH+E94zOXVi3Ox4WaRz5rEuordsJdCPGpYskfH9Tb8LxGw0b8Ytb
B4oNBo80Id95Hafdhy9kUgi7WrBF/JA3mF8J1fPhlcQRjGV2AN/+YbwDFl0IT8YDyqqvyM2/Gw90
fzxHw+EG+R/dFx8cdI6AQvpL1EcRi0GXgH6Yjl3kQU89oYoO8ELaCU+tz5OibSjpJZdpkcg3Ybaz
Hh9GnihNi3PFZ22ZHJjY0xzKhcnjQMPUYSgZbadLXopfH7Q8ugtjiVrirjjQf5lnnpL1wFs/0hNX
63EZHYyHhP3RHzgvxjvTsEPOjv0OQ9AVQUFxxLNwFJ6kHQ+Jfy/hc7/84ibot0kHf8Vt0o7ccT5y
/VwWjZ8utN1N76m2n8DCXKT0QPei6QBQn+Nn+cZjzA50z+7NOOKAhOQbMcqxQkIW98o40vtpD7xl
Cd5l+En76V7m+S1lz4a2yBHhN3grtPuRq3c6izZDY2FOypaESvKsa6Jo9frGxoxREpq0lewJld42
HTfBgQdP8ImfCYPSjjePesmBKyMGvNK5a0cE9RbKO1eD1Ap9KHcW0LpdCWsOZby/ldUhoEN95w8Z
zwHo08p7pNkn28GzEfwTaNC5zXOBgKWu/Y9U21f0k9vaVpGonxorNR9OwHC4w0m5UvCOm7aCsVjt
9H5NM4t/OC06fw7BVHzcNOUmdy/VF6+1azg8lXTc0mUPqD+hc01cPaJMHWwZRQkHthxwHTZvUytV
7VhyZBr6QRGxlUSb8dQzWICDcYl/yMWbjPa8KwXnEQ2J/kb+AMCX3jzRbwJmNot3qq4LTesu3ILs
EFzCAVdCp0GrEv9tBLLTvdtsp5w+rb5Gkl7mSS5yPHMMoF/NUbgCxQ5A+AXwGna5VR1IfrTkSvwK
kH9eNmu11fexH4B7Ygq/rY01Ra1CxAL3Ahah1h9zygcxMLNQWmrHD/PGJH2RQ0uBhTMFORlbrWXX
nzzj6TIUryk+6Qs1eJ9cb0WyAUtPgLokYOaDJ3xdbw0X7DQ3XwKPzRBtHXS3lzghs7hm2JTbdKtm
u0fWUjroyZkQZZCW6L76HeQXK5iSAPmSisgb3WnHbroA+F4IFJteDRAiPCnrmGfPGmjOHbZOMQUR
yXHddZqerN5W26kZmNkxxwGHIz15lQRU/OSDdB8ujMzFzpGzo09zZUSsYrUqYilG8GfkyvO5ekcN
eXnkwJJvk7n+M12r8RQyo6QBe7bCe4rF5rlgTDM1sENBHGGs/0WbpTtnnE3bTTaQCTpwYOvqrR2W
WMTXGpBUJ9bWxevQbMUtFFGCebMJVXSX1vSBKGz65qnm60NvniQRuiPckJWu2I7jEOTq8io8lRh/
qXb2SryiBfSAsclp96DbjwnDIW8V5Ec1WGE47mToqREFCCtIsJEAk6H3YUkxjVZ6aBAmXBvRFsTH
rt1zwsw4aFuOj6or8x26V8ZuCxkm3SOSi+QdGaTTY1QN9CCwpYwNYsYpDIQ7OqilcuwHVMZXyaH6
6qsfTM914YHqXop8/rXWdvKj9F6seCkNB4pSFDPf2KNGYjI0JiCj+o7grUuWPRb7S0FGGinhjfFp
lRITfv+tkDET/PCgRjKVCaxbHGJZ/Rw5bOgxRV0HyXUs99wKc5u840LaGztVW4Wl7TcLiA8YjMdo
bAIYFmzGlrZG49owsC1tGmBdwuULDiIDEuVYvdW87pCezCWj1vqqT1jnGH10IOeL/ATV4ItXLgtt
XuIQoU2RfcO7gBgCph46FKykdAL5rqFXvZBvGsjHw5MgO/RV/9BNGXsrtZE+Fo4EEx6urzp1dMzC
lSdsYmkJwvdI8pFiZ/UgBssxeae4CzxsA5Mo99ciCUSGLgkAWG8htmgn2ZBCS1unJNaRrtW3GJI1
HSD9vqRQezKVi/hWQHazVj2vcrJom1+m5S8uheD4CCHC+GKBf4FglTbPHZVuDdr8KxwZOGK9chSK
PUtQ0BCeYe5rpyFdu8pKJfJjN9+/9hq2DvWyWkHWqqxvNNgWw1ujLaUchNwOThpEMcg3sM4guKjN
Q+2fEbKhoM6loLycpxuP0bO+MjIbVheo68crLMu1f5oHJjKzNqwKrRMvjnG1NCf59p6GCx0exDUz
2KviPiSzi5xQ5G1aFKbpdROgtk16CBWGIQ4+i788kvTXRl1F+5RucJG+CM0aML376G6YdOPz0fiw
aTI93omhgfNh3VHseYDOQ2JYXYWAkWvepBq1j+Id3D5J4xYNsNpj5uTjn8oYFsLZUru6Dzqam79Q
wkqe3XcVJRQ8sqBFhTdkvtKFdrVAaOef6IS26TaH8kQx8ob+ndKuCGPSu3uwrnUhLbNJw6AE8x5i
iKG885jVdhs4pnxwa+JLvyP+0BSMBXviWcfKpoC4UZ9KCu3lfmgfAu3idY9j/Kq2duYPju+/KZwA
Gd0ZcK0WC0UHdHCQsNU6x1+jsmoe0rfuvYiZyk+u60TJPdr3q+AwrAZ3Ye2qA70y5u/wdspP/vfP
8Vl+qi8UYjBViJIFyWi9PeOSDezBVVf4AfbEi9AWjom8CmobdrIE8OCDiFFhGC5O3mwwfYAuYN0E
c+mAq4kz7CYVMfQ23Xd47Qft4BPd7PrgSURCOOgMDz5M5+htxkfsuTrmlnBMPe5Iu0Vf2NPfQS/g
bmEHxg7tNcbKzPeWo/+BBPJFNHin8q0KAcqCv0DMpDO3i2fPXJlH/Ykkiw0lAYiFqjHD2CEJAc8C
syY0wam0k7ijjmqt4WzBkiTbsZYYo+CkJCzKGFVSkvsYyTKgt87Cfj8kW8oY+oO3x5f+SW42BX54
DlrMULP8M9FUfYuO/R42hrKB8QSSfJVcAZbi0O0TzlAYXgh77SytyHgTFSJW6w9ZSq3zA8i8SPNZ
lq/pFo+kEP+5whGh2arOpNu1yx310GzRMSsuN/eEqc7BOAukFBbGObOzvTgs+htah4LtMwqVD8lP
z/TuXPSr/jGwESZHEHV81d+89+YJWTDR3+G3jj/Fhuhz5GFh0YiRZ1xPjgN0qy/SFRJQhu/iKZP3
mWmX1Y0HDdOR6LGAkA7LIVhT2uqETYkIIfj03smOwGunmAixg5h/ynEP3xp29Rq+EEVx2yxtz4EK
VyvbANR9uc+wQAcz3OJ5+p4Hj3qw4i2WroV6GfIFzMBR3ZrSD6Mus9wwRhBL9KIxx2Dyn2A7XWL6
9sbUie6PEQIaHYxFkwzQR4kzDCXh6f8MKpnAoGgVHkwbwQnbw25ri8NWRMzc+z2ERjwqVqG3TSAt
mBBB8PpaNofu1QCCwJjWfEkOgZNoJvYQg1O+gFHI8NKMQcEuPDsX9hSzmFVR0qHUZgIMmsg1zYNq
roajDO+Vwgxyd/pCxJkGTkqzkSFUGg6gcwqDTww3maEPrxH0SHhTqBnbhnUZpQdS/eI2nebsIEns
gINgEiusyWYIx2H9QSuQcbulF3Ao2wzhO0SIeIkW88nfdL8o/TFrwivUoG4C1TFumXsadv1iQQVa
WIvguTGAdG/UY4af5BS9vSdMRIlX6/41+glems+ILAzp95X0pZE9WVkbuNYuli4DduWHaHjHKBCr
HwXEBHEcg3guB+73g/eDpB8xDnQBI46DVKwoi1OAkqsD6QCZNIpvF4t4S5kJfBDpAxBAjBCI8iA6
8A8OX/Mbtm6VA9Nb25hbBvm3scAkEKeeSRN37eYf2QMerhhy6NF+sjccV9YJGjBcqHQTv5j0VR1K
eYi0L9xfIajsaJuYzaFSNGXJbUxxsdwFb6ihkSlSptmL/9xC5McPA6b8FYFjXIMGq3jLn0mpftXh
AyMtwUnUC8oGnnqyUGaqSAnjTJONG0JHtLMAPmNT2W67k/RivjXCApYL03scRCeW1a1+0d98oigl
8XXmoeSPgVu/8ULY+6DXNAeoQPPNHWAW+JOc5Oxbw0OyVg/KtWc88WRAa26P0YfMvNezR5oICoJr
VIeXbmlTJMgoL7/kn/ln9mUdtV3JzJ68xhm4AGgBpbjFvNBQq3CbtBmqfIeI1WLGHlwm+jetI9gg
O2k62rnPHzzyC7t6J0o/7qH+DKBs5/Y0Kju7j6my8eqzh/8mZNYeCU/3u6hgZ0JQTJZ0STBVU/nJ
DOrFd71Q0P3ceJDiEmi5hi3YKsFtwQiAALwJnPYT+jBEJmY8ysaHkrHvN/WmB4uwnO4j3BsHAgzR
xDrBO8ZYOjtFxiv2aeYar0zU7RaAN25X6+S9U6/yIZ6Lb+KNHNvzBwUgfYq2z/4LQyhIPVhZLuHe
FU/mBUl/CHSwJQn7LabXKNyTFz8rRHL4fiQ/IR3LzOOd5Ki99L8gJmTvyjV7crcNFncvwa5/pCV+
F+GlRQGwCJ9Vb2dcH9WJV/hVQEnHVOcEJw93FuEU7RAshwJFU3AvkO4xs3VafGMnd14gi4tz5G9A
x8viK4oEcJ4ZnJHdiOSHunM3UbetrUcjEw614F3QzgL1jlo/meXpY6dMtaByYAwpYk7vdZmCB2OL
3dNU9xkawQDg1VL66KDOzMusItjn4HicaCph+ROjB4gECRm5JCUZjt2wvP+STOvcv6oe2vuh+FiL
KT5VU3Vu3n7+M69azzpQA6KHoC0L4sD/vn0kl9LW63aBiPVJPbEh5j/e9HVe5s6aNL6pfVhghiYl
imTyMriv+teW8w9ahs3IfZUMnP06jqqbppmA/4AYU6jdzHyM+Y9XTLo380eNgv2/qBpgwyvJNpBA
c6oeu+aJvjH/mRkX897vyyxPKP61i/s6SVwG2Bl56/t687b3r78/+YmPf8108fdfIhWefFHRNd1/
MJWag8zfIV9BU8pzCOvTef1x+N8nVgF8KoWB16ryGEDyTie51dogo0h+TTncIB3WbY59RVkk27At
Nppm+Gsq+zBileLooVuiBSG5q1F5lCK4wEp3qzARbHKmf5GibgUUhFfoSS5KHKTrmq5d981r4An4
BtTHSpXfLaN2hhQcZS2SRhOwBGuUF18pu6VCycISLAAj6mQNJKiYLslVijo1tnJBCG84kSQyxi1E
dMSKxRJYQeQa1kbRgMn60UvchTg4VtoW6VcweOJjPmN9ohZento/KZY06aiGtw5Fj8RleCYWdtoO
K3ircmjZiI4evCK6hMmr5zFOIcvRMXnTTERoKoy+Mnx9/S4u19g/M18Jzn6VrFUJ0rmieJfxQzTV
ndFgsqKFAkp/5VMeCB+iPj6kWrR2vc+uVagFpcybCTiWfB5LVIrBqJhUSTUZM8v6aDRobuojSR0X
AX/gosveTC9AzRC+LXOMsCLQkcwAqL7Si+DI6XmA9XKVhE7WtcLRj0+da3wPdY9ceC7/AklyFD3j
1YuAsMrN6PTRlyTtvC7+SrsSRed0ZBDgV+BXmx8/NT8pI6f7RlRaHAtH3/GDYJ0Lm7EAmqhpTKdr
GZhunb4YQ0itXMLPZ9gBJtkmCXWW0T30gXzF6+MyoIITdCXoKGhZERUh+NC+WK+TGq+yDhZlQrh3
S1CNqvzUWE5rPupop2K2gqCANjqSbu49cp619s5t+qwA/UlWfJbk8FNltBX3Vo+OBubv8Lhzsh4J
90wJpe88bD4rT3QpNqiM9ujjUTZpuGODbhxqA8FmodQwQRtNlGgklcXU6qwCxZO8fyi8XP0aI8pF
rnbFcOo1yUvyoBaaK60SgzNKvyUPLW6/EfZdBTlbzVJcRwynT0iDaQ1zKnWqUzOwDEMBWbMi/JUl
S1U2xJWXdE+5Se861Nrk3FX12zYKDz14IPxI+1UloB+CDUF+CirxbcxxsSxkU1i1CvPJRH7uGynb
Vsn4jk46IUWWwMqgdQEMQFiBDXxjrk/1CUfPGORlUE4umuo3LcmWpPrZ7SA0D/rZpSo9GkA1RrF/
6vt238aBXeoYXJttgsKMeBwM72b4KQp3CmR2i/SHgs5N/1wmJHRiC8plSC0zl2v8HAP1SWnMflFo
8kfxJSrWTxEl7TbKuF3QxOhkh72sSe66K9i5NQx0Xq2LzSl+LkLRIxak7SSMQEbRXYPwdU+AX/dW
WH9LnQVvi8kDrNQn0OQlQEzQt0PhHcdW+9BT4At9xjiaitiYWJCdS8j/xpD9CnFlGVx4dJGYmZCw
T4Cfz1IRMf4ocSVQPffHVbrwgIiUJhHmCrHfabGu25JCddsfJKzcSitdxslPibp5bXX04qb5ULoV
g4yUAXn7o1bjDbRzAI6BaaHrouEXZuFeR24/aJhdJHKHeTyIXirWFDtiE8vs/DmWEhyCtfEExfHZ
593k7mqvgW5hKSyQkQnErekN1CqxjW2a8H3opJfWB/4ll7XniAIzZuRPIScMyv9i7zy2I0e2q/0q
WpqjF2wAGGjC9MmirSLLTGKVhUcEvHn6/wuU1Lzdur+W7lyDRqcjK5kJc+Kcvb9Ne4iIE9lNF68T
d0HkECDvYs5f7PsqLalUp+RR/Rxb/UP2zHkCBpDV1Uvh8DV+Fu7SkNwhV+4GQX6LO+IuDgPXlIRM
XOSSXeNoIM+S6Wdg0fa0OPeQHgWFHbnkY1o2XwLdvTT1dM9nfr+27rmhoJ2HnKmpZX9MIppeRfxB
wnau1vVkaf2Y+QT2WTUXhjY0pvcq++XP7z01+zCDBOYIlT66vlcgDS7pyNvEx8YOtloUpjsrGFF0
CUz7fgEGfCy/WypKEVf3v3xBe6spiTP0i2+FIUb3Xvotatf8gjR4vg0lS37O32VDIqkuSBbhnLSE
/ftuyH710OYfHcIJ2zVBre7HICvMVRDZgzpW0ZjRHsSannfNp2LGe9z19YP36NEJscDQJdXPoHLd
3Q/hMy5o0s9l/02QCLfzbQJIFAC6nQN3HqH+1a2eLNneJ3PT3aOuNqpSGuqOWljZyPYsJ8ALsq9e
rXT4BuwX3IZrRl2mV+e3JEiV5W5SNViRZXrJxAo3jNkksk+wcQjnNHNPTXTH5B6sEtLsHJL3pHzG
wIUFHoaOue5pgkRoe2etHr2a2RdSXKLW5fTRnuMFVER0aZUkrnKGKAcn/KPdgtSRds1eO/Q0Qtri
g7263xXgftUNV0Jq5oRmrQ6onkrEJaFToCBYYDl6OZ30ntVnSkfsoCpiR0ZZjpfaB70/wTaAATG8
Cz3JuMlmzJDIGK3JXJ4JvpJ3iWE6VYg+Q2/5Hpd0p+yOllFV0aIdaegX0X01KLlPxwEo2MycpK7n
hUrHodGu6+eha7rj6MMOER0tgMi92hJgvJPN8z6TAPpbB0oG4rBDN+jvTiHO/2cp+19ZyoTjApP+
/+Osb7/W3dfuL46y3z/yn46y2P+DGgpjmB0Fvh+7Tvyno8yxXVjXvgvMGFuX7wfev//bfznK7I1a
bYfCjTGBBd4/AK3FHzEGaCeyXU9EDpEP/4qjzPgO/uoos/kHECJHnoNMG86BsP/qKENxEpV5Motb
R8qLl5dEU/uD/S7sp/m6kneW2BkkrUXTVxma8XaDNPsbIXVDNQ+h8RatGRQcUhwu22OFwT2/0Z3f
7iq3oq/aBuftyVp+yaSvL5NZfzlmlbTd8sytdhg8yHrnt4ffntseI34Aod3b070Cz6W94rbdFIgE
80zHjGF8QKeXNvln8K/OsYxvRtlYl9UsDAubs64n2mr323a6GTNrd8zoeyhCVUWjz21sA06m2q6T
eT47vrUHppfelm4Gi0CIX2M/NKfQGVPfwF5RYbSsx6vAvm6bTpr4wqj86FTYQRZvplVq83lfNFOr
7TOS9REvhXXCkqSvrsEx8O8BnP3r3VnTGqfyw2k1P4QlJpUgRVZersNdaeI0HWQqFIrdqdH1fN02
ZeDTkIwqBBlU/gQWMPjGhkXGNsvMbWOtJpNyuxnYgz6X/M2KJJe9HKlh3t7G9l5W84a2W9uG99Ef
O3ti1I8BvTGQibfN9livmv08lf25xt91bnq6V2apnjNlEorrGpRYsvcOvuXhxItM6KswmNhtY0Op
YCkznuceZVtfabo8fWkd1zE1OUDzVc2gLlf7mDntjBwU9SP65MUAJ6hYWppnGt3P6pUI8VgG+qz9
TxHTYdtwKTIS8Ca01ef5IbHGmEhWKnM8SOOhHmi9ekqqvd2NTFlslIXoxpwKdTKREPbV19RESOuJ
IpdkcE8O0Ye6ccg3jN7lm2TUQBmk2bhDZZ/tiAhrcy9TKjpGQ3qXK0M+ToyMdNtIAyTZbqmF2Ein
fJarz/pjoe7lqMLpGdHYZL1w8YztZDhGqczOdcieGecDAdKA5HIBd3ixoCBMmhiJQvm4smwYtGnE
QLB3419xg7AEpwHhviuaBNA35tW6SrhOb6/0u59z91kySO9s7zzmvuTTpWU7SP/o4G89EHb13eq8
hV20nffKCY0xDI8PmubpOlTrglmxppTXkIAq2TLnMx+HWCKOpcZodrePISgcfbS1fv7b3755yRMZ
pqdethajPQYOf3NTb8emkcrTSTVCYkanTGTr4DwAbPPG+OJn1o92RHVsVe9ER8qE20fM7ruYFOEU
XEzXMP+UFC+HleyfXWlxyU5H5i9iSAOEsvqDmHMUMGMoQB+PL6VFqm0xxDhT6+ZE1gxN/fk4uxIQ
Tz/Z14lhP9L7U2ezQHQNK4ZgO83+OyJfdI1iPFpoQLOTu0zzqd+iGsmHXGhREkUD2itP230zBtM5
tKt9azgivk/kSYkJCRYDd3U149kkl7cysbltonu4FXF5tObkG0E4zQ3OdsqwnpSyMYvOxZiRTEST
A5RiRzVezicHecXVM5vMQE22W9tj0eSMh4KY3O3ojxpaR01jsmtXlVSHUThIKPRIJRrYWDc61gYN
cUAH22HIFrVMYH6/paKcz83Y77dz0PZQGLOy8i2H4q786hhWtmc2+JAYWN4Ufk7gcq07dQ6bgP6y
gYNv+8Lvm36D3GkQ4znemMsF46s6g6bpgZkpYpbdiXsZ3JU+JAGg/p4FB9SPIp5xCY33qeYM4doD
0WmJs8+86DF2tAs7w3yy2DUX372dMrNYDpIX4T6tFVMERRO/r9J4bxuY83b+3c5vNWYc0B357/Ny
lJJGhLeYxIA2q8+2oy3wpNMTibKgWhgM+FrfZYpZkM6A7FYSOSklwbLzWgUHZM3Q1M5hsw/y9p3l
ium0OS7eDBis7ZFZWf25GmIGZqaT5xj2SmpagttdrMw/SEEb0B8Q9bOYf4r4PU57ofdzKTznoDKi
0Saa6rc0hw0fJkiA18x5Sfdsu7ltQvPg71tulx+k4LTZJsAiZ9HHNykWX/QtcNiS0lcXEhWr29Uu
q9vFGapbYs70QVkKrGFPJhopnvSNDep6bob8IisEAIk5ofQSYj0am9Wr4ivBWzG5AiT2+kX1XHcI
63rwqQ2rTlo0eOLwPFcKUrmXwxsKQ9oVrrkWbI8tQrv7uKRgrybO810ULifHDi5hbRa2zRgT8M0R
f5KxfqjLKbxkorwbcSqdp2mGAAwjdFpyyGXSl/u8A5AnvSA5ELx4iXCdrNJPTg2vus21O97GKEKa
+UA03J6cOMh+ibJImTeGmaqFj7zd2jYphdDJCxFUxbuqXye8uJgfGXLlAtNWNibnofFThnq9V17j
jjUah8C2ITcTnJauXwfTNt6iALawgbfEgUhX+SWoWbZu7ejfT5CoQxJiX5U/23l6qEI9vXOdjPNX
DyTSxTfVtc5zrlBEzuH41aUP05oupS7Hj1mivi4dxZs3gWqfrAEd9WKfZt85REv4ng6pEbJ69r5b
witZPwc5T69lwDAaByPcvunjUpTAuAdJCKEe6QyiIYnNIW1xfsHne26D5iOhaB8KORdEfnTrKUqX
b0GpDx3j44mDERVbdtcTYnZyUyY7ke+eSnrOuyCLXysne9dP6wIgjdDNxfvVueJeLWtwGaR7mEc6
e72Tra9tnCCO8An8W3PJCbp5FSOqq6x8DUk0vAdlV3noA+rMuJVz+shY1u+JlXhnZ2o8Zkn6JVR9
c7PSCfWonw6s4Zj61dU5D/FziZlFLRXjuWxILy9DKHFqLveqg2loia9akf9p6Ybeq3KLXW+IcHPR
u49NKl7gK135l8O00g8ymzpQnebqE3NpWUc8APjtd5EfiyPl6oCMhpQ6knXRtPnVh8yNCVjIJhQA
6+y8dlyTotH+JQxDKC6t773tkXVdNvu2Ba8tSaG7WSXV3yx+OCP/z+L+g+OUEJxwip/wvd70NW73
fKXIiOdVHKo1OygiZRLSD5vISW5nfZE5vdEyEQg8bfQ2nfdpoR8D8rdiye0yGUNqIdwyuV0QMgcq
pc3VXuIF4xwpccTYhuGDS6fXIOT5eGP5NVLB1cerfBOGpCmqKoNl+yiqIX8usqq7cT1MhEMVXrwI
Sd0c2P1hxkcKgIuk2vxuFgC/JYXD0QpoHi49KoIGqBw7QbnrajrOfYRSGjkrOnB3pwhMOJazv09X
srmztP48KsTaWc4lL08PddiClA7RpDFgQDZqjV+iAX1ZnEJuDBDS5ILgTF2dfRV9BhaGIiDwsTfQ
mO/uBLkIO3o1qJ1mNd0NiHXrYdyHenFubA+MnbPGn8touiP8FWHLh4GhnMhuU9GrHWc6tNppS8bV
kr74kbcjj9s+ryxCb7JMPfaeU+xUQVPCn3j5jCeaTkj3JeS/Kde9kTUFmvE7GVsvYpV6r9f8XU/S
+o3XEaypGQR6k4df0R2fliTN9+GCeLNlCDoH8Y8uaTkR+hj7fRWSXTlK+2TZsyB59jxL8TDmKuYo
RitVVuTIWcRl9SGhQnogg3yAACmd4FQuChyBDJd9mkhkNQqvAOTUanyvquCHZemTdvjD7S46eiSg
J7H6mMz1tyQFArJO0YD92TLRkCEG1jD9psKZDORx+EyeU2kIcF9HhA0Ty2V82vgKAGEdRIi5uIf1
tyRBuKcLni6I6BxFob1ZtfSGHdr8W+Oc50efywZLrICUUHRN/93k9fZYvf3km+lr+x1vT2+3/vXH
KnwhsaWzmSZl71EdbQNIz1xxnVkyhfw9mzRLncxs3u7+HlJu9wU149GNQ9jb5K0UKxXKdqsXtr4k
NmOsQtxZFWuG7eFtQ2zTP7707bHtFv1Zqre33/S3p7e72yZXYOq2W8v7YmQc+vZK2yIOYYHb/LcX
bnd//wPbzW0zFtKUi74oWB3/+QcQtzieyFK5kH8bH1bdfMzN0j7bME7MpPZFy+Ci3CBP24Pb5u01
b4+p3+E/5gf/2WvCEV0gGZGf6UIiAf7zZX97bbEtGP72+7dB7dtj5Jjk6NS3V/7TdzbEXkZARI0M
/O3XAajpjwU4SO23eM7VFD46UTIdaxOeM+LF/IeNMFXX9lizgDCdJLNvEtuptUZtgmbenv99/58/
5//5W7bXE1vH9Blu1oSISlKT8+7oJBOVQjtyWwqXdV5MD9vN1Q9ZVMwNOkmTtLLFV2233jaZIV2+
3QVety85mZ7fHtpu1RZTOtHN026Lsnp7dvv5f/YYRwx+07df//YaqElPmik8HjrPAX4ysmnrn2RM
4mLSVnT6vxbm/66F6Uf09P6HFubPuh++F8tfm5jbD/0XFsv5Iw5jOOgxQdXCDf5sYUbxH7CyQqL6
vECYDiZ9yv9sYXrxH47vxjQcKVKES7DfGxRL/EGAH31HaFmOsJ1A/CstTA/E11+RWK7tCBBu5PIx
c3LdvzUwPeGlpFXL5DrNh7w2K55iawAJKFlKyzsZJyyU1vZahv6HSmMJXKM6PdvzU2aBGLKm+VL3
LRjhNmdWRybvTRmrGXEa5YKYkFb5hArBiKgQJ83wX4r8fWH1wWGaK7yOEOpLSSAKoVAQMpvpZ+vS
lxpWKGR/fiWPvwlf/1YPFT7cuu/+499dpin/7e/kk6KPbLsgt2ge/w39BadoCQo3EhfZrihnifOY
s6JC1MF6UdoAOxmcs+qIyV6PWVxeE4fHEhWRLNJ0+7FYy3Pt2K+19KAH2lzMWzSIa5HDPGlZ/Ql5
aGNvuA6x8yL6EP74oN7Xlv2NtYz/uG0ATAgQY7N9kDEUGFwysztdMvKey1A35jpeH8BwVOq4rMV0
a5XqsqzWcM7WqiFJ1wgWpYsjtSsS3rv/tfA0tW2xxIjy2w+RlTo0UNjEdH+uFXZvu8ZnYTZbzwVD
Skh68dPbw3HYmilpUh/yHuZ9jJ4OdgkYf7NJM9ZH0olxE5pe67bZ0gY96Ksz63WClXv6JQ4V6FFJ
77M669D9OSr0douPBIrAr/5K9uInZWfxIU/d/poOfGZ1HAIQMVlSmly0Uy3iezoJLNrmIQroeDTB
LgnK9bvjcybr1VNZzMV1ndII3X75LMqRbq2qcBYKD+p0wSWgNnfX3o7/YbM9Zulw3/nkIOmqTk+Z
1z3O5lUdux8EKKOdTNEIUrjdqNJD+uJSRoYOLya+bEnwEeLOGpCeNuUYXLdbi2kBdh8LqxmPPS0a
WlSyR/tIsU30hd6i0n63UuNlvBIf3xP3BlSCSGdBcbyStNI3X91iIEmkSfhEHHoAi+c82T0PrbZ7
rABlvYsFHh03HYmQNRstbPTiicpuRyvIAKh18xHuwev20LZJkpknq9XCSO89rXZqwQMhb/m6bXT0
y1GQWso6JqrC/6ILRm+KdJSAnYpBN7zYFSlzqleck1PgoJHH4tyut5kXD4ex8W5b1RpXPdj4zP0S
ic/20BWHOSXHauuGbn1QTUP5Rnmo/y1mCzjo80uvwc2TxsuUlfQUYn6v7Xi7jSKSkAxdNUZYh7r4
NRZ5dZR1zq5K/6KvVnHp8h5uzZIIUuqzD0nesiYISvg+jwPLXnSJxV05VNmpiRNStproTPTpBMk7
OYc5Q1GrnPHn2zH/dCaAQxRzv5ysvnxX2laLQQN3p9Uu04UpyuCDXl5lxMTT9LqpRtvf3b7ZxpPh
NKjY4aE9kccJ3A7cHut0Qe2tPvLz4YWvy72utD9v2mCYD2lDW69fWE+lgX/NYw7RaqQhYCvkMG5D
Hxv7jh/D0hLdbUEc6t7V/Wub9V8RbxAGNZznNSKuPZoxWYQjjaO0RGvTvE/0Mt6SR6xHn8XeVL80
1RrttWao2fU+9HYqGb+KDkGCq0iU+rM3pd7Rhc5At7DDapiCkrA8FIN8ROzFMbIthzOe09SvdS+q
IyDp9TIm3xV6mGtjNiUug8leLgWtQqJ+VEcCFidFrn3N2a9GAMUQV4greuqg6xBiV4BL9PGtV/WH
tiT3oEuxafWK+OYi0jjG5jnAagYlwtPlw9YQV5HrXeLkJdWzd52L+lb0xa84wVKywMYoJMHT7vgz
V/ZxWoFeR27+rnMm2tQlLK7Q39WO42BiKl9B1KlLOmm6JZKhdhR6dCpTeY0yC51ELkAzejS/Qfhc
08YiOKMpPkwJbqXGe6ldcqIWxkhMo+7V0KAOjuRP+jt+Un9hAN8cGDhtu/lSkoKZEYonQJLUti0O
jWGGJzEe67YOsWUmHbtwKz5ZYuVdIv/MQ79nf0CKRQ1LkFBKoYgky3VFd0w691WC4T5znngOvdfO
afHSllZ3jBX1LTvE81iAQnfxaq4u6mbezEFDd2MuAUHKsusLedTnPC3sfSztcL82Q3DvoA30kcMB
SLPVfsFlzpczBUVwzjRLLNBuh9LyxK6OVxfZJyqNsO0JaWH3qr1nmgMEjAj7rkq9zz62T4jwML9+
igWjTWRBgOxyQUO2ucROHdwJ7GL0ARpUEAC2iojGuuYnvKUP7x3PSg9eBuNPFuu6c1tok4ogd8R8
+hihR7iRhYsnYYm/zbk6Ziyrn9akJW4GldY+DsYHssCBYhWXhj71kUnNYau9i7Spz50LXw0fc6+X
c16hZndiiXuhLIgdaj66TsrILKbJ48GGaDPKl3Rsv4Ut9i6Q5zhxZgtLoZX3B2K010thCUOWO6fe
RCoLGfdkLgwOuWnr3dxCGCLfvt2DVei8Mdx5upsPrNU5H63lSfYMb5MYkkAZN3R5BiSIKwgsteA3
zhQ9p9qynkRnns/pzlXu1SX5LIIYYInvUib8X6OI7FwW5oLXO70mU23MFtr8BAIVM0lrgdvBHOS8
FUaIPjDIZzaV2fSM3AK2lfLIfojk4yTc5r3Q5Z0fAmAsy3jXQjA6tB7+VU5lR69XD7Mrqpca8oRb
fBRxTLUnpvEmcwNxGNv2cVWQ2VRxTVf8CHWBqkrnhrlPysI8IBBuy5M1aHU7jF+CPnjNSqg/iGwI
k8nYLR2/sPZ27yABiVfooHA2smE6qJ6vX0OrREYrhmNDLoRvo9JrAEO+a6jYPpbqIUifJarQhymJ
PgNAJQdwrYYDytMCOpQTh5/KmD6PX1tg0TrPP7kL0/UwCj/lboynfcABkVbCeWRu5D5W6XTylfyU
ZlV00nr60Ex5vvdG/1cZUpksRK0WkX3Mwc/AQWmG/WJYU6UTLFgZa3HJGe/tu19W0fu3AxF3gNpO
fRSgPB68Q12ToLJmvvqqOkz3yOvoJYo8Ps9MFgAlSRTgZUfAh0UJPEjN9CkhbC5uuIR88N3KJW6+
AqPZ3EUuH0yWNzEciAtjJYyzMYIiO5m+LPiLpmh5jeBcRPOAuWmw4Fp07KfBuh+FDm9DOiT0fH50
EQSJbq0/MaqlF4jHSvjqri/RMNZWx8gui/DXFd5yiMNUfA1R8OLJWwlmgU1bu5h926IBGqOWdzqU
BEZleEqGnDlCwMbSbWVCaJp++KTa6lsUR9jfqd3z7gdf+nvljU+ItVNartWjsbKVJamLnZujUAbn
vtPOS7fVeUmOO9zZz0sN2yFevq3GG+cU6akOvGPTQApP/KdwRfxah865qm2HDCdE5cUcPySSXLnV
O4zDnLNgiIB+1GO0Y0z6E+uE0yTiaZ0jsR9q986ixRiJoj2qvo12fUpOkhxQzEbUUsUnmGw3Vph/
FT2+jtRHJWH1x563vC+ED2uu6h4dJbGQTEmAQI+WH8yw4SQtvDaSqWHmZhQOaQZwZij2bqs+9suP
pQY/mdTifmniFh6tm97kQ/PiuvMrOMJPtZbvlQttLe7xKjCkP4Zr1Z7j+VXXGM1nwE3eImnHWiQa
Ig6EnbgL20s/cARnXs2Yzqn2xOoi5EOqfzP5NH8p9DMOp/4YLCYtxZlt0g37+1En54Rv+VhHZX0s
EIUljSGyYo4Ogg7cf/naNPo+9PyDTOh+2k5CXOaYvfNrEkPn2q1vHcisaRz9VMPXqXNfuN6cvLgS
exEMvxj1XJp1Zn/NcCZ16woGYLV+gW+djkmFznaCRWnByYlVcmsVT8gupueOckx5rSBJZX123OyZ
Frq8EXZCWFTwfa0/Iyar0GFRBo0u5lkK0yTQzymeMKu0XypZ0PWKaqBAJSYMnX9sbAzvYkSXl0Tr
pc4xJzAZxrpbtccBQZqJl1vShO/WWW+57usnWdw7waVJkNUK7X2bnOK5BTB4qkqPlVyQ3Uky6Y9B
IR7d3p8O09RwHm48l1NKTabGlN00yWWGOHpeBTqCKbRYODXFfGpoAd8UAbpW6YAwZjZxA8iLLFDm
YUuJRVPipdx7tqOIZBhxI8QN822SE2ebQjKJ8pemVE9eME2X1nmcCurxlr85gMx18usQ7xmeOKGC
WwvJ9tqgiEjMqioAkopqjzFThg+wo/8OJHKevXXPhMc56LT7FKrkYcaBIsGzNhVFTJvyR8+VDyOa
c2Fvr+UhLuMvvqfdOyY068oEDLvbCjXioZ6bV7dKkhv05fOuTQLO5LQGuGL+HKzz4pnBSy1jYAOE
PmkAhrHtk4oXW8+ptNvj3CzRyYrbihDFUu/oOX8oGvORci4UUbbrpIZaMpNGUyMmLQoc91YtHpRF
r3AuqYmHrr2PBuBn84Cg3s3cr0lNZIXnuA/1ytmLKSQU6uAFfved3UbfSXV+CnMdkjbAWcIv3ZJM
uO+5QzQpg67PgY9Nx06rgsIK7oBJeKipd+0W9sBag4nGW+wlu0bj2ix9oY6szXD2+OM9J0diW5iz
O7g/s/6+rElhsha9s+Zfw5J9njJs2YnrvMYtPZClI6Rm+q77Ul+AYaCzJrJnCuRNAezz0OeZupWT
KUrQs+HnLr8PXfourkiExOXuDSwRVamSvRouw8QwIraY5MSc/lzHuw2ZEzvq11R2ywfLouawwfNk
3cVL4GNVlWgJsVHfA8l0mbCfR0vYHh2A4OB0qMTTwGAUVnES8xqgQJ4BQLjZXst1YtqZ+XStkc5m
ecbcGnBCauOLkLFToP4hvjgqKOHDCgWGR6gMOO/i1PdpfxrnGRNH3D5ZInmpvSxCnYuEsiieda1/
egIbGmsR7A7uwT764fJlnDu80XnIQT99KYfofca8abSKezcfeQ8lTgBPxXJniS8hFbxNBtBNPYeI
P6X1qezWc+ezcCjDeue3zXt+MWVTzgmsi4pPdkfWXYHHGAkCIbARRV6vivTY94jzVP85K6f6gmgH
XoTlIk+La5a61NDJO1GEIZqkhYRIN7kfWMvt8kmTJVSqvU7RPOS52C021iYF1xvNPpLlkcUlyiHs
t8mEDYUKO4gZ8AKdzxl+EqK8rvqDnTCaEZULpSjHp5cO1IByvTf/VeiRMqY9M9Fvaa2LYx98poPI
7jpnIN/wQg4UJMuwXlI7/aRgRN/EFtG1UROBriOTCeQxKsKCioHDgbKA7NeSnDddhRz+5oNER/4x
ejfqlQ8jFBi5GYIHrux2dgEDJOgIfqb1eGPF7hd/RXUjixIfn9KQh/G+6DL+BR74vcbkkZY/LXoB
zRwQmea5yGz94DGwUUvVYw8IJ1hRZFf2hdr+NVfhKQrkS+yJ5TDHwCAoIndeKwHvKvmEVh1XF5Li
gGURkJ8S6lv0Q1oZiofneIxNUNxVLopyY6rJls5x0NYFGVOZQb/6pR9jqbbdUe06Go9cHL9nIJH3
ykV75ofgyLvCZS3PdQLB4XyWgs9NTmiCCjT/spNyNy3+Qt8NY5mt54l8MhEc18Ez3mMv3E1BSi5h
Fx+0hyM4FvobmHe5t9LsWZojkkkwxA+d36bIkE6LTGmfuFyQ8led+K/l6BSnOW7e6cn6Pk0d19j+
S5Yyr4AKrfrxrg38XbHccQ4ZB+s9NgN8KFn1YUketPDx1vbMcseYl01nd5D37Sxp2EG9KyLvi2HM
E2hVLNMvSovUap6DHEpAFMzrjtEZoF/mhQ0xQvhFPNYhty2D8cXjA6TKf5mdGtAlEYURF0quemTH
Cb67NgE413MSXSVnuoyVQNlgcokUDKFJ/qKuGmG6L89NL5NzWUg4hajBGouwprY7d7F65/pU8xiv
ZmRH64vXzO+ZVD30kW/vU5H+1ND8BdpStCTBc1A2r37qP+XovYPhVQX+Q8cQcIBWPVNThHN564fF
+97jaBmp+tPKfYbBg5FLHepKYl1LcLCSck6YEBhNLgyl/CxZ3RArRasKn3xN4GSKS6SdWLXYxMN6
1YXs3nNs9Q+2OdY89bNp648qZC2xMgcPxv47mQsOJAPYFKzKH/uh04cRaUCLAVU67y3hg1VQ1q+u
X+6iJGIgbSFTYu+ZCXCouPK283cSDs4hHP/d6OCya62vcGjJHO3ITXYr7xsF227KEHQMXfKpEdll
GbKQRfRAyuKYPSLsEbn45Y6kyilIH9pJvqZe/ChZcWZKP4ja/2VZ1Xtl/mZr6l8ECJBq4EQe2Rm+
dgegEt/ULsx91HMlatI6wiyOsTadkL1DOfbnCyJWda/tuznJXITKBHlSpu7qNpLHFmz/MbThfrMO
PqIumY5zS+OM/j4rkNLgehd0Hp0B+JYG5btQSRq0b4BZ3M2A/aYG+5sY/i9rBYMDptX3akkAwSge
MQWvyAoayBwMpwYI0VisdKePiV3YD0mtd2MI5Fj6ah8YDHEEj3iGS0zGGpxOpGIwTCD6SYMvLlfn
MyYKFGkGbVzAOFYGdpwZ7PFsd7cSXxNxmHyhjHO/Vz1+4nEoDogsajqSrM1FRcS8yhCEdDZruvvJ
b16Lo2Owy5jW3KOd+a9RQEVjjbbYzbq8bwpcPx7c5tIAnBd2I+aEQJ0dg3eORoBcBvgcr8XHLm+j
vdU9N7L0cF6l5fvZvnIiEofSYKNN9+mM4+SL6quXuFWK2A71w6fW3VlPpUjvHI0MZKnbbJ/240zc
avujT4Hw+5nvnNSCraHxivBOUuRTa8FXr+IZQUrp3/srO0ITLRhr/PU2BrEEYjW/IwMDbCG+CXfh
GsIZtIKinRqcdmHA2qFBbCsNbLv0kmknVwDc7bk0OO7MgLlXB8OlQXVHuF/tyb9zhwIhewlVUVX7
uK+JBlhoVPaUlvzdiGw7fDeD0aVIAwaPVx/5pvrg2oPcr34p8DNlGGnG/HGxgJ/KZP4wpUj7lIGO
0x0/SIMh5xwX3TQ1P6cnkGw1iaarALk/G4B5Bck8NkjzDMZQCuNcG9g5VTKnr8UA0MP2W1bNPzRt
mWtYB1eS7B7LGlDGuI76qKUNSF2I6SDz8Bvqq0MXRvK1jrx75H3fZno/t41aER8KrzvOk3UTd8bq
i7aF0z25uVHb5XcNNZKA8HulE/81LwCfjC6UEBaOK2j56me+BOVBks5y40asCHyJU93S5RPocf/O
DP192tfHIncQdbH39nOpn6eWg3uGiZ+NzXRvW+mrrK3sGun5a583zbsW+RtACQ2+3QDtQ0O2N4j7
FNb9MptmJfB7Gyhdj1nHdkmbLFuqOC9HWbMs3kPWhPWpxszKURvO5yGE+IB28+BPIOvz3F+eF/Vg
jaDJc1sPT1ltH+wWT5/okV7al7T2g0vd/moTa3rHl/djaoD7E23HMAPcfwb3P7QJXwyjTx4zkVNX
UOKHVrPeDV3wMrmeeoj1fe25e5+FM+qTk20zTqiSAlGLYtQUpR15eGPLEfrQRGV/lSXBMgxO39Ga
7Y6eiS5ALvwjHJbnZMmf9ZLe9WQc2Fw9CjIPChN+0Ex8oyFr0HgLRsh+NiYoQbvDC8tleZXRrxE8
QmkiFTBuE2TPkn62iwku1KAOi4lgsMhi8MlkoHU0nTgV4nUDMlib4IaABAdpohxcE+rQke6QkfLQ
s0bCwsglnryT1ykjCkJxSDpx97UuvAjAIMj9zARHZHaMrU99cEykhDThEuiPbwYTN5FIVhx24T+t
JoqCVd3IEAzorcyyj5opwTFZPiZrcUuenrxZdfh5cLznjoQLtFcWtR2hF5OJv6CCGEwcRmKCMTIS
MnLPhuCawaJ0wvHsYom/jNP/Y+9MluNGuiz9Km29bpQB7g44UGa9YczBCAZnkdrAKFHCPM94+v5A
VWUrmX9nVu3bLC0sJZFBEAHAr997znewp9DHTDEjr0oXH2PoQ/BLknBTC5Q52grPI3hOewnocJeo
jmgJ7UiX+A68a/uCPI+yrZDlpsPNIGbuyerGPhrKAwjkVyDclkiQJUqlPCdLUEhDYoinaYE7y24y
TMb1jJ0WfIN2ASM1P5TBcYZo2Io+hpRjqnNt0Q3tySfJ0MwlS2CJ9Ivr3Kte1LBg33z6K5mzLYzE
5pnYhHtF7om9BKBQ381rsYSi6CUeJV6CUkISU5CUzWh10SBPeGnxehbAMjUzO6sj7jhIkxuf+BU2
V+EOrf8W7PfbWJJ5IcpC0ErsQLqQ3qLrH+nQw4GIIrwoglRnaSjQD/5tnUl1Mqv8PknY4CVLLgy3
3sUlKCYAcNQ3JMdMhvulyvq3IhzCU8K0e+3FTDsFERNLkkq/JNBMSxaN0Zo9/fLikrBt3pCtiCrU
MdcS0VAv2+mAwa646kHH8OGNj9r+mhB7Ey35N4zfuqO1ZOKwlIglI0cvaTlyyc0JMsbSconSWTJ1
2iVdJyVmpyNupyR2x1vyd2gspuu+5CGQ0Z6Ju6Vvv+gh0faobeIzrnfGPFm/klxQfAl7xXc33aZG
qLyJuiy4Ie5puG5bYFj1YrwfHFZ6onb8pDhl1tCscTo1mJ8ray2i4R59q3NIHts0mTdxFaIXQDSN
OWHctmYI6tYyxB2xFRtn8p6SVDV74t7EujKRWRmE3AlBKiwr33fKBtKulwAkQRJSskQioWkEErLE
JJVLYFJMchJQAor7JUxpmIlVYiwGi4CkpUARuZS3xj1xRJrzQhyTXoKZ3CWiKcX7Wqfo3ZVzmSNC
nPJZ39ukOk0f8U4fQU+klfSK6CelBd55CvVxiYXyl4CopL3U3U9/iY2aBQFSjTFDKVmCXxE9TAnC
2U50XG53yP0eZD9V+9anLTcEsrl0pvUtm6Z0EyXGpelQV1Lxn4wlzqpfgq0I59g7wN9MReRVDfnG
WkKwBtKwclKxaqFPaR/S3iYtC8KpBlxjcjeVqpKbgBwEXah9QJrJqrMGtSPeCh6ba1D8L4FcVghb
d4noapewLrXEdrnkd3VfYrK88rqjRG7TVVrLV88u8nfpZEc720ALLs5xqME4yW6nyZLY1QaPl5LQ
sJn0sNIgRmwmTywiV8zuBxhTowu0msdFhoJmZcyms+4Ll450BK5sGO4Ln8dPC9aOnI5mNTXoJCJJ
hPREXnnbY5BHfnZOjIY2/BJ/FpGDZjtBuI3H7NR1SXflsnFgvDHihw+MQ1p2hKmSqNYt0Wrd+FIv
UWvmErpG6hTKWmLYkiWQLVui2Uq8AOtSEdcGQCFkS6r5pCbShY0W/1I23zlDMq3Jqf1GtQHfq35L
lyC4lkQ4QAiwkZaQOPbdS2qw2uHfYPGbiJKTS33jwJM2mzralEOsb8jtAobEgheDE7iMPtG38DJ2
kBtF4uyZrX2PF3sq+tx4FeNYxUE3rq3FxOq54qhxtQ6LvZUf32zLPL2Pmvl27pP+0hk0KZTm44yr
+RvjyjPy3vjHrM0DezwWs2BD8t20psBp7qcpPJllsy5he3yLG0QAnQuwluzkG1t1rH0zsKkAw0Sc
SCh9IjqzasA8m9sLOD8+PotbGqZ3HfEzBc+KxnTXNAlsLC8dOOeQ1omODLlJKxffjV/umbozNBZ0
tfORjAWPO9ew8lcvzi92kcGWJO48boG9j1byoDEGRmN6+ngxjDg72dpnZ0GUa1hyLTRoOChikSIT
arrGuM0MPYq7Y12wmY8yETE5covrGfu+SHW/1aXzNSo0s9twlreeWfHUZK6IaoBJRFOZ1+1ovwRt
fo2wtl/HYXDJ7Tj7kqV81i3D99zB6he0NjqSZdJpMa8SvSOeEhwZ06VmRIhjnoJr8kAfFzTweecC
hoZDAktUPcpuAmZWesaaTh3mlaPR0PRybYLsbAe8Heldq2gwVqhPkDHrZLxNiO2QI+hUuxgvjpsW
uwTy7ezJYVNRBlLE/Rjzmbklfcyh6/qN9JgeOGUARMuBUFpa8GvDiQKFbIsrZQ3X6FLmnQfCMhB9
fEME6H1iZnSt596gTPZo3LWK5hca7X059nhCl8khYQhNmSAzdMSBJLjq5uPF1PEmiuxNb8vooEo1
0fQPzV058pilJ6fQhcU16Ti07acetr5PF6fCa9Dlrn/TmY28HdOOlIjFHiFpucoeXGjutyTVaNj8
tvROElDonOf1bdCjbB8dku6pncaWCcgU7N08F1sLPcEUzNcklzwHlW2fRBgh7m+wPSFpf8NmTPBb
WibMdgIc4hOGFTHEXwoGm1NKZkHVi9M48mAqyupgPMcK7QapPv2WvvOwj7CdI8kntanETrlLrZHJ
G/TfYKTyDobeZQzdz/eStCJIYvIUdIl+8LL5OzDPTqjnUlLWltBB83IAMNJlp7h1j90COSM1axc5
WXYExHAbsEeohVttPAkHDVKQsbfH8qdMonddme62Mh1QG7pWGzuaNB0UxS0wF6RtcTUVwv6WZh5C
myymi4n8zDT0qamRouSBPriJ85pHEd0lQGu4D4OHmMFjDI6JspgnY/pUWc1wg/hLxKQK2AGUDMmO
LnchFFMP4HtdxrALHgFgTbk0C4FfQ2cZV00W70vBh96wW7hKewZqUc23dIG7FaOzbefgtmNARvtu
akjhq5AH5hgYWMVuQL+Afeya62AWW59m4VVnYqKrQ3ooZYtqnXZ3igV7Z0w63Ypu5EgV3bdsOjAG
ZFhNeWAw2SU76D6I/HnrRZHamzlIPGPKXx33UVqMhsw+OZEfzbwmp7tBX93DMSTz7GuWCnbb9IC8
drpny+8f2iX/0/IQONS+gKdQ1/faNdkrNQe6LTBR4oFzJuzjUHi04hlHsEcmVCMxp8scYpaO07ui
ydkpjeExRM6385Skwz00PVNQNr0Oej8gKbNjAdmNzWltpe2rk7jG3gQm5neRcalsiCG+zXN3zmib
ma6zKVQZPvbOACS9nO/I9IwADPuoMIsenKsNejGbveusi/z90vIeyxinR6vevYm9ferl+34orF2u
avzp6XSMc+s5sWKckYtD1VtePv5PLWbA1gmxu8xm38CwZGBqjc36Q4L88fKhxkCa0M8rQLwMoUM0
RrWMifoRqJSO7DgY+EQFBWvIfgp1WA6PikidirkQ//Tx7x8vzVgF29Zwnzj0Bey++F+9Maf1aTW3
H27Yj78i+2+Lc23Yx4u0DX/6U5jqYqvSmSEVzwwa8Um7peok9QSIrRGSArC8oClEABLbJvsw4BHj
1PVHOtzdr5fntOWXdhf1GeFTj7ru2m3cO/Ovv/I8DK//X0v9X9JSYz+E0vCHcHf91r79D+TTUTvd
vGU//vf/PBVd1PwlY/jXd/2nmNr9N7ANBAwr6Sq96Kn/kFMDizCVK/gP3bT1S2n9n3Jq+W8ofoXp
Oa4jtIc75A85teANPSRrnhbCQ23t/TeJEJ90xgjOpBJSWbZGnw0eZwFGfH+7j/IAXbL1v6KpHrqC
ax2WNWa1KGw8aKPTYzXT8MHRTd/IMTZ5yNN+gidqj9mwFSkKDiwDZki7JEzEdtKsOp6TnFwUKbu8
Oo9EAUMayp64USnaBmtdIMZifts267Z13Z1fVpISKjxkFrMcReVI2/voiPo1VVVGwofoV1FpVOuu
Zthaf3EvTVhBxK6b/qrJwLYXL6kTzds8lj3CQwvCGwKn0Ub/YPj6NHtDh8uOPXsJ5y2pOqahnblz
88JD+M1BVNlblapu76j6sa4a4L90yleF2XpsjWhcKUtgo4MNX9EitXKj+9Hq3jx0aK4gzIPmx1rJ
wjht2XwQW5Gnb2XGG9TlhEN2yrYIK4rVNFbjteWidVyEmO5wAVqIn7gwVyNdkE3U82BwRvQwr6FV
l2tPw0ZTsWMwzxCSREqmlRmd39VgSWIB2Bt5yiGXxKIXktNBJtGONNIOJbcbaPyorvoKhlD+YsF8
H/89+FH8Cym69dcLRCkk6KBLJNccDaw/XyDx5NZ90ZfloZTeo9lahEEsL6kLz852mvIqmKDYzNCp
zI6DUuT3zpH+j5P52931L44FE8Hv2n+uVaAq0pRKQVHRlvlJEy8Mi6Y/WbKHwajZLZf5q7ToTUIx
724DkT0ZXv4jUuk/nYFPzJTlx2pEfhoMi40vQn46A3PnWHMTOumBxGt6JrjIubCXvUy4IBdaUS95
0NE6RvNJDgGGeaMZ8p0/gBLl/j7Qn33++/OwQGk+nwityCCH4sLzwzTxaPx+08amaIYsb9KDCjkR
6IfVqvFamFBDuxuLQl4ZHVJ5hxb2xomT6yFPZzSoyOTiGUWydECeDd6Pfiy9lePMpGUURIcub+X4
yKQlPKjGjx/+/qDlclC/hZl/nEYbC4irSL91YI39+aAD7gA8uDEH7dVQEJtp38YukvneQOIVwxcz
tR2t5VC9Ohb9pCrgPox8Bm7KI2W2Fu+VM+Voe1rKBqMASe5fITR+Sn25qUZB+Q7CgObuKiVAvC0A
qqWiSY4QYBqW1umb1zU3tFA4ESJ6Hw2QJr69cN9DcU/lSvRF6j3+w2+8XBiffmNP0xVEvmt6ylKf
fuMxCVJEHGaE4wTCmUH9V1cRe5fhKXRncSJEfuPlCGZMoeIjOibCmg3Lh/TiQGVcdu+lZAPb9xn9
PdpNZm2zoZHrCB/GlRi9x57ZHNvrm86nK+2UPAS8EllrnvpvXmnRkOqq5AiHw9zmdvdWFeO8rw3G
AwVgjMrXqyhQiKn8f7pfWJw+/dq2abpaK/irvOpP90tqNRqNrUROX3uPhdcNnPL5UvvpN6Pzu131
M5+KdS4sYzNSV69pcyL63OgmoAgmK3WNAKJlQLjKaAze/MNH8q+OzbJsgYPIdWFsfLIP1RU4rrZG
6l9NYDcTfZzT4qVgSrKuGhJCDHa0s2FvPpYD0SPccrAE5AE7HpkSVTKQjcKu4KrsxNcG16uap2TT
IufjsmzWXV+5QO4xuVpz/dNWpnuVi8fZm442mVSufVsFVr03xGBuCkRlhIxntw1SkrURgC3GyHFE
0vI1Ik/4/Pe/tvXXR5iNasKyoM05nqYl/ed7jx7vEAVOGR9mB+INHZVb2H9EyjItWeFsuMsrkg/y
dje07DB8/jBPCJmsKryPM5Xt8wjB4D8c0qd1RXk2h0E1alLK2JiCPx0SCBe4JCGZcaHvca+a88UM
HbWrM/jveLcOIWEB+6A3r4Xn2utW1zeRprvQZNY/HclyG/52m34ciW0xS1CuNpVtfbpeY8auRm1w
m7aRT47YexPiJVt8LaBah2EleA6BKQyOM81HNpDrogjLPaAioHwD6Rmy1U+pK+hUoMXZ2sLeFI74
h2OUy3X5l2MEAeY5rHw8TZaz+VuZ1jkpMv1i5FHS2Ddea3nH2kjoGRXPhnCbr4j25sDMrnUEf6kM
v+l+hpc4CPPGjkjK8NR7EsN5dMv3xPbih9FCrAK4p4/d7FYYabD2IybYhafyjTtnQDKE8dR1xKUV
k2jOxOpCl6+ZI+jyH8/+p2VhOfuW57KmW44Gf/j5juwnK4kqrFkHU0FWqKAxhFVPHrRLFlLbwDSV
LVI9wSyhtSrKigVm6MuJBm5T0FjUw3HI9zqJjX+4Z+xP1cZyYIJV1nGkyz4d5O2fT3nPprmYfU0U
UuztdEtfsoGOyVo/Pdom4poRx+0qSuZ715fWcgJDBlOR2CoEhRChKEIDFjZmuutmRI9L2ue6KCWB
fmKy9nNKYBZ9fEcP6cVklLLVPQ472D7WlYu6P0Id9SiXNk03x8YbScJs+/uGAXb7Piaq3KjZ6gik
ANWvBDooO7vrqiIkuJSGFUIy2nAiJGmoGOpT6LbvPmar66TrbnKR0HDv+RzbZF/ZZfvmznAZxJFT
jfI9TPceoVidF3g7I5kRXhZoEj7IVT4Hcvf3DwH9Lx4CKK/YHml2SJ75GUdHueoPszaMvaL82A/A
Kgm2DVGj8Yunne3cyqy/8z3HX7l+nyO7dtMt9sJy61iIdK1A7Bh3SwKiR0gxoLDsMGNY75rrqS9K
aJD5j0Kqaosm5oufes2e+9ldBV5trwVlJjbOISJMUdE8SnyPNlV5KftavZb+I6Y/ZPviVNhpuq1n
7yUOQuKFakGeVw47byIH8Dg3irJDoPc1yKT2ESqA5bge6IYxofo5NLpd24O9sExwOzkm+qkB7YXg
Xn4LG7ou6TDheWC/IMm2Chov2LcJG/7IoLET+DVjxKrdWy7RBCWsqfWA/tUOGDLlxXThiOHa1sV2
Nor4qOaR2bvt/dr6/7+r/0/rJTeBC+xCgiC0qVX/wgs0vRzUXspZMqK2w/PZXBI/N2muki03WdMu
tlv88PRAKpdZrjnmj05Kj127xV1oW3TOtWDeQfSUTBRBik3Tbv7+Evp4Ov/5yeiarOPUG8Ll9fOm
IDIEF5HR0MNdCthq6B8yPwg2hcnajuAI8HUOgCvCe+PjPk9r6p+gKr5OEWWyBml0VaBBV7Nm/D+z
AfuHo6Nf8Om57Zpau4Ktg40LevFm//7cntzGbtSIUNWthdpFjNRXQYeYNNaAtEUZrFD1TdeGaqfr
PIskI7N9NscCpMyy6IVMrf/+gOSvHf2nEyZRypg4K03JoX2qStO6xOhVCX8/ypTcB9kk99lI2WW5
h7zPjRf+aYsoPD8FEWrtrPzhpaJ8k8UrDUSTJrmsv3f0FQ0jzPbD7IbXqvhBOdNd+3rI0cU76TaM
5K2fzeNmCCt3i7GN+7rnrkDgTqolne6OePM+bDd9Mga3tY7YUnFXH/goz/HYvBdlEZ+BPZT7pp1v
fcFMuwkw0mrO5DYMAnKAvV7unDr6VsdheBpt1CFJUfcbL6YKtgn6kLG+7agwjqHHcfbM0xrlfjfh
fgE4U3V5VHL09lUeXHcpb4USuNnaaDKJ8AnuPWd2D4y9BwQfi0YN0O+xjH3A7sU87sK++cnH3RCC
0GNZnNx3WZe4nohmP/bQwNtF5pZjSdqb0lwJJEDXRRBZax2q+FG4r5zs8Czz4d43lb/VA4rLoE0g
LbCBZpFzSYwrsfz6aTA8+zSPu4Z5mZfX64ioQrF2RVlfs6B+NfQw30lC1pSmJWHPAHeyIbSP6dK5
QHMS7awifdWWMV6DAA5JvcioZzOfHJhevWb0vKn1wHR4el2ipDtjSRmvSQsBQsjqu/c6AmmKLh1J
I/LDHSEDzstMai9EpzrsJxK3xE+c3+K+S+M3PU8DfaDJ2Lk4mJl1LGuI4+4Ykav1Cw/Bm8wyyIKK
7UMztP5Nukzp4RdB3xwHPkm3h5ESC3QTWUkTnWDcUhPAPMKxWCmaorelyDAmqHzvC9Rl7G7ErhXc
1XPeQfhUoAil4SPiLPRzYDGWncr8phlGpD4OeRyVyTgWUcGr2wIaioO8OE6Rh45xcL+HCmEcbsjk
RA9oMZgSAJDRS39k25xtHUYifCf4HQte89aHRbIK86I9OPXwPgC82QWGYyEOKfEi4/9dNyggaV4Q
t9TA/dRID0d8+x7QYzVj9KCoIltvJiq7stqrhl3zpscwibTBuVZeQ1toaDAsNnonVH024zRElAI5
T8TJtnNyY21ZgOcDm6GcAhpI3Li6E7JvCW4eqVM7ZkFzgfcqHtGopX4WHMesup275UcAjtdpYd6Z
lXUd9mwbWwZmH0V3nfu4yzpiOqwMEaOD2TEh9ZYtjjgUaZkBHbE2gYEYqaxtakTdiU2t5bjDgIXR
XaVffCtnOtiglU56L7pNU6aoc8PyJd3ngvHXXW0ZzEiSFCN+YfZnz5qsZ+lzQ4biSRjB+CyWoZcC
DE9cDglURhiCOOsDsS2cZpf4gX9C+sF+zEXzKSHbJeNDn0/OmRqojDMf0Sy0fWdUFw99/9nMvvcm
pp9Z+fZ6TDwGyctBR413sVKEPGGB9LVBdLNy2CVvEzmTfRMG1doLMR+VWGVkGNwIomQRAkwoQM5J
PxtXKgaDXyvGeUac2ycT3z6bQSvYRXP/qPDKhbhVTv2IYQnQSXXlmejlGuYleFRPvTWefWdoNwLk
4J0xdmtr+cWxqQ07qyc/U8Xd+OyWbYLcb35KLHGifjT2uHrqiys4uIRR0ZewnZ+RHnjo1TzrPLsV
QxyzB5YYESM3zPK51Dh2jCKEii/Z5bIaRiGca26rbdnY+cmRNXLVKFFfchE4aynj/HoSCBQLA2J/
5Sso2HiLGgSRO7bunCeX/oTFxCpKGORZllhGK+73YiDhLQ+IgMGZikrQ0fc1HIoHx8AvUk+xICg1
/gqDg4kmtyul5M2kow2FBlv/an5RNY+eCugWRjtaE/6PrKdrwK7xXRQQsCtbdgfZGP0FQyynMPPu
+qRxuPqQlrLNZoeTg9/zRlKkJoWnNN/bOnzMhrG+mIDQ1go3GvtxPFPJcNb+hY8yPVgDxloPa3dh
WuUBVwfiXKOXN7RJXiwKmcxugauGUXjO8vQaGMBuTqs7O+QeLGrJ8NuzyTBPm35Vxw050wNKyo84
4+EtL9Rzi477nMTADPtaV1vkK8coIVyNzvjNx7uODe5EM3L9TTIO9QbnR7hV1lc11jyrBhs0XUpE
yVQ3pKGZ5XlukD9/IEmwd8GTzI6l8I44C7jE8acQkTvkeB6u5ziu7/Axke/bgPywfAt/eP9QZ068
TQNZrTKvBktnxajZCgc5Ym1dQtrhunNJKhUqPQ4z3N5I1ubB8gpzH2AewG8ybIwhpfx28LmkTnoN
yghPNk1Xv4CI2OXVdB6K+gkkCDW07F/S7q3NaN6wY5FXtZvcjCHKqrjmA45gqgyZ7WBIJHqE5wVm
npREM0gil6K2T7njkGcQZqSSRwNDVckoH0sMqxqLYJUV8iFkpKysa8PDG2pWxKEZxWbIM/fU9NBO
pN6rapHyzekhDcXL7GnrFGpy3ZLwaOqF5JdRAuIOjDH8Fi3byK7dezkYTffRC9k9eNOSstgQzhex
3JqmY2OmcYn4bUe96UuIdDLr6mvTWTSPtbHxQ2HBxSzlHtsS8LREWyir3Sc8oAg/w/zsqRA4NE2u
Li47rIIYPRJ/up6Hpt4ZfbwxE3RjfWw77GO6VeEE4yVVuYcLC1d/j4bfJCdrNu5TRahPkzFDmbCT
r9OEzDfdJ8e6sZHFjjNWvng+KFA2O80M54ppSrh1swK1izmUB5QMz240fB2ML2PmjKSu4KTpplXl
+vZDsgw8eI6TeINWMfKoDO3afyIqoGYWnWu9b5B+rESgrJMgEtmNHqKONiO3XMOiG+FPRrLNWGeG
O1nunKR9g8N4HFmJxym7GPS/r9j50XbC42qk1XZy8cqMoB2mxnkOhhlEaOMTrDn7d7qCjp8h4Hda
w8AiAphjGoNt15Y3UneMaaidtrWlVrGyHyipkeU5w6nDsRlgnd5O/Qw1tUu/ESaXd9/KACIKCheM
bvI10PiIRj/duyp5rGmNXJlG99INeHR6lgEy2fCe9C0CNebr8FEmhyArn7JNQBk3y2gNZHKXRKAl
zDmueLzl3tWYdP6GqYC9l4JEU7xM5ohppTf7dfllQPPPeprgW0tZmoFiPQ7zi8A8ukmCLlorWfQY
ipVcjTprN0NFZsYgoRmkAB9V+RwPdcjArUF4bsRbw6WcwFOwhYuzAUj2GoHLqBJcZGndoAElxowO
K8l3KKJDMcJqHAlSHYwX1S5IkemNvT2aj8rdhQ3b7XQ8uNDPr8IE6RE25BpcavMUsoGjrNAbvo5k
IqNYB2H5zXKw8znAHScWORow4bnPadnFzi6W2KKaipzhOvaOuecAXmFwNwegF0fjkuQbD/HvCiHj
ldYZYDXUIFcMvWHQZvj/fexRPRmqcUuifDJb2JDp/F+xel1ksBsBLkx1cjWycepC1IFLM8grxVvU
ledqMgj8Q6ZZG+l3gaTeC06Ts1DQJxzzlplTKXTJDfrjluW6Nleh/w0w8b2js4fSqfcI9J9a+g0g
NmlyEGACyRhRRwLHIgfm7QU8+DzaMld+yu2CePw7CNB1NhD1PKPObtEU0Uu01hIDeoOThFxMQMRf
myLL7zLX24c8Cojow2gbL91Asxf9ri7Dh7Ke8Ez4dn1mBMgtURF6M831V4ojluzeJlou9J6cyGTp
tPId4BeMUMtLv4CwXWx/qwg4EAJd/vjxDx9f8vHHXy8fDD5N8/Sq//jfwe83sADePr6OfB3WsY8v
9Bgf/sfXfPx5qsxoeQpdf/zp1xfi+PK23mgSYf0B4/7jQD7eekjcAOJ36Pt7C/wuRuh4V1YZH8Wf
31m0pZg3v7/t1CysX8QlH3/58WYf//frO3/9sN/eJfDEAw4d5MIfvP6P38TEzE8hH+NhWn7Nj2//
7VT88Xe/vc3//ZpPJ+7zqfn1PstbBF3+5DU0o6bgjPGF+WxrZge7afoLU+F9H6MOGPT45qWAcPqg
243YcBGph/PRqDWq257OPtpZJHA80bYxhlD8vP1wK10K/DgbXrKw24ZJ9NYn+TmtaYM2pQ1lsd3W
KpHrug2fh5aslRZV+cZsySeJ4DBtrLH/EoS5d9aQDSpz8LGyhDlLG1GbUYYwME/K5sqS/a05J6CX
fSM71H54bNwyPxXM3h1dnhw3y26ldxgdN0HlyxaMDUi4gTpvXTnC/NmEXnAfm9/qAUmcSMCO5zUR
1b6nxq17mHPqc2Oc3yD+3SVjuEFPtrJMsLQOwuaKbt+a1NocXtV4Rro/HFKiYq7qgWDjWt7V0zKH
gGi/csdTC46hjFJzX/SzXlVTylbKbbsdVCmSnB2EnCm+6YlgJBuJV6OQsrnGLUpkMrdD4tdln14N
pWZATkyjbRj3waZmx7YKCuWvKgO7bIUPfdP4BtPNDmW7wmNjPkS0utf1rL+7fSdWrfRQm8MsdoaD
w6VypcV7Ss0mJGejxZkGDbWCj5OSB+i3Z4QTkvAhI9qNeVefaUxQ9/R4OzPjJhsr72K4hyobzvQ1
3kxrCSHrCLxFPpU17IPCgWgE3T7F0ndPoZdto5qzJ73ptbS8W7SD7a6OLTq5hJ72Q0tqJyRUqCEx
hN82uSuxF1zpwNPgXqdblfJAVTB8gfVse6e+GXI7hRQ1MMeSX0SPl8vpKUQqnRQcLe10ANynmh31
xcW2GFQ3muTtk5okCe5c9YgJXXIbM0Ugc4M6fJ5gfGsPSgDd16gc/ZWczKcEKdvKnY1oP4OAg5vP
JMdRHdmJ05VF7wHwvrvLaxL2HDLsljwEGTLJnDAy6xw/W9axBk5GB2zMBE/wUS86hkOg1mSB0UZk
DTM+iPalFb0Dlcm3mSnf/SkOd+O0oEdax70J0VBZPUeMzgQbhY58jOLlLb9ac86YJuTMlW+MGKNp
pH80KQIXg5gi1MidtYptu9t3YbxBOp+XS0yXgYZaVtWBnB28G1xYbhXED3p8V2ZjHvimEKwmqJxs
8d4Uztce5xMBJN/i+QHVYLrHG0wDXzbnyV2VfVRvZsS4qIXnN1tRSebRcElz/zEJ1DtTJEWEFAlW
C67KOPohKdxVlvr7XrsGoA8ommWAsNzzbYmG3yNwNSlexg4unLs419FrQ6Vrq4uM8UPROQL9kCQn
3yo2Yc1EwLQ1CzHUXbLG6muhCkTQ8zfXpHVGKKzMEDHU+C22Zqq/gFRBGIhvknVTPTZNcreMB6Zu
GFm1nWgro+aRmMWTbX/DVU7i8mTc1jO6ljADwqEX4kc64TA0zRE+UdBfoGlNqxSWFx9tae2ryv4K
HIyHhgLRYNlQyjQy/5UYUCDLsn2BqnLdaguJpJzfzXgRD04PuOl20c/ODyz4yc6x7zzS1LX1kwtw
WA1jSg0Rq2dLI7qjzkfBrhD0G3oiLk7gLocy7kvBBYgUJSR6CheDt2WbjClxsmjPiTTbpN+oMcY2
iK5xQAFFS7HjtgjxluFzIOp7L4c3ywMDRjqk8CR69ggLLgXxD5gx410UW2d8ELt+hpGkPLqoxJnb
U/RoAMlaMVMM1rpC/O4aKtvV0GcA6RcuRahNoyWPRbEyMqk3XdY/xrQtZBX/zAz3zsVMAlhfEXY2
q01032RVtU0r4uaJ2rrLiCCcbGFuGBZIbb23UpIz3ranLKi+eBMevnjxqHVD9lgSR7eLibxcw19D
oOW3hBTO5YIDSbe6mKlnJJYSRTPBajeOxY9Jpqa4RbEWnA3zhuTR57IkGVLK4c1HNoFZF6711E2M
rufgOU7UD1FN/rZZWk/z7CDOpKQAaKTvZRtuNcGsI24au9Ly1HAHhLXxrYFfeDXoF6PO2bBg2z33
Lax2237WVnc0K0hCZkWApt/z8JsOQWPcmlVU7VwLNX2yuMFnDVlMMzsL/brbGbn7HC40wcrMXh0K
vaqFSig6TQmPI3E9jM4jrJC95UMPaLhDkxl+kQNgu4gKBTlmYD+bMSct4nFvxuDhUwTDUee/hQrf
TiLbHuBGcY46+2tHA3frtcDkJ72jKfrSk7t2TYjADwe2IM64cDUXbBIjoqKbMq6ov+kLuxFXZujZ
kLpETs6xJct9JrZOzn7DjSZYcV2Tb3t9xEyMXhwt8Zoyv3KBKiRRMp2GhXphDcRu+1V7Lxx6GpVK
H5tuaziGvJI8PdmqonRP+/qQxsK6rsNli9c04tgW7WPpsa93AXOtutJGY+/05i5SVPwsVUezAWwV
RxP7wZr0nDjXa8Ps073dBj99dOwIVfSOUoTH8sBke24gYATtYt2km3i1dKgG5WdwSlg4zXC6HuOM
NPT+UBJTrLBS8+B0cJkQ870EribREyptEtrEiI0mGm+F+j+knddyI1mWZf+l373GtTDrqQfAoQFq
/eIWZDBci+vX5f36WY7MqaqMnuluszbLhAVJkABcXHHO3mvPIBcGisIWLu5ap5rH8D1iDodYSXRx
bKHuJfl3mOp96wbdxilRaucIrYflJgVIX2x4RZwoEL+CmJh6yJO2H+/zLCk5sBmGJQOzgz/jpgAe
5GyARE1A3oHEoBWsaNOdRfxNkgBJTq3nbzKzwXbh5w8ZOv9db5DthtNJ1Vb1k7p4IYDVIbMg/4UG
7Ss0s9fexhOJxprFkSFO2mIEr8DuK4c1ECJ9BxPKLe4nDDSad+Im+unU2BQJErGOM9EW2AHNG20s
E9zFYJ2nwXyLjXTrH2MsXHt2OxTqZPNRymnamDWRmoGT3QjPPbTEoBCVEYxb6QHWc4W19bN91wzZ
kUTdGhN0qUMfwFU9J2Wwn/X5YYqIes61jWzbnZu1A9sZfJvpB9Y2DE2btJk5PEbfrPApEhoaDGFr
9Q1oe/tFBCN+W/kiEtrZBCG84po2t5q67e0I8InZXfSEJYlddhckfCc9tu4wOXEERg/gWHLrcvuv
abjfZM5QcrOLCOgh9U4pX6PenRjZPHzCNr62ialRsB/jGsGt0JGt6UhEa55RDUcjPtdT90SfIFv7
WlBi0s4elHHXtUS+2waKJwEQd2XPUYgzs171mFyV1p7RB9qbYRpYcgV4pR1X3ER6k1yIGHrojYHa
Z009ks67od3iMngspdsdr1YcSrcUpavUjTdZQzXlj2/2A+31FnGQ6dU0lkB3rkpNa5hiG+s5NulR
9bGmraTMTDoy2MY6VVdhb9fAX0HDZHs38Tb1EjJ1ffBi4jXshKVT1mEmWR7cSNVh4kGrc3q9J4uX
B4wsR1InrT2AKoivPXyzGtsmTC7zOBJxRAQJSVjdKNPT6D6TGEOfQCvUO+pcUnV6b28s6TnN1C7R
7/U5WqjB1wdtoWRe/8V0RYgFBaH19XuwgpxJZMfczNpjh/P9mC7/wuNCE9UY425Xg6myJQHNMWWp
43j9hP/82upLDx8bqVZ4Oa3+5PQZ1vOms6j8QCYn+ACw0ZUYbo0YYFadH7+aeREhh9/MWYOlYXnN
ykokP/vHy6dU3yR4DTiK7nikZJ2Vq6BSsLSU9mgvCUTynUYzCvrl59cnTUR+bCYT2puyIgboTmrA
f/IFilM5a7dh/xF7erMpDKJnwEVXzIpUI9phBr2YOJh70mpdCVIcYIL160ofiHCoWFZwBWAM0JeH
XJa4O29gU9fH0gZzsFIgZ9ImSg8BKQs7ykH7P3647N85kTQKp0/lW9AVM7jAR8Jy4itMtt3S7L6f
lv3n9SFjqggnylYrc4l3mlMI8yVMLNS+N5lbokFtuixkFQecKAYGOy0PmAyRzNAu7/Zthue5m00y
aFhtj5pvvoNI7Q5+mu/RcsMcyOMfwhXaxqq4fruu3PYzprDrA/Xs0Og9lsojgU0zMDsqGjC9rj+8
/qtYvmz9hk5KR6QmwWpUWzTwn9ZSW/OG6UUWDa0cAZVqqeCYCcEf/XPtWjOlNEhH+fzOCIgVdYUA
ChHNUOB79siBrQA1wrX4Fdd8Ww3jfeGf8kh/AaxDNzMaqPLqL4p97QrJ6p05Wa+Gabw4A2k5HfQO
KHAPUTpsZzWBQDL7A2vi7zpm3fwRO/0blDEHVR9/mgieW08b71Fgvkg4bch1nieXFQgBO1iFeW1D
dKEmPj3b/oH48n5qXTabDVG9aJYOpV+dNIr8a3+kZG6amIKhGgzsKLl/bWgpQ8mSkVGphv4xnzE/
s6lbvvXPB0k9iqZDnxyquVtdv194Quy0jD378rPfnpoWy8V3/ZPXH+t9523ayX797XlDsCSUXb95
fZ6Sjg8tzL7UeUlXqCohic1WsabV8AvvzsUuULuIIH2D65OGLdWmslnAoKwAVl4ZdMeh1UNfO5VZ
5J9a4pQ2bgGjBQ7Gmr7gvSb92wj2CSILGC+CeLAx5oSUAOnSIXqwraUT5mjbOCcMwMIA6lj8SPq0
NoYU4NrUNd4jt5yh/+qxE942MJOqadw4dXsxGDzOLq7lkcgZP0/CORiyB6AVGSt6FjdVnWdHuMan
SZbTjQMcet0utbu4IKtOa7pPgcxzVyP5xIS1p5Bg4r8ST2z7PdZ0Yuc48LWcTt+aaJTDMq3Uxu2N
RyMTE3b9mEV3xFzss8aYma53lntjtTA0EyHvJriqQurgsSPzQCg3dC0fsGLmT/uELQtLRRTXCSLz
HZVI9vqd8cuDj37MYTvJnE5SZmVvpENQorHVxmPOn8m0NfzhCF/nh5EW3ZYozy9Z+BfPlfeYku7c
Lv5pO5V+Ap0dxjEIp2R4HnNzp+fSwfiGH1Nn8TvLXef45NYGyXPZ+ia9YRp1Rjn/rKX/Ikwr3oql
ESBr74a74zkNEvQGRtytSsvf+l2CrXZ8Y7TnI9YH2zLZSyTJE0DoO89B5ES/XxUQncqc+6wbm+1Q
i5Gei+p3SL6+tZ/ss0biEt0nw40BFabg6vFOPOE46Y6OPas1jOsElKb3q6lHMBwK455EttZaR/qY
ZaChC25BWeTq0WazUjomEVblq+XaX14F6XSBdK/pq82bRQvd0Y2dPN6PFaWLlgrKbU8Tqce6u0vb
8o5SL6tcNudWshk1c9/L/lxNqt46GlgozR7Wtp7eEVDx4VnJ3RgPdxliAFL9eiiWBMeBv8W5HQhK
13noaPoGtzg7zY3I3dPc4Li3aF7lKElMMrQoIE1PsUETuGqTn5qlSAsS2qkSuLz8/jKV07uNe3WV
WOMdrPv71qVW0TkP+ji8JsXwViUJ5udpn1Gzd7IGf95cfvge+jPIMCtL47awx/pcV9UPzj4ZUHZ8
D0Dsi7WWAl6eHMw5PzPQ6/SVfrqyPvfu+D0Z9ndPS54B+sdUIGiTDkDAtL9TVdnilZRLSKp59sr5
s5T+L2yfLIgdTDOtzt1p3FnyJxqYz8FwP8wn2FMZ5R0GSiXqr1l3OfrJ9+TnFM8A+60hSdwkpfWe
q6UUYNKzkMPLHJgTe6IMsYAfc4t2VCjAoSFwf+e6TDeZTowqC+6bOdZfOt9NwgydMHV4fSuWv4Ne
BLCwgbF1nvKT5bePho/rQdJNpHRSrp0IaB9anUUG6LHWg8anVya9W/wChanOlmfRpOeN5xLQCTCC
p0x0za5SFa1+cUr67r0r9IrW/2vq5zkebGNVGmRqEkMDpQycV06+fac5t8lkiZ1RmZRBBTUKNORG
NQbhaEw31oA7FIFBNvf5bmjF2Z1obLC5vk1ik1kdVDS2IVs8txR53dg5dzO1K28Zs0wH5n2UHPTE
Btnnx5TW7K9RR4ZjZiKcfSMJzbhn7av3T77MHkY5rgBtGlOzUFxJ7Ks0Sr84eRituAABhVH+K8Ve
a4mNhIiFTviQjfK+t7QfUeA/cITJXpiY24e7OWboKZuNNsOmBUeu9d0tWPNjHTt7wtDYMJibuhxf
KDBZnv4L8XPVB3QIvPyhrufHoVOvzQg3LDCKIxCXM4jHfqVxegYH/aNBActIvxCG5IV1b+VYVLwu
+DQcXa7TAZBsMlpbmeooapxh3VSp3FVWjcpVIiX5EaOlWwVD9KFGfdgQgliSPk4+750DFIf4VgQ1
9Ct765PSxEk5WJTsqPkCp/hqU9fJGumyy/huemRorRvRu/IcAPvyJUndZ7oWFNF6KshgF79Js2XO
NPx7eAi7XrxHeoRX2NNv9FK7ZAbuaLLsJrIzfTqFCOLA5jmKRUP1orXMtnXQfC2RXQNrvwVHLLaD
HxlbSWF/PQdsT235RjPJXo+Z3+yxKmDzGgZ0babO6mGaD6Y5kHfP/iXv1V3rQmaLklIPkc1QLK9+
6ZRFmVyHe9g63JSoCeZMYIdNnpT80lJsR33ecrV03ckgDXFF5576UflYtgbGMYGorU4IJsD9vc6g
u8yxl17SoH2NK3DQIBDAF1NNXdFL/jRoCuxxP4HuLQE7J4wltkYjAmFCGWo43UKlcTwzyGmoQSmB
KtM614o6q+4B5h4S/SZYZPR6Ex1j37nxJ9d+FDPkkBylXo28wkCNRyRFRp/C3fAp0f0s5SUoXl8R
i5qTUJJDPOIV6aNxp/pY7C02YkTrpXD8LPIGowb5eu2yvyScxqD9LH/lxrgvAmRPJKYwvppmE3po
GVeqRVpFLEt3TCH+bSe/EQD+g6fIL5rHLsspodhy2LHcTDdBDwTM6fL0VDnzvaCfdw7szju7qTC3
eEsShGJOfTbKoAljw7wEZvEZD546R/goDhM9sTHwxLlfHvw67TaTwenFu+cezcV3Mk/FqZ4okeuN
qqABskHM86WytMQAtEUfbBcb5lyUxp762a2boZ67Pvg90CezDEvhBLvc8eZjKi00QZT1Y3cEntUz
iRo2+KIxl9THmEpurg/GjHJPC1Ca2+rOp3EP1mFcXImIPoHJBeeFYLUt3GmJaQXzNaD6NUVtnycm
Q/zkPeSLeoJ110v9kbXq8OhhlNbVo++Qilrojnly+9okMYTu10CK51NnTOUWVwSrxCwzd37GJRd3
jnZv1c9xX8MNWL5wY2PeGksPn8DR1WA7EJ5Mbq/QNlF051Kqm0QlzKsuq5lGB7UQdBwe16zsczJU
39Lu0p1ltu65UDirjDbdu3To1q6Qaq0niH+8yLoJvAnZXE9Eg5tjiyioBK9tb7Q3cIS7nQmBf9Vl
kEHHAe/+HGg018uOvzbQGFY1Xf5Zp+bSBTeTvxuthkA1Uw/NrIMuLOh0ZyCC7MGokeENpKyMLn9z
Bw3LOMczUxz4esSMpkbmQD5pOPN6tgwJmIi51/fRYB20AItRwnKiyIzs1E8DExbs9EA8dMpKKAQa
0PeomWOio4mhNDj/Th/6CWt3t0d5hzymC7nNbIbUaK9NmeIiFTOC0U0nmJlSyS9berx1OWS7xqUQ
rzXUFaXs/HAcUF8gHsBEaR/JQNUox0nWit6RbNg7KFcHg8IfKygNZoH54uvsPa6G3r6x07UeSwhF
7PyA6ODPYwLd2H62Mex4JrSlvcST8C5JNhU71bW3jbLPSoJcn7z2PR+0n4E92mhJgU3Gi7ylBusq
Sw4Eeh22rlF+KirMxywCy5U/McKo/tOe5xs1VAAmB1BUAbgdMjvJamINZ9VMmxWmltTTNk4bpxu/
nOOF7fArjwih7ajmIXGabrwsOi3/K4fZN/PACYpAvCaIxGhrJu0IQCgyn5o5nW/9UWP3yfhvwbqa
5uQdNsJDLbXVZMQRQpYchRdZuEyuBAXQOwPmxFBt10AuEECtwTnAgu36hRAWfxYZXJXAmikNzLW6
ZOlXUTkByUkVBVRXwm9uCXC1K2SYaYSlWHOdS16JhQSGJTsOKIK1+ZHCKwBBK4O4AveYEVSnR+a+
4pLJ7rp4fBMRy4+k7/dVzIZNjdk5yEDBDqVN0Ge/WKZhEwYsmVwDVEqcWzGrmS7ZWxM766wktRM6
1tYUY3S03IK7Ui+6B3DW+8z+GeVBwhocxfVEa/UUZcld7wzaIaIn3cUG2RpphU8pMU4ym/yw9mME
WMVQbkpqhMs1rm96i9KwCnJxmjtjKyomjHnyD0nftAcd81Xm2DR7BnVfGMVdIkp3TxIQbCKPANnK
aTQg+94t8+GzPjXv3ELw/jS0nr5qg4O35FnXVPJMs34x6ULt3L77rLKM7HInfUBVvLhNpvOcwTbs
U59dMOsLWY0vLYEwyh1RndDzmFyKsy6RKwkk3LWb0SFR6kMMbU9Z0TlLHfuA3bCjItoEXRKQHqyU
2ZHrK6WW19w5QF8n8k0IaGhwn1f2oVdIaeL7qhls/OPOyQes4iBapivhvBYoIixn8HGYDBi6K/vT
UIa2rXKfGjodiU06NWEUdJ9Xa/z1iJVVR653eptgTIoktlD13Dh7HTzgqvG9k+TQhlVby7C2WSIW
BhTOnJUVCnPcn6lHP7ylSOHbZNQEzv1AoMr6aqG4mv30sXNOLhf4OnKmJTfVUXsHRf9NYz9cn9V2
LQrNAE8rmALE3hVrkCGRKKASEXDSiWx0OoQIpr/zRjfYYcNgVZD5xKzIOgwELBS7yi6eTt9EkL3d
5GQrBYjjLnUgLX4XvEAntldrph5rn/FcPrHXp2emkj29l1Nu5Cw2cdPU+WcyxvrecCkGS2Vscif9
rGxErEhaINcvXntjsLfjSAO3KpEwRdwBEFTZd6qu2iWbhfyyLheUAAZwTJrI9DTbwbPwYTUjNm9k
o5t6hqAX0eD0K8xzsfdeUIxbs8N8gkKDHd5qQCCK6FBYHHF0UccSo9VK4oDtXTSzafFki4mXzrEa
UzPZ281w11usuOCED7SyUEtGLTHKQdSvrs/0SJv9Y0jNHVGuYzt6z4boKe5mRjp6SMjX2O32BOaM
gfbLGqBRlwIqzqDo0OQYqFusIeis4AZr1K6gxQgcOjLL74yGWpw5VtbK8HmNXGRhkiCFGE2o/9lw
Th3rh2cwHkGcv6kTVtQ6kK3YZJxP6B8jZ+RecG610eYkmc6D4CKZeVe+1J5AgwbrJpvfu569GMEh
zFYpJ9uG4JbMGQsjDZWZlOFyZGhGwh70WdzJCZLbhMKDAufOQ1xolYUf9kbyeZ1PlFiCq6rDnN0N
pvMFoA1FbcCvXMt3ZHKyIUw+J9aSUzW8JYpzZ9QaaKG6wg6NCAWoy0Jtv7UNq9q5zVSesgCMUIuB
QPbdtC0TNrm+yXLeL0bt2U266Tga9l7o+o2Srry0ou8uNT13EMrFwcur6bCsgd1iFHfgqdk4zPZ7
H4/23cAyUp/MFsNfsdEsc7jLu6XDo0J6bVVIWnm2r3r3nRDf4nR90Ib+I0m0mGTpxtmQJ3DW4l4n
mH1GXm2wCTkB8XtNRhLKkY2Yl3nS032kcIIzjj7QbB92ytQfGqdzt4wlzsnqoxNiFNZD8G8atvh7
4YuPoDDMtZDGfQIGNuxmbTO6TJLLRaUvRIekt980kiLCrFuOH+W1ozPjTLMJq7MpgvIpz1NArEUX
kGnPbnbqvBUCJ/3Q+XtPFMGOIj+Jgej7gBXqYTHq7QFmIIj7RXZr9IO1NkzoCD1nj4UBGYwsE8Zl
p2a2ZryRNGC6mtYfN2IMnT19ywaUoLmHm4H1472TEwQyxVjKVNji7pFkoy8WIK6lUbupWckgcWDR
VLj5o905FTKcbxx2fugS8sxsOOH3QjvEe2vmdd0Cqhzdl67xW7ZBLJdi1D2VFC8tK+O1mBiDrgMR
5RXwT4EVgIBmOo4KzeFm/1TVshvtPfb+Kfxwwd3v0Zegd8/iVqzEBFIOZcSh9Oj6U1kbwLzeljrI
kjGaxV6HErFEwoSDaaPogAPIqzEa93J4NTQM1xHLMgI3qX+zPSRiad0V7RHXC2rbgUn1epxc900b
0abZxhLNiGPo+oYh6JNxxGpLH+NnxUIwZOnKXA8DxYB0lNJE3yZcAghTjG8IelPIPRlqtY0bq0cs
4Y8Ri9aJQiauOioK3KspfCcQrRk1AwYs02CoyZH7dN3Qs+qh6ZAQ/OR7B1IIieZrkmPrJZ+L+b+T
xWdZcTUhpEXsbWiQnRfbuT88xkb3MnNZ4VGCpPLnJai3NL0zPN/AgZ8MUiwZsXJY3usK6Le4IVCb
+dE/pEbyhotehtWIEQ0qBMsSnlR33m4uHba+UQuFOte/dQzsVMv8UG8Z8qObUhHuLd3xQul6Xnvg
YEjU6FZOjMgEfYBccPYcAawuRvnAPv5GizEIegDFriP5ILcDogg0+4zkcmbDl/N0u2XJh0GEUqWZ
fQZyvlxL6thICKZnF49MoqYEl82hZrtnb6lTMrSrbdQslIu8vGu8/pIyyKy08pOQRoGNmE/T6OVG
gawWttqXkUxCh/I5WUCcxz/GxH48akY+boMx+yRvBuCjhVmGyKLUHKxTkSGgcMaAFFPudn++ZU+S
3Ai6UKuSuu3rMCQCt0gdbwsPWG+J51Af/aWc0X+nFHT2gvD2O7/Wv6fpMQ5q84NCBYrnSqlzarvZ
3rFUu44xq4caBapah21ai/qQOmZ/sabhUA5s/gJSYy+wiGH4K3TWNbFBAVEWuHkhpFTIN9H2czk3
IA9WwiNAJR6LkMQ6qOpa9elUBgCPgvtxuUJao//qgvnZNKsLTIGbsQYHErVLmhXzrt7aB2rfbHJ6
g7YedeZxuXocXTBIsUrUl5FgCnKmWQYVi0g5binuODv2PxToMK/A5+za+esyHnKfoDrwCKZJPxMv
eqpzcV8p+62bk59F4e6TsWJUy8CyUdUgIoESPuTgR8Hy2hqpEFrpUtkvWO7ay00kJl5I1hT2lLNY
IcvmNm6AmqP4IfeCZQe+W3JqZ4pvOiNyUIBUL7z9dcKO2Nvq5gnTHJFNBI2GeNBJuzoNJ7P1Pxvd
P+R2gDvQPICMxp7VNV+R9Llmubj03nmafPrk5FrhZ66Ccl6RlA7QEBGwqph8CcBjGUsjhckv+3Qx
U69iFeyXe9fMpNqWvJ1J85+mjuGu1bN8pWkd9EPWiv2ynJgskmEFbmW/vo0abga9wi0tKXU7sX1T
o8NbXd95O+DSztwZVLb22A+2Rjse+xuriEYFN+biDZ4VEwFcYbnqAga5BK/V5EGz5/K/gqiut0sM
nhKDxEVDO01tkfMbY0Loe7KMnIZhCXDvBsPGi7t8m/thWg2tBfiSWaXGXxuWgD9qI1jPs30DppCj
YHstAxiE5dRW1W75vj4jtWLp6ofFgFQIyVAbCc6kTcd0JuUs6kmk57WW50oGOPBIqzoGtXvd7jSe
bq5NizupTy84opYqPZNOUhEq4VsdGirKIZVGt8RlsG16LgofT1Phtpy8kjmsL4tPs7SObe5jH1s4
WVla7QuPiiIAegR2Lh9bBdm8mcuT48OnSpa9fakBlq2dL6dhpxKVzM8JJWgvaYJdoZH8yMrnZQBi
r7Vs7rj6yT3DMnC15vqw2bmAlkoh4X0REX1CshUvC5YIHgEdHvAjmjsYMrTRehSmk66Qt7nM4u1S
riCkA+C5WKZNLo4aT7raYdHQNkrgPoPczzX3UXPmwLAGzxJjjZFq9xBfY6TsAV1TG0gnurt11Nr6
zgBWH5Lu8WiP/Uu37LKK1jt1A/k4acw07eu0y5PxLsPbHRYq/RxNbvrWdnf9gnt1c5a1AhcHBqR2
HyPxR2OpkJSogJLxcj2OVz5SPdi821/XsRsvHYUGAwX7VO8H+PysGzllk2U9+qLJbrzZ/i7KTzBm
0xttUH2GTulUCPELNL04mQ9wLuejMNoc97MdhA7RTmtkDfltRu0BVGJDEcb1lliygB547T/SzllX
Y2KG/IktRmHkQbjvDO6gg50VmzGYnvN+TsKgzRHhzJIWv96la4qHMLihh+qjEV00xYhlevOTb6GJ
4ubHrUHolC8CtR+kvDN4j6fMQ8g2O+3BTkexbedbScVLoVvys+glqIwWOHe7RYfj7oYY16Bq4GnA
jDAghmM1DdptZ/XMsTELIMwNNdz7Sm0n0d2BPcLUMufFg2GhvKkZvjHSEE5pm312kezgia4sQzKl
q7uJ3eKDQsDZoyf5A+nzv/7CKJB//3e+/qqxpaVx0v325d+f6pL//n35nX8856+/8fdL+sVet/7V
/afP2n3XC9pP/v6kv/xlXv3Pd7cQAf/yxeZKB7zvv9v54Vuy87++C0hryzP/uz/8kzH4NDcwBn/8
pNVMea5r6Yz8JbQ9IJTmX8z//4FOePmRVt//j9/4k0zoun8j1cixXcsE7WA5AXyT8Vt2//vfNM/4
G8HjPk5zzzVdOAH/DHq3vb/Zjg9qwQt06IhQMv5BJrSBFjqeB2hIN8hPW6CF//fT3/3BH/jjtP1/
uHO/wbNg8Xiw3vhDwGEC13B/w690XqZr3aRBuJtXzmpZFxr0NEKUzuaXcWw/+iciXELFFHDAXvQv
B+rPN/Ov+evGb4A1Xhxqo+P4BmQS2IzGby9eV04t4HUQMD5BQcbC0Z0ID0DnTl0Xcz+mdN/9Rp//
P3zZhZXzr5QfvMpDm/Ky7RsZtUkJDnsHmGw9U1WXJwfsSflfvOTv7KPfP+hv7COs5USpDbwioqxe
3RseutFNjIw+Dbvs5T//eAga/sPL+QbwN8Q7pu4hyPudNikLrUG3KK4jc3REHLGD2rJo7liSVb5g
GUyqg7UQ1d0AoP/Mzu0SlCOhY55TrmhBYnhBmJFpEYRe8mDX1UxndhQkAKi2dGBYWLg1pd5DbNVf
I28wVjWesu1c4omkdsmEvpo48VBtvYri6GKxscpuR7gQiWIChlM23kZUS1gpoIZxyWFJlcxCbHhV
6F5NcQPJQtQbu1o/2LX5QPy2jcNnAg0/YztRbD+gy98Qs5scI9SBgGtf84DJX0unZ8tnnwgQ+HHy
iujx0qcmm5Um3Y+j0jeRp4N5pPZkUEbbu+0POU9ceRbjNxbsupqfHR0YZNUTK1s4iyzIW1NMu3gj
OQKOcyQC+EAv44tIuhszIqw0qKxv0P+XtBEf1CGex7kJpZQXzRlfZxMgr9dxZAlgJEmOykZu0Fcf
qby7kmglhVS4cD8BoDbssODQqcEWyIjH50kyezVN+6HHghODjL1Kte08g5wvawAaLhiJ0Kr3Iv+i
Of5N4oSAr8+ZMLFCuiZ/yozzZu375dqo1H1t1LtmLOZN24/RhsO218T8VmlHF40SeEVFK7qhhFDg
tE2NhXKfbmy7/vAoK2cpncB+/s7V9Jy4GHhjBEPt9DwTa0J2XUO2KeLS3FPfWKif4+ZnVcofvRQF
ffRldZVJbd1r6znPyo03Nh8R9kfNc7dmRXvQcodnpym/9bFekkuLcPk7pTU967NzO9d3rmBlnUub
HSWpuI1DAYzVD+30B5xiDaAEnNaVxlPqemObEgw8yUD4tcaw1xp6vkujrbAo8ZSSo+bjGB9dTFfI
XlcHAhlwotf2twbAZYfKfG2TV77KNWAoJAd7WfpLLuvDUtLxSbTunFsGrjELQINZtG/UH1F11/Jn
UCO+1BJvIpiZMLScZ2vK+tYLco2KmGvOVO6aNHtU6TVMV583ImxoS6pS5VofUL3qmXkpMBqhD8zX
ieA9e7K6D4z2AeQQixvDONdZgAtPo9xl6ShcCy05oKDYIOCl6Cq4fkQOFT0hQJQoLJZIIB2TXLRc
MvzCIAhc40QHPoOOiH7A0LnjbwEj6xjjIw7GCGCzoWvAq3ehkYwX1tr3cAT+uHyrJdUkQn5Chgqc
ar+4h3xCelIs1aqz4cPjil1COrGnawbSZpWD8nMUFhQ3PyzXDQG/T3k53symQ/Jf0X0Ywo3XUAc2
dU3H3vYC8AYBMSyDia13QjoOTPG70HC1z4m+H3p05qM6eaaXHUhzpfhukU2dt3co1yBo9PIC0OFZ
q1q85OQnElrBedNJ3WDcrZYOAxtrbsMiFeUuy6JN2kbxxlnuuBph99rbUcTYBgOeEHxPuONsM9sP
1GN6s8FHjAgcpAl3Zx4T/KHp36XRPUKIvyFYcL1gUdbG8mBhYFnLnjHebttt4I7Pg8cxlk774S1W
dy/oseS5BI8EM5jcmEBaDVnI8BINpGH2DjLuEuIdFe7JXjN+LtkdCjtyeVguJ78GTjWbDGZxlyKu
T58L66UVJtmtPpFeTuneOzXuR5cbMiECZ65nCm9oiyKdM0+1A4oLQ/51OEJOMMvFZYKUvHf6fNUX
WOTLiA9FFq3u8iJZbH+j4CX9ZeaMACOu19MIUDJ6gDDOjzmptjK/ifthLA6CvbLch8SiF8ob6ya+
WQX1fWqDJBnGXd9Wz5pJ/DK1YOwD5Kotvz8pkoq9+jUwx2cxzM9tsBSyo1s6dPi/U9QycTY9Lz0y
1BOPvRIbBlXk4SOOmJr3iViWMaYtP9rUeRbVZogbMoVaC1ASBQyHq5GxjFaXdT/axb2hl/dlIH4F
ygsHDP2xudzHJK2t1MThklq+tQeUNDq9zDXNAOrtCIptrTxGSl56nUNRTpydnlZOwmFFouqtSYxf
NXC4OKwJOjmQFBD/CdZMmX/W7Txd2kJj1gxQtFF+/aZfytiZpU9FdwvURijKczmeVsZPLeCjxT6R
ZZM2H2TQ0gabn2cQ0bxJSgdYFVYltj/IL+r6AQ0NBa/ok+P1gocx94F7CXs49dqA9FNecz0bzKNp
TbiZ7N6ZkYkwMclzyjjhAcEiG12W954tL0ztH4kVv7U57vXUI53RU/kZvPKq9yCRBCkFpSkhFNK0
Nn1bfCrDbdbZMqrRE61Xo5GjbWiVAKpKgEk6phuCMdf1OOb3/tjO+7pBKdA1ESJCT95nc0WhIIB1
47fuEiqDS5K8PyNp57UxlvdtxU1hTuOdXSfgc+RFVI62WtTwxTLzJV1xoSd7b2t1j2Y1eWSOPnEK
ozAbajb0CDv98bnB7r+1HVOt8qwmyGUKfnVxtStxLYYoYJrQIB5A+nwEKFy4ABz0WIoyk8Yde/TR
7KKznp/JRl9n+MQ3jLLarmlKwFBpAnEIP9YsT+34pFAo6V5+25kY0QpXqNCf/LdWgDjtTSKYE/wL
whuwfGCf9dh4rbtYFhvd4U8xqf6Ujto0pDEg3TCYAKdzzv91h4R7jjpyEwbzFflV6DvlrhhY1kRZ
fxqzrj9lLrIa4WwHmthnpYGCsnvAKuQbEGXkvLsel7KoR15qMj9GA71+jSUoaSRVedUfBleAlIuD
W9VO9yg/sFn3yK4jsvpymkDrYZSgSIqKXo3Fh0oqn8NZuCUAo/xpUFTfTZwFtJzhzdY5kTquYq5A
GU9cg6YzaC+ZTDYwiJo0zEnF9uKsgMIxdodMVNY6oJVMg+8esvanTcjGmrDID62DbY1okqMxD/vU
W9dUmOiujf6Kge9BG/xDG1Czz0z6SCi9UOFNWw8IE9da3IRliwtE75W/1+z2bCpxa41udZIqf4k1
Bp8BbciGLOwNOWOTM+h7PzBgTxkNudUp4kKQoCzLIuxCxhKNRoNrP/jjl/JIlMysljqeA0eK2M65
G56wTtvU8xZdMNEVXaL7K/4/zhZzemuPFGb+D0/nsRs3ugbRJyLAHLbN1DlILbWkDaFgMefMp7+H
GuAuZmB7xnYH8ucXqk61P5x240EntTFU2Jh2E+Ymc+xRC/YlI/HgE4/4tPnvRcQ1uIFZ26rzRRaW
ozXFH6ie4tV2jh9eyWABkdEIUAkztwI+BGNd6CWC+BDCAH1CV211QJbbhZhppJjVuqOL0DJ2iLFp
QjdppN5nJX5SImONCRzCfUNIK853yFiKFRSOVFL+INltfNKXziqDxCJmPMazN6kZvsQJ2wfN2MEb
+QpMFcwVWZI+NC5pmX4Gg5sqiKTqFAOe5gCmKOiCDmUzZrcorMRtJ5dP5E9RJdXtd8utyZToB7Ub
htoh+lbxyDKZBA6YZOJKSVkci4rXSeYucNnIp9r0s4iD5E5FhkUOrQDzvZS7hSO3FgiYgzYc/3dF
cVDEhhlzvwSnmHWAY01eYDQYsDg9wvkojRW5xH3BcFyVIZoy8lo7CWkTkdwJ6QCH9iQE10z7CTO+
7JZQVRfjwglpdOZieyGmHLPUVGqxO5tB7Spx/JV2Q0ZOb0wHkiA8tOAuWdrCrokYYVs104BYkQ7i
cQ1X3iB0xu0lhASCLL7ECpTtUCZGj+7LtrIa9smofebEZFJs7XD/Dtc8njkGNCS3YeAHPMK9ZN1i
KGP3S2YqhduUftEVoU2VGcpVtUotnMO9URhXVlXIEx39N5cxkFGFcDc40F4hyq+rItLuJPa/fxRm
qTyDqhJsJWI+TFAKm5GIxG4Ra/U6qgexEfmWVPebBnEg6LAaD3zCedTJtkU4AT44AvBKTTmqMUKB
gr1DvexY3OV2v87/J1U9E1j/09Owshpki8nefN3y89BXjZ88lH8LAqf3jUZpC5aQ3FKZ71VXCUqY
9HqH1Cy1W5EBNKPOR6YPT0bFDFsqjVWKHO1CE5ByJgfdrYkI3zKk0Y2MhMVS/6s1U+BqVUtjOycv
iphFgLLHcUeNetaYo8sZCJrYVEpPkof60FJaoJYRxLqj2UwTl5qSmNmqxcve9jQbxElFeo93QUw9
fUY9GxqBpzQT6oTWfOtSSXMaVXiOK+NJrgadbiJv/UxZRW+wxhGtUDWz30MuRhE7V60fJFtr0OKT
ogXPwQmdkvbUQllErYD9Aj8eMZwI5kuNsfvA702gvpRw5vAWFTt+9mUsXeRIZPSOFpqXEJeFgwaA
02bwFfWBlK1Dg249YwTqdlRWLAInPUDMtIJWLVKvuOKOFMK5P0zc19ZoXUDs05EzMoj6EeJq2xRs
UUzTw/N7R+4AdGH6UpsM0ya77j4LzwkOyV3BZDbI9BGY5fS1gjo5FLnPJEQ87hgU9O4m+zU+XS73
jrQpAtQdQw2tXTfipzbVhp2EPtHFtd1xAiDoqkkzbnVsrbCSzc3fTpNuk8vTwgU0hQ0Wa03wh3G9
0jKipZE4+0otIxjWvDGiY2wki0k0pyUDV4SrZIzt0fyRnk2tDzJz9viqojJ0mEBsC1PEo2YA5GmZ
NxSpK5DHAHHNAAIgLlvCug7lWJ26DGO1pc++zM7RiGEPReoCxCryiH4WHb1Q3gupchsJbNTAjsEQ
oo8xQUD03YjLXqWq2VRa/VmqQFDbSUJipu5rEegezKfFnMBV1QB50vwmLvW/dJ6hTfEZWg3u/4gw
IM5/rl/mhVu9Ld7FGTJAWUi7uaxuZSx8VjgA2WXTfOXYu4dZtYtB4plGmcNC1nrqgGo6F4mALK7Y
5kccUxgmcJM2cgEGB6w1UeIGybs9wdtl+dRrdLJBV67ZpulXooTtRizU0Z5VJPT8Nc+FyuQwXSEA
gTtAgnd0dtfHwMC1VIjI0V+FySj8RdciMnvys2wyAouRLEOezNy8IBcMTT/xL4unVv0/QrOehjx6
Ngqyd9etpZ7VtOxRoWMv4lA1hIMiaoKTR2rDBrR8wO+UHZh/pReYrsw8akPUK5YxI7XZ6yyHCg5q
FvIK+HSPU6Pc2lg9KXoDxEmEMZ1UZBdmyrRTVV5NpptbVVOP1oIIi0XKSQiYpCR8bVS1yrXC5Okh
tlwXZjlcKkH1VToUx0hzL8/qFzKlKntCJRasqlDsRqoTVvlVX7UQEtMkd65o7zqYTk5PYQ//hEMw
qBDK1sO1U6aG6dC67xP1V50iCXCbYOfNmkip9joGDHGHZYaV/nZGNQM5s//VI712Ev9vv15UfFxy
G1IjratruJ9rxiAY7SZnQVlLwT5DVbVBbJ3lpNPqZWnYTJ9fUF5a3trfoX5q3Ll+EOYMIpUVBfGo
HnoQQmTEmTX/qjetq3NvcDtGcxYds4TyZ1aFfSnKT9nYvhlFB25jxig05PM5NRqLAwXiixLr/myk
ixfhTuglqbDHtp2dOeYIW5G1KRld7NpTlkrTQKbNhMksjjAbMBLczvkKPJXKaSsojY2gE/t6VimP
PjGOPSJ7D+Nx4atohw9lOiGAZv+tiJWwG7TkCcdvvitl7abUinIoKIKC9ahPYRaLQekh322554BP
sHyWUBow+VXCMLdrASOGIqLqmRflK2phlLbVRTZwnCmr5sGaZyT1Y+PJhqFyO1sndEfNrh+z3SDL
l6wutcME90EN69H/S6zJoeE0Q8TACesLNo//ntV6b2X2SJuWRHRNlsUDW2sjSt3AsBiniZEzLvWj
XHI/70E9mij1wMTQwkurzkLWTSo5I7haSollpFXsP+FLJWcYQphkApS5TOP4CIhj3uiyiCdwjvZ/
eq7SUJpdPf6di8kLzPJmR55VsNfJIGubMvRxfXb2IOeZ26iMWmvtAdVZcWWgNI3e/FS58J6BSsJW
N+HGTXkqZJqFyIgPUGYLJuGho6A0vYrFY5jOKuK52PILI2nsgbNXigINnIX1amroe8EcMmFGge5q
JCKuSexwOvbZ3Bx0eOsRiY7o9XhijlNJxZI6CZM2PpnC+xNWcdVspDllE7kKGlVR0AmMmb156FtH
Xa+vrldin4gopLp5zdaPKycTWKXO7bceqIzrNPkV+8Qpzgq3DePISZuQ1uhdb6TxGDp03JM/Nc2u
zGFjdCPDR8xw3Csknv9tvNMo6T1NoyyHG4fcU+Ka5+KeDkx8f8gGYSiY8coaQT1linAZEsKsp+lY
FNIqGpTTq1oJX6TnxmFqOLJYfVoNJqYR3Rr7xVLahx+68CsvbJiBImFaQnGKWjaycKuBeFEGlgoG
di0Imhk6o5PUgIZYNVS8FaqsfryB5zwKKg2EtUiaXVvpTzFxvs9WnfjFC6hlF4lXYA+a2Gxqo4ao
sAopUizIE4tEW1mFSK1BrKYVMZ7TuP5A5+NjXHfmciHc/xRWsTJqNkiVyF0C6FUGARObRmcSZIGq
E+twZEqLGHX9k8XOvLfmjFcDRm8qp9/jOIFHnvNbPH8urZX4TFFOuoBVIUJEsD5FYzAENglXGwHl
KUwjzWIluw4BF2bj5VhfRpk1Kc1eBwmgfBk7YKlhwzoAUs8DPddaW8s6SEP9MgoMoDtxh/HGzof8
LvxoAfr0pTNs1DOGPUcagM/Y6yoFLZWgetoQeTXBTL1af9babm5StKo1LXmrBV96EHsBcluKK89S
YRFZqFWMWGIDrZsPZVIOREqwsJ2JMu2kIwzjTQtzNW+530fehVk2n2lDpgFYYDS+WthvWrdshh/i
z1CRSdlZB3evpSGFe9LObvk06UdFn9HqyZPgdlpOiWjwzOuwb1Z6ewyrgO1xL92FCii2Cc0QVhIf
pEDwjxbdQgyLWlNKTAYgGIqp8ghQ7al1/WnKM0ubXrhRoX5WCAgB0DyS0DyyJ7i1EofdKOyrmPXz
IjefUzpX9liVWz3mrTVT+clg8BFPyn0R1PuYQrDqxpPAznGTKhZylwp0NFf8J67JZ1Uo3tWGX0iF
5mC1PTkCGmQ7AfySLlRPWQWMtOVhmS4aVgUULMyx3v5kOlVsHXOuBfRT5TdB90gZGwQRf2LC+TWX
pA/YrHwsqkyADM+7P8mLUXKSE2lp18QMaqCK/tNjsALHAUTgOf2ViJ3IV+sECVcOriCcotOq4pBo
a4EsTU6OesvW1KdSV61ngprxctIEIrcjihTW4tSaRCtX1NwaaxY9aXR76GSc3buZW5L82mAg2L4x
N6OZG+h2k/EGrHmLO/lDJtucRvvSMl9yE9UEa6cT6Qpgnfk5AsWcWZOsn9IWF8PcGo9FI9xeH2JH
zimdoqgcXYiK0arA+BOMDwmduxj2FJ1AFv90GtEqZflr8rKQKYI6UNKJiRcJYN3TeTq3Gsd+jLV+
k4cJr4Heb5kR9nSGUYGhK5+lQTHRhTLRm/GaovOZYcjLFYEPQWfdxtwX83/jYH0VJjwS/EKQ4ev3
aeC06PBwDuZdaCb+vgQpS2YR8KGFSH8ojEi8EDPTxq7MNjGZmSmvjW2nbLWAfEmJ2ypTJOSk+c1c
I+36hANyiso9WaV0+z1liSEZ90EKn9ANM0AdRuzq1f6vYKkR0ADPGLID3qe2SBrE2cZ1SoryiDSl
uuniblDE13wEA9M2or7XpviR9HWI2o/QEKLaPaEUo0PJro5IKP1Fq0d1i0+HsUDsA2kPDjm1i8qK
qa4redvk6RO6jPqsm/2uREbqL6TC+kDUiUcV0Awp92iefloBlTZM//lAsdccNCxfwpRb6DdYwQR0
8/208DRpSx66IV+EHOicVHxmplEiMRrI0dNeciEOd6hRwq3wqCGjYC7ZLY25R90O3mytU/+ehYDE
UfnKTygAeBpM+jnUeGSDKDoTB8+XzVDVzbRTrZjYATXgF0Jl3P/kj80UgWvAchoHLbvRiTWiyJf3
d9CjWCg27RjcOg1lW4107+/ShfREiy9mGjCnNQiQSC4FCMZvhjTRUUnpFXPzKiJ3d/J0OMMuxfiF
DMtA5wVsfPhYVWjmgJru7z6nX/lVGr535HJNLDFXrqvfPoxcM+CPBZ8IzbQqFZJ6kfWuV8NArJi1
vsZyDQis08XpTEYXdUlrwaFl10lZOmVRshObGYQig9Ir1r0IN0iPR/30pwCLsK9iKliw5pu6HZNv
tZcT69MaWZMiOXKrzJy3SUoFkBjEp4gS7r8SqrcTqMw7siG49eqzwmARoMDCgC5zUdwhJcvwEjId
jlDkutbCU3lpe1bfAJg8PqFkGOe9BG7EKYrFgQnPPajkC/UJL1Km35Dhy247YDTWqjmi94IrKQqu
OYm/sQQOx4osYz8Ye6nTf0jQs/ZKG4obVAGKExnddP77EZJnyeFClVjoT7FHIgFAWpIaEa6izhV5
RHQhSYkqYSybkerYrhDXkZFbveDOTHdSujWmmyxwzyZdTu5B1FYkS84A/k1O61B6yHFwYF+Z7aVB
4E4mA2+1rEgXrITIzMeBTHLEkVFC4k3A83HbCNOVVBQguFYeXzox+5epPGUmvYHgTPmoB3L2VieK
34iWr2TqO4zq6bZoM61kfI2YzHjhkvwUosGaVDbZ2kiEa/XBByYpg3W/Ah0w/5jHsGeUnVE1Gqci
cvC1WRtB75Kztfpp6mXA8xHXj4KYF9ekmYLVBdIL60fyNvPKuSdRgWoNvV0VWg5OV5C3JjgAjcmC
XCsICesq9o1S/x5ZwGtyxj1bQebUsJQXY0IwRFlfx/WBhgpTqRqRB16CdUpJSNGIyduW4vm378iC
6jAgoou4DvQRGy2GrlPUPqP/n6CKT0JXrEHHIqO3CGFgbrHXiEOkwUYYPEIozh9rcrlCuHqy3Msa
xfhktP8s9vKOAPxTZd5bdWgwWdAjSU8GCmRWq46axGgODQ04lbzsxbRceFG0+8RaX6S4PlYkwbMj
HNpdXaXnvKpB/cmA8LW0JbqcBZYUDJ9g74r71DOKtVIIHU37Aqu73I0xCk0q1tW6B6LOWpM1FHEf
tFD9GYydjXRe5c3h7FPdrFPwaTiqlRoB1YMUqQYvMu0ZLi6NrNHoLqlN4PDgMykDZ3UX8E/ZFGe2
4/tAF2EHG6CRw8I8YZDuDlUufWYdmsgJ5r0/cjWCuqSWQ3W5uGS7N34usPxUi/SopPOvzELE6SHc
7mVmS76aFm8FieOIACeGQ2z5vWjyBjIFDoizd21YBr6udVRHsuxPicDFtywkLOsE8EjhwHpXwG86
jjEA9HDVTkioUw0GpXMxPlcisXy6xiOUwgZJJbs+01jqJ0MFqV2jryyt6ygz6NSJL2brgilPUFKv
S4ZLqo7SvlpyYhVS2S1gKm9j+iECzU2PtAVoB6FE22FF7f7vXyVP8b0iQZBF4r78/4eyyAUm4ecV
mQ+rulcX7fm/38r+kP/09//WXbMob39/Qizek0DeZIgV6CwAIncqROeG75F5PH8syW6xpyTBixhW
GsDa072IzeaSjeSpSkWo+HQ2uQ0QykKBslg3izvAVippBmNRWVvJ8lKhCOFMhhcLduHnk76UDZZZ
KyDHgIulkL+KzviX3uZQkHZxR1xINQeXqh0PaWQtV95DvBcrDF2JhpI27jdI/q2LKFcVRt7QnUOZ
6L2Y7THxLCkCmH+axjmWi6qBsC1lv8/f9yzxQF+QTQfwkdLMOuK72hVaV3pJVb2nUdoxSRjfk1yy
8ykYTiIOX380YQ4SFoFH3lJOYaPCDc/4DhVMglM19h57/QKpfJwe8nzyrZhPJAe3spFzbTjVJdw8
OJvbipz5rUzJlCeFF1vKoYmDlMoaPFxeNp6Qli+TjDAjCXKYJioVpDLxDeb9oyuB9aTV8wyHypXk
7qo3sItHnejDoG0OzKQg8y3YYrps0PbCiuaKpFTdEaaHlBsPKD8tORA6mOHlL6NFinQte1glxvfY
8EYtqPh691D8mJTWRIElBzFf73QALthrp/gJdMR5GA1jEzE5dCXStfZs8Xe1yHYZp5uHxp3WZwyd
JMdrG4o6kj4wiBFKaJJyRtMzDKU99wsVVNh2Z0WUQQwuFqD0iTy4lrUa0wetf0Glk9B4z4QeydWO
ASCOTNHajuDJ6Ujhk83/ZrCYDwQVG7yDe0JGCD9v0X7EEdvmusD1NmvM8ooBP6duyb2XFlzsqLU2
dQaRpG8jVl9VGrpgK+RNL3D/p1X1s0SK4VWR+VRVI5OJii1uPbOaTlYZ0hBpyUGdNMAPjb6fyY1A
Yzr+yslICgH2BovdnbGUv4mivWrj/E0sDbKiWD1qhnZg9+YwGGIYCb1mnSw9kOUBeO6LOxexdlZn
Ukq7JsNOHS3qs341hbi/9THcFTlkYClKiQPdqSALJ9DhfozGroAQJRg5zFW2W9DCFI1bZTBOwKRH
XzMyhmY05Numy80D/mNYwq1g7QeQK7saKvN+1HgbXP75LrTA0Zdi2dKDWPJR74PFn1JZOSVBZZLj
MmjnMmDDnkSntlaDM3oosmrkRLwaUlC4JF0W24VtDwoXtPMdzvEniTmko0na8MQEtndGQROeFOwi
g0ABZ4b59NyprNYboYvvtUrYrtDU4r236hlbppG/INmBdWiUFMDEBONi7aadFNBQqdxhtl4EzetI
G4PFNG1eQelwhWtx9RqCArQnsS9eu5olUkVo0qtk4hgnxCV9FZsqsxlfJq/I7zObRJDo9c8JKklp
+BrM7Jc6itSXqUBEkCWW+cLBxEC+rYwX5FWljee1uWLWdjGay0y4kUeZDYrEv58m0SKf4W+L7hS/
9RlpQtXIbj2wBFaLtXAlfV7bxXo7noNQHc5dF49gpSvl2EfsMddf7+qRkCYrH9hTGdqplboDrryt
1Ovma5eaL92ILrJYvqAjxg70UWYi2JXc3Azfk6XDRBc1rI/D1nD0CfCjXiSTV45Qk9se7L458EUI
U0lqFhZ59pWzFzcN5uVBV926ZDfaiNJ8kqlLGIykipt2+acwL0cYIOU10RNgIdV5HJXSz+rUuC68
YiHRj0WY7K2kzp5yjeOYDXDO7NXiPBsKdFG8/iDFbpCOcsCDiI2gWqGUUPGcryLHDnJKwwBccJs4
0tEFGMNJUwe2J2Ng7hHtYDVp+qcuTA5dUy5+3Y5sa7T0CnRq2zdjsp9WzVewcMgPA/tkEtiOQWmO
drfsg9rQMV/EVHaUUzwEuo9CLJctS7bWzefmxwwSBm7YWNdTOyR9HKxP3xDeAIqlajR2o2tfy5bE
htSqcbhziOCsP9YNjwY9qtn66f4SIsRCCFYhEJCZ8kQKtgxSfQAn4N22skHkqjKhJGm6fkooNmma
QJEoc3+QADVsCkbAF6NMjmy+DoBEAdwFZulVZoxhMGumLZffGjJ2EYapRsSK33GIGZ4bQBiKGY6j
ChvM1rJI2/a6Tk8/FQ6GCsnFBUHnkLBYVJOXVpfqazhPYIYYinFsEy1S1ngsFLSj8euyDMtTyBgB
Nx3alkIRg1MbjZGt4OnuySzYI4kDCEf0WBBlHCVhY6d9DYtyYibAm1wgBxIsZyySzKTuZIpSem7J
lZrHXj1mBLO7xJ6Ye3UgiLmPoxy6yYw/Qlj7MvnCVhChqqI8hKT6N2fNS4SQmSsLj13FsnzSJGU1
Z+QYcwbi6jm1tlmoMbQsmdVifj2KQctQIJmBT1vjBaHFZHAcW/Cz9jz7A3fWo8LGY/UoJ/Yjs2jh
NekL8CuTOh5ASyq+bFyA8JZOG7Gw6Ss53wvRIHLq98cJeRlGJTCGiVnWRyqzc7gEg9dzvbFaT6GA
ROWdtk5CbURgx2RN+25SG2b3A3wVFST33PUenUm21wyhcccZJV4ZvguiheydkbE/9/V1ntY8Nnw+
W56hb7JMGxQp5jr82TZGc7Zk3MpqmyVeUZuZTzRQ7VrB6tHUw31v5jw8q+bWKnTAAwUBTPWRGWpB
CM8yTexiA/FIZQOYyhiOhtF5AL8byH765a9x5JPcNLku+FG9bI0MlGGmoSAYNB9Nqn4T9Aanc69l
bs/78eBRnzQDOW5WDLqbivTRtSijDBfC85LL1bFdaC8EZQZRoauMdcgboNph5Drm6MaHJHlVwiDb
pwucXVHWD5begY/Quq2aJFetnJmSZCFBwLXa7/D70gt1YSYdwrKXDsvAfhCGIoPQ9df+/jWsPwoW
C1ma1swMq/NWc3IdMFmjtyQYGKR/kHMm2HisPDWo850yzeIhXv/D34/kgjV/Ya2M4akDpXsy8fDc
hs7XZHuBhsR1uo+XDSpR8za8jcjd76FT72JHuhZv5sfwbR3JT1UjvMaewOAXmJajvtIuqLeaC0F1
xxtWt+BTwQg33trat9ASCpt1rAIrUPUiayO9h4NX+clW3GZ+4erf/MKlfNb5rcjoJfqNcpO/yvi8
zsu7kQAjshHZaVdScwgebl6MY+wtJ0H0hO1rg4EOJygF/oVoJuvOilD8MnbyOVFs5Tn90g1PLZ0F
5IE/OXXqFD/VPWXQVp+M6gILWr+Fr6RUt/XXUJ04EFZUCM8RVpnFQWpd2CyK7PQ4XXFOnlBG51Ah
CwZ2jmX6cUXHkHkJ9CMfKYz8VH+VICm2eXYyjbsgfPPWEed5ykva2Uh7mDGNP/UOYUnHKvITxup0
VpFpNXa1r/w6vefPVN0qrAJQGMgVOTtueEj6XfGavAofSAkYJWF7cEu/11zlVf3K5IMsbhRw79G/
7qS8WHsI1dm2z9Eeb0OWiZvhAEAuhwG/ST6Gz3zYKLfIMa+8udlWvyd/fJBFDffg3r9KHrEUSG1P
RCpUQLmeeaohIfLpOCUXuchwVo0N9OsMFcameCGVCTWJcE+A2eDmHNyhc4LuvFza0YEZU7DPYeHD
uHIDb39MbNCFz+MW+0vpsewREpft1gFsGt/NvC+O+at00e7FaKv6rZe3GQrfk7oHQDf0QO8861m8
GXd5dmQuHGFHkgrl5Vu/xxuwMBtObOGYH8wTg2MayXuyy6b1CgjpOOZt+GBhN3jFv+ZUvwu3iQg0
T/Hz3eKqhxeEky55bbyZB+xXBDVMk79bSt5PkkTO4ln6mRj3b0BXY3O4AInvPrBDPDiAc2VXVq4U
+6Pqo8ToeKierV2E+Lq1jd2cb0Rll7yYot3TyU57gyEzt6rT32uvONOHoyWYgSXvo1cizSzd4Rtp
WbE0TnuUN8k+fJ5eBD85a368M16a4qrFO2Keg9B5SDf5GuyoTVMAkY8O2sa/5pDbHIMtwxJmq14I
DQol6DsEl7fmEKDYfPQeYfFPK6cdHdum20ZrdtwmOk+f2b45GdfK/5wiuz0qfuWiyq0dPM+P9AND
yLNxQ+NSvq2BxTCZXTX1CA2NSJL4TX4h2CCeaOsNIsSzqFy7rXRg6DN+cJQpX+z5VkE9CnCf6XeG
LO+s8MGg1NwWz9aXltr4O18Em5UJ5KJ7dzBH5A5b6av9EFfOm225wqneib2NCtSyJ9t8q3fmswQx
6hson9P4/SV/Xh09SHHJCtumz9m4Fe7MipKOr5RxkHgH9PLdviWf4HJq1/C122JsmkcFCvaZPnH5
BbbYZdv8KD4rN+sWJTvGYMFuYYB85hOiWQdjbW7aL0F1Op9yo3BZE+n7aF9e9LfRMz6CY3MI/WJb
/bZeFNjJF+bsud9YhKqzPeEP31Tqphc3QbllT3fojafsBiYv9gZhk70wt38TFRvLp+poq6vbabe4
rREjI60bf0PxBGIm6XkkbowfdJwz2SnmeURagw+dE+iOZ6HmWcNFA6tyhm6CNI8kMpDqJHPt+OQ3
1Wv0KRh4jez2m451cruZkM4Ny9hsQzjcVroSsYJ2hAipQ3+MG75sLiZyEtZH06p92JiX6obR3Cwh
CbHbOQijD8UVATTyOt1t98EL0ZcqVObmCUHktFyFZ5m941Pygp5bYBS8yXIfA6l0mrcY79QtO9PO
5tT9Ds/mqQJ56IhudxSep6t1XC4CS1QqhpN1DLVT8G+EN3gk45AJMBvRO09EuBXFm3Y3rsZ7+Mwj
4d3YKT/Csd1y/yU09QwMcvxodrRtXps9YqAYpagtXiwXM4Mdveu/4QGZeMjydSMTT2xD8GUjAUuR
Cxjy4Cb2WeRa+zZEp0AaEDezY1mu+dyQ+/Mrhq6wTz4AEAVP0k661P1ncswfcMaY2hE8twap23Rt
yGTg4oy8nEvGUTYH25rzUBx9ddfWTrjLZy/5tTpSNDamo408MlXigGwWvYLlhJrDnUWGMDSb93zX
VltWSmgqDK7znXBiBYvKenYUxDIsQLbLLSp8Ud4UbgjJ3Y5cA2n2TZk3ste9WidJ9KsDJkjN2NT+
dNR9i9tEughvqdttKd3la/wvPCWlY/6Iw07nTL0CvEC70DtG7qMTpghSv4ttd2DHmfMW6xf4dvNo
y4U9HdYAVLc8F+/WGzW6dKwFMNzAHR3hkzk/ctzgRzunEGGvKfGewYKeZdN9WSI6PQTGpybgWHDg
+T2Hw02f9sshc1q/tUMMQH59Ilzvq3jI9/ktZ2n0xegn2psHKC2q275Hr9Xstt/cctC7uoPyJTzx
6XoSwTgOH5gxXvggltoG9hLf02hrWbdk3PTSTmaNRlqpwLfEPb1RHmK810132mnpERz6VvIXRBpv
3bZDuWtuYKTqPwGstskBECgeSAw2TsNvB4SP2ZfMLMgvXlsEg/bwIrwvfNKDS+g1QUkgGtk3ucX8
BLWyOBA3S++/qY/RVv1SrVsPNBNly2wDFPoOdopgW6QAPCXaViCh4YVwSPyLHUwfPFt8eAcMirNL
okpYbceL1h/1yMeNAXj3l3xZwqc0gG8ndvLaDWS7IjzP1Buxrb02txGZ/BfUeqz8OD2uwLSR1KCs
NVAmA2h0uTEB/PnmNgefR/YEBIZrXu2kwolEm4UV8of+kHUgtDdzsZef+P8NkpJwGwwuGRHDgWTy
VVuZgi7fsEfSI08pPCjx9OyxfqNSSMoXXT11ndOadxpJoT9RsFX/mqfOgqK5DShDP5J8J904oJA/
yfELQ8Hiqb3ElwJP5X6s3fC5f6S1D5mRO4Z1zYaonB2pA171DbQ34qH/ql0mBZ+KR1eMMkDfhiUw
iD3DOco5VEjxOfw0P+QTh0T2L7kNHwazuy3xJh/lsd5F+/7QvatPVebPbITRlD5DBiSijpAWO1pI
1HUqtza21keX+yaKovxQkkpQXMg/wQIYASi5hMtz+VN9rDgb3JtoHkxK839EiGD3KH7xduXqP7xl
8xveRWxYmQ4MCe08FkabmpFA5ksDU2XPmPRe+HF/aJ/ZdgYPAZjgafktj/pz+ZaYdrA17yHl1754
xYNqK5094c07VZpT8WVhHdHtmpuVb4mL7VZLdoMCxc5eqOO64jMkCZfR6GlirvfgdWIOxTzA42sP
6QSDjvnExi2oHtpwE675M06ZCbQitxldB1LRL8Seyz8ebDXGiAM0VWaUwUF8oFt5buk69oAiNHbt
Z3NLRhQfH4Hd2k07oaNPXmcvoEb94sIXoLTsqVsx/JAHbBcfce00//ojRGRuGR5PqOoQ5L8C7Cbr
akvd4uQ34M2No3nlPvNA+pzMY4UXzKQKtsFFXqgcwg/umewwlPsKC4zqE5FVPesLSeze6rdNUbC7
gEqIDkVNJ2l77WwAoD4wV2dOoYLVRMrvAQRh41k9s/4NPyQOLCqqxMFYUhxS089eA4k83J934aOa
PsTyNhCn98bUOYRn6FFBxT4SBYTUlGckgk8qQURPfUVYC2V9h2+f2kfcWD98GTxVU8p4GpodUKhT
fp9ezHgzfBBx3OwBhDFl/5m1jXbH0MJ2UiJw5tqw8vPqB2G7AK6fSA2ia4/bQ0ThJ5Nh5JnkSf+P
tPPqbRxbs/ZfOah7nmEOwPRcKFLBsmXL8YZQ2TJzzvz189DdM6hSCdYXgEahqitIJDd3eN+1nvXI
C5qiHF+AlNu7S0S2JvPnmojbbXpszIm7iQ7uLuMIZbFXqhHsnCgE3Ks/6c9wEGXDas6xyVhbFMsQ
ABGLr/275J6vLd2Jb+CqDhQz+FjcUZwRXvH6QANlLy5u0hkPV9hEb9TuOChEp9LZICAZu+wH94PZ
mPwgFFXVznzGsPsz+CzsgJbeKpur787WxKzpcOZjjzxJb6x7vIzU9bJtu47LKVjEufcRB/SwOA/Z
pBryHhXrYM4axXipyR8Y1+v6hdJHlU9Jf+bQMHNv1XvhNV6I72K/AGcIGli4C5kPEX5yy6sjoRvq
ewFcH0v4rBqmkI/aldfMQDS/O5vy2S02AWLelbwVZsY6xubmzXK4H+YKuPirRfZJxxvKzf5EQi+A
PV/jAzHQSsycbqEtrX2xrx4Rcz6bMELwPyL85F1FEbrotx4k5XnwyewnRTMdgM/PngKfOzk12ZQt
Atsm9Nms8tVzvfeUbfShvTA67/2jsyQe3pl1/szaGDsJf+EHvQVEF9bwBBE7nRsKUviJ+iZsRTvH
KD+3YKHMmP31Da2TmUc0AUKfebAq1x4W+DvpYZxsRpEYZzhjJd1l4yHWpMOwpJ7n7vpH6eUll2jL
zyj70LTFc87CmL9FaNmn3ULdMXB4SN5e3ngn7K/mPQhQ/zM4NO8sAsKDtEhek0MfL8m11PfOslsZ
D8xRvBTGB123rbLt16CCjFdS5oDMDATqTLvXyp3V0EHIHFXYpU29FTti54RynOM62tvgpHLEYGek
QuideDfYq8R7Znl30mG3uAnwwBzSXXpEjm4RRTdFGEConXPvPni8TxPnOToxhpsXttA9JKqpuPdv
mY5kphwsZxPaXeVz+ay9ls9Mj949MZQT/y5ftM+cXdWbZCstjM0q3Itz46XgbcsRlKYLJk8mS+2V
vfVj89badGOes0cEaqS2oiNdN2ylF/0LB3Z4l+U2QyeZz8qFSMuPZt+TtWY0/Sz2OVG87hQeJFNG
ezBf+m5jzZqd8952z0G5EOKlJi5T0mVY9aeVbexIa+foNzp8OMS12Bgn4uv4AnUQvDbZJ4EIsj2o
i5gdQE2eh+0u+YPpUtv0u+yWWRDNobXu+bLFsrjX1t2SOyBulXlJQ/ARj7E3IZqYkgSZfyl1IRZK
mlu7cfuMl/BnwrbMm3dz8YPogbCcM4E/C0zko3BhktnGTXYsX7BTyBw8pb3w6GtTV6saXqVaXRqI
oFsrAh5Pa2b99TPQtA0O1MyalcTezIyCVxrxPoamtzEOO6WvSQo0XTcJ2vYcani48b/+f4gIKw6r
nKFihZtSagjoKljH8Tw5oCoxTClD9CJESrkwKo3r1ktBXotawk9dEy6vSu0sD3CX+Oy9UCmjEG3r
u1AM8mVE6OPMyxqszj0vQzv+ECC7mdZ0NvB4DwoyuHKrSh3bpS7954fOLG5qNdOXoe5F6448YLVS
2VBGRZSvrZN1Skur2VpA0oHTpylFWPQJ8zgTOKl8/aAPZKUL7pLmAkVMBMYkOxY+2wfPfEZkWdhe
xsYc3SMWRArPKt5TlByUaHuiEbXgIIR3LhWLNnNNRAMS1udi16ryhxyCF0+CkXtt7h2ud+1DcEPL
VM/SnDMX+U711MLdnbv9ScmcGwjzMltYt8Y89hLocsmrIuI/5kHUqmyjV47JfBtYHru9URJjMGC1
oDJD48zJntTyuVdRr44/980ORqFffghBcLBAqRddeV8JQ8gcqU7TLjq2ekYJtX/uM0FZVir000Zf
SL1xF/aunQnyTuHgCdv/PpHUB4PcuYkhkxJAcChRMgohRc7eobkzbyvzKasHbRG6qIGcbnhsB/mW
x8EGhqxX6kTZhymAUzKaegbl+d2UCde0HA9Hn0ceZLEtk65c1bismGeiaEXkG5NWZ7di7+0KAdMJ
Zox+6eT1shFdfzpCwWBmGDdmZHWbJmGTSSr0QoEORhtoUJeWJb+TO62Q7Wc4Ex9xBjR4B//o81Br
n2pbKIhEeOvCOlpoEduFMckLA/suyD1Ow5I5/fGv/zjD6PwLRP1d6idV+dcPCQRQ9jddZ/Xx1w9N
NU3ES4amWyruTD70DOiid5GcNIJZ2K0KZyC1wBQ0rBcyMVRlTKxLnC8LNVhnClxJwqgfv//4P/ku
46dbkiKaOh0i9YybY3RaV2mpUcD9aj+dTp2JpUvpIKCKIYwCJcKBqHaJeKW//1wJ7NAfly3JimGZ
Gs0tVR6/2C/kHLEE6ip3UkGnhZyPAqdYoS99o73rdbzwg4iaPi5usOHd6BZ6TtrJnGxTZaVa7frK
Vxmv8fwJSDIBGyTdWXyjsycghZrYIw8tbEcEixDkAlgI4eTBwbaFWw/yH/3JEQjD8O3onjWPBFgM
hOMt0sbtrwwH48J3keFvKYqparJ1/l0035FkIfXplYMGZnpggR+xAlGfHT28aI5gqleehHJpAMpY
PAwsJqKu6mdPIqRjN2SZQMR6QrnPaONHQ9HQSbLTqgdYm+PtN6TqLctIPI+TZYkTNe/Y2iMHwGUS
rRViCJAYB8QKcoABs89d0vhLTrjAdovjqiieTDQgWY8ytYp5vBmxJ0grKesmpCXlc9+s9t8/1EvP
VFYUA4usOVKvzsZ176okHYRuaZsxCyF5bFBy8vbKy/M1SM9HjiLz7mgi/C3DkH8fxB1O576y5MJu
Cu0Am2bfxMamNSh+V7wxGSVYo032Q9aAY7D4SWuuukC7wf8B57CN9rrHiIrK7K4lhcIkDBgftKme
rGpklmRvUV7cDD0AjUzPl2Lp3Im195kWcbH4/mbJf9CzmIMUWddk0TIlEJ/jEPnlZbQ0FXC4rHAc
sNiaukYKrQDEYU2rpY95pkPhxzaw4FUH7Ukcy8rmIimiJ1eC6eqFEEb07kTo+8kMC4CBMBcUF1rB
0Lp3Tgyv9/uve3HuUFQadyNzTNa/fv+Xr6uUlp4aPl+XkTWtJag2GK6mw4idkuLmMaSlPnr63zpt
EyjULl0EcNRkJpEpVte+y6W3R2HiFlUU9QhDz4aAi7BEEsy+sEON7omRh/1spI30HjWhXM6Xrsb7
VDW02F3aGK0Xf3x/My6+voqlyaoI501nIJ49O/wmf4/BDkHRrJBkisyNj0i0fzTBbE5kJZ2U45uH
LysECDI+nEZ+CEzqSiNOpsMmh429OxEAxZNG7D+tAulUGSEFV/cmizLYPRGnbMJcyTs/NJ7zE07E
BhslBdOgWY+UpWrEUH1/YRcXRsUydYPVWFbNP+YlNKgMILGwy3Sj1ZTYdQVXIKq1RQdqhvSXcDVI
1iqicB5Afvn+0y+ti4ywkXgmAtxTztYEtXPUWo1ZE/qR0yNQmmhH9nnTBkvJNR4DLaFA0lZXrvnS
rKWKEJNU+D6Q7M5wciFx4U0ftYU9dDxLBDdvupm+fX9l1z7j7MrAJ8v4RBmwiPxuBr1YqmZ8ZfK9
OCZ5GSQeH6OSSICzMWkFsFrkipcilxZKSwugZxaxOgaYliZ78rQpfKn+XMvrG/wye0xNNOPRD0fR
NnLyjV80N42IP9SUJTLxIrpUBhUDr/fe/MxdVCOTlEi4HhZY/wiHhMroCIxyjfvMd36OwDHTQaXx
/Y2Txlf599leEUXNVMBzihaS/bM1RdWyWhGABdku4vRJxTI+UQkllxFBQSTnNTPK6BF3Ny0HcDeu
kNM1ydj6ZlDkv/8q1qVvAsmVzaomS8b5pJPrhmj2mZLbefIpuDTbPZn6tVFJ9HF7wi4rZ6MArPCU
zfef++fuBNWkibDO0GHrm1936JeJ13KlaijCKCfUxZsZMu9kyc2eplmDH41Jd8yf/P4TxxF/ds+5
PlMzMM5rinq+O7ZK3x+IKsAdpkLoDVBms5V9yYrg6f/hc1RZlHjAzObqeOW/XBm5B5jLCiO1TWo3
g0PuEiRuMNVX9pqmcul6fvmcs82WoEQ62Zt8DkiKSrDUGZpvTvn6ROiQBUipSl/xPvLTFYF3HfN2
9qoGKyMPDlw+tYambhaCNWqulHiuoMeSFE9cBOyEJgOp0YRvEuugUoIidNO3cxXATe1SMyL/Eft9
JpKlICNvgRSOohe6T22ZiCoc98GFtSzLDsf8QFlpeekuhmaRxl5MXDgdOmKw0qnlqgjg02rupcM7
PnNh1XKgxDPZIo+kl5/V740pIi8IPTKd8wTXThceW2PG8ZRW28hCtiLzVTJQSoB9zDA3tdUsXSFD
kg74GNem6722sS4iXIWuo3XqHur2pwgTbxY6dLANzaSGOUjGotC0F4I/g+GOQ3O+dKiwphYN8EbH
bhOEiAfMznvyh+Hg+rffjxTpwsLEhtLQmAxElGHa+W4pigZB4ZiWkmcMEED22ocmSvZKKz+YhfWT
akQzEftwj53n2YqDu9LyVCBNLVb/bepr6z5RHzCvv2hSPpe87HEQojdJJytTVioy3iN5OfQehZ1c
h+PvPhWNTryi59RTTInLjuCgosRfbYR7bG10qVTvKW1onQoAQRXrZ9S2DxqpV0NVP8iQocsG4HeQ
0BCJrV2Re3MVG2Gl8heCiDiOrp55LV7OYB/L6hYvyV6umgcsc27xEfTJSlGkj96Vlo4A2lul0KEU
8rFOpGXW0Xr0ue0Oab6q70eUmuaQpBFX4FmYjt9TVttwVhr1g6dLH19/r9G3ZVruUd/OygZChYyc
r4qsNVRyW6MtWBfisQwa2+mY0yT1RZGTFT6LdeQnN4Mn37maeuuGsCG84lEY0hvcLjB3PO/Ra8PX
ggTZbeXB5HFc4b5Kyhu1Nj7IMKeabxbPKXbEu7Ah6iaBbzzU6T1nUMbUCLa/MkIuLBSyBS2V4pOG
KtM4m0ycGGqpXPSoo8GQpW7RryvIpVPdog4ZF9oCivaHj4AdSUaBnEXksYdlRxPUUVr7yncZl/Oz
CVSRDRXchAXLwzo/olBlaZo2i1MbHAjydGKmBX80qhGGiF6u1qWGvG7Sr4SsPXZG9S6l4kNZoKzx
PFOdp01GN9EU3FVbdVcWMenPU4fCCU3UdVkyoWKez+2F2zeCV+skGmMZoN6VmUhlabwgLnc3Tle8
OvEAndCQI7s04Gx5QruqyVm5sqiNcOTzWwTflvXMNMkBZMfy+9xf9SERGn0NXtZ8hAgQL/H/xcL8
ixuCqWPSBV2/SSLEiQqJvyNNoxo952pjISuO4KGL+rsWbyLsBJTluzt4f8NN6gjInzCWyGo4lS2U
s05RzQZduFOaiGvxKxniHGwtlagVp9YnWDaiK4vnpZmK8xH5r6JGbUOWz/ZhZVhlUYinCkJrvatk
i9Z7cYRBNWmi4pC3ySGqe6Q/ygAsJj1+P/L+3EGr42oqGSChDUvTzvaZYZPhbpIC7Cgm7Sb8SrOu
7w9U6xa+nm9bOb4fBMRD33/ohTHFrh3ctWGwMVJE/eyKszJNa7epIzsNkXyiJczC8jjoNdCP4FZz
0EkneOS6YxwYe1TUH99//NcW8Pe3TRUVLluWVEnXtfONmetHWaJGOal3WqXSW2wYHbqM9I5M30G9
DSJ932AOoL2t0ZMWQFu0VCfyRp10ovlc1MqhHn+boPfbvsTLn3UmFZP02Pf3Sn0Dxm8dpFj0jeLa
0/pzmuCLc+hg065pfP1xSvtl/5Nr1K31OuaLY7r3FNzAg/kRYMIHQXnldHBpYCgU/XRuEzsh7eyj
PKTCjllZoR2GcA0MHB6usYy1+sZA541ljBNlZT1//2D+3DBzeRDTFSDn42Rzvu1SM8CagklICvNd
aGXHtJcOIBlmYiY9ft3y0InnqmxcGY9/bl9VkSO5Io6bdT747CXQSooYlWOEtlDX6z5qCLILb31d
3H5/edKle6qJlLsU8lu4rWdTGNuuzvf5t2030fZ6wxmeQO6x4MZSmb7mgrINVXkRiNrChC2glsyy
hYLTqu5XPqJAIFXEWiiEVgnOtZF1YRLiHkgi+3dTFnVOhL8PrU6QO8L8sP0W+IAG33tQtI45wNlW
frWpm1eJQMKJHsCIkq4NNW1cac/fx3HqMzQgYaw0Z5/NAkIAjVeFtqUBl1Ax+lEBgbUgGinzetqu
KphuEwya4BogkSRkMHMFqIpj8hXHiLe2cQZCovybL+CtKWEENHmpFQnvcReHEGtYCYiY57WnYCbJ
xQxnHKKQrE4WTpncRyom8m4kyHxBx6oxf9PFTYJPLBodbYcvloGQm3OtBV709ccB4lmwk4A+YSKn
1AoOrm3fqlJbf6WyDKk4muLJmTaVfAr7GCSH/5O6Hsq3DrifkDY2IC5rKkv5EcDzIhuPAVcG3PiS
/nFjTWsszUimpZ4PuCGA4eqpTHR9K7w5AXo5T5vr/TouUKPlAFEcrV6nCSQSTFMfuHPmSlbeff8l
Lr5cRA7QvrBk+P9nE0ms5mwe3DSy8XQiqeKyxVA6mEZ15dB2od7ICLZ0zr1M6jq1vt9HMG43Jcny
JLJbhaYT2kSzBtnBPF3mzZot1AHmAXpwcBmVopHWJm8Lp9m25nDti/y5Uxkr9BJtIpPiJ3f/9y8y
BCI2YtCstlTCvaj5YdYVy9I9hnH/oo1Wzq98m1zbjUb42Pz5f3/DuQsqC7pqiuJ5RY7XQG9Cj9ms
D52P8X4X6MviwrkyWct/HpIpgjEz0megfC+fv7VdGSbSkDJj6CEtBgvO/yTKItRZxj7siS7RmbMC
pbL9RrcmbcUoB0hO5Gm/kIkyYi+N0hwi52Cx5R3bd75qPccwc2SHsIEOeWApIXC6Pg1fmm2IoVAl
2g4XyjKmXpgg/JoQZWe9Fsj1FrLsyK2cEjm/7cWrs/7F+yQrsO7AXph/dG4ibpKhU/2y++5WkGqQ
yGF2rCmbgoQ0UdZE/s86+qkCfmkFcFUtO1I9X/sJApjvB4YxvgHn0wEPiiavKimEk5ytc1YtA3hy
89DGZIxLB9C/CfgBAiXhVaGP9guTVFqVdx67CbYEe8ssl6L5apjqIUZbk546F+uKHzd2yXYpYIEE
NU1G48APjUViUdtpN5rl3PSVfDA7ihkZg0FUsqNahU+WUj3EWXq0OnGbAaonCwwvU/FamNo8d0me
wkZ5pFRNCdI6DFJ+r0BrIvxqBA+f/JRmu2fGyjyV9S0e4/tGAQGTGcXGqxXwFgT+EBzpGAbAU/05
8TnmMuxFFKedCNZS3noMhwkZprB23r5+bugxIbXc5SynouKlPwPx2qqqXnz2BhVW5j+8fedb+8Ip
x5JCzMqWF+sE2JIZNuuWJudsfCGKtkUf5PW2JpEC3pEUxp0OLOkQFMkxcIv32itXg6geBJ9dZtUy
YedF/gCL425Qi5ZtqTUNC+89+ClZIEdqD1GC3t/h8LJTWGThyJkyIh1ltKB/NAwuM9PKaaOgexzn
YsXgt0QI+OClMtw6DU6C1L2vSvpZhnBlGbi0wZBElWMkBm9rPMb9PitGRt0FPgARW6ikidQl927n
rEn9k9z8MS36o5ih1XGivZX2V8448oUlSGIyHDfNNGuV8/2+LPFWq9i37cGRPsC1vQD7fzIkb55b
yUOQvdWSYit2f9JHY5mGcMd7EVNjmzrK0WyqhyQHqGdmdP2ysVK1LDsEFLKTLKj3YKmyqgeviFbf
v6uXZldqWpLOfp/92B/H7gbaale4aWq3AYo2I1nlNfWduH0owmQ1ZOFabI2F4uHQQqXZJ3w5dCST
Vqwfogp1hOFhnfFuCfV8Dzr1JTbFjwEWXGA+SnF/DEvxypnq4uOVJNqS9GI4052vvqpgBX5hlqmN
nW6X622BaOjJrbKNKPp7l81WEnXzPnCXvaldzRW6sLHms8fKsyxpFnP172OLKa+tSjVnbBGeMiUP
ngGmbnlrllo604TgAWf92hvEjywSP6hTLyC2LZPW2Wly/YA1fxJWJjJm4NOKmNx8/yQvHXb5chxn
FPZgnNzOZt2Y/DWA8zzJoUpfwI0t+kF7CTSmS9czJpxPt2JCbcnVtJ3uWmu1c5+ufIML5yqejGgp
ps4ByzzfBmaG6ldxQnUp75uH8fm0umW7JRDz6kW1mgfCrZ/SWN92obkjutdC55EGygtJhR+V4e4J
onxJgOwLRNbiKb7ydl5YjiUFVY2lqKxJf3TnG/iWZEDmCUromnN1etK0/BCVDCDfzfdmnVxrBl8a
LAoxW7ImyTLHvbPBwshwUrkcEpvqwKIgIK6AZzKBvDrLdO8h8Hr+Z3fldR6f8dnKS79e1BSFDrQq
W+MM9cvBPRvarhAdilc4lp8HdIwd3nCjunHT5Frh27j0tH/9rLPxZglBGKjqWCiz4GOVvoPBVILU
xQlH8o95lwJgM5E1qsrSE/PdkKUGJhxzY/YWL60+w7J+GIm+sWosXPp5RdavxFR9BlQf08knnQTc
UjQsszE2tzXEVSlkByyxHgh9paJYC0ViY2yyujh8kY+RaMa0H2HzZSc1kWzil+1Aa8CuBMOq9KRV
nhjzJG1ue//DlY25VSYo6Yy1iQebkotMemCV9ksxtzZZ0eysGOiL0C+LoST/OT+EAHxqAaspBtCo
uYmbfqXUuNTy+jMIqkNT8i3dZNclEExiZ3jQIjolskWkUYpJe+obIGwisn2zn+bKG4NnU9WC+eKI
L0TZvIalTohhPRF6pZ8C0ra6WSMSkqNApFnk+NG+CJcWl7JQUUnixlPXOpogI3DzRdyhlBbjY4Y0
i8piSQ5WtRncPoKFmrCO6DlJPikjELzAUlWI9zQt11/zBuMEpdWyDNwW4WbVwqYDFNX2AQERdXhf
x2wSFUsFDBKJEf/ESN1HlggrQdt5neEtIQshGaeCPSGE4YWczY4YB2WZEAtkCtkejB4eHUb9YCZ7
UOczJWM/ZojdqkxYCjWocSF+4YbsICs8WdiDDL88mI45JmOeGj/du0WyF8oKLYWD5knF0p6+l6b0
LEf4FpMwfQq6FSzDiaGDu6Vx8GwAR3IyTN5Aii3P9jT+rdC5EQm1qgEHKJ62qITVOCQ6Pd9bvbEx
9R4TKV9ynAeApC/Rty6VEO6h421bv35JDbebJXW//H66vPj+SIYhMTkoyFbODqx6XuZVrzMhyaUz
K3RmZHIx+4zEC1RCaq/P68HacIlX5sFLmxTqH5xeEVOgVTr7WM3rYai4hC5XtH8k0dolYUw9P7ky
E11cjjR2mAodW9qI1tnnqIiDgNdbid32ll23NZ4oSPAxbl2qKSlyuknme3urkG98YnFy6fpO4dKM
z6Jq6NxjqrDnB0cri/M4azU6Cng4ohzFaY3+vRX0Lf97h1CAQ585cdzhnsl/7hGtPQOJuBULAMkm
xUdyabdVVdyFMpFapr5xYpkOlgYs2SGIpoWcOYmlhFewdGw3Sj5St7qvPXcNV3xj9Q0wBdKmGq3A
oZBQzXcJCnExEMdtPetT/aDUYOBCpsu6H3uEkTCVC2ilXj86ncT+qCSDTVwzom9jKhGYHHsiQv4P
uQwR5jQY8Mn1IqTcv8+zfWGmaNhVTANiNRzHp5lCBsP/1YUzM9CfOEqFMRnNWQ8+K9gX8JYg97IT
eXMIhf27Y+cxbyhw9GaS61OoaYIbk00qWQUBOAWqUGVsVDM5aEgrL8A4SiCEI+KNifwghQCBehVl
J4xUgElF2NxdA5YfYUTrqkQaVOoh60gw7dH8G1nlgnewcGhLcCjoPRqNvi5FTJRR4U7qDo9tEzwN
YQZ9Ix5F4ng+fYcPGLGC37+Dl9ZLXeGIbqF3Y6iO7+gv66UvllqchE0C/ZAek/wY69Gmb8VlKBFX
8//1UedHtCaDN5yCfLQ9A5JiAl84ocYOJnHaVsKVy7q4S9Y5V6FLQY7Gce736xJzOUtzteC6Qrv0
SNNzk7nXpYtx3x5I/atEYvqAkx3c8JXLvLTroUpDSYqtFuews12PXiArSCKml462LwT0OMbyUlU7
w7M2Usbz5dff39jLn6hRyR+DTf+oNgCnRt0Cx9AuggIDWHGAKnOUnP45jYpTxRoC1Wn+/Ud+TR3n
+6xRH0utE7WycS7+GcoMqj8JCnbQRd5UJeSwQeOI2dIiaFQsJkOlP5SwmciCa6MH0zwQhI0gpmeP
ULRjqy/FY17tBRaqErMrPtO4YkfqD0urR9qgCSnUCZJHjFjbhIjeKHQ5mOKGlZ4Z+nQgotl1smpq
mLxvLa40sgaobW8aOLoz3pWN78OXonlbkkr8UEQY4yqYcLGl2GksP3ZWfpcIST9xqMQiaJ55lQdN
2BLCmUx+ArXZFtfx6D7PS6BJCAAJCUunnD6TKRz/18CEOqEBx/v+rl4ctYxZhVYQrWk0qL+P2rZz
yErzrNhu8+wU9QQcU0lxhhX4up2szqt6FuB3HK4VMi8NIHhAFDIp6Kp/nAzKRui9TNZjG0L1KRh4
fNZQHvuoOsajBqMrsj3cn8P3F3tp9afzhOJdHH/42l3/MvOIVhEiSIZ8GLKEpOBqphY6rXHpL1Jt
HZjSbZTmh3F/8v3nXprxfvnc8/NzMKhRk2pijLG5W5pE1cMZKnetLD0XafN3tvNv0c6/uhmsCxVq
Uoh1RGIcS5kVzkrlVWsS6EEok60kwX3XNe3MR7buUo2Vi6gixiX71Ahzo/s0LHvRw8tuwsygbijx
oB2nNCZaaSvuR5RCP9L17jZwlT2syi52AJwqESI/QfpwdbxYpQosz9FeAzSSc1lGltcRu1fCGPQC
wDna8FjVIE2G8IG5EXYv5KmFl6zY02KLxm1S4tYmue35y1yim4FI7BO2O2sXpriRcoHzhgT+esLJ
i4Jxyl5fSA7EbJRYQqg7O9LSbTQy7qqSND2CIZFSzROtfW0GtSUEjmOPVGlL5F47R3chObfAL8k0
YQmuYEyEU1eGIRwq3V6NvPW4b84L5dlkR9yVjA0iFeau1z2r7kAMVnUI0npH3EM2N0Jh04XavAU/
6wvepzAU/VzzqjUZs9VOKzzSojC/ktB7ZYm59NJYYwA1jQfe1nNRZxRlJbrLjLp6xukqVZ4bcBSV
qD5rmbah4ftcEVF2ZaaXLw1eC00GbgiDVvH5eOJ86ZJbyAShR8ZOBniP7NaRZ1I5zSHh+mM6lDS2
4ErfsnUnINIwdnadHwS2G8QPRU1bM5Np+8akdsjBZ+JkL+jtCbdqhhEtEW5g8cJLqAGqg82aRw0W
YEmDBvH9O3jBKaDisUDnITPdUKs8ey9coY/QVEYwj5x4gX4Kh7tIxbsrpJ0ac1XkbxHOjqlP6OGv
h4JH2J5lIczuUyrkLkZEwaqWTc0sXCUPpOqh38LqtCS1ACcu/HYiPaKnRlk4ugI8PoN4WQkEUETi
GA0tkvvqN579/UV91ZfO1kR2+5o0bqZMyj/jiPllRrP03owrWYnsjoj7nKI6KDXzUKV6My3kbiFZ
TjZLY9DhsSwdPPgKnOET7L0u2SBVEi79kGMA1ErTM6/MQ5eEGIi2aR2NuwTjj8Ks22lD5jRMtpnp
bWs/OgpRvvdSjNGaihG5IuOkgONdat0B+OOt11U3Gq2vSeNw8qxK46ldxF5yqkIeFJR6ZG7xqSet
wGj5J+rE3BBag9pHFT6v3FPxwgyKNgKpAAI3GjvnXU0xcFydslGMPrsgSCnE71f3TBuOuCb5GY0I
d7cbUn/VemurBT2QBuFwY4mwG1rvQ+xz+ZYGGt3tCGKQ4oz5nHWO6k3qj+7A69JHP8mHTOZtUt1C
R4V7QrKilVHjSHTeFs1vhFkAV5XcTl62Huq4Zvr3TFYAKpPUsKPQUknbTThLmco6lUnIUTzqwmPn
C26KtwagBqQvokDRNCPX1DnhU7x/LnPFQ2toCXMxz1CeCsq9qfnPCTKkiVKr0qTN2CuZgrkNrXej
ZQrWg/rD1cSZo7GbSRobIdss198glp5cx113LuwnN9BmrpLux/WkMR6JwXwbN4VVpDyXRXGQ6vpD
ptfX8OvGlyW6//zDilgdPPb8bdusrKyiQe5toNY3M9dvP28cUdlZrAauGoRLqoVY0oucyBTL2BOH
zPERIiBTbAPzK6vsIRq5o734lqT9+5WxcGkoIEhTREQrHGrPu2o9zYSorJTY7oI0AgupTMD73sdu
2S05z3F/fGvfqAIhnuP8hc8mjKUrypILmxYMgiY6c21c0c8LvMRd53k8btCslMfXRtmTboAYbqyc
e4Oc1Lb6fD7gI534sJavvcUXZn9KJfR0KOOyQzyvvif02Os29hM7rAmRzJLAVlMYZgag+5mSY69K
MSNtTe1B4x1YxI4HPLS0nSwl99mrzKWcBDunzuWV0o8RgI0FhJBcLlFbNXXn3EDLnBGYdPBNgkPZ
WyzZ1bAnLIq/V7H/+G1bVH6ZPt/TjOBV16vOfvlfhzTmv/8c/87//pnf/8Z/3ZDclpbpZ/Xtn1qe
0t0xPpXnf+i3f5lP/+fbzY7V8bdfzBN0Nf2+PhX9/amso+p/zKrjn/w//c1/nb7+lUOfnf76cfzg
EUAjxvb8Xv3457dGcyvOOIsSzf/aYcdP+Oe3x0v468fu1P7LPsYZB9LidOFvno5l9dcPwRD/rdPn
oLNOv4rqVnv6+3/L/2ZQ6qP5iXdjPA3++FeSFpX31w9V+zfiPzo2lqFInNhGzWeZ1l+/Jf9btzT0
WGhPvyRJyo//uQN3fy9ufz8695T+8+tfN7yawhr32xpI5oVCe2EURLBPOT/9qoLeuTnYddtyy2Xo
6zdKTLaEPxce821kj0c3eZEba0eepzkUuuqovruH6gkMR4KFCBVRv+iGqSE809CqnaWksyddZsR3
sU8XbSuYxcIM9bYHzXCSJ6vMuY+W8UxeJEe2D4oyZx6AOeM9Sh85iAJjZY00s1+eyYVr/POUNl4j
TixUnAq7+vPCHhuuXpJjc7DFwXhCun7v1bByiWgJWvW9LupPQQBukYX+q+ZL999/uGr9se/k01We
lIHSnj3g+RkxjZ0u5xQw2Oaj1W7Ez/S+uIVEIb5Vi/jT45DsTOpP40G9T52ZuvFoXD8ICyBmDyY+
4tscuMleKm6gY63lY7wbQEaE9azc+cWk3RPGUM79XX/EH0rrVXswguVA+qjdvadP3la5g99lghDC
aSFA9whPYTvX71QIf21KKjrGyIl2U8WTwZhMQEbVb/lj/NiUUwETBacCY25YM9A7MEIkSgQgAmib
bPFULMQPHKDKmLdl5sQuzXDeEp/6kO9IUpc25dJcK7MYSJ+ENuE9OHA5i+45+USoez/4C/8G63yN
1XbSHF3Tbrf1bTAXiXM99TaswxmoKpoz/03eeS1FrrXZ9on0h7y5lUlvgQQybxRAgbz3evoeYnf3
6d474j9xrs8NURRVZKa0tNZn5jcmQcCPvKdc3y5qfzoITAN8zoQvho3z4Se5FvPewrZ+9Kabgdy+
0btJaYvIHt394IWKhXXzMRyNr9MFrXhwhEtXmy/FNfmGpDUyIX4sXiC4PjGZk79lw4sIcy12uRzB
Ab7MB54kMERBY/3EFYggXd/2uFQGCKudINj05goboAAFE/BPHJoY0J3eew5n5TjDBoRamItXVVyB
9DOu9QPz48/i4p/bAjQiBUxEej0tYQy0Wsd6itbCKdsNp2CHiVlw0WEQAaCBwk2cV4JarEw0DHZ4
LVzlJ/aCBdUDuUSEO/nZYqnZrzANxEMUSNe7jGa4uEQvbXg09yrGpLAlmCnxWi/fz2tQqsgnHStG
4GGDGfnjH0sZ2sn8DhTFcrMzTteP8Cgf4fML0ONcIXcWnzENiLSNKchhlJjqXk97882C+6VSF4bT
U19h5Y0n8GLqWbzLvac9BVujxk3QVmgbyc4gQVntuRKQCikCGQfKMfIm/ui2tZOd5SeGXM1b8Kmf
umbfwvt+82/mdabBccJcC0RoB1F2q5+y87AVWy9TDsAlVQ/dRrnJP4cVlunxptqk75bLfmJtws6J
j9bFegV4W3QQQhzghU7G0wG7CyIpV3Mvx+SkTnUutvq5SVezxjSDTaPOSHbDu7zcNPSMsNCA82MV
6bUf+gbGDtwJXGYcatwCSFLrqu3IsAG/g12kCDZsJU/loP6qHWil8kZf5Z6x/XWs50La0rCOIRn6
5YZKd+3UpwzE1TY84uEKnSm8YVqCOyKgOh/8JwW6wAMHI/1Jb6GXbpR7UtvpGtjMBlcsgLtrBmE0
WKHtY3I30ya8qcsUhA0OKzhT9w5ItV78j+ZHaHZoaORj32+nt3I3eqh94Mf51MltAVtMWCWwohhC
buiynZXuRlB2bO8hcBLbuE9P4psIgDRUbfFJOoPS/ff74z+bOxKiK5MIcZEpSNoSQv2PHIx2qakN
OtWPJmghDM9rehC/VYR//zL/2ISRVyKhlfFk4rD7hySvxlyEyQupQlA0vCwvARVgS+3xe26ijCFx
KGa4zP7716Rv/o/T1cTUiZaVSpXut1z3vz+dElSqPloNrEwhe1OmCPtlxMSbcgzATumK8JBIWVLo
z1BN8ANSXcn8KJQBHyXsOXtD0LdqOb0wo9RvZhMb8DRl2qJDrdliIHNIuvFMFoEVgFnDLlQmgHli
pOKHJJurWpbK1TxDhEmq5tSObBnpnLpWoe5F/FDP+awssG7m7ZTY2CX6yq+a5lUuu8X7F2kZGkDL
SfMCQqs5P7VZ5q9Y5ZBkpo2sUMQ1i1urMRwVaI18tCAUVnHZw3g0BLtWg3Jrtc0By9toPQUcZL5Y
3q2+2AbaGWCGsUq1ry4YMKMAU1LrAk0bOslFtiqqdidmibTGzmFrdPm80pMYXlKOjbfODNlAn720
gGQOA7wiKe8vvyOD3PaW7cC0c6tZVbW0eLFmS1HBepPLWnCRxZWuVEc/Xd0CtCcpsiMGhRJsL49R
jxFZPpOWFjITMAUAl8REeVbVV30BqIhTthrxpAcKwUigUJg/8ku4IFfiBb7CkvPx5G1R0wQSwuuF
0QIEyFyNYo67dkIvIRaNIyn5cSl4uIY4cPAZ6nlauC+6oH4OzDaeLOZxUhn0ameQnfQyTmut1mwT
GPnjEF+UAi70gpYBE/SiyR8B79cuzOxPvVBotBIeDTar57hvj6GAhpoahraSI/21i8B9qhkHBQZh
IAMJEnqmNaUaDfes68/aHDyLsKTjBCGEGW6ESbtI4x9a5k/zws7B5vdt1MvXEqhOeO7EELjl2DyN
IfIwP3iRgfDEC41nZgHPC59Ha96WP6uDJyGm8OZIiFdaprjBCNlHWxg/fqJueo6E3Oo8bdYVB9mU
q8pZ52Ux9OU6Duh0ajdsmI7CwhBSLe60Ke+KuBDWQqrCey9qjxSqcZSFQVR3w2teZliKDcCJFkyR
MH5PLHVRSF/GUv7jGxO0pbxm40NmKyZrIemYxv9lH3X6hdmHYKG4pu0Jn1dgQ6D2FoX7fJQmONvM
a3fDcwkvqIVZZtJQLWGhM4W4zsUOLyV+oy+sxvTbSoOVoXYODXt3QLhRzziymNVGvehlzglqYX45
YxJQOWg8cVfElYAWyTAadoxjbo1bB3PYvrS4djlGjXkcgVeufcfhxzw+z73mKmN/M5vhwKAoRkki
RtGRg5uwDSqBAi/n5Bjp+8yo8UgOGHWNsuyMhSemvoFvYAVuLIcGIzoH/xcWFRgnSohxMQ1bZn0g
SpVa7065VG1lPcfcLes2TeKrMPwXIFVe1U9IIP21WgS0UxPsaxG4YsmKC+mupFFhYzPGEEIvB5up
73dS16h0QkYfY6XcMyUoqVMRrYwFl/X7RZ9kmbnImphNttpwXbXmxccT2skFDes5qWHod1LgToFB
2WNDkOwM/SP+hXT9/lVkvuV9lu+KKEv3v3+jLciu3z/18hdPRIxiEWwpTlAiIEBwrUHNkCplRrbP
ceGFoX39rgJZWMlyH3mXCFdgWzzPT83gEC4SApQbfH2PxdVasIwouQkZ/bt8mzfyPS69xq2P6XE8
4q+V2M0eQxXdcq3LTFUHwPF9eubZrw7QscefGgB0T4RwUE7m3S6uIT5Zd7zh1HP40RwAQhw7gFmn
4jPbE7KLMOxs+R2gl/5uAtaD+OrS3wYyWJlno1wbjc1On2GZw/i15IitO6i0AxzjJF4sECKL0TDy
DHSQC0Q7ZBwLJt8VU0MkmaBg7xSfJ+MgsSeorkGAiMm1rX2aF/OPua2+o/4ezm4CKbF1sBeQrv1P
pXja63CQO4cOnLA4FBP1OEnrpifqSq/FC4F8cDHt8RXO/Fo8R2sDOzYOMYz6rspP+pix13XMz/mB
FZ6BSwlSZSJtGoGEza6ku+0efnJFqrLq9/K4K4Jd2rOBWo4Znwx43bQhpD3WJgGjaNDgzZVCdDV4
SoNHCL1IPo5Xt3vLd4AC9zZ7qQbLTmW8AQWzh3y7xPAas0lv0C+aRPXRTa5MrMz7zBtg96xoKRvA
DX+pgGD7Roh6XMPSC97Sdl26GsHpCZqhwazuFohG/Q5OXoFJODjwCMHagqoHLq2d5Z0ZbflyBBpb
NFA3bOzIgGLp7vDONU54viY6DjSPNvCPTWSF3Uoe8Ly2M1C4+A6CpfSiK37szGjSXGUOp97XnwWu
DZ/8mgZAHgQUtvGzpe8YKiAL0fMnioCjdRdObGHWSdN2+l0ovX7DssiELZcYXHUWPBsn9Q/oZSin
pGRtySgOumla6sSM5otxwuyjiU9mtNf/4ER/nV99FC92c4e/XuVPLXOPLq8dPAh93/NDue3/kJPl
jaN+Mw950o/ZR4eJLgMkb8MtGmlQORZ6NBtMNEiCAbMdp7iVq/oZZHIOEPzOE6B8AiaWYXhLTldx
00g3nepWQYp3oT7fNELV2ZWlvR57MOsQHL31hh0Mm5L3v+P9it1RpgNB2M2l9rC4NUT7hb5UVYGx
WVc3ZKRTsOVj8qv7/lJI75SAsT43TfDggFS9OHG4iAaJ5CmpHe3APDvirx1e4p1JXsOdWvE7sH/g
BmEa4792yWswrzGW0pN12u2FTzX3KC1Lmw5IrbWuCMRO1hlXD8y1svE4bvtD0gC7XLFywRcIMLQB
MScr4Hq75Ihuhcgm/YN5a/wuWgecefINuS3SHYxjRQQxnxiN+WRzdkhsgugErakNaQQ8JYJ0PCyE
jcye0X0yEbfJwS7DhoZsbEAbeMdbAsDycUnABm98jUo7ObeopB0BLy+FqfqFOSzDjcV01mSJMFnh
DQcUR33uUo1n1ZCiUhfw0kctkLjQGQHPSUae75Lkpccd0kYGZ8EARvuj0Jd1lC2t+3dMNdf6De/D
vXXHc4WmkLZNj5ji3XLqCp5x2KOnwdIh85gzxpPlkl7JZ+7tKt5GzH/h7suG7Zauxcb9J6RnuclO
Kr+3f1fX5oPPcCXTNZGk7Po1gqeg5FOnmTt71pZ2yHhGJTLVjMet8mIlnvynFiKtQ12eFJCpAKgn
UKGFe7XXnju+eTcR1duPcNvsfQophAlXf/SsjmSbobdnzNNNcN5g/a2V9Sl72StHaHvJkRId8I46
Baf6Cx8JXB3k42IPchYUlBWeeis/O1c7ssOqL8opuuGetMGELFB26uT5sPEme8LFJDmU7bYUL/pV
PRrPxSvWLwSYlCpzDBtYddqm/kNqEFJQqbfSu4EXBmYX/okThlIIOWL02VpwXGwLXwUeVsM1UOeo
TgZr2t9x3fFYea/2UPBK1avfJcUDs5GczZPWOjX0UWHd+xvgwKO04j754YrPUgAkHQ+FupVprBg2
ZF6/W+VHyipDQbBwIKuU/jTVJ1GFVblFe1Cv4YtgK6YtrcyrvLZwWXArptnApoGHByxJt9qrO7ve
hrK7jC8dok1ERGCdqlONc6yKJN6ReCp/+tpVtiw7SIZf2el3m1O9YJc9qK4MIDweWbAhLLK86QII
dpdcF0Go9BkKDOtcg+EYPQYCr3Q/17sWKDGuECgTU/3I5t9NuyDZ+8NLJ7HShR97UXviiBJf2H+s
CZsB6yXZ9c+TF35Jb1D0yQiGY3qnAqG8S2cKIL1iS+d0i5HPVQL/Tjx3DR6cS2wGivJh4XZ07M/F
U0QD6qtdBY2TvYmiY1quTlueCzDAfjnx4dqAVDCwdclL8UW8BSZRuJNA+uVsKVYcKhK73T1+4MGe
nEHJQsN59/1nIaIa5rRbhRUby66GC5c3d7b/gFaLuC6XvPKTYZEHJojqaxk9xRez3FvaRtvE9yXw
xAXhA20TAjr8smvJTnbxGd7ozEHxJm3KlbruMDfFfMWpNuK63ZKedscoccN6Xcmr7tvUXDyE2TaD
CtsUu7ubz+J88p/zjeH59+67pZdIFPBCwwxXHTDbPCjBSfRgh4mOfymuqhM8lQecx5MPYLvVj7Lq
HiX1jR9GLj9k5YqDNP7Kw8xl7/foKzhdUCFVdnS1nOnSi2tkiBBGvemhdm51Y1dXMrZJJ6A2dkr2
9XNf7jhFlI35qlOmzGzrTEHpQ1mJ33wjaesh2I7UmSmxjmtwfzEWmJLjv0DPzffaU0mxJFyF6TX7
VmaiWC/71gw7T64IWhNphVFYvlKMEwrQ/tLr28WUm5aZSrklVT/7WSQ5EW01eF9MuOqEAwr0BL6w
PHoRie2AHrkaZCdBSZ8SAlVRTaKOrBDrldinrEY7XT1OJOjvOZZ4x1r5aeqvOnTrC59p4ozqHX8b
fBPD5OeaIOGqYOpGT5woYWe0Xl17FnZ+97gjxrWBxHMb8x1y45alf1uoaKigX/pD/8f4Gh4+qg1E
SZ/VN1mjhdcLyvWfRl+NHDQDOfOOWrL2FoDIX04hR1obOwzX3eyQreGnwLPS7eGUEGbUpZera+zd
pN4t98gPq1PkzXDdpZX6R9wSIkb4tzjBXj1CemoXyx1A/Kf0nm/jdTg6zSdgc4Oy5ku1x/0G/Bwn
xdlcVyfT3OO89N1/mydWJcj47GU+hsf8y3oJzu0RNr36aW2j1/pAz576efWK2c+U/0jzBf5fDgEa
TH68zYFI46P8ZZjrkjaFRSoDpZeFLiBYiDLF6c1AdtTF6mqWVa7zWGnBbiaLDVFz7IfFNWv8/YEk
tsc+a4W12Ey116actt3y098vv//u90+//w1rNTbyBIxxuPhxWePi2v3748KY8WSfLmnQboYsDq+N
KGHYMSouU0O4c7LPQAxWXVPEpceQuV6lEoxrFKWSG49oxqHVG1p8RlfDg501CBNKKXI1WDqRFe51
JOhea4G9FtRMxCaGE2QGb4GxS4UJTVImttwnyDc0XHA7vVhFckxEJeB25k+i1xgmHJca2bxvadQ5
/TDw2ri9S5CHvaprhmcJJWSU5emqkqmwo+/wnZbGFiZHi4GUXD83DY5shW9+yKHKwSWUbjAp7iKS
dYM6lV1kOdi7pTVFcxkdCZpbIEfRSqtULC5jQ8IhqGUuEQPQVaVF2IvmHIVFVbRPFdGRSQfXAs1m
1yOk3HRUSdcAlKgd53qZzBRSzGEfxulVWPimvSjRIW2Uu05jH/kx9q1dEm7ziUqmKsRPZTHszNLY
GxxOfljte+h80ozGq0LZzWnnX9PIf6hK0uxaGeIIWGE61ux/2FevUiwrgqLeyUYB4GdPfn1pSzF1
ZXWmJC5niTcxDGpbE0EFUuJtMFi3MDNw5Im6Vdibu8YIDn45vutJLm/7QaBP1uoXP/5Iu7re+Zb0
rZa4h2m9OXr9FMdr0Y84f7F26tT0Dm1wcYzpLWc2S8GGElB7gj8+zcE1y3PtPeveGwEozii297yb
KS+jY4v9l0r7kbButJUArU2Ycq5WCWre2vph0gTnsrG2BcGncpLzHjIMxaoRazYZY7gxm9+E1oSc
PyqAIcXwZ/Y1ykhkQ2aQootAneNTywO5eqsYQ9t0MUKzSgBsFegDHYYA96vlxWQY0AmmVbKF7804
4vNTz5anh+1KlSzBiWIZtVoob8SS8nSk4BCfqIWT5EjtannfzW9DJbz1eXhi0N3rLaiYdV/gZkUy
9vt/s1j7Ec1tIqGSKZE2NNTTImMk5U/Nc6qLi6ZVfEH29Z6PyaarPBTNgkp4X3HqTLP1yq4c2h3s
XLE0viS/eSu0YRdmJMRlToiqFO0tr4SUwwdCnzFYn1jcSFD7VJ3QOOq7vVEQMJcZHQSsryz1bqXS
OzNUDSkoDaw2GrCvmQ5F360CNH0O8g4iqyoyvChN11KdBdunUKOpVExkdElYrQspIplpRFuucHif
jFdGXkibjJp4Wrwn5fAZj5w0Zu6vGUoh9Wi3GjjuWsby2IpBd2JwWeHIbccKWwrOkoYXNika2mj2
2kyZvGqS240ZMets5ZG+6yUOACN46UY1XBvKuicvjdseMxdBvI4cU01jLUZFL34YfzBQDYdTMhLP
bFvccZRkrTQl5yLzpoA6qVsIgZJjXERFD+PpZWfF7xG+ILNDrqjQbwu68mxCl42G+iZV01ImQ1Q5
NXiDSO2TNTRMLInDLVNbRBqyTiZjIO+RG9oWfuvEA1404M6CTTlRgtVxdJGKq8KlZXUi26xVQlqt
VrG6Sro3dCjEIym9GPbw7GBVr4pJiibl8d1okViosT+d1Dxz4sB8AZZ5mPXG9UEgrcycIVzmauyx
x0RcE4TJjZNJPpf0AQWx6Fe6Fel2amDJZc3g45LxGdExJYXU+qhSMtcizG4jhiZRz71iLLq2pxHH
CDWpTiVlhrb1v0NddbGSfysLTM+bCZtnPY1jr5xorInquGv6ndnID3AfL13Z3kUdA5XyRF9jUy7u
4GbbfFsjjfuM2aqmIsDPj8WkUJvJgqPzVJjaNquqZxi6p7Gs1/2g02lrxWHL8BrznztrEj+ChWZN
VR4PhggfEKFJKTYZ6T3BxDWh+1tr4TEtejzQZwb0A1Kc6f6hT7hmaBWBfRNWTg5zC1qtfGg7qiIM
iJCrmsNTZOYEHnF0FbHh1VINiW1F2xfQvTMX1nNQxxgOdhMHa1Jummbetnq/8+MaW5Aap6JYTJ/G
vr33JUZdVTYTnsgByTIxUZb310IQPsCUeFOonIM+3yOdOA9ManA3usaeY1JJCRa/YIyrtMFKV9X4
Vs9AH/uJuIYJgT4nCBriqNRwCyu7IbVbJDuU1eqh34MruYnGiL804sZGk9bVAFLWGAaqv728btjN
bN1MKHf0ykma5de0n8CBq0lnz+lO0/L5Y9aivRTMwjYWpWuGty4F5/KGzShJtN4+jwoVXH8wsF9K
iMVVNnjZWitqwzhMl5I30WsNVNKq3tDWjY+TR6XgAVFuFEXAU5JCn5IynRdJMO/Sco8O9Fng879G
FM+TInlPoBpyEodEixxkUq7gamkN4lbtQSlaQmHLSkYJOVbYp2o1ghlAYm80GMa0vs6xL3TFNo7J
O+YIq9ggjlZ+3vfnZCx2fWziqTwwSRPIOBzMA8xU+jrORAFIjWRSQ336UBN8+YYxS52iBHwrSpus
MLdq3HaeKUi4r0OMoTiOe/c8ugOKDXeAj5rMWPQ1Ivdf92eGusnLwJvoUB6Fy6S22VYr1ditTaDz
XVasqsLI1/Eg/wxVTxk3bZzhpRdEzTN1TI0m3DmqpjsCpsIgGuuxWWXcxGyfm8ykrtnWW78zNykD
fdTfteuQceSWc7eNRjTVXCIMj41DqfuCWwYcNjSt0jR6rqaGJ6bR3uQR6pyYZPfEF29DHU5rFJk0
6qw3Axn2Su5xdFEG34msJtv2gf6umjNVh1hwNUnB6CDLDVtispTbPawKSX5nTgnssk5NwFxq1pqc
ghwT9mACGXWnA8HGruGNV/IYZyouH3mBLYYp/elwaT6qcbOmjl/aoVpWK2ShT0GzLVLjU5cj0W1y
fRdk009cBNj76Lj6+FyhQlW9bqS+JglEbBFUVkdvkLiOPNVG9WVUFSebzpJg8CpzW9xx3WQlZXju
yT22f7ks3XyxCw59R6Kgoo4o/I7R0zh6TrIY2xCsMGymC0A+0MpOeiQQ8ypKsQYc6WhMA3UNuONH
WSEyYGM7MnWJ17B1RVbPQPY0z+so789ohAVTpi8P3WI917m6a7JB3f3+6W/fjmkxbUMgdZA9PgHv
mp6kVNpuMMP/+eX378x6wrdcDB5B7Ge73y9VzxPAhiXhpkHU5kvyXewKZdfo+ZfGoMrKSizZ7UVB
tMUqaHda2FPhCwOSUolENjYVLF97wUNURU0zJXMLynbXB0GxVak6aWm3FHHT//zSTeVVyBRjNVsC
s2XxVOe2jLPBTg4V/a8veY7+pL1b0mjshP/+EiEvUBl728aN3u7S5Usmj7ydqsMSTBOfssGkKqZo
+UX0BxkNNk51WJSrfw2H/qcM7z9lVn9TBf7t2/8/RYIAMv6tSPD4UU/pRw424i/R4a+y8K//9F/6
QO1fIrL6he/FeDoT+Igg/ksjaP2L5hkwbU2jD4mG4b8lgor1L2ZV0a4zt6boQO//j0RQMf7FnA5j
rDrcYQPR2f+TRFD6+1SqtaCSRIhGgBKYOvy7hpY2Z1xnYTJv2AwHNs5FgqU2AA8wYpyEzClGmqIJ
oyykTtRt+3Hwd2liUNOrMFec9D8WGF41x+xYMWLv32sspL9rjHlzBqI+Ziv4mP9kCEFfDXF+wa9X
aDrSMRVqYY+5k9YOZ1g7xChZ/TqpDJFn/VoiA8OLgCPu37+J5S78LxElbwIFy2LAoSF7/8eUB516
sa+0cNxMbRWtReTUDK4OcLRLLorhM+2f0oNRTriRfFM6zUtP65E/Cm9iwltM/cFmsv65oLEnx61K
JzvKHNLJR9ouNSbfsRresxCa/zfA5qKC/sdbh6Qiw4RTTZmV9ndtZNdNZtRPRrtBOolLa0eTJS09
FM2b1A+Ig0ddc8ws2hthLLrQ7DUyJbvX53sk8ilbIb0wUdAjd+KDzAmW8GKM2EhvmYqQ1U2iwT5W
sOToJfFllMN6F1k6ubl/5yIp1DDavZHzMm0YXVurp7nTa6iREGcHIqWvrJPJFCuTyJLTzZ43klET
742d7DF9QhUdGAdSfbTTZvkkw3pzfFVKVjpJOLnJ4E2GgLqO/BQ1SeXgDWTmyXGMagRW2QA3mjRO
6rFKM6l215OPgF7Lt2pXPgeBcBFGWoBzwb9JM507k+NLlWhUYCJ5k5BEct9Mep5p+TConLWjVrlG
n63jTKRJMGuJq2H1onchrvXaciWXf12jEtPjS2lBimjnLsKVmop6Uta44qrAxyWKCaWBKlYQiaQa
jEWV9D3IjWgThlXupL6KfkMOfqygiLdD1mdkqlq4lv3uEQzqe2FCSqiWBe7LALTADov0a5WeNLB8
DBEt0SzZg9z6SkU1QfdjJu4kBJzn2pn/PhEraL2D68OAe+tEn5RQT1eYPYviV7ULKjcyBHxL8cNU
CyR4MeX9Zi4vFUOkS6aAOiLW12i4UqzkGMpoHhL8hNA8qyoHY9XQ+xwILix8ebWSmk3SUpptSvlb
N3CCbyk82ED5cXgaUBMsH0LoxR+YHXZj8iI8DoGpvVQqsappDG+NHj806gBlTmfbSh41EyBKpSA1
yqyXTiG8r0LNKQ0yP3JAWoHiZuKXIJMN9gNuUNECKB+V+G3UksfvTzKJ29QPw2rU1Gfw1Q2TJwj0
Zob2GgJRL6Ej34c9QBpdQL41NCjusC2fYvVVCBKv0v10tcx5JGoOsivJMRLk2hklj3U1hz9GGRyY
TL/JyA91QcPMvSMn102LbkkdrRLTwjhSZpQc299BgC5isHnUjMgtRYCTLy01B3p1g6RjNajCxkhz
ESwEHb+hkNiWS1SwyycIIrLUIp+e1QH0YkBWh8CEhrjYQ/ha7vvcqz+DDsuzHg5KPLwMM1G5QJFy
CLh1RYLmu2EsrWRbqoUmeaIoHPqji/WGsc0HWAA+FtO5gmTBVMpLA+fDY1iVlp1/7CN+w2RSTyGv
9bpiWRi9EXjWrFIsCTKyp7pIXW2Y73G/2ACLixFw2J/nCLPcZuTfB143zdVaNrQSSRoQDEuYzv2c
vgIGguMxKJ/QXylBTVOyCrLiVuMQyc7xjZyn9MoU5XI8IAiatMYpBbr94Yx2VMTBLPYXyqLC6o0s
aL6A0G6Y+TCEl/IfMyQvtdBiE9JY3FKTFtbvNl6IGo1VMAorEY2M0w7FwdJN1GM9S4nbbIQBZaNl
86sAKDiCL58D4RU84Fen0W2Bh3moq55BZMkxWhy5rA4BOjubGaNF+b03Zcf6KKz0Mc0ik3zmusBT
u2pkOipLYXOIYstOA14g1ClpSaV0FCX1s844IpJ0QtfDs0PwiIRr5HGOzz3EJyduOX7VhEf7947A
GaekOZDxjMK3NoZP9cjjNaGOMVXe9ZjGmRNtoIPSPwz4dDnQ0FxGLjCm/Hbg5Gvkf26Yc48KphCL
8neZ6qzjlotSFjTyjdodi9vMCJc6LTYsyYO4uiTZ5IWIUniix53WKbJXsdjXqRi9NmZ1VjDAw+WV
287ZIHvBEDyR8UVOPvNo9A0VRusjZlCsqOitLEtkHtjNUjH4aQqc+tKQsvkcrEyJINiInhjPopld
5g8rranQSsmPLHIAlQ2HRxdTUJTkhEdcSs+k5IXTY57bUI20x+UGKjqoDzpXhXWmtMosGHwdOxNd
YNqDK2ST20ryVwBVn3ZKuDgAlBcyFTYCNS34DHxOUxz5Ydvhn6i+NSmeNe1I32ZZmP7E4R0FyY/g
h6Ir4AY/KYz7FnPz2UY+U7uQV6u+e/5dRYrFtsLg7IcSJue6Nj3D55QQZW5ntSzwBq8eGs3ZYZKl
HvEELXEdLwuzo/lS1KxtNHR0+vXiIaMtdcYgWdW9fl8GSC2ZTSVbtuiint0sY4ZYxJU5rzST98DP
yqxE41595aFhQUWjBo3RHraKlWdmbMUz9A9xMTQQ2uUX9RWKgOhVX155IrGneHPOlPxRcqwyizjZ
ce+/9FScbC2jWVaUKEd9iy1ZhGTOJs+NB3KJb8pMLz/g3Imr2JWE+SypaLoZg/0D0oZFXFa3hmtL
CwBhEQUir9L4tpUDUHTdQw9Lt1YTbFrGhq44Bri/JzaDNYnbWSESumYFNmNwU4j/DmrEleprt55P
7/Zm9viNA4SRdT+KHJPcE3vOmCJI8tMUUJ7yDerIyvjWVhwqcQKyZGqSn6Ts7qVqXDJNcDQa4ROl
IUAVREFx8pOPLwwcVkiJ/Icwsrgmysrs0QfaCIXHUcsxqK8zQH92V7KRyXO2zXEmDYla3OWaKWLw
0Ue4yy2hB3qepBIm+n2cQrNIIF3V5hdix8iiePbXY8E1jWQZ4RVklrLh4v4VgkgR9qdVRq2Hfaxs
WBatWbtTqVtMoZ1LxcdQQ1mFIY95MFTPfTu/oi0aeaCTQD0pCQIXEHs2ky0EsqNGdI9/jKqHbtMA
5a3RONqdL3iAKyDmJnQuT1Ml/CEpoTeV8qh0fotWxpT3aAQXn8fxLUhrnshlW4XYTbGp5OrURfnA
nIVNFOS4I5/0BmKfEoK3Wa5F04mILjOfzQfWsiMYAxVN4itF4y3E4w6uE/3R5ZGVB7S4sVaBjeJZ
FgJ+mWpMfwITaT+CQGpZpCIOgZjmtJrwbanoQRFRb5K5YgjSX0JdR5wD1HcSTL5AFV6LIf0xTI5W
zWL9FJGA4bz1Q76x0kqLBi1H8JRTqqk3eABRDAQK14RIAYmUp/W8xPGj2qyyNn0phZQK1sSHzIuA
CYVp28jsygKDk/g4F6t2UjdWxvVMQjbQfoqYeUngDunYH8sZCyZvsq+m657kikHVitFxVzG4rrH2
thBCe2XGfeDeLPsttOp9ZBYGrU0YUMhjGT8EpdP/+CmPDkg5ioVoOnkEUyeU23NLoGf7afhjLq+f
9QkQC0qr4jB4qZ5dujp9xHF+KYXPFCG0I/sLBe/3HC0ubRCKG4MJGlVPHmmXmm5ecA4JNWWIeNFm
FCLCmU7dT5HhUMQWV4HEWm0U1EF4aTykpHj8Lj+rV5lnZrCn6D19rj6yOfB4KJcqEMtoieeKMbv8
hkGRfE8HvJ5/N+NYMl9+Y5DfTTxuOFylWLz6CkK7LqGVJyY1M7fwW7mVXdfcrHoR2jCNZyu5+VJm
0WXMm0dcktVQHTH+g7DzWm5b2dLwE6EKOdyKOUiiLMm2dIOybAtopEYjA08/X8PnzN6zp+bMhW2J
ZgBJoHut9acJ6smrUwPMLpQZUcLuXJqM7OM2/7nWvoFP9EHM9C90jEs5UIPX2mCR9QCeoCg+sevk
6qbgLtr8LaK9ubMGSkjfjM+iF5/Cyt/TGCLL7JdPKnY3IxnW0j1bc3NjILiX/cz+F9JpZ1mLDDrH
iF+XqIte/pcci3QFm479iGoDwHYKrLd4YIFtmuGYtt57XrKRYsb1XET5U5XxWQ+ieA9ad4T9C1lF
9+6QRsfwpRfRy6QHwX3nX7rZe193x8WgcbX9/gE68llRgtNQiA420s11i3fRUtWAY/+iQNkGuoov
SlgUCW9Zv/dpTK9RAkdC1w1R6VJ/ErcYyuzzjxsc+57nwoudeUNI5rhPLq9MPigC1LVpfSJEKP4T
4f2wq99w11mJpU92hX3LD7WR/17P/cAfxUHEIrpb71EIUqWDeDP0VDFV3z6XqrkPKr2/5AtFi/iu
6wXPjV6KkKZ7ENTDjp9vS/3ZhONyL3B4v/Om4UN277liw1y/5gW6Ww/QFGXJQl5Pekus8IgF1XVM
WXtUX73bLcfa2NlBYMp3wMEBq/L2J4YF1iwsFuvsU7dIQNZ6QXsegZL+nMd6HwbxPpozh1XCNSzz
8jaM4XW0nmYTdl+YUSLNdv+bUvMdMwYQN6aepVd8dg7Oc8Mw7+ZG97ljioo9gQxDt3QWxvRlJMwQ
a7RrbZbivq7zi1HzRbgy3Ct/MY6God4c4b12ZvgjjaKHoJC3wuf6khYGOoVf/Kq8YDig2s73j7nJ
EqOGF7FozA2E9+CeDN38YSCp5RM2SBpM6XFre91uWkDP7ADiIqQAH2OK7VpU6hmA1dKuSw93JddK
/jSdUCJ9VNmUeRSEVi2+5l78PZDztXfQkIQGpQUOZq8+G+RdFBhQRXI2yQU+sSylOCjX2Uhlz4da
WNe+jgASYxIBlGVExzRxHqsi+hxg/d/lYwFK5+WavYey5BAPXDV9Eu+nwcT0sa+ubNbXJKQSa5fi
ZGtTwaiBLRN7PkhdxfxZ+w6YDV+SPs+DYDipAdKE6dcR/MjumYtRnr1I1OcuqIuCghkVp0TkDXUG
pgSqDPjLWQizPCIe4pw7WXMeb1WRSnM3lKG1Z9r74Itanv/6q6bwPJsVDvV3ow0npE6k2LI0cOOY
bNwy8I6E9aZ7Vw2vjn7p9SCATBISe/Rj1xv7GI6GDCyxs/EDglAtHlGc+3tz7ofzQCF2DjyA3cQJ
+m2+zDG1mwFraP3LtGzQaOQgf9305y6YtMIwt4vwX3c02pQHmragA46JpVfT359mffRfd/7ryYZ5
qc6T/mu9bf11/emv26L1mf+68a/7/J+3/eNZYaowqWJS86+3V65vcvAytKp/vc56eG0QxNuuy6ET
//eRxWZxTjNowFZpNC1GVRwtrjRu+fcPJfolIzGdHKnms2VC1HV8AwqrWbrYNzf44W2aIeELGca4
veQgAvCu+T0JfKS7oQJUQMIQxa19GIsJDUTVn830ve+g5PBZjue4T9AutvG0KVKQgj5wQTP8sAMR
KELvvN64/qUUebdOkhl3XuIYZ6Zg0LPjHJ1iC1qQFBmUE/0Ty2lwFjXUzKmzEMO18FZidy/nxD4b
TW2fUwYycJSGJ3uG1Wgg09jhk/AzZ/+tYxqOUwLrpJ16uq+g3PlWSQhYUcIcM7MD1y1v0KQVKQ2Q
0ZhoJBmRhpVibuHDiCLdGiUMaunXwvCjX/28y2bnTMiU2iZ4Om2SeNhYNjlcnl/6OzcT94OklT9F
HjT10IxzyIgoz2JMyW3ilvaQJt0uffBagn3TynDYo+0z1yqyllxQQECZYJ74kuXDUz3g5Wq11YMR
ggpWTfQQm3IXiNfETM5jgZ8dViP4cI6wv1triY+ERu1nA22mP15FCxUS/5ufbZzfasdFPxVa/aYb
FlqagnFnnlSb3ltoT+PkccLW2ekThCD4NRqyPy69/dwDDl/GAr1vrzSX0Al/27P7M6wCmE/KCJg7
lb+iFr1pq7qfCt/JaZh2k4J4a3j1QYru5mX9Q1tDlZXldMV+lnbFZ+FV3ogiyQ1PwAT3VTduh5ac
98oZgVH7X4U1g4TCy9o5LolONZJujIdws+WECIvgKGOrOE3eiNMqpNamcOTjVAaKpZoKcE6CY9kI
WGk1YQal9uTxW4BIpETMdhB42E36ZSp9n6IlR1boNfA2CjS0idujim0xcBvDZ69DHhIR8GCnmq03
ODU4QXInSLjdLPjDbjBcZOZbzg9DaVjHIJtRp5O7qUh/3bgozL0weVOKtCq3HS5R1MmNHJz5hHHe
toVCaTK9vYud4d1ym5gJzLAdo2dbMIbGTv5ijwNc23yEa+2EGAuFWjWojqiV0Lf7NJl13P3iCOhX
rDg65E6N+2qyrQbiMZRA9MxII8Tk9uCaKck7RJckqdaaoKAuBUB2IvC2imz5kC/BFaUyDk1U+Hig
Mo8zN5kb7gaUfKdIBVA7unjTt/VPWsNjUtvvLlvjIacSw0TG3PUxFN84Z4aYNbyUIgQ08yGlJtYl
xbrhYWB2zQkE+bwxyU1RYm+bw9HzF3gI0t17LVz33rPeQ69I7poEJfYY76vWgLHdwtPonPGr36U3
xgivfhweeofFwk/VTfrRfWkFL3HMSKQJkb9Z4rE1xvnFaM0PGldGKn526Q35zUohxkdBf6tbwGwC
eaGb12gTxBCeqkgR3pcdsd5P75YZqjcj1AdYNRl8JzggXQM9G/toOpUPRkMf6ZLdD5ZzMQqoDqJ6
8B/cFJC4ScBJkA6yGeNn0sZXoyDrzUfEU03GU1vmP6yeEJu2hc/rxQxtrIdqgnoAW4TNzAd4rdA9
hdTlx0YF3+YpKB5tZDh6Olf5S3tSUv0uo3I36J53sedrXjFFKJdpF+tEhWxB6rLE/q1x6uaoSFCY
7fSlq8v7KJuQLPV69hhZj+Mw3M/Z2J+xSD44AgEJg28u1ALRTxaewjbZoYO07/pxEbu+Tjft4EJ0
4QBSrz1AOjGvVZGhtB/nUzYZsJvL/DZC0mTttPqdJCLw8uQMrgf3m+4s84d9nJKg3RF1AJkUQfrs
f/Vc73VCSRTTvch22Bn4QXT2+HWeoxuV3DYafP9OeN58VyFkEO2PeLn3yuyFVL0DS92LAKPHZGoj
JDbEgHuwS7FBG5j3Ku/Y+c4Zya5GkyFyGbBnKUhyibYscdRzXeKYARQUz0ccK/c4rIBw0CPqyM1U
2Bu7Hsj89LeLHYA70+IgBtyE3vQE/eangxpPxBJyL5hBr2mcd4Wayo2yim1uiY0Ki8NInq7p9j+z
dGI2oTAR6Mro2ivvw9WzDIMJI6N1kBIDausOlOxhae37WtYvnW+9k/D8CLblQ7g7xUP5gdfX0dOn
tJVk++sQGum1k87OwMh4TGJ26fLa1ZLdkjinYjcR8iDq5pGc4/tU5S+zwbIRSXmfDVt3sD9SmzLY
Vs2xMq2vY2I/Bb7aJx1fPT7FjLWgz7oWZTm+MQ9Tqy55hjS07o/uAIedz7xssH5Y7O/WVN+sIrna
Yny0feYHXsCgfZGIXd1uK4ryKTCLa5NQq3VssYjSMhRLC3Q1CnLGVG62bNsi+OLQc0EM6m/FAmky
nXZZ03w1TAc1aPJUue5X/dXopxLBeFQ6oI3JmN3cZ+F3lxR7OnbM25rhLQ79n5MKXohtihDNTFPw
WvB19FP9NnMNjXj7htarF6cfHu7fUYhOpfBAvDS7qghOyeKfa6M8R1a/tfIC1qc73jODv3Pxkw8Z
gfdTdzKm92keMLJgdFqEakfYKpz85AfzlC/zlzkp6BnNDLJTd+fGMCYL3HrTJfpilCAULEvdoSgU
replMaplO/LBkzj91Rc4QoTlj2pJzp28hQx1irZBG6jejYwEECc1frSsZF3GZInEaHe7WFhFgNzf
OwYG2vcI5K+jkbMHZmZ9Z6n8y+TNv5mJfaNU2aq6/tmIS5hxGlZsVxvmByesgTVt5zKVOFzhimtG
7WVZVLz3rRzubx4+zQw4gtFL6bDHY9+4zq7K8RIprODmzhUmD7SSDEXLa0xELtMR7+IzXrOi5mxw
MY/upYNatauKB+rqZDv77bL1ICUTGfu7ntqN37URSp7E35pQdUvDu0BlP2Z1xWpQwf33IWB34fTR
5urDb9n1K5eT0MyBWD2GyugxrGlnMeUOsRhLyfWY2vEzHXDxw+Bv03p2DHW8po3ykjcoynzaaLjj
lPJgisbdaGCsXIbesjV7WNt9kLZ3fB0nI8henZn+SJX2oZzQa+RphZHIREtVNgXScCe4+BaT48z4
woT7yTccZ5PBRvb8iRmtjVOQO49nK7O+zBRJevKSb+E/MFCmHcRbWs79eMwM85JN0FhY/X5aVvzV
Swxx6OrhrScGbc98abprpv5dAqCmE1+puEm5vJlThUFexZ5ezwP+B+XBM9ixXfdgSPltsDlHxqz8
1kcMTnPcJPeVGHH0YNzG5npvz/iixGP/NqfpvjdxPQmkQhMJ8WFTCeM1KVw+k0K9GsN874v0tUSG
SdrjBLUYW65u7C+ZjRjFtzcl5FGYYiayRVRsuHrugEFgoC7DJ1F8xd3WA+u6kyHqCC+6jWX4ih7L
d/IPd6G+ptbzMVfAuYJeOC/FU0aM8Bi76Mzqt6F/tLqNF1ofCk6V/jPDi6Be3/RahdKMe98bnk3Q
d8Jbxj02n5qIxVRMoWvAYIwxLNIP9Lb6YSF7t/2v/xMTcgnK+4bUUHY5wOdy03KCmLyEz9PrZxOw
plRtHYb0R4MV378faqc1qxFkEX2XCOxqKteXk1501E/Ro6rL4xgpLyROno5KXv9qQ6JyxOtCUDLP
myjEc/yr7xzzGn0aBhiZwuDVRzU5FR7cqE7ylxDRsGQwx+wsquCosSHVqQ+DG0tBDNjWn/X/8aeO
cM/lzHFQi623U6Raqt81GQML82PEbQB9m5Ou/9bAu3QV0HEODfrtCClXxOP1XWpinfXP+nKMeK2s
ihAjYwYrMXUlRfWRdQihG/h9Z37qA6sIbgWiZMwrxqc6s5nNDfuOR2B1HvHrUEaMcCounEPtekRV
2Bi8QmpP6zOctq0+Vq9VxW4p43cH+1D94nXT72r9BgCunXw6gSVPqtrqp9PHpV/W0G+HHIb1vfMc
yjskdFv60WloQlJDIVwyMeGuDWxF/fHot6c/wn+/1YijsieqOeZmCgspH1t4AbAmUQuwfu9VxtnG
bS0I2ByUW/2zvo8E7zf9D5O2xZVMM7hri3eRvjtxwgdTxJuYp8sh04Z2t7GYYzGhUGmw1zcl/Lds
w6O+S92J7dLToZjonazip34q7B5wt+doGLrPTfMxShhvPEbfJ5IPxfKo76GPqZK/04d/H1TCjfoI
Eumd9EvxEvfjkLFSL7ustdaX00/njz0mgg9Ok+NiNH+JluOYllQv2c6v5LVsCEYCxAp1OLPNYLEh
9rlzQPXIjryr+kZtBxukI3HEJ165L9C8oa4b1t1i+PUhTUyD7R5howbw6y77ZLt9MSZO19JTpCmV
L0lG/K1ZmscexNxGUZH6mcm5xCzarDgV8U+9z+J4OkBH+Kyj9jhNoNmLNMW+yiEnjx7eNw1CM5Vd
VYKTQoojVWQ/0S18lMNUArgHjysNwlWcqEP5wCbJsEyDIq56cWWLmWsZYHrQzjBh3bY64faf2mV6
cpLqWQ54Cy8hbB0yrBQ1DuOG4gxd+kn/KSNl72pNE9NUsBbSkE2Ezn7YW0ELgsUmshlTktLjAVFS
8BOrWLVpvPlbFzcDSA0jalMw+V6o2DAOt3dOE7w6S/bmVEG48RFRFDQMY8oOUb/PXvecJ9RDi8eQ
3bdBm5yZPcOF5GqYJ6Qg3mnWG1aT6aAhxdDYr6k9w8R8Wcfd+PhwTykwNds2ZXkl5R6sSiMwDOyK
TeOCxwjnOBuuOEaNTDFdYvVzGArP5XzreqSPWSHvE8jsd76GzMwOBkVb5T/dRmB9kNA92iPHX/2W
oQSsdYo3+BM700DK6wPun8bGOpolABJUXfxn4p3q6m9VbVWE2aNDiWuBhYC7XyyAli5EeO/25jP+
7qBkdvEeS6TNi0LprkEKPDvEUTn0Ois4Se18rAJmB1XKoNuG1we/Gx5tjJI4KtiGSSPCl2E+OL6s
9vY0XMy6cE81NPwmYhgxj8LZjBrM9Gx5XUf4xamUHObKvMKSBqlCPcL/G/ZiwqLNjJllI4IoNqMF
762Qz0lMkbqe6GGAgU5f+bvGirydOyE1Lulk5mAQh6oF9KvKuqXCAnfu9SlfG4FPP+7hKKOu/uw5
p9ngW+0HROw5daMRhsfKm8d7XGe3wCreoxmcI2l8XeLppwgXayeibL++tJrgX/i5IXaTXaWbwU2q
k0l97VU6YMaFRDI58uEXraDuKwN4jFys0Nw0Hayq7rNFjNs2IQpIcF6Mpv+1IDtiU48MTvvC2w8R
dcsiHmNJPo+YeWSQeRuCi7kS+/TF0cyMkTUaGn03GYTqwGQ4VJ56KStGzemIvN6e47Pj2sUWfweo
wvlWfPNiGSIkjZ597Jb3lZVWh3H6ScUpyQ+bifSq5KUjQDKe7O+mBTiRjsWVPtDbzNOSY2NT3ZxU
/gTvTu9g3kQ7uOHnPla3vk2vlp99hsV9FFEaqaJxcWVm6qyvhRjGMASI6RWuS7+pUcQAPqDAGWgi
EEZeI+uEy7W9m1LYW2UFZ11T+v7AqRpQXFlSpeR4KPI27SLe/dG5t6j3gwKKSDdSHqHtQTDGqcTY
Jo1SNAsaPXb9EagLhUJWiHMf4vMLXLSCBk0BLkf58Z5TMG1IBQBB4jfTlTdv8b6UMAgBewBuuID7
2n7oeucrVjj3WYWGE8gxH+R18NWO7WBvZhjtUdTl+zgAEZA96iC5z+PbZGLs0OCruyzw4iqHqky/
yAgSXcXWt6KW723h4fMCD0izvNg6qB4By5auYjrEBVz6nGZFiKSyNH9r/Gwl5iwD6zAvevEceBPM
iu+TOQanpUdzU/Qe4krvwRRJ97lIHS0orSH2Wvm7bZU3p+ZcqKL0zRgx02gBte0+w1BrDLieJ3KU
enPrxWz43RL1V/RmD5M5fUuT9i3VYyBvgMkjUq9BVABHBhLKi7UwI6p4h81UT/QkTo4lCcJyP4FY
SezSLwhiyN8zhF4JIzIj8bkQejgRfjMex75A5aGK6Foa4b727KubD1+IPBCMDjlB/IE3IfSX5MYV
ZUTZYCQq210onee6jdQZkG0rZD+hiYfpITOvOBEc++hI7z3zMfLp2w8zA0N2FmqAyuw2YuAriDCx
U8mGsKI/MCMmv+c0thtIdXjrwunpdHpNckeyNB+khpn6hu7B7cN9ACZVAs41Sfs1n6JDRj7upgnA
tIPus8rClz/kqbH9UdWfxvgk5Kly+0uOgfxuhfwKXFIX2zqbmtaJGhTycxpsO2S+m7QeINS0DaSR
pHrXiJ2vQfYJ8GY3z+JTg4J+WH9t7fE5tyKGNfQbw8zZyyAYp4TaRwnffKnw3DANVGcrdobV710t
o+/NuHwfJxYgmYF9qihlEUbmiDl09ofL/z/8fv/uCrs6M//dFVYHS1jEoUKtJp0P3jms4b+58jU2
Fxoc2A6vQjgUc7+CoiC/YZghaqi85wVy6LFsGSO62NxkS7RZuQtZz4dUGaDumh5ldix8Exu75iop
1FBozeUNtU+ByQdlURwFp/U3L0aTVMGB4zNR5zTxD3ba+fezQ4djItwtevq3ATgy0gCe6tWZBhS1
K5/bf2Zye/+bTv7nbTsBohuMW/9hRwiNS5YozLojbdqxYOHAtuw+CiCPGmzN+KXe5/WnnKdwS96i
d6dCy0FVrjkXMuOCoJODFUC5IuHfzZrmk8IE2IEsfVKE/FCtLsCWCDcfPEtRDvYen966izJg2+QQ
CoaCbc1Oy+ehwXaEJ4RqID512ZTq85RMJNYEh+/jD9deExyqilFQrOYbVdYbYl7MpVjhSh+bEaiV
p9BEmZenl/q3Estjg4Pa//OhOf802dZnC2/UdvyQwOPonx9aGIR5MBhOezRwJbzDuP5lAaMk9pW1
TGO5U/Pc2cBiK5lypUeAupykyzhOby00LNdARj5rkPE6VMZDgufESo5ZyBS/WxYWj8CfJW1cccm7
lk/O5xRKTfxQ/fTtD5vNdV4HGxx3oUXS5IZkFMclb57wOWdTTU+NJLKPobS+Av/zORP873PG8Vg0
UGGEMBndf1ooJ73K7Ugk7dE0WxtB09aIw2QTpGwTpZGAbw2o1TWZ3rRxEmoxWVpJeobDVylKTQLX
bPJ4jh+9erk6CoGsRLnvs9SVw6mtoViuBcOkcAOBaSD1ppK45fsc8slUZAJXRckLWoxb4ECw/hgk
f41gRNHyhzrkZSmUOdqKosY5phzb3RhIDOhDmFTZBMOjmI6BSTbQMq88JHyR1dlr65Mfkvrk673N
Ta0IEw73hJ9xeBcmA5bABTCQw/hI0IIfogb2Z/6OyeZFJPNrDjVhCbAaXHdX4Kqaghyl2Foo21m0
hcfNAMw9KZhY2//8jSDv1dfp/1zAAsdGtOIgzMCCwPxHtIOHPX9dzGNzzCTx0QPF6qELcSmwsZsv
q/HBX3zMWLqArVT1Z99X9rYZ0k/25LqH2Gx3yeusT75a86wqVeHLXN6Tz+oTBMyDDFF9a7BniSrw
qz+LUmudXDyN20FlO8Oyf5jj8isQyTvcs/3Yihc7Kj7DnIWjNJ6Zs7ChNjYYCqyyvMEkppXaILJ/
X8q63s0q5vvw35TmcRLKiR33kIpdOhe7MjBe4y5F5V3342MUYGy7dBdDYVaVDzZJ0ZV3qazRu3jQ
XfMc8/0GmCTlqfHKmHAWGBpuqawTWrCtKNVjy6zuSPQ6kjwKhJgiBlOKHu7sth4ZNxZmiU9OiHhD
vmsOfqB8hp0seJoZttLZnA4Guuf80it+U1Aj6SLNb4rPIkr2Xcja5LlUgSuTav1/m0LOaYwnc0g+
K+xijAylrd3+WgvKpKxvvgGC2VQ93jb6ytDErSbwXpa4ueq+OKnF9wDPxEjGr6yU77o1pYt2NrOe
DaVF932MvO+xWW9zD4eRZoiRjkTNgTHkVS1UXJFBjbBI9KqLfNPEICr+jUtmyR4O46c7TE+qLC+2
meIXncGhFw5V+BL9mqvkKz4Wx5Wp2qU/ZNJ/GLZ+rpQegliJoEIS4ZUlCZqusRvQ3PJfIHboBndG
TicqVHVt/OAlN2DwalaXrjjRWNuaDFLgWVFcwwJ3R4Sf+Dut/LZe9x3VwEVnlj19ZKOOAg5pyBAh
SBl1aAKdmwI75Qji3YrDtdtywVDWhnvv1lgewedXeIWEuhWmkt21ECP3be88kXH+PdarULDw4man
vgplf18v8LSp061XTU9pNsAAqBMEMMq+1RnR1FjYW+Aqmq6Nj1rYfAuT8eY5BosNfQ8uyNkB89RN
aJD9TCYpzXNEW2QF5pdJyS+1kLdZ6yY6oOSO9jhq2fzNuMCiwo1fDIbn29iyNo2DScDadncGg5PB
YhSwUN5bmv4oDR5IkGYq8A5PfjDpN4z1tE3Ti2U17B5gRoUTXmofhn/WOeLS8CG7uMAyrai+j+Wy
UyFCtnwEuAYZf+1ziZ0L9DSSzDCXzcUts8fTPIfjUdoImcOANMJxGeI9gjRGFoSNygpH68KMvIO7
pDeP3vJk5H6B+RYGFGE4Xsd5+fAwCXjGlCEnn/NqpGjBFkQsXfAakksKBlOaCAOYOAn4nrirbhvC
BhlvYXwrOuHuq7TFKtV28ITuIozdEFb0fXHwO8MD/u9LtOp4bNpOR6fqAtx1NcQeSJoYM7XebiUG
dch6ZkKz+CZ2k5fGZ1hlZydHFZwb1XlZhL9tJtMhWmS5t5maH7SONXWq6lR2s31eIqx3KjffIYG5
Gb21KoqXTbnkh8VdTAhd3+tZKTZvlexHr/2cbG71DGYMkjjsM5Q05xwE7b9+Aja0ciS2hm0+LZZv
76GvYenn2NvUd178SC7nqPs6ElHPfAkqyjgrr6SC58cOMKjvxEGm+QRfURkXm5B7KA/TUcWLcREB
RsbN8rn+0upb1p9Q1AGCNi4022rGKi90PAiA4f0Cef3oukF0ibFIOYSV802oKL9OCd5jzlJuI6v0
gKZwByIR+r6n/znKcXlIgiA7Fhn2UaLooZsXqrzgKIEX0yCI95Ked0kH+waJzjusR7kehRMQs1U5
7aeM4bDEsmogPwgglXDGh4o2dCNHBz+xcDjYyZye/KIA31FIdeOMNAXBy5lSXCrTJOlW+w9ZgIc7
R3uztjAEL2H5VfXQ62wvOeXaA7bWRUhsESUSTgSuIDZ7cpMO4yEvPAQWI5WcuhOgZfpKWMx+ETOe
PPYvZ8wwRuzt5uKqrrlMqfVTQU7fl/g0oDzXZlZhmeylP+/yabBOgYtxjM+U8DLaboBtBrAha/Fz
nIRfcUMRiOxM6CwxoiOs0giOIizHyS7j/OR180PVcrmkkXXD7zjEdmqBP2i02XF6xuDYwk3zvHAA
/ZJUDIYILIPkNBxaq8B+dO4OZunTJSu1tGfPwB2vj/HUXwBRNtls3SotgoZgn50yGcM9RrnAjNDK
MUZhX0Fkcg5Zqdl4MgyM9HMkUHmJfnXwqAnI1i1E+iBgiBMgygiUZkzcVZRmVWvhRMvil7coUaTs
YGbhkd+0CWP1ID2uEi7ZdUyA8+Ez8eHrQFjDW1KXalqbAb36V5H6r265vK7VBbnMcgtOdhht4Lyk
a78PCWzHELgPJnfxHuLhmS9TtzW1nsGTDNozt2PKg/sLtVsxTeKQIqiaPdIym/xjTpLLSs+u7MLf
BBTSwHUNFyOitdE3HuBH7dejXAnTekS0xOVtSreQGs9Waj1YLmbXgCqbpY+Av9qXtU5qZraPMSkP
aQbdCtV+szF6ujPGNBYD7w0eF096+1w55IhfYPU3rP28CzIjsi9LzPS3bPP3UVODTWjnlOnNy6LK
d82H1exz34GBjrAJKFE7bdTvAhFkLBcMjJmajwlWtRBjN4XPM9Uj1BxChdqY2U2HCNHJweFqtUFR
f86YK971Pa/TQX3OFaQzo8fhSb/yKpJZktq8e1+5/UNK5x7gTFwwIyjz8WD148vSieFUlTjrCSe9
b4oRM8l2v2q2VoLw1CAjaEx60QGe/S5QKMsgUn46eAzcIZ5DT+bQ36ppCe+EX56tDuVrJrUGNbKP
k4H1oYmVmbeAVdo3ulu0If744sHcLQvxuaiCaxUIqjde8om5me+jHWhmgi5gqHSm2tmzumGzdKxm
H6EJPn+6gQ4027hvg0fYEo9j2Tr7oYXF1QXNqVinaVoPGBGYETc3U8c+lQluOx1+fL08t1G9XQrn
udADzVqra4yMeYxJtviY9hQtztWz4U3R6Q8tyhf+FSOzyjnAfw0gFIMWle8VeV1Mjc9O7OQAMkgy
kvj3kOL7sJ4RS+owi6SMvMvs+oEiGltErVSbYvqTYCi+BVF3yETzHWkanll8yHOXj1szG1EScdDt
qeyhq7gT1VOVUBcRLL51+mVBolu+twYmNYWBzxQvkHgxhB7WB6easC/y2hct2nFZH1ht1Tdde67z
g5iwww7bN7zJis9WNc850DUiGWrfkqFNltHWp4a8isaoN+EYfClm50EZ3b0IYEHHDUxnTFJeTMwo
hxr81o/46CIT02uRPXi2Tzwkh2b23svoEbyaTN9MCz60HXCBdCNfT+IJGx4Cd7SYPuM2H/xiuAWf
f9QisFLqb8j/HQ6R3A2+iK6dlqIKLUUi6ItDc8Hp1hbR4CmigNSPIfllJPcSzTnT6lfTiT9rY8nh
TeYHiXxnOwWYEyPBvI0VxxrPWQJ6FOD2PMjHAryV1Qepy1TshJF8WBWfoa5S2bB3/hy8L6N6P8o5
ejPL8tOyEQvo67az0ief8Kmhq3/ncX6y9ACkZPKLrtc85XPza2By6uhjnKh/66AnuipaOg4xgjlU
0X2Ui4yx8ahPpYPTdEeYEo3GcTS4dKLY9baGQSzl4CBu7JV78FLYus6Ufa4TkVBbzRkxxi0MArcu
oPt6s5HOd/FgPYd5+CPExYUZ1E7XSylOQeYQxpprxSegpUMyea88F4VkT456u1xy3bD/WcsSvuhR
Zu/RlP8Ik/Q3KciKaXSNkrrH5DqIqz0WqnNKJw9JnOWwRTcxg4Y6I0W1c6hlT4OjNXctQWObQQV7
LVrR/bhuSbyZ9pqajBfJUyzTSpzSSWVY9fWZ84OQQQSDWuGx9kd1yq6dpPjeyo5LfoheVuHUqsCw
9EmlZuO1wteoQk69DuDWubWt95+gRZTSjahvMFSAV4qZ3UjhV+o5sztW+cb5k00gjj0xLyRxkyqu
T8VVn2Oic8R0kpF/gJvV2nW4drgR7R4Xocb3qHup7AfLwL8QTkf00C/doZRY51lwT06itSBj+SEo
jijOYk4rtpbX3vX5MrxL5iYny7W9jYNf2z7zffoxiP+IdI2HYfG/dHUVb/BkBOPBIx710M9Zr7I5
PejYNfGd0UA8p19DT4bZ/oZRhjvt6xRKqyn8YOc6W7vjW1wVsaaY2YmqaIecdiowQ7cqGv1ypNtb
D8HNWHHHWL25qYk+nYvbmNzHdqrYXVmRspJmUbmo9gMGtGZLcZCP7k7h62jNFgQMVBf9EmHDVJu4
fs0IiRBrnFeB6IgPsNfTGpFo86yM6nEFONcm1x7Q7TnBtTdycHam700p35zO2CdyeWhHLtRVdRsH
4JWewjjc+eij6SUy2mnbuQjUxFS5eEuR1fxf7J1Hbu3KtmX78ur8oA8SyJ+F7a2kLS9VCOlIh94F
PVufI3gfkO8D2YSsCLjQlc4WTcSKteYcM3V/SmwQuzYXl6pAQDuRErCrJt06lnDqyojeg27i9A0O
C6Zj6rTpatqvWehAyh96jCWq4+OENp6/xisu9KZPwsd7MLKEymn4W6Ya+k+R8tKVyTrLHpIYlZBH
1VQqi+HiWV6cJ9FcH1nRnn27/lhGbtPEXue108fsG5dEn299DmYMKTyNMT9VKoViU/vJx+J4wynK
Qh513yKY70dFcyrFc1uPr9B0tiJ1n4egv8rS2Xvq/NrRqkA1hmdLcR2CUCu3uXJ5qXGzW2OW5cMv
50lNV6RTDZpZVKa0fOISwTkE8ob9btn5kko+NB3TY6aZO+VAXN6u1Jp2dt2cvcJEupS+EHLCMpnU
R79DQxe0q0yVd3XL8ry8crmayCxDDTUo6vpv4RolHXC93pMUndmc3VseLit5iB39p+h4LzUt2vUu
K6efQztQnWNPoHXVoeEuH8xLw2+N1KJlhPnPSNoALYwkylWeqG7WCHdwnpZJ73IPkVowq09oOkuG
+bIiaEIwm2jEM4MmdhZVI5U6K1PnYZdDf30cR+iqahiv6dpvb/fvbTDcaIcxcID/tokOscvrUdHA
WJ4GTcZkNKj3YukhaAxYGPnwC+lPEpAsHlXNjGgz3SyTi2WA1TpfAdStxUvkY21eaYganTkByuqF
E43E+TUaNSQNIKkL6mF6j3xWwiQxwoPaZ9TIr09pQdUZRAsdpu8/TcyWqmBpqo7zJVQPZNVxdla1
dGfBU+AMetRk8eB7ytvLwmtkLL4NNVMcaigeUHtTCI0HS+14HpJPrNzZg6rHrHLc5KBrlF8QNoTq
falKy6D0XK5yEtlvA3WnN9LwWayKxouYIf6Hqc5cstHYxYDnU+0YQXee7PCvmvXFEfqUGfpfn+yX
3+Woqe4M7Q/5Zv3Mwf9voWGJJvLz5HHn14uxWMXRqlWfth1ZkSQtqB7QiOpk6TePoYHglJmEmrqg
P3PXOtUeE9xql+A9rIeW+CA2YqRmzLw8bksuH7A3vzccbufaf8H6wOCCXgaKeqDmWfS+vEO1YQw7
MUoMK6LchuW09VocJopRoyxx7ljy+Hvhw2Kk9ZQBX7l5hfaT0aTAxeTv8ZZQZqg30+szRerWZ87B
y0rRMdA2pnGbUiiNiakuxusy4phzoASV+zRFL92vMwG/G232nkDc4cv5LDhSr3xaF/AZGC8V2V9L
FJ9xPjzE4AhdPQQgyeEGolptoT1e/JOaR3VrVuyceVNcJgUTyEVa7Kpxb+MHKG3ODephnWJq+1Z1
p1TZwows3pAku1tchaqeixUKwcqxvyqP4iIbcSz4hVDXiJxgqI18CremdrAE6DpcQdsiBulOp5OX
nBeLsc/JGe0bWbAVwo9p2NmYnYfKJju8/LsIBpDYMzMtCPewSMb6lFIDnM9BLZ47CpTQ/cQLc1CX
jJWO+IBpp44zsfLW2k3+EAmqYzX8VqteUnVb1P4Fh6PQWoEc/FE9yKGjhlwc3OwfryEsHUgOPNde
ijVYx+ujyuiK1m+HTxTa63FwvXi9/AlRT8K0X0CyLiMXXfjTMsEo1LM5esHzwrVIsVmzR6L+hXle
wgRIK8J8Usf8BGHKUJz3Ki7pp3vh/DhqDM5q6EV8H7YAx5DKxK8aNpqLGBhPi43bnCMEkRdG/Thl
bs2Jl8Nfx23xK/yxnbPqNYzEPBZLsYIT6qEoPHy00V91RdW/FlmSE5lydDQmESuqJ52TPMT0jJAC
mGgFHWQSY7Ld0ubXOZgam0LmP10WX1XlNKeUaNS2O4B2uIoLnh3GKq+6QRsmwCOaGxBkzfmt7jDg
ChodriokHNM24HfM52XNaJQvnZQjRsb4J1f4WM6BHHe0xbd8XA56DNP/scVT2YwdeXWNRy/XgLAk
XY545ThPa6qNFEsFp90w3yjyBW0ixjvK4ZDL9ldn4KGBMVmTw5fI/C/SUZq7gTh2hk8/hROYrQy3
Tttv0JLBGAXthRqj/+OCGVaP+7ImAr7jn+uS3TIPgZt7sDPBSIkSbCkz9chDyu/88UosEF1+Sewo
WnswaE/MNNdDrbkb1QNfkAVe7Ow4R90tqAJDmeKjiS5v6WCWyqkhl/cnsgQGDtq8EORzi/Sk8KJq
L1swD63C+W4cUmiJsUTFJ16muiEUzHtZmglLH0NrJvIre/NpgWPIbEJtmzaoPfED9SnLqOdHnKEt
cYoy+LAQIKeZzcY1vXDXPEOCZA6T4szKvQ67xt/JBoCUalhPa8d5ipiArwptPowtz0BRsLHrfm/s
SgjCCvOSi/KqdfBaGVN+ecPv4lIP6hR5ic81BzC99TikOlV8iXDqel7PVjDj6/IHs14rYUDLiYg2
fLXOel6iMqANGbEOWUHNdh1Dp89PkdGtw4h0CKbvuqD72FPujkP12rIkq85KXtKPMapDzclI+Ij+
EA//XQ7Q7dw8WVb32g+jvSZGbJ2mWbxfGEsB4xKNqe3QWZtxIK2IvuqqGThgCJe40Ko8TplOCejO
K1soqa9q1KMu+wBwDeabJYLpXA+5X2etQ7JlCsQZGiaduN7aFUKuIXPPcaBPSOrsW64UH9nQ39XS
nJnXxGQxosGSxNRtciWegqypFw5vJc3Zbc/WEk6uDWyW7ltNl3Sjk3a/SC5a0uhXrhNeXIqUde2z
Hgfzr6CwRZuD66UQRQGhi2pUn/P3vMaN4UgoQFLw+0ZSt3lDEXal7nYRD0XQWzdTyPG0Ib+cHPDs
fXQAbzLTaoz+K2mbdUciGWDQT8tkIAt3lE4GOzmL5OdC3oldBiC1wy/VSFXXbH27NFC41TVVydsC
V4nT+qqV/ZPaN2s06DTu4UXbKIqXI3zCdEgYvOZNmP0pu7dlCV3WsyL5hCIJtqFCS2m/ZX68D2L6
A24/Qq2X8iqYve445n9qkbM18uoW1b+9131VNXN1L+GeZSYlW4yqbj0KDJhWemlsJU5ioVlQIRTj
1QqaH/3XT3W6K0IfJjQRUgh1rMKlyRPu6/liwg0HD9DQr0G/vLMr/wwyfJ8b6fcC5cg1Vrhctabx
EKykEn2Egffst1RggUUF5rGcq+6XAAqwaDqGOQLJGb+jOFRUd0jH/EzFqGeNn3Dv9yI+LGCoRek1
kPEQsg8swgE1/EtdRLRemP4ieaIyCsi1tOv0dwELwV9lvFRaG3bgty6xf5Mme1EAI7Vt6mWCSaOU
P17ZXBFR/izjOtR++6mp3maPOgjqTgXbRXEb6HIqzVDforZsmOxG6uWTbfmMRfO4DIANwcSOBs3K
9v0HWID3AXK/LaYMltoQzXsbPKnj0zhS3pP0jD5V2c16oQhWVIe5kvh1dn51oYqu50L7XZrDpqvs
xGNPe6pbMyFByOpw340GJXwhCa7jcICCKEQnw3wOU1G36xG/rZeHlMFov3Z6d503RqkG8Y9dhHpW
XX0ebnQ9DCDztrrQJrworRLuhcNS+y1nt1K7i/NgS+4kCVdu7OAZEfi/JMJHhNkWgCYkuvF+tNN9
m7hvhsmSjNr0O1KS2sggk6IxGZFSh1jSe/Q4057ivnprDa/eMN5Z+257h9YMIbxCialT2qiQSPj9
APTHH6rn2+cZ6ACN5qdqr5fNc2OjuV6ON60ijS1j1K4zfxybNOrO+ckIUzhrCiehTjaqOxqzAxYN
PAZrFNgSObJlfFso+6ySgthIQ5Leuycd9BqVM1IBi/OZ7dQnaJ0so4X4Ui9EkiNNM/HVqCp6EcCl
DZWWmOOP+j6RHChy9YdGqgJou3vt4Mq82AYjCSae0dwWflc6s12TNoZu3uMEaMLuY9y6dZGGNyqc
3u3JESwmjNMLBLLqMG6a7rPqjs+l+Ck0+aWIVurMyODjBU/Loc7qB8UUKWPnMtP0oIlMzTjaTE/9
J7Cl77gI8WGykrPcsa485LP+vLAPM/Xxfe0y6pq+rVM8xI2i0UESyfeBhUy3OdPE/Fq6LMbIyhE1
MwdR+VLS58d4SmBxGFsbdQmnOa34yP2jp8Q8ZRmQ6CgQwXDUsrLiNdOXqfoioVQHz+XNnRVdT53B
lt4TPYqTRfWS2fkfS/VP1VX2qvmaV95JVIzrZvdPPtTYZJDo6vnfSTGPhP1jxuNN3R7LcdNdxHiT
5Z5hANGY6m5oNJmY2dTkRHfcU7t+xMLHhs4YT33bpEQbcWmsalVZqcu8VMSqnb6cr0fBS7/QitT/
PUGHQy1OybycAFvwCjiP0/OkFgq1g+M5SlvIe92YIJIgJq6bwMzj4GUp1LZOznmYU8MnvuQPp2Hh
1aRLwQ2nhisxq1LbU+17WJf37ohfTak85w7Ftay9x2Un6VH5gDvSKeWZ7ycVlQiP6IcLsDCf85NN
IIz6I/rumhbdh1prlr3fCeY7C+HRFp2oPe0Uiq1DjrMyw/hvAAdj5eiAySvYhnFRvbfl02Q5zwtB
ShW9rjV/ZoV/xoGn8INkP8xh+Nbe6U30UWnWT3WzdwQ0OBtZcUNVVbFsNpqHG3SadkgivUCVqmqg
YN41wBJWNkHESTEcsUndI9F/bQhAXeGufy6GxwhAvbJEPNemaTFITFi60s+lvtUKW1sDp48b56WU
9fBPN84waAY4Ds5GM7T+P9H4HwLx81T9/ve/vn4w5W7ippXxn/Y/4cSWY7n2fyiuNl/t17/ZxXdf
OT/5GsswLuKv/8cP/V+isWm7/B7TsT0AxUpA+m+isWf9lyuELejfOg56QQtpVoFkJPrvf4E0th0C
I3R0W65rGjpCw4a9UH3L/S9+GzE4gvaXaZqu+6///b/+h571HxZ1+Fv+G1X9n/pWc/lX/odAjMa1
ErfyO/kYuu7xB/+nwtXr3RJtfmgc2rmmW4231E6LhIA6p40ZWoSwC/yu2Iuabt0szi2pHXZv7F3s
cdT7VtCeFvf3YEzINcVdiRfSMMfhYCjYSlnJ9NCn5tanNj7llfbSSLKreu1lNjq5croOKhA5jhZz
s06fNpnbo3kZH0XMrLPzTrXePLnmy+yR09cUOdF/5TUz3I60pLv07zzLtyogF0xU+s5SXkGCrD+H
5iF+ZeJqMDk6zzEaDmFWn0kTfo8xglmF2wkr95EEjYvXUEl7rrXtCYj8GzdyYws3ILWswLsC42Y6
CKL94tQUp0EPy3VoArEKCve+LISJqce2Dp6ixjgMX2nOjci64U/MNjoLoqMx1VTzRKzaTOZ58Vfk
9MByfriWBOtxpcFrdvVXMiJZ6tPkkRUg838sh05o3F9RNr+MhuWvFob5QjPn9j3GQS93oWXWp1h9
IY6easxa6c6Yb2VOkFjZhR0wENadMsI9aOoFSepmijFZgw20Gf2Tawt4bfDi3xNtCHdzgll0Br+V
xnx+06JFI3nsX4gCemc562gxnxnM/B19fLIVwboZ1KFDTl1xMtENOaUdP5hdQ24k2IRz7zALN6I+
3BV+eLCmML7H+flTAT7YRyPO2SgO/FcEwcbrNBvHiqmASYjOyhxy4zANQYK6hurATl3j4CU3KxUm
Y5lhV3uRfd9PSIGha5F3LGG6p/7DNEQ96ByaSbMF67gqXqoJ7rsfKlMw50TuR3jucWsanIyguI6e
cZQjkQlDn+1LtJfRBEclND67gESSQKbDKW/MV0dRhTjqw5IapX8cXZJzuP0e/CyMviHWsuzXGfxn
nFZ74o9+Zk8D4xAgOzDTYavDuFxJe5vQ7j7B9mCGa+0LxgfSGEhKMkhkjCOoI/Q94rlxNjl/FnGT
6KgMw9qlYe9y/EAOiaQTPJldHscpOpNFAcCM/si6dPOniiYx0QjT9zgS/5qYwJT8rr9gSEj3cNB7
1VNDrkn9RBoGjKLli4QXvZk1tkuzKKoTAeYmMXYUxL0Sg7Tqi90RoTAQl4XkBzBR9hFL/8PW8WVL
h1hWavq8/ZN63j5saVUnkq5cQ3lF83SkHSD1eWtSPudx0p2WRzZuQEqUUJvsqPzJRP4mcz3YARZA
K0yVUju4XUqhHwcylFwlXVm+0Bw9xtM87J1mqk8NPutTutJmiyxKRtEb0uDRvEWapqITxoNfQRRR
F0bL62uSy5c0QbUuR1oTKUqvBEb3KSgSnSCnEORkIWnnIFI+k1xwkxw29nPi3nlu4u7a1Lmra0fb
uz5lW5U8iBqTY+NEDFwYp7RhOJwGi7gs0463GazOY1v6u5bG3HFyu/so8Ym0JsQb9x3KKQpYfZsN
ciuJoDqIjnh6t7FrLFayO1FqW7BI9fu6JtKRIy1Y3I7kqOVzxs4TeJNh15fYbgqsPEQi9vugHrVt
NERfXtQAQuN/YgBJfm2eTocBGuH8o6f+eDLVl2DmyD48pkPbroeO0SY2kEJpeyDI31Wh4NLCzkvL
JD+iYQVjJKaDoR6UWoM8kQcNPuSuOvmDDEk4NWlgF19DTmO3Q1CEorxadSwFa1k035Mw411Vkp8M
3ozuo1HfiPO2N1jU4ODHqTgJKy3XpolXNPO8C4hUBJW5NpOuSNtTPjA8JQ2aCWOWiflM7KPLw7vz
RgmkqQqfZTQW+8xHpBoMpMJYKajLYTJONU51N2q4GU76Y05DuHVdZmawLZT3CxZe7eo7CJLHZSMa
pX1twqSitVEMl3FMnzCDBnsc9TdOcvJuBFr1KH1/HxoSTr4sWbfq5mP5rxCAz05YaNQsUn0J97ia
RmPfkWNDzm2mhfvSSIm+7ULqziDkqpMTswl9nKxmatgonszfto9OsC7kLQVuZ2Nw6b12pmtU3kWS
Q0Oe03jiYhOxVPvWG5cWec7UnifCvy5F3q5xjLbXLoqtXTGbZIj6VUWyFLFxhOQaIaGJAzSF0Pc3
3kQks5f0YEtTEofFGIDwsbVhp2dacGgstGcL+YoHn9yOhgjLZi7DhzD6toPZOZc1cXWTrIxtNHYP
EvcSSz4AnmiY0LPyTl3LMfyugsTjdJUOhxT6g7OEc4BvO7lRfJHMyYGvEpJKrNhb09r6BbeeA0Cr
sC5lS6uhmxt6654dw4TS7G2QkcPYMN3CU5S8ImTDB24xyx2coAOgkdWbPMq8k19Hb66TF5ew4/xR
xUG7JfALCfbkIYgs6YqPvd8+OdMGPHVzD67hPuKUw5hPd/dpS0sEUAgCQwNMXA7ez2IXaZXusE69
8xCrgG9w6fFg6IeBiox1oivPs2dgftEI8zSKMLvq/C4S7fkG8DAGr1W3Z1EiJS1OH0C9PCRMJJ4K
ekR7pr+PncYoNE5Q97k+TslK5VXGevKIVpLMICV7Ci3UutZr0KbBJ5AJgtv6tLpKY933SfrUW/PJ
EHbPNG0GIzIa7ckTcfuFmy7TB+0E9yTfWk0W7IErkbqbZ91+RDC/02VCCKVNVGpfuaAQaTYJoT0Q
EObf7MFD7t/X8sy5luHAuusbpv8Cz0o5cVfnTlLGGf5h8Nrn0uvAA+Vpx2OVfWmd/4huJb9PwWd2
Tl/DCxQT04JL5zNoi53AhMs2XkXbu5tI+sDUYC9hfaDnk953oxUePbsPkaHzP+EmhRQQDB/dzLTM
aIt9Ydb+FpDtusDJVQQ9zbaMoN/IvVCdto/aBELeNbT3PibW1/CL/CUP7SuxYPswTeQlUJoRdqH5
rBOuPUsNoOuQ3UFN1rEjG+XZbOwnR1eIpVxq95E+RVfNZWn1PlGzhw8UEaR4wOY5dIS9oXYCX5OG
pbLadi+9mlF3MilPRhN3LzDMiCkYQUhAOaEdzNs2eWX9khvvc2fIQzhwe2je5JEUVwMdLOnSmEhX
prCJh6Qjd0ic+amNgTa2aUzXSC/Nt9jce1bnnv12JmsUxPAFb/9Z8002365lrpDMV5KmtFMFcXTd
Y2nZdfh6eDH4CJYWVcARYusy9JFzCEb/giSSEDWntV5qni+kFA6hvm74JTmM3MfJAnisSM8MmVg2
1oCDtsTgR+fBu429vPeT6dZjFnieI8yUtbA4TQtMPNEuwTkFbXdKdmaViBdpmZ8sfRzU45bE83YH
+YcJYsQTRxWWQ1pHXQMYJ7uIOv+TEN24tjTMfnPSOe/pDsbYp5kSZwRXE+BFo0fMbmD+GP80o6xH
f8ISzYIvtlrZkD3oRO7Oiat2T90s91ojCIadQxuFK2nOmg2A2AgR58ypBXupmUgTqfh1adEEN4az
b20T0QEMRfWim7SM896Ofhw8PHTkvBc546vO07U2CvlSJIZc5+PIql7P1UcDTgZarhae6RACvxGu
ucGm/y1y2Z9I9+xBjxdQUpr6BQGRVxnRdzLIe4dUPkQ+5Z1dmu4mmKqMkMROWXZdUt6zal6NLQed
xO1eyVbUj4FVEAvgVHB0Z33vstqxTEkTjVszX+Put8nxyEyDoHiK2M7blIK4d3k6uK6oJtCp5hTJ
gXybAkNe7DDkKNdp/a7XXOvo5LCVtXZCyhu5+NgZtYbAOTngCe89yoNznLnObZoAZ1ievKT4eFcJ
Eox9KurxrvSTL35LcC5ql/QPUTpfvR+a91ZEoHmMLGbPuY/R7Gi8t5wN6zl8DEfmrHNf0GnKIyXU
Q7mIXpvSMbS3VSuIgC1QA2hFE6596A4bHdn+LmNou3ey9i/W8+gpTZnVWARdFBKHSW5RHOqBtbF5
/Y/zbF09g8zMXAmRGodR8xAHUHeDG0ghhzdH+8s4Mzm62rFjhBMmnb9FzyoPTVsyBbNbTC3YKtZ5
ONgHDwNQFTTa1dSmS8L22bDY34sELH2iyEAFHdgzMgP6lFzRWHe1K9XXfZhGnIxMGrjSa45sEvWJ
kLj4WDjON3pkY9ckLv5/v0JdEjZiH/cD42Ni2q5j5t7irn0e/Co9UP562xHtJKfg8FLVSJlaE7ZA
xbQllwwhmpnfLGrrrxOIDgKkLje+XZCCS6DBJqyM5hGTDtSAKGL+mbT+llWyhWqQBCckAlCKQ2In
iIQlizsI70YGfHfEz+hQ4lK/kYecJsYKuDwOBuX7bydxi4HmHcaRPLawh70m3EpDHJlmFzO7krQF
GGtGwknDNDpCQ3qfrGifS5G9FIF+r9k9z6Kya841OAN86DYCp8jnriUM0zctoOFNORT11mGWvBJS
N6Hvl2ct7HnVB7b8IU8v/mxH5y6duciBQImbdjdN8GAmIAwKZYau2t+5s+tzb6Z8+sL9gtuC8AoL
yEYUrX7SEIyvBm/wjwyIwYaBzgWv3N3SsfowwJetsyoOqfpIhzRKO9trSTgQNIsXIyeSNUkTABeB
Y228qh8PDoFE6ArRHkS9t63K0twZrteeqtn7005+eXYmBDRImc+BA1SLdt1wEcFwj3oBo+Hs3/ws
IR+9TJ+1/NGxuujJ9cL4WtvGg67BSQHO+ahJlK4MCXAMSs2+jnl/yRMKvcgWF0QG/n3k1OWq6Hd+
TsTS1No2ff4fvWynM/hNJnkJODZaiie9fBo63CZpz7cCkzgRNwuPuZbFR88EVlyb4ZlpgrubGisA
UQeoUqCtHefqs83JbU+wDkgRffQoFWVa78aIvqUiTxm4Nu/MEkqEpct85zuphMrLjisCgxHLmI+H
dtJLdHXdbRS0yzlR6ofQi/eN7TYMbwSACAm0prDNc1967Tmhg26UBgWihzyZ+f02JAUHEQCp3HpP
zKipOzEgmrzatVZ2aISPXNpJPtmqGTigzD25YML1KOyOEbHRCafAo2G7L0yJ4UrCqgB/UmAp0jXz
5MJcXY9jSeVSZxlh2Fa5ShvBGCaNXnHrUdZkvE8m13vHFrCqvoc0HG/j7OTrue9/jLF/Js/a3sNT
PlhD7ZBwbP/Wuv/rZCPGUyP/QxNeHqO53flV4l45DBe01pnC1tI1Xy37iIPUfzH94iuFoHDAV0Tx
in9953W0VNz62hYoNGyEOecOVMgKmXn1FRnNE1fiHU3LcMT/QikY3QDPlA3bD62E7D1q72qzmN6Q
YDhH3jlrM9V2/phbHgbBcFI4skvfd69oKLKtYftsB1F57/CKM7gcGFFKo9jOrefdSrAYjQ/hFpTm
H75s5ipFMlOJpyhRKdbgcEEubIWQPPH9QDKoGW1GyqX7OG7Mjd1P8S6k7eRqzT61uaLTQNuQsJwP
V+A0Ac0dbiPIWqFI5sdCi59GkjPVYAH2w/vUJD3Hd7yi0iDNQqMlRKOtWWtFhZB+xwBu2IWoY4hI
xCDWMv7CUVgC4OnbdU5zZRPANwaojayf24QkjGwNkk6+6jkvtw8QyN76AfSdGEu2Qvw9hw6mLrd8
uoPkYGPAmZwHwiZ6QH5slG7HZIKIlbOrC/BfmkdF5oybWlbxh4mnnANV9plP5BoKxq/MsaJr7ltY
agTZB80ImWGukZlKSSemGbvm3tDpv3j8Wcxigx8nLcloly5SfjnRSdXy5Ngn7a3wZuuhUTi42iNp
YbRoe0DVA6Gb8Ee7saZvIGM0lDUGPC4eOcJkyFywV4NV/ea4m9CP1qDimh4RqR89YKIYECDIlt2f
2A7dj52r7yLYEVMntq1nfmUzScR1eM0KMJ4TG3rnsCp7ShZj5uWdmQaXONPLc+IV+8bq8mcHeYal
u/Gu6+ynePDKVd2aZxl32953nst6Djb5aWTI7tbRY6++RG7xWYs2vzk5DyinPkz94DrGFiWcz97Y
GPe+thHdqUmQnpMYMqF5Tdf9FF5NokVz1PhYANCpMyWEhoIo23R97CeyYhis8YSVVfyNo3Xt+PWb
0dl3dTd9jbH5KcNuLwP0aaMkfHKwOqbqrFh+u4my3nrhKveSNsm9Y1YfY0BYGwg56L23WTHlhKLL
FZ51dWakk2DnHMZoQOgkMLoKKJ1rDtYKggPd59Bt/tqxi/i3jLaeotllimtXALgbAd2lAO86wHe0
rYGOKBYeFI8N7/FLOEzXAlhepKh5ZGu8FBlwaQzZEa3balzNQPa0ofuwJqh7vXMVyjBSKh5fZkHm
6xWjbwTWN5gU1mFVvjn0RhTNzwHrV4P3gxOHrUIR/yrQf2b8ECkSYJW980x+2ngd6T8ytwNp89FG
drw3wQj64ARTxRVMAQxWcE7gV4v1wAaglFxaA4sQaqzNxNN4hDUEHhVeoavIhUQH0zHisqJXvaXa
o1CMQ2eAdkjzDYEd/MNMkRALxUSUubm3FSUx9JIX6FpEZxO1TEObQ2apzRubC0kSzrhFPgqSiJ5l
Kbl9OknVHf3BVWojyZh7uM0Df2ybz39xN13ScIbMxj4J2NGrLuTHGYr2WCruo1AESPqX3503fgsM
E2jDUegpWuQENlIqfqRhbBsFihOKLFnTTZZj/euCnCS8YMYmClepzO66BCplONpnagYTWKVQ0Erb
AXKXQ2yeUyy5ygetCJeAhR9KxbzsFf2yB4PpKR7mDBgzAJApFCkTEWywM4BnToxDSBI/2P6pHvp0
W9Jm4TAdE18Hd7PBw1tVf0JBITfH8U7WfXE1xNkf5m89yzV4TK0PzAf14hB/h/bQHFNvWNO/e0j0
CUZRjX6hjhMctKxRnrAuLt+yXEIJgqiEolg1v0HtDPczqfZMgP/gaOzfqVRg+Yvi6sQCwOLwKqi5
MYuHEQ1vKrvS4tLKanRWQ9XVnxAdZwx/Ir1vJ1oOtTZ7O4+/DdxeiNuZjveEZ1/dOCQdyLHHuTQB
BtsqfM0jwMg270Js45eCeYeGYosIzZPbH0XdoVixtAR6AJF4ZnfqZsXKVN0Fx0LTqSXxRm/ziYVq
DHYzTkPG/ka/cvruJfJH2PJV8+ALQdPGzC4tPDAI8lgOyp7KLGt5EBhv1M8OJe1IjMK6LzjNlvwM
piCDyGtwdXHE6bOw8U41s/xIXESl09gTCOjMFn7fplmPQc2Vo+UFdn3sDlo6g1jM26tnORe/qG5U
dzBgH7SZyF9TG+o9+DelYAFCVvsetLSoPjYRB8+xL+4Ajz66Y8tkQEnkOHtuisa+uQMYwTJ/1mfJ
adtHkIpoBUvy4GlbkwRB4sW0B8hdRsPCa6Lz77ryfh5ITtZblJcDEPrkLpc5gnPiPPEce9G5SSIs
c6F7bPr5MzD1786sBp58DkmcY75Zbow2KPcanrmV1XyHgwGjO7rGfac2dfIjReigCmoG8GZNHWIF
seTOdyMyQXj+kiwEwqVn8PKoD7yu8Xf28BaRcrjJgET3eI+P1kDmS4ue54infGXK4G8Qz3+n1LZv
DnYxMkhGwkg4ScYpm4LqWtnwUEg8U7IsTLMbR2rPov4cCZZcO3P4HjkhXXfSY+rxZpBmt21M88uV
oQOwTHso0ubYjmVyynSj3dgKyxTU1p1vVt88ETkahz6oqqutQST2dCO9FioIkcESmQJz+zIQKAMI
e24vJI2TNuJvhtaDLR/XeOZK+Zr47aNbl0h7a4ZyeYvJ1rGo0F1ScjPCX+jMvyLmpgUw16Am4snc
9RjgLjjfIWeJl6aGtJMGZbt19bI5yNg8W6QLsNcVe0vzv/0yH94zHRF73+8s+gGHicT6HcYn4wAr
JmJpaoJDfUQNwzFn2JmpeLPq/FnQc8YT2IxvAzqSUTkYg3hP1BeZX1Bqqjl6MXqMKImhpQeJXWAX
oyr4NAhgc2H83os8PDCWXHEj8D3K6EC0TE9ZeU1gnE8aPdgZfgg9eBUxJS9zrh8rgwrPRzaZB1a3
BcOn/NPwkgzzUWON5HxoPENtZD+qilMYuKcpgnyPBkYiSaeXYPMvVWCs19VY/uJP63Be/wxktIH/
sKMNPpySFimlf53fdzVXrJ3Qx5nM7ybKQmZJh640w7UKX9H7GexeUGlMb7rH1tQ/Jz7cLiDvFWXn
8JOjFTppuT7d3Fbc+oZ1qx7rnS0dNjG3U8OQQd5lhlh70xn/bncDt4FuSp4C2LM7mR5dRq8Hu/CO
tNTnjUvWdMjsDQdGPh2dptpVSY8VdujefJngPDdfm6afiMgTz/1cvqCbenITsY2r5hCm7iHMh5yw
CZ3EhV5LHxLKwpOj+09h1etnz6YvF7n9ncOyWhK6cc/sy62u6J/hurVssrqIjyICgDiZHKXRIxTv
BXqcymDxThvvYczrB0rtmph56+hp+Ca0VE/3MfCnda4CaSzzktM1gZ6i4+UPKYBr9i02GpJaK6oL
1FLW/6HszJrbRtYt+4twbmIGIjr6gbNIkZQoiVb5BUHbEmYkZiDx63uBVX2vy1VR1R1xjqNkSyIJ
JHL4vr3XdsC5tLaC+123TOd5txoEtXK7PHnFcB4mTt0srKocsfNXz0jL2Bda1Xv3Pc5B9xeT89X2
bViHArGx6LIXZdhcN9TlFud0mC9AojrKkJ6kRKE7tLGndTqgFajI5th7U14s8gTrka2M51rHqlTE
IYislC4Faceexu1pdk7gv6bW2B19Wgx53YnNEATUHbJy76V4CjqTNSHxo33j0vZPqhWMIKzLkfUW
4qRnUWPOSM1D4rL1Eupx0uiIVgkOUnZyK5qQ2bbVmeoiez50+Gl9VJucaf25bee5PY6mrRirI77n
eqUrg9mJLgDtA/bwDMyo/ZaUur5ysQPK2ek86czQcxrRafC/9WBH1jCJXh3JQAlN1HU9h0orNT4y
xTY2xae9iDQHst9nl5gfw1Q/luh712OGK8kLi5APQ1HPQwSIe2ZcVIPuPruh+wBmHL8pFVq/ulJf
y0G1tle31GFn2PY55lRKryU3zz6cEHMIfqQufnULPtVDpbmzUDq9kXEv15V9ASNO03cI3rzJu4xB
TSpxKIzH0hsfDGewOBn31D5r+X3qEo4OUxruepK+0Wq123IwuRtsdxtfROu4G2+97iDpL/NV6d5G
t6Pent18Xe1QEkKMjDA/u1KMq74zKwTJKHbdTjchB8f2itChU5/DoTGaiW7DmcCUZ67gxgmCJzsy
qm2ftru+C1Zw5Fq0raRkM34JNlHtkxbOnSvbU2yqy2WHE4922PCgT+T5KeluXa/70NIvFfLsgji8
DXbw05SOJBtMcoXmg56L+Uzt9x3BVxO4HC5JHPHGWFv5mcOr2k+F10bv41QPa6eHtNxmNY1qTvVw
N0S4zO1x08blKRmnH5qcbZtq+MEHshfC7LRtVF+kKC7+8zSFwxsNr43teOXRae2TTQtRpTZ4G4sD
rR0ElzQHplpw6p1be5CP0P4babVl+Bydqj7Tra1WEJQuehwevUqDpGGO5RLE176NUMLkSbI2Yj97
6OLmCx6WNX2OYYsCGG8wexI6rcSg9BSwo4L+fATzVwYToEeXQkaGoli5IQf/0QG4wuwqs2atO5W3
pga0SFz05W0FNVEjp0Ipozr3Mnqn5ees4/irTH0NmY17Jkr9udKNRwj+l25W81OhO9ohMgbdoBbU
5eGrP37P8zBe4hZDl4EgXc84ATqCBBLTd6BD6zN6mOUII3LXmuU7qYL2YdY2sXfN2BY1Q7+WfUAI
uao3HSNiWwvRrcyqK1eRO+jb0cs410ROsHLdgXwNjD5BBJ+XoglmUydOH4NIvTdee5TFkB2qvAMo
hrEqI5wIZuUOXAqx5uOIBCWTBx1W/aaLMSvqunXqcp++Af2n5ZiQZxGRv9dFHJ6AbMEWp7kSOA9j
gC4pVawsHmEywwiLoCxu87/Gw3i0avdcaf6Bg9ea0h6+oGvCO3fMkfgFKhKDs7EsxDnR8Dy2zVXQ
2pwi7VW2/fCYlcar2GHFYSWvjzrEv1WTYtjtSKlIGufix/n4GmTaWsdjDuS6SDZVFW1CL4cYFcpq
VYaYbpw+pDLb6piUE96gq8rj1NEImLfAhnvv5cUrjubq3DsRTbHwVnG4XpqqI64tXmUdgQrt2L+M
Opuk0McvYAmE7bpwMox9dg3YKcGjbCFpatKwhvTezLdNWGvSUbQ1RZXpKQ27oztQFA1iDC2G8WIj
+1hTE69WMiiOQdRE9IsM/SFm24WRb2Eg1Sh6BFJDKoHjpj5LiuLokSHsD8ZDyj2BGz9ssLnnj2Yx
3AZF29m2KMY03igfek8+UPtepWTpmKZfbiytAlyOebAhYwec0U6DBbiKiUJZh78F6filI3MSxSra
TTyf/tKpCa3qHFa5Q1h4x0ih/RRYF7fzU0tYJxka/SgKPFLBuS3sm2i4DXasQQHk0KAqitm1vZE9
UBEleuehxgpVdydHf4xqkT9Ao7qNejr7t+EXpFZag/EKz1DxGoSo2YelpmRjifEHqlyr56hmJr2/
xfgc08jrO6IIdiUiKZBPKlgnerZLaML0Ep5nK4tl7GYBpiBzWLuOQHWklnQm3Yuw7G3MjmsFAQB7
vyTCTnjEZkx2e0bMGD8YQczm2yNBuD4XJnUxnvwXmE2UbqJiZ7btoTO9bZPRVOhHsmo5f1grSTzM
OpG8M9fQUlQ800sCuWLrVG/dVKgVtuoFK29Cobc5ika9gdp6S9Cob1TSbhEUrHqXolHWK2Iz3Jsv
jWjXfyM15l3RfQDJinxniPVLlifO2lbURfzY+RZ5mb6K40quO1l9IiYatbl5W4xovYkaImOPoS5z
0nhZZJOj4YHR0unVhQ1kcn96gI26Lmgvs9MqJvuWJqNaaywSMDyLAjjtaFH+Ko4QGTle8jwFSMTf
U4KPyiL5UeByqofQPZgOXSefTeDIctVQB11zJn4g4UZdVXVsatV/tSMbukIqkFkSxJH5/Hc/LUdb
HiuRYvoMOAv4L4WP16szmkejlfugnk1MocRgH5ocPv0RPA3ezp3sGE5su+oFLDx5qzWMGRITHwg9
/UGLfbKSPhMvsQ7ie8H5dCU6zX6wS4SbTm5EyxgJApMAWq7UmKBM2vVjBDaRgJHPeAziufH5qmPA
I/bBfe+sbhsTu/ykw9J6ojoHtDykMGzSFqa1N2FcZ9NAfb1ej+SSLcfefhcxkHzatwImDJp2FqnB
/i3XCY3JjGewFnFbGF9YJ/jciTPCrAmx8OIE0bE6r0MXNVUay2FtERCVCbVNJfcVB3eAjaTjtASZ
b4HubFpkiXlt+6+4hdGAiDrbqrF7ZhSRRgZv3yWMKdNqNqfuXKyl0dSUTzF0hrVXY2epON8t0jr+
gmNd19r8rR7zc0udeFPMOVQsM+uIdt4yhP4fK5DHZlW9oIx6UoGqln4WsTvNLnBQjj3uMqgwmKth
DGEYRbGSjsXawRGmGQ7tKIUitgXvSAPfhIaO4CoPcF679fcmyehOY5EUYm83ts3EANybPInnfkzZ
QpY+zW4Qy6M0N3abD0sL+//SkPPJwGqybZH6bLDycd0ElcuausoqujxshXxywqbjlCPXFFYGNF2v
GNhYLhpl78g4mB7yKGCzatgUlzvm1B7B4RJn3reeBX8/4YXNNPAwHbJ4jj4F3q4MTKwfnFGjzOl5
kdpRNWjqfJdFOBScOe4RmNy6cnyPjX0CUQXti9+eRcMzATx+zteyaa0FOahq51se9dU2NUwXcETP
vMzlNmvKTQYH9eXkas0cGBEhIE7cExlqG7iM5DWip1opr6TAEvEIKt86Fkn5IF0fk0rvMBPY2rGp
csxVSb/hJD2K3+poojs3jWhpL3an+kPt1qT6ZDoBGT37+3xysLVxj81sQpvlWbsMYYyigJuQ+iPt
XocrOC17J7FPUdsjYqSOxpLKAa5AlsewA2nFsCQzeU0LiNMY0bSHib6ZGpNLOQMjzQbwY3PTa+0P
PXCWzXjRuHFXTUwHNLLYrKgS7mVJrs6qnDV/BfSv2MrgviT6x6TydI3BCKlyAotOUaeqlDM8aCVR
bXkdndC3ORsE3AkmJ1G/Zr6RbTKonkCfGC/3hlqPgBC8WLoXcPzSnvRLmrLxhnCi6MH2WxAhZYX1
s5fk+1GcG6OrFb+4uj7RkQ8uZpdVm7vEs6gwfRJcuLO9kWAdC4b1XWzJSnC2JiRkvpfuHdPot9S7
xz1P2JHSM8WVtnxt5jDJXpHkGIkG+cRwhjFBulhAAXzRtIPYY9GijB6ED/e3EzguNUm+XKXJy1CD
VqaHY61yV+Ftuau/p1m+HvfthWJ3tdFKR+41oy4Xog/Equ+nYVqa1PQQI0yzn93unrugVFubTYBK
UHZUnsQaOz+aOXfVUVG8dHSfkvg9p7Qw7I2nVWcLQcCGaIrvpSd3w8DD4Wg25r8Ip6uvmoo0kh99
0xPtBGHR0Z3dkMQUJptkOaUMRPz+l451GILSLCol1L3ba25xkyInmdmLIB/1lr+aPGI8wgDWCEoM
2jTu6yQ6qEQ5as6lXofW1rXlrovyfN1MGpFSbUd7pXhu9cBeDV3h4n3zjsbYJrRFja/F5Is9/SL+
qAb5gHeLLBZJVFbIHsY3Jn0RWCkbLxsChnFJRemtE6umJUbu6/2PKo32PHCw+MiD3YOYfHfw8sa6
ODkt4ZCKunYXjvsk1jejXdCrQ3MS8ldrBI/n2oveJvdmQt5F1YFkOPOtrWknDhOX/ZDqxmcIJIhl
Fh8VaSk6FtaE2wywmxpYBZ8GiRPbTDhLcKDaNfJBubBsZNutPlxNQze3BAuQ7dcX8PJ0bx9gPt1j
4lgZhQucz5yJnJty1tJGyvmWGcYsYSwgniuGRBs6UPPa8sYR94s3AjNUuXtkAYyB/3dqLzHA7z2Z
WJuqrS5Ip4d1nLsXn+OAzYkkJ9QrD71gmRVUNZXKDlSeK+ROPH0AI/SXZpTXKcIROkjt3WlIIepi
/Fd9drsrh112H79rnRVF1K2V+M8cHNg8qZudzuaAFliltPDlQdbZT2IDWvaEWrtAlEnSSMJeOAxJ
/S2DgqjhfLD2RUEINPcN2elG2DwJHUs07S19pfmUMkvbrvGSZy/3p0oPqIYMBv6zUkQHzQqeTH73
+j4s76rn+x9TLensB+dwxAbRas9uhc+EirjALVLlG8ODCaMTucqm48vgzsFnAFc2agZ2agYKvKAT
26HJIQkF6O6UeGTaRpg8v9taol6p5pEiApEcLBUC80uojY/OMK8O6rcIRPleqwjZGWwsLyVuAsyL
LDFwjs72xHGlksF7YWrHwEnincmc5PT5JcOfsNHDqWFOjjQ+Xx9++AX46KQGGqYQOKMazTf9jGtK
DG3XVvPoTqx9GvKWxSy3b6PQ2hGXtxQOzZ/ByiiYhQFOYgvlpZk/+OynKMyRngaFE3RPu/J3Mf1h
clzHHxTIWfdtcgccFvT7AxiaTAmaAZ7N0yhWx6G1DPt5kjPSl47gRFNbkF596nS7WzZqnAGG4aVP
aaj6fQblrdq4iH0WPtkDK3SQaK/clDPqT3aov/EX3fn4f8ZPm7aH9cakKqfje/kFPx36Q8fBfKxR
qCcfk20F5Kd76aJwaCapyLYWUIWMheHZ1h7hiUEJha6Zcm4+Zbx/YfnzQ39hYVum7gGawIBv2Yb9
C8wfZqZybNFI+OTIp13bqjeZypEcpeJolNULJ5IVifTTQkN9RSkoIsSqhQPX6PDFQeKEVynB4rWY
0+O0gI/6raTUfCmjND05VMqKvlklloqoPo3Beoi8YuUakXa22E4mbkpZPI7NfZvl7QpjQfMYWC4i
ypZOpx6TwwOXW+29go3TkOKR1K30QqqRhTDuVAYBaARz+CZ64e10o4zQ5SI1YsnpeODpx4ocMFgL
e+FN2RssAeESTbB41sqY2X3o7YcspWtgyzknymb/E2Ysm6FVzylv+obhqP0Gv9w2qwc5V1HgVpyM
kWZhHo2kn5Qi/jL5bC0dgFNIR3CoROFD4nj9Q2cRLClK52zF5btRDzlsDE0e4EXmzLDFRStrb08Z
AltB3ZNR6jHOyzpmmrTHZt2b84o5eeZZzP3FYgwe/UQLrxRRspCeOaduEw5JchpcqBhOQ1cCya1J
9GGAoA0e94Ow5URXO/MJCSLUl8JPu0X8AJNCE++ZPeUXzfYuBHNMR0kxetWWlrGu4rJ/Yl5qtsiz
5lp0/S0NivAAYqjDI0EqGHZK7ZHK4Q+WCn2fKt5mmlBEHPTcg5NsbkmQHB/dgklQqnY8ohTElWmR
tDNU8tsYAQXynlklihtCA2IGo2hH19K++YgeV55RXuNgTB81upSo2izGPaSLyJpY6CktytwwXg0N
n1M2Jb9hO9mRqe6tUbWRc9xb05ccvz4hGZB+SsPYipzBhB9FoZ9O66vvtl/1TB+ofVIKG1QmjhY2
7AcLaE43f5U4PRzJ+z8UDKijabTAXkoJAdDDSc14cScqgnT7xdhhyAtdg3ii+SfvPxMXdLI6VUS/
f6NwNRfPtlK7wKEqgfws3Vst0UwdXjaCIgy2pHbc0dUBYBLZ/nhpADXsLB2Z29hQ8vGuVoJ+oKAR
TYydBYHQndDMZi9SyepIHoJYiTSB01dSS53YSaECIZ+SZ7J4aYYD2qH8SRDwuSsdc0lLXj36/gAi
i3weEbXOg6NX9cbQ6o9Ki8hucxtWAEkVA7cXCVayti7sN1FVB+esYuh3XYDuNzIsiHMBdigu7Lkd
gAj6Q+odRV3gxW2JILQpFl7QnxPm6EG8DiwCh7oA115fgG8rk/Kc2p9V2A9vHkoaW2/DdZNSpUOZ
aR9iUMNZgPEl9Vqd5RCFL9nC1AKV+80LZb3zjN56DMLuBUh5eRx7hz4mET1xaQ6btqyxLXbEOE2y
zlZcM3hU1kQrl0IO5DE0NNGE6d5Z0OqQ+6gwT4kjhr0pJQnQsjskgAjmGlPLGZFEw1BG1rIdh+Hg
+ohKaU7XGwSjMLWc6Rsl3prAiiTbCiV3XgYByg4py/zLQuH+ZW52bceyPI+pXmCL/WWhSGvdCJxG
yB2KgiVb35rk7SLZCyNPHu3BIPUuST9gV9c4ZjIkAx5Zu7T+CVLDtg2MQzvrFQelosBEQq/lk2ri
v7xFY3bC/nkt4y0SuYOLFzY2xFL+/acsGK92KPKhgdqNemKumxCjxuDRwEPrZRwEDLJFl+fJR8BU
bqU5CPLMYHdqm9pTnwwrXTxnBaX3iPIhWcNeu+3r0T06iNViSe4buiSdQjf9KmqGUC3Z0FPqlMa/
rIL6XzNKPGF6ZJN4lvBN3/4l2KXUkNILNUpkY0V1tEL7CQPeAvO8R4iOXRybfF/K/jFkDqSGVW3v
OEWHyt+G2WdA316+Ed8Gz3q80U5CNScrDb1ujifsn4eEZf7lenvIPMitMHTX9P9yvbEhaoEMSAhO
gQcsjQr6V1MKZ2d4w6oIKxwyzfB9DOvnqvXq95bEXkUr3nWaetsWGDu8ID844NtXY9BrW5n7X2Dw
EXqhxkcPEfe6Tlnq7bry2WAbBuzdnANLUdr73sJDZtMAXRATb277oTZWfk4yIGeKL4EzfvTTWVPe
+FyW8EZGYCFh7Du4ZZH6i5byTgq7s6eyH1NN2tWCTt790vzX3/i4v8tS1bj92t9t3f/95f8mi4H/
/a/5Z/7nL2cn+P98dYy/17KRn+0/ftf2Q85u9ubXb/rTb+bV/3h3swn+T1+sizZu1XP3UavLR9Nl
7f/1o8/f+f/6j3/Y6v/FkI/Mdx4l//XzK/zJkH+8Nc3te9Q1H3RVf3bl//GTf7jyHf8/83gCeomf
28ab/9+mfNf8Dyag2Qvvmjg1+Y7/NuVbxn+YnSiDOp4za2Jmv/4fpnxL/48xP1PCJfvG1y3x/2XK
/3Uq9DyeQEz5PG6Wh/f/l22qbypHS0ut3Il6OElLrILaoiVUmhvNk3AfPBT7P12kv9mm/90rGkJY
JlSB+Yj7yytmhVVYExLk3UC9DyfL5JVv2OPZbww0EKLu9+H7p9H7M3Xg10ya+QPyQr4pLNdgzp/3
6T9NpLO2G7xxWmI53VgZK7Hmqms5pTenmq7//Mn+5qWI7TIsYfOCglf780uh6dDZKk3lbsb/pVn6
OYdIxbRkAYj+8yv9erjgQ/FKtmcxWTn+X+5a6+DHi2xYNIE2+Gvfq+g2RIAxaQ7/2/XTGfN/Wonm
16JahLPat2mR67/M4WEpck5sfCozrcnHNQXyuHpVes6BpD5yiirBidB70OuWVG06h27vnsywWk9G
cfznT/3ranJ/J4bhG9xNjni/0iPcPve01h9KQne1jUiDo9OpiwrHq66pKyl61DjcjyAO/2UE3T/h
z2vx/XVhYzj0jQja+nUV03Rbmq4uGUJaCuy3BT3RYyUfLlU7XuoOs10RPibFdE28Cv6bFt9qNkm0
tHh+rBosqOe8Jk76+s9X4+/flgU3BAWh5RAb++fh5tSyM2Zp6661qCqHmb3D7IDh0hygMnvtj04c
ScDlLxI2mhQC6KZlz4rNwqLEOupxfFe0KwZsev/8xv72NtkuTmoioATTy5/fF4qLTsUEuqF4xx1S
9gax0OzslUJJMlg8EVDPUXb8Vhqy+pe5Rf81Fex+q3567fnff3raPc+3eq3Lyt1om+dBEAfQAa1d
hDNtoh6vI1XSpUhGCijOtzh+K+qg/ZfR8neTgPPTO/jlrnCajojl5R3gZUxnuc7VGZPbhJsLUWL6
+c+X2hB/2WLxkTx2soxL17cM457J9dMnlkFue7ks850U5YZMhIMDXnkQM3peAEu0KkTZBWmF8VvX
0ixTkUZ4BnZ9uzZ3LbKlBSiUg8fPqEwdfA6oC9R++3HwN2Ujruw58Kr0p1B0F8vsLjKhSiq/zJwj
P05u1L3NRdOP1ynb+AQyl+G2c3JkP5LfM39/56gUlcrSGOSWytOLUoRbS0xmjceubzpUDgM0Tfkm
u4VHZnanYqoryiU6Y8UGydgTaMMDNfbDhYrPQ2+ALseGkOkxMlBoatzR4njH8WoWoOdK3YZmfIpR
C2uhuQ/k+CB93mMh8KKnxVPrjjgSInJjKEibM4XzIa9CXFcmxrnp2lZiZzU/0i65Za44pGaIXN/f
wNOj/Ih2w/CTz5nZNuPs5vFk+AxhtrY4kotn026+e/NUPF8ZkeLYjYxmUw5Uf0bju+b2yEbntLMI
ybvrHpsGn8HA59JBfhAS8Zq13drGAFNzPe+TR+uMh6imf6jVeOFGldN8AcNdc4FwjlwHn04TXnk0
NcCwRHcbND6ch3/bwADS9W0EtJdxgFa0Rd0Fqz13uS2Srh57fSqaTGDz5Q8QciHRXdOQe0XZB4xQ
5p91jmW/jj6Bax3pb0ULS+UaIAxxCPryux8hzBr5qNrA1GNP4trH/SnxP0avJJrRG67RwDoxM1ta
n3mxRFse6edSdgP1et5J4E3Po0ksKIuw7/UXn2TvPCfDJ+35eb/x189pg3OGStfNt7kERVDBpf9R
9eMBxcZtfglsNxfYbwy0uNvMrxer6mtDidTXsps5iYM9Xyk2P6exdE5uKq44/VYanMhUpjc9yW+9
S9PCHK9VpRC5RQtPhs+mNIYF7PhL4tHyFS1jKsTsy+n4Oc0lv9xsCMgAqAPxN8hhtj32hZALH0kz
bU1ETmwvJt7RssApWpWxtmyqZE7+JqpIVWcn7D+8mJczTG5W7fhqW6Un+ZHra/3JRomBIhm4gd48
3t+9S1QWfq3+Mq+7SYUYJb7NvoupqmBk8Iwo65EqD4oBuNpLC3wXmcbXeSgP8+KMZ+ZEx7tewDBG
G8S9iVnttxZWISPor2adlHQ/8UGkiXrT4wIT78h761CL8AdxwJDag7rcVCIYGR/4FkMzOd+HI+kd
n8n84E4zPYyOwbtphM8uTfEljtGUojLvnIr35+AQdpTxrMgd0y0dLzofEesUgnfyNIPKW2kEIFL+
QN3jR7e2Zx9hpZKH00+3Sr00E3vC+7TVz0t91IEXh6mxKClCj5haF1APrvp8oyjmiO+ghvvYfRYT
St7O7S7LLo0+Xar9dOGZ+to6hKWQviFLvmmVtavi9qtNiojiGegZLnpI3AQdSfr+4xaj30Alhi3w
6JHiS53SpNzHN/jdNqwGHjK3v4JaS2kt8LZGOkoL0+Sl6HORINplWMrMU4PebZbvog5+RMEm3WlR
uxZJ4vUIPwC1Hp2joyApd+FPWrcdxM72+zVIEsT3NKE2A8q0hUYk8MauR+IQO7lSo3ElnYany5El
v6haOG2n4KPypP8ek4N4flG2ur8GgbmSlJpWAS7a0H4kRADANDDcNfIBT1rDvjQawhsiSjYUZN2W
WbQp52VSkoCrEbGycYT2yrNFZKajbZSGNspomyPKb8xlUZFDuLJeImJSFhpS+HVWJm9j2BN6XFj5
2s+4cJku1gntAwYn18oZ1PWehHMfkPfNi9Mln/NyIPLsk7jHnSa4NExxbYtoRrXiRxWIlyQqlr3Q
n4fAPygYyRBt5SrAErv8/Rap9kvn59sxDwFoMQLp0sgVoWszlFKLGVBFUtx0PVVrPUNH3ABSVRVR
14iOF9HYy7VU3UcHjHFtS4e0SF+BCkIC4JvFJobhuKDfDQy9CwAch/Vb1XFFwgZ3ATEHrU9dsq70
b04HZCmYEEPpfkoNocVH4SQEXYqBMW+G2raCuMoN7ICEGhpRA6Q8x+VkIDZ3okVthnt34M3b4MkX
Fo2ZnkQ9BAwoPktZrgzO+MmkI99CfLSqdK8lvst/iIvCXEQtPfHcjSjw8xDWjjwWJbUMr2fb7qmP
ymtPRse8pVgzYU5+OJTx1zldVVDNHf4skEedN5Yb0+bFeibzKjEhacY9pukK0vx872TGM9RPRDZb
VwKXz2h15KrFh40A0rghdyQtTyAc66cKXRpqkohu1sJ19Rs/eDIs2PmFOxAAB1n0vieyjPG7n9gc
knziSZVGGTElbaakFr2QNvIUG/g1TpPZg99qVFzZy6LdhSXyMYpZ5w57jOTNRWLJS9E612LkEYiC
7mUqhmdjnstt5zTh6F3aIIOW4WC+Y9WGVDVPQainiejT83VUkkLgGjOY4XvZ2NfR9T6ykccWNt4b
FWqxmgpkseZUiqWMfaCZA//FXaGx5o2PFceDjVWioyq556YVUr+HPtt2HdgS1OVtWLy2Thmv3aDt
Vg6OYWRB/rSacKftZuS2a2By89kYdDzLJJ8C5OgKhBLFi9F6YF4q4MgGxFwD77fKh2fd9YZvSegt
oxTdJya3rziuhbtpWm14TaSF99Ysdxy+Y/hF8TtEO3HI/WR41Dz7kMZgXEyZHIyq31ZBGR/DahQr
3yFIrzVQJiC1Ucs5sx6kP2BIMtC3hbYWsX71aZs4cECXxpi9xSylK/Ay7jhVD6qi0+oLCrfVVGEn
oLHbjgUu7Hw2a9Z4SJ24UitlqLVMURBGJvI546UYHLFwv97P5DjEFuThrNvO3XpNoG/CnG5VZj4W
MRKy2jae8OkVK11KqDAkEtqatyujEuZdj8gti3IUTt5Vj5V8aAlJqdIWKUzePQkdILYNuiM3mvBg
5dWhsjqayw4uSqfF/02sABygqv2hDc6pQ1i6HI12E5to0MYyP9jkqPBQpBcfFYqdXz28FYty3jIQ
3c7uFbUkOiUtI9jEWecB9gGdbZ7tfp+r3KSQDvqGzKlumclzTdk1IL1vGeO8X+oJkkX2W/1ovVsa
IGsVMpNrYcpGK+RgUpktj77D849GaAcbB+u2pBFi8oI+MqTFVNJvjVOWgN7oyIONPVKdXMYlzRkf
wNOkZj6Soloq4m4V1qlYda0E4gncaFEnwt5FeF4GV1WPWL73sG86VqQR8FaDk8GvzwDvU1jMCLCL
1lrpbequG1ehD+/735qYJ22aUClnoOIWppetCg/AjG8Qg0kTDwVzRCsWNUiDA6PCqIUCsAZN3tk7
qQUBgh4SPtooQNBXCiII8TTHITs/XQu+AUdmOHFRl9b86g59thYGxJpu4qcJrItnMNveV7rCpIEB
jYbsKnxuwTiDOmqUByF1AqYzfxsUxcWoLAPPUbSPvdBEMknrlVVhSwLCKhyNCHtytyBO4C0L6O5j
SP6WVVqwUSGxVjhNv8oMwIWZvWOsJyLe6DepjrOmaoE50EFYeK3z6rlpvOH05qAK7o+Oat58j8wY
lffVIoojQHLBuBI0fhdT5+28MWSDWLBN1ztzWegMgmneUoL0RHHU+Qc0IgZgBv1Ktm1ALgrbdI1t
sh1jqFZldpsXzN+rS2QSQgtMY/Y/CYTWBc868SzWl942iLQi/sOZNwWpS1NZJ5xTahXru8E+yxGc
zDxE/2hiFih9/O1925pGJlpmpEl68wVTOissp5mkb7EfEPIx+kAVhOtvNdAE2x4+ynIAjcceb3m/
JpPpvcpCPjEnfZFeeLpvdduEY6ZH7xlnSnI1PDZvwCMuMDMltDLF5yae5+aX23mnTFLntcjQOxr0
Jh1ahlskosUi1n6zmTuYBAOK5wgUJpO0bv6PxQVJXQ2uuYZC3pM+Rbs5OGtZRKBPwV+VA+EWOVgQ
g50bDbXPOzEdX2q8I8bOq9GNYjfgYLopYawlFjT+3ur4/ewuIJQzbQTaOkCZHbhk52p6tc5o2S+S
+bDVzbWWbr4KkUdQYxe7b0GTfJukwB0DpCI005thcf2HCcFNzjlNc/xkX3HH2iRLUCcO2dYouLgy
e3L78TS59kvuOSefymFp0eZP2nXvVSdaEzxi9nS1Wadn0x8ZSGWzhOn5Ys/HkGFMX0tRVDuaRtlG
9/ANO408mD0Rcq6Vb8LKG9dBTICAdbINzpeufU+EvVdDQ4+jqTlfWS3lj9+3VG3x7CbMcwWHL0JJ
IFQ1gJ0mFtT5WOq0/lcDg78Vc09RBNxHaNg1Kbi46ZDkNAqBpaKK5F7PbxsCEZxyPQSOwGmhF9nO
MMXZQXO3cpBpgXBXoIod9yXO/N09QkjP+4sJjROck77DRnIxB3WIazbHncuFZ2fPAW2Tx/En+iIa
nV1/SSv2PXkW7kNwN47sOJk2/YHUzev9HnQzWN0EYxF183uY59VCzmeL+XyMFPSLRY5El8PmRDJA
1g42e9RgRFrcT8l0x3ejq52EzVYLy8fA7JvdsBkxuOY3YTQSQg4ft3Dy47yZ4joR0DQfVstkOnT2
m5sQCKpJtS8M49GpeCYaWz0TSPbouuqAZOJsUIZQ+rSHoZ0jnuQ75l891z/ssP82yDdakkucidkq
YYwgan/yKenRPURM7X0te2TrpT4+6hObXeXGN3M+og8I0kTw5V5+u795fV5zStQYK/qdN2IesYfE
xmeLgWWQ/KSW5tR5/e6ByvN83iXHu2HAp7FzCnJqKfpI7q3+POqQAyNzPBK6iYTPPms9SWC5fJsn
jA6qdQbjTDDbuKNOFLBZM0i5PFr1f9g7j+XGkXXrPhFOIAFkApjSO1FeVdIEoXLw3uPp70p237ht
TnTHP/8nDJWqukWKROIze69No+Nl7YVCgyKYXq/3qKzq59s0uQ456Rr5YXiK4ZlFe5k681nfly1t
5V6Knw1mqltTP5SU7L1gW+GW/sUhGaJTXbTGNDyv6tDbUmL4245OmE8w/wXC020e7oUJ/FdftYue
jkEA/1F1nYQXQhvh2TUBvrcLDSTkqejbDyTQ9UoftNWXIh5+NPXwpI8S/a5GS39QYKmmLPpMxHfS
FNdwdFKC2TDMFMb9bFt3pl9qIQ4vW48ghparJ5ymJ+m+YCz+jm5kKZiqNAo7kWsfg54jA/Eq5zL8
sGX6qmcXytAzZQ7FqlNX6THMBEl6vQ0u+9aimwQPViSvFldHrRhUjA6p0VPOneu2G7A7SOxBBwUr
CHCvGWJ5w331a6qyp9ovd8uInTDi8p8o1CFgFEfSwo31Lb9IkO3StNYpMRl6DcXXWSULAkf6Dj3w
kSExJw5TDTVq/l1rHFn17AVFoqs/2rcHVrYMp4DgkZFSmyjvAOEdVKaugM5wdKJ+W7Gw2KpxekDH
jrRbz7mil0yi4ggspNz1yAcvjGnAOx8zScUHXJC5BLWBsj761fcC365kzp4y9cgzAKp64mH7+WeB
P2XI8DgzO1GaAKCHctaU70k32hPiQbd+G58l+9i301XkBXcjuRMzpD1katlTYvEyeYlTM35jeLit
8dBlfYAWRVD4Ad752g3i7nY9dIHDW8h6t4xpqIgww6CgfkjoNpu0xqZKH7gLp00ovS9Qrw7AOPmI
3y4/wPx2MNAb6lY7wP8w2dlJMGPE/IIcaSKN2uIDrdt77vdDHf5SIQe3zJZtP9IWKS89NmP/BNdk
P1eWvb0BV2Y4xOtowJOlK2rJFPbWaUHuIlJi4mQogHV0HQtoT98fWbisbjPS3OCuGzN0K+RlNGiP
EgANGEeo3gofQ04VMpyKeEMk0hWIaxYHKZO7HKx9FAMzK3nzCE1C4TpF+7of6EF9KL71HD+3qvb3
yXG0cZw2aWZstFvItMvHSFFNFh18xqC9WizBZc3xOiSvXYi8c2g5YjIJQVOruW69J/ZdMl69CBs/
v6LOxfHQzZcxGblLAWBbZ10O3Va6nxgoqBiuoe1cnSn/dZvSGAYvutG41grbhDJhC8sY/2LEra1g
NHm72VEqptsa3lgsaY19afn4oihPiYh1I3g6vh7J5aiOcTl6P72UlrchfwVZMjQLPRCrMLGuG5vf
XerjLcuokVeF/wD/1t3powREFE4QRL+rSBRfnEn96jHo+J5fMurGxkWwa1I95ADOiGBgorSUX9ul
u68MWu+gRNk3YwpagRdnnDBDEbDj861nRvDByFnf21JFGd256mfdGhiIGVYvejRlSS7MAsw1FeM9
U4YVy+ocnRtclNDfGS0FiSUT7ll9/tkMMUODXWR4/d3tWm4Nix61Wu5v1dzthVJ6zZtKOpzNNHlM
ZjEY8qbbKLZQr+yH0IofQ4H02Ku++SwY91l9J2bzPcDZvtKkuSDMPtwY9hxiyICRg/htJqAcqusR
cSAc1LX+1E/pU52iwjKQcG/4hOzbYn4neFZbDeIrqLPRJXeuioLubGf0oR0ErlN/B5CRYWDQkNBS
5KeEl3ZypqPpVTQFzfwjsN0vhoN1i/Z8L0McG44/97C7869VTYp5RbRcw8vy+GjphLK8AE1Rf6+0
SyGS98FQHgm1fF8gk64JZCYcqGuJ9wmrYwG9csVxOWwksurRiq27yRz659kEJAp7xcB5e0h1npHh
7xY5PVV+ZGxdxnfr2DTgHWOj0ECa5q0lm3CSpzIASVAuNpHmdpbcB6Vzzpk99JPV78yhvoLJA2yY
YUFJrcHbKdLGt1WIkbmus3YHxJ7Ctp/u29g2L/C4V9FALJeJGn2D2HM4hMn40vS2OubowkfKbdqj
T3InnE3gvUoCV2VO7EpbGR8wqPWMNEwOS+VhlDTTL9D2sE71ZLmJAPqAI4uHYvRgTHvSfFI17PRb
KHzequ6U6gcJzY/4F4Iarck93R7A8Lun/h0OhzjxWVC/P8jSPXXJTPlvauRvCFlwN8zVY1ZnCj8A
Dyrr1Uly5Yx4RI9tWPG/z4p7xEShJv9vUw9JbSQw/jZIoqFpcNIIxD1MCDntAlJ/NqokZbzNsu+t
CbGtz833omKhQN6c2OZREa1KZJin20OcBu9+M/tby67lacLz8IeH2/dQbXpbfGjf4hIWTFbOR36b
zgnTk3O6ffWXP9pRb+9D2Zzisi7OjtNPW+UjZzQ0m/v/HirMogwUq2Q71AEjnHqKW+I8yJcPqq00
hh69J9l2fDzHOl+5nAJ2DJbIfiZg19uNfr+b7GnamjCTMfZYp9tDH6X2qWn1dcXAH+vP//4FDMoE
7R4TDWHY4nR7YNxv/fZVn6Z2TlwIf+OOejZpol4c67h+8A2T5V5lPrWpMJ/KOiGcBaofMmd1jMhv
u6RW/Gqrpr44Hbq10YjzgwHm/sS79FR2GNIns3o2VXPhrydcZHj07TRLjpgCegaRBbYWj+Bqr2js
RykM6zGOzGqrkijGu4L2qhOy3TlUBBw6s4+9sEfweLr9kUF7/TDyM25/mhDkb5nwG5vRL7x93/N0
4GJVT4udV0+zg+LSK5lT3L7n0oZ1fq8eHON+Ss3ykfhQhmIQaAgicswyu8doRGuosMZEA9P9xUkd
bkT8OtveUIy/9ZeyiH6IKSR6yIWTCNjbPt2+GvS78IfvmbCy8SZ+9UjoIuM4gG5hue+G6XbgA9P6
7BSupsKuJu1LupmTbl9NQ/TM4GxZtRV3cLc1p1Oosl8Ji/ZtytrwdPvW7eFGbr99BSaatKWswvAG
eBXHrCRKceaCij54go/pwKfcKjsktZlznR/9LhjYNvHgzfN3bkfYSvEzANDYl2PzLDEto6CbDx7Q
KUtfxa6+OmFVmvveSS51DqA/70jlM4pux8SdEG7BdyyY4lxP5rabrm7fpGdpMw63G3yIMUfNJqp1
fdpscVyFp0Zf4gQSQllEXE3osSmOTvx4SwEYUuUBv8I79FsgQAk/KE57f287dSLWUD2jTWVFCv16
JPYAFK+Rl2xZJVqHoNtVbgo6wG7P/Fto82rwcZbyv1KmJEgx9/Azd0QjZGJZx8tNVgmbCD/997rG
CTXvnd7sUfP9rzUK0Aw1xs2OQg4KiSJIzreMIia47THJzouJ4UV/dXsInOb3r2JZWTsYS9w5++Ps
YvPC8DOcIuXwQ0YSKG5f3b4nw9cxDJYj02Of+9zEeDyKF4K6yQRfWTi/t6TPOatWtFBn+LXGLrfo
eXioovgrfkcU31OziapmPoiwewXYwzsP+xObC2nWNkZAJp2XIAZa1dvTWnUB5FlfMqRT4dGh5cEr
TYxvZX4LPAiV7rmFvBmV04dfV2/YsL+kExUjUS2HkbqUztdKTrBWwAbM9qtMRvZzMdCvxYjuzYIZ
RmsYzD2cD9NqmBMM7Y+aorxrII2T5FVtf9mVsYqF5JodPXmMZktthYuMjFBL+MYVXB5Cd1Fcf01k
/q1V3jcaE6TQ5NXKnjyWOvicnWY9ue1TEUqO9UWyD5l2oQFQlhdgWuOeuszjkpgie7+k1HrJTHHb
e+RKobx46aJxw5BljSFnF3MgQ8DlbKv9tbDdK1baXdqojziz35uF/wmW118esMnV2MdgvBg1Cpl/
CSs43zLyXiw//Ga73TcS+5h7PcaotUkspYKTkvZ7yZuvxBdfFvu01BbLOIt9r8qbnVwKmtm5g5NT
xl85he5SM2qOhjadu3W1t/r+waor8CtTPx8WaBIQyJ2tPQS4pWJucAt5f+zihlXzOBVy3FLNQk0C
uIa0OP+VWMP025THMbBXl+ZZv4xINwJZ8jK48L8QJFJRk1vHvi7wO2udlIc8aB6FiT/DpX26TfQS
P/ylR0HTraEymbB4ebHuLHxVA8zcRI5vjW8WqMh1vBtjiC6ggbTXkkbHMuhbnAQ3d+s2D2k9bm2V
fsa++WxTLDI7pGf2cjK2XYT5A3MBMvIYISEl6BkLZXH2aUGyXB2c2j/9s97G+ass2/NNugJkTT5b
QVs4f9EXtaBQHHAQ2cEmsKyY6VUqAaNELM1qYkfiVvk3Kj3QRHXG7SxnPqFHTT4LtZ7oOT9K5Lal
6mZAEQtYOHQGt18lfIuVoyN4x2No0c5S8uixcHudEsWWWdJc9gH9Nqls4zD/QmjMviqhJjTdQ1zC
ihqZ9pSJAv9cvysIm5NMQHSPenSQ7RaOa0p+MHa9cVHIWP75lyK0oOtP+jj9S0FDSkCA1PrHv+ge
3dAKZwTgGTRD8dYjJ0LszNyJpxRPnoYFQsQK/WYzTb23+eefbf2Xnw2cA+MjFg4XUexfdPKtM0hw
2lV2qPTGOw/ov/hBInqTjBkMS16BSjwp1CLzJN481zr643jSXRhr0afAD2dacaJx0LXMfXfXZATw
OIx8/vlZkpP1t9+QMF3pex4yeJul4Z9laUUzFaAjUz42Hs8y6mgQiYMaVxzDNJNEXyJwEem6Ur2P
XRRdFZKxekx/aTEHXAheWMF2pM+8XUlHjNbg09a9nJeh/nTL4jNp8s+MUSGfiZ1jUZSFSfRRtjHF
7cNNghiaum/X48CuhlX6NQHBsIIc87tOgzbhF4tgEJS47K2BRt5Ks2qfcMMNFwgl+ll6NoaWloAb
7sXZ3ZQ4hxFAIBCh4WnOo59QQu/ffZU96YaNOc+nasanrGl1NOIXSw8ZY1UfJc5CRB7lwuqxsefn
bIoO//y7FvbfxLG+KaSwbEniman+Jlitprg0QJWlh1gRneDDbkGjSver9SaNPskwz7BpzKsjM5ph
lQJd3CQERV/F4OzUZJbcDpgoAz2mMs6q9owmfTy0yPozfb+eR+Y5S07A0CkKmZ80/vDkBCyAK1Fe
ltbHmWkuv/IFo6RElbJT9YxXU78nERMLOyRzIPoMWwMhnGBeDSXrUy8Ui5ghWTJy9jf0KCYaFaLO
qbosBqJ2Yh0q+MVrxgwEyDBz4xaKt+dhjFhMpaBpSFHPvroLHTE77c9cMxhJJV1XMydPE7gfWedS
Feq/jzIebvvW3viZJWO1Y+ZgCM1pLLrvJG7qcX2eW1QKJFKO8T4yi8/eYh1JbszeizpWXma+LYDE
rRPb1auRGKdaYb5S6DGv0rlNjOZSq7kY2vHn0H8Dye2ebrP2yiCcAKpIVBk/S4uPT1GEAmyOfBdg
cWOMRSxGUhosE11ZG4JCZd27Ktpxb+SWAoFWVzvWJQCUICZUn5aNi3FENrVOM/km+Us2BKewHL85
I4ZKVWBV6u/syj1WWiSgYMkwlFIHuzE+CCPg0OWp1kc8ST+NccLeXg73s8rA1/YmYoB+erNxpc8T
SNl07KDolO3rv3xc/8sdRUhLEb+nFNw57QH4o2I17NGYOABuD7Z+yfpu4PI9ajj/B7Dswk1oWnE3
osiJV0Gpl3d6YVZqJZ2jNQwYkf5Fv/t3xTdWHW4SkuvIYiJp/eUpQasZVRWL+JDJ8L3KkwfK56Me
fQOuRos4HwOtOCvH4U1Lr3IPQ7hZf7E9+S+/m/9yuNs+emsLi4SDJPKv0vM+7odAFWV86DRBeOq5
qgjbTog5Q9nSrVGKf29o1YZFflcN+xeoUXetnm8orR9DT4EZeSmImPJezD5+gUk4b5mEBeu4mv5F
iev/TSYPLIozB4W8L4Tt/FWHS4HtsAYfo8OUJsHGYIuOsgKgPPgEL8D27/PH1ZIpdyt5286FeY6s
YDxhHm62Fv8hA+rLnMbjto+9fIt+wl1DESHUCvSGZxNgxJyV7L0WYV7Z+28kZiN4MOHsnvgNGbBf
/fY4ptNrPifguxdUsVbeECCYOhvfkP6bTy9kmU9W82ykWbO9zcRDI+bu0ywHK7U3TPr87TAyWMu+
VHg7Dxl8z23Vx9GOy2Ldoax8hbyzU7l/VdG83PnDAsGGvQVspk3oVOqUADpcY2Mv1hbIjV3sG1+a
qs02MfJdPsHm1zlDrGvYBz1zvElFC2Zqnm+8RCxwTe4RkRU9DIoDeSmKZz9CGxXa+ayDOI6+Cc+u
D39hK+73yj4ESdZApIf3O5cTsDDVRGu11Jfar6qnbC5oTlNOqxzDLDTT+Gc3xuVv1cf/t0b9mzVK
IGT4wzn3t6xSzGCc+p/Fn1xRv/1Hv7uiPOs/jrB8Vzi+kp5l2lTSv2eV+uZ/HJPLSDpYLTBhKQwG
v2eVOt5/BCW45Sts3yajGp7F/9miFPZLMuUwxXB8ufL/JatU6B/yx6IW9wLtBuZ9BfPbcUxbl3R/
0NWTfzd1DE/F2QjEc9fU5V2wDExibUBoUDInkt5OJmEklEyduS2teLlvarIT/YVNhf5TL0qP9C//
cc4a55Fwkq91uYzgtvmTnDKG6SKC81CF32Gi/yys9rE0DOcSMdxaL4LonpTJwMka1bZnHXyGzipX
rMwQCGnl+iyBItl1UT9N0/BeZak6u2p4aps2vLfoHl6DhDWTMZntyXKhYpZjfs/v+gGF2PREnhCq
TqUJGr7ZoDrsiePpsEVIFOv3jsWmMTD3DGbCR4gO2roB+CgmoIFlBpmAqqsPOZf0zo4GAq8mUTzD
wSKEMIB8dbNwouph7+XaziPwl5isDvUAesF4zjGlI5M3HzGWN2c4Rzzp+rsqw/HZzQE+LglQryRn
EVJb80cIOoG4IM4oN5HDyslVQ3U7nTs4ByvA7Wo7J+bwnIfVAX2Df/F6khCzKM2PeDCXA28fey6b
3tybITSKoJX4fJPowjjmHn4LiYLdfBSdMVxL5gCVExY/Z9G7l35s/WcPolJPJM5+IKJ+1eIJvy9x
DW/Ght082WmgjOJ2uKhOPSsTlJ6lMeyVEsV9UWLEcnN1mbqZAyomha9lmxzZzPQl0/mSf35N3M1g
hM0Di/diEYamrTsSPrfdrnl1LClC9aAW3pZIho/eaKZ3uTs8LYHpPknALbOyuisybjiMNgoEY5SS
vBexH2SS3EWd8ZHB3Nt2nV+fCQhl71e/hXkHEXJYljVD06eRiNK1dMnjmkHXnqeUfHbG8RawwbDF
EC62Ohl77cymeGj9CWs/1ve9W+Aun20+29X4L631X6sOiw4Rex5HAnsHKSk8/nzBeW2P0LlZmjPA
NmM7BHQjiOkuNsxsyrH4rjV7GE92/AzcRByLuH13gqQFO5WgXwiRdvzhwHr4rX39o2/QEpb+iX/o
a3lGjil0U4s1UvmcBH9+RgajnIpwpfDsh9EI0yJPdoRlsWOsRkrF3DmajDK4Jknf8Hr1kQvTeAwq
eW4GsSJasflSJgg3g1pswXB4D3XmMzrMg/BjdMaLooUnnnx8d3nfYKol4Yv/nfEamYKGP58H6Ilr
gQNw5YhU7YvEA43YylXPrnQ9YONvAePcsUuHIePPSE35D0MFBJFgxobNSjsebdSBK8elcexkv9y7
4N+GPge1OLvHWlOOiS0UmaPO0YA2whQdDqUmnK6OeezsICfdYpEbMzBc4h2iu4ZEpZew7y4z4OGz
GwCO9EwQEWkq7KMj1F1qiPCOOjddW5UmG1RRd5c3KFhn42Ok0X7yGnuro8cBfDmXEjSOsgznYWmC
fRQAjGMi6O18f9h0iUaFrqMyxdFA9PpRkHM5VVZyoNvR8LDMOZJ/fBSGmx+G8ReU727PDPZVNIqL
OxboBmxj2LR+dCUNgcvYJUuEndVFJcA97fw9z+EjxGMht04G0ZiV8adPP74q2S7v077/4iomowS5
Y/cbIY/mgGmNbiARumKDEHXRxsjB/c5LfnZavEQ3iEKT2sNj4fZbKlCS1Uj0iuay2bIgZn+MX1/W
43S5ZVgFLAvx4NX9IXHFyhLDD9cfy3WcoLzoomUtBIFlVu6CpyZ/KpIJUcdNdsD632KQ8TbtIEka
1Zta9hbvVKTm3lDMooGYqL3DBnjTdYuxlgZw0Io1IqI2rpFGGofFRPXTBvOXIYpxvBCr1w06u5HW
rUQV65P+ApoCFQTSNB8tf8finjaD2Cf2Ai+8JiIWg2eH2TiULXSOrVDXbMHCkfWTuGa35EKk9a7v
mdTsHZNG34l3VoDsU1hvQz0j0uHqWJtz4O7chtQeNhCQAP3uHJnmoYTuQ4KniywgSXfJiDDDy3Ly
IwIfu5iM7xvhkwzsvdYsJI6ZPyeUxsGn9GeU+H64boAh7+mGFSD7Z4NMTOBmLtwB+kXgt+mTLAiE
QigJoNLf+8SfYbBoCEfovWE/OfUWANZL2xEJ7rnsRQzuAEFrzHczk/vCmYqj4bC4nir5bE+CtMme
ln+xj62Nu6smJxHQcrxP4+CF9uCtlEANDLvYM36N4dOW5WXGNgulS7T19JA5yFvmtLhW6AQ3gWX6
26CI38gUwnGmKi4H7IOES80T9EDGFe2MMarCilNqU0fU5vCYiEnba8sPLEFGq4A/WFETTNlyl6qn
Rj6HDRUyah+cR9kjNUm7LQQ5jX5MXMIMpWnrteVrOMzfnKqHkWKHDwkz2VWHVGevpTsTG7c9Ia0f
TOUHPmucPPXSfESmV26HyNCj6uZtKPzXtgdPLqoF80VhOBuI4PG+bOTZRCS5ScvikGSLtZfBi9t/
ZVySrKV46EzDpwSaECP0YYfyBbmMD6UyQSKDuCUmfwxzVpQZcj9WzvcqZgVlf88Xq6RmyDd9Pe4c
KX6Ncc5nEf2GbKMfMXqRra+JJgX47UgRz1gkQGYHxhj0MevbGVelDheDQ5HRAoGppoHo245ed0Lu
nwtZn5yx+SgJKzgYxC9UOBYas/uochDEjQdkdakLggoHCwQsM1Z/BjRzC0S0nJn1hlq21YgHLRgL
tuZPEpHBrjdbd8Ua/9qNhbu7XZG5HQNxI6nRdZtT1VJQNcy6DwOqpXIpq8ehCdZwSSGrz+QY1B1g
NW4cCi1i9zNHGXUlE30n3J4gEKu6Bo3wHhDr+Q+eN6MQDMd25Yw6bNvuL3O/qXluq2DRvWLNhmIm
Y9YL7PRJzcbZqeb2nIWUsCW0v47YhDW5WWSDGGg5KJthMtvqUCCGQAHpXhhAoI2xNm5CLEoRFtZd
MKOOwaTFXiYyWJB5yTH3cN8V6Sh3c+/+Gkeuv6hLdbxObJ4J//mptIIgRVmxdQhSWCs/dHdy5F9Q
lQRroK4FRCY4JXYf/kh96IB1yrw8KMt3cuWTU2P3j6WbMh7hMLk2mbTOcQ9fGd+WuNA9kCw6yWNn
onFtGZAVIQJbrSEsiyvulOTYsniw8+zUZhboLA3gINmO2Z9N8OzSzztHYXzpFzd8cEP/bkaTcTQh
/Fz0MocBc8fN6L6INHu4tQilMDEC1b0jVwvq0nWRz1iJRHUFL1rfQXlw1m04fvadY22QjIOh6joo
tyG6xtjrLoozbecNY4JfKgWuO8zjrkVJssm9iBuEAzYNewmvzeBihAkjj24Dxd1ImAsWAUtUIxkf
jTJ2ybHlT2MKycnRPB1uNWzEucU+Z0CI5bKYh1rihCgKQI15SApTA0zSHDjLRTgdE2Z8jwzcpGnu
bXAmX/IKafo8IIjvJvP+Ft24JIihFulhjmVnTFZWvyVChBzuFqtFEYIDaz4qdkLbUh+wsT5qe3Kw
t2qRJoEcbXwU/fzVzpfoYnnBgGUGGhghKdzTiWlGK8ItvsF7EkXAyLyfqc4ASy1DgNyEwOdTNRGa
41O3ND9EUq1Z1IhrZYsXnk5yKNL45xSaHfMDebTTiHdwUvk+DOvXthKI/nT+pjMFHZxf5NE37kqM
NueKBvItHeGYcxSZDGDQh/vXrjaO2q/p2Omv2MRME0UzmQo6hMhkcxbBXWtTbgaL+M6eHb2+V+8Z
kG8NLjIuwg1PdEKBwi93TrCquYXxxK0LhTFUssZ8MDl2Dw6Iv00+YfxoosyFX5q/uxlpyXWsHhd4
tE9EIXIHnHpnW+YwWTNQPbFmWsWmBeCeacvVztgYpAZJFV4IdwrE8itmoi2MR3DgZfeAgwYJE3TB
XaQFJreHvjB/lEmiMVURDVgTzueo24TpkJ9JLJXc/dGUWgvbvK5uiKcl43oV8UoOE76kfdcysumU
LC+/NZBN7JKrl5HaoqllPfflKl5y5IH4kKFs8gkrWD3OjQ26MiKtMVoC7AaeRSBD0N1nDYrAagQO
xcC7WlnVBPBqJryAAfvPIFD+mjyOkX+KakqFkXMEHsACglwIP+6r99unMsds8DCM0SU15b1fQdOL
ai0vnWS1g/v2LaJDWiddU+7KxrRQw1B5V85MNIpbf7Ho7lARJOx6W0k4R0zw0lAo55NnxtPrKkZb
1PSbXoHJSwayNKZsjnaLzehOH/2d12I46PUCxwKW7Y+KNhSY/zQG3Lds0rsLe9m4BSlO5F3pT/py
8I38W0DC3hW9Y+8qTjDvOJtpvbVTSnNWLE+2ESfIJLJzaPjfp94yT2CQfiLO/EaL67BUrd0D0Dgo
1kQlJBWb0qkBwjxixNj5kZ1+jAsE0ll669AyXW5yXMp8X+0b7ehQQS/QAaLvqSUzv9A62sMgLkNv
fRMzVU7o+IBlLWvbV7geWewsbCfwzLgxJuwhcnAxmNRW0gN/XyrFNHqwkJBE3iOQwZA7Dy7MlvTO
i/zAZ0qoSCGemG6fDIGULgN9tzMBhmSyLN9kCZwvKAAFLo1rYyfEVZBt7ceyU95hzvtlXyLTQAnC
VtyAv+FAUhV5zZif8oN7hX367orJvGYD9E3HrxXxC5ztVr8cY5PiOlDhe517zTOp7M+dNyP1qbNL
SKbxxeaXtaXBt7DLhylvDHIqN0zYxjvOL96V+FRXqSBbidiUsDk6ixh3Zc/G14KNfpRR/tjXyVsQ
E7lkDUjIE6WvAl8hIxQcACSmfgvS1r6Aa25WreOeiRaYr90BLK53l40Zq5zIt+HuGO2FDcFd2Qfp
mSf2GUyL+0jAeY4bUO80LWnemdTcu7Smtg6dh47MilXcNtFW1lzedh47b1S5zwCAB9ci3qzortQA
6cUjB49/eD8LO0KymM4PJoMc4dbZCa+LTQQEshg+m/T/2Z3Mm+o8Sj/d5P50lrUj74ixa3+r5gor
QFWWENkYuCY5IHQOONiIxKR23+amDb5tbv2LiXVtTDxxvj0s8bZBjX4fRPh/m8RCtdyVa48slYMq
aGoTa/yRWlxJOK9hIlBbTTIynkYdej+yOdy3euwWgxqnvvAzagWGN37DYJyC54iTAgx26XhkHKTw
nrHPnuMpic+3r2qRw5uLs5PvdEpbZw003iXpoBYfLFsI0kPN5In5ZHHPxowOjYOAxF68Axbfw7PQ
f9pBkj5wraQPExKLjd3TPJK8TPCYVd2TthtcAqsTAHHFRC1qRNmZUj89F+ge141HrIUwl+DUAAVa
jximPUr05PuiEpLTjCJ/YgAqDmLuxdbqwNCV4zquUQg7RfB+y2DvIn1lFcrfOHAGT72kjRjcelo7
jWW8jGnxhUoXrH06o0rPUcvykVxnfhlsoQ7M9yJfGu2EirHr1vk5ZfYQ2ghpoRGSQ2ynxN75DamQ
vjh7kZXfj3roZUz2dZggK/dAU4lfCeOXEJXICWct+tLYjF44pZfLXIY/ADbF7rNZuwS11uz5DFGg
8ptls27cztpzG08eyzldx5Y9nM0yo1NpOBvnhJx4UX8gZiUBSRIhU6mBmLc4tx56L3ge6NgR8PnJ
AQYBRoSpNI5p6h1vLzqx010ZogCcG+sO65bQJEyKNyGOdMMYw63qocI6vLoNIStLpeeFUcbGCawf
8CLjFXVydqiD4X4JtrNZjA90X6twSduTSKZmRbLoTL3sQi9HQu/mrXkX1QCgm+XSMA24awz1BPN+
XNdSrByYnztR+86FEN3uZ7JE5SUeOZZcqBEM9yxuvE2e7BtKr42MY/dcyqABHXHspR/eAXRYMSVM
L66VYJ7z0mA99VO1CT0kNVXISxLxBOK65J1qvfYF0zJ7jCntDm2zXBEMYnPOgvGOlViwdqw6vhot
JrMb9s82E7K44A5sYGTkDmi4dr0MwVPObumSOk5zyDjQudvCOIgW8bPI/ercjlm2iWLapGwQxj4g
07cgj/2cTV3A2HUmQo4t8vn2QL58t1/G8VkOlnseRhPNfj71h1sB4hnNaQkbwkvaCfWl6Pjhiziy
7g3XLZl8G+2A31Ol2HkiNmhgflZ+8TS59XksDHvNifoZ2mzzdCDU1uIOtfM7r8dRfWgZeqycgZBh
QzL7AeTj8uke4p1jy5qF0BUDWgtson5tKuBHYvRfi/zOQvWLDiyBPl0IcScNjJqT4R64ZVg6iIem
SmeTLV1GoNzgPfYu1mxfs4FJiUdbFNtnInjvm0iW56luv9oVVG7PH+9u6+Sb41Q6y8mR5UuQp7tb
I1m2OX1jj0vEY6DTtjS3Rg7R0ukKdIi8/BYg+KpU5WfcLj9L3IM7v/1iTIhHwVAdiZa6C0ITFDtu
Eaig07JOErXsMXKo9Zz10YFwj5tZ9gaXsKfhWJFbdCmN4bEropjcouJrFBsjlaf/KXWLl2frTJfS
UzFgd4pzNgrJtiFoiOCJ5VScW+j1CBDo1Z2apOwGkDzKGoj3DuPsnlXNjoMGLTnHOFSrDiN1zPre
lVZNaFFtgXTF1jGS39NTKb+CqsZYD9BAlbb5EkoktG1VsM4H/Lq9vf+UbjMWJfIAlVN9MYiP28OL
oRXKhmSHYJ262X5DWNLdz3l2HZiCXnwipvwwtC5LxnphnmNnW2WtfTcX3k70BHgYfuHQVDDIbFLJ
zASXLiIEbGjcK+/Z/Y4pSCZ+j/aRSnB6aAsudKOpcAOobpOr+ddoKZJOOJna3it3QkesDSHKvcgc
5SkHnON4eXJglpRsopGDsOldjkrbW/UNASGGLPCCeINaDwGDyiq2X9RIOzNVbrFJjChah71br0EC
4LqJ9rQJI9Z4xGwyTZoDiYzM1kkbMomZa0GswwBnikmlE5+2tjD/h7Lz2o0c2aLsFxFgMBg0r+mt
lDLl9EKUDXrvv34Ws4GZbtVFFQYNCKrqbmWKSUacOGfvtfVx6OVnLzHnh9p2nvMsqenn6Y9ksig+
Wvjm0qC71yKkhmFEehr2A87Di0g/qw8jKqK1r6qRrCvaXCua7QaQYZd916G95NEZ/uXmoroYqTZe
OoY7ToHQ/d5M6YLqM2OP53JM+u3cp/0B5RpJW4tHyYGbmn3E6WgfNVdpJWtKK9spfsg6OhG21e+I
umuBjRvuSVVtthEh/DbEr1u6oMhFdYAsrRC3qfJDfFOA86lm0ObCt3Ud2jaOTX+H/nsHqSJsNl05
5FvDeUsGRNRNwbqDOjp/6odqp0t1ovKyQd3G/dbsyRm5v/tY2PkWfTpSuK8hSVRvfktkNCvHnDOI
ioOrhB8AL0ZvcE1gsk0qn2OmKL8QXI+5EPL6Ngc3RQ6DppiyXttS+Edtt9F57FBsBMNMgGRGzBrt
rIgu6L1zL7mvXbuqHmQbPTcOB21/zm5FyzHXJxNoHUaB/7H3vYc6mTk7BHAE+nowzl1BhP29I9FJ
1nA3ptryYmSCVjpgpmf+pfWnOGqcgwsld+Vhtbp4M1QZPNnRobdlcILpdUGtx6ESccsL8hpvJSui
nHVARrQju/ClmRao/+AXWyXK8uwuXxAHX5Hig7NeipbQGp/cojF2fora3OLWae9Yci9o8RKLJuZ9
e9U5Bmmx9ASwfPlOQjhPtDV8KwOJzJfcMT46ReGu2pp0WQGj5aEAf9qFLNVti7pcEKrdyF8w/eQh
d/s3oCoe3Qyb01PlztuhtaYVLHr3TJv0Fgx2TsJ3WV0adEDmVBIpEDtvpqGrfVGUMd2DMXhqhugT
+/+3omr9l4SVi3lJ5RK22gF2ne0GKNOYvqISWBvYmEgnzJf2kW/tS+amq1LyRmu3l5/Cuf2eEDq9
oioSJyt29MbGy7wfk27Y+iMJkN6SadGKhn3cybYEqlebeISiOpvZqbK87NgueUbt2DH/DRixJmWh
PlACHXp8NNuh74PtnJrBNe5q+jNWdOInA5T2vfm1Ias0i33GBnjEDqibvFsbZ281oaqhZ1qvlf2j
8Qi8JFLRvM1xdfGHKN1VEMkRashibQ90weTcfoDhH+zkEmDdi0GehVV8MKGSb305M9HsAuK7x/lz
WjnNVqrPEi4HW+pQMq7N1FYMBD5kRLZc/D7bZwwDTybCm5i+prSgeRDq9ow0mWxK375ph0udpub4
CcnpryCZOQ7Sdbt4/bgzWUo/56X1rIFRM9QGJz8PbCx8RMY+KqPm1iOPp31w4ekQ1zhCeBwEbbID
LVQd58jrVmR0rXUees+j9h0iBUy9Q55d7si5mlZxHH422gkHLcrDjUhTdJSNNE596tY041gl/ZYK
08kjb0dWcvmlREcJ6W4G7Lv8W/ZM5qLmmjZmfnGMItmQ0Fesy5nzhL0kx8rpscs4pMVdsa/UdAM/
0x9RjVvXHrVk7EzDjecw2vOog77CgQCEtPsQhF8rY0KkJAIbQSFNE85EyO3psF5tNdGn9qnlyUrH
WQUz4JMqfkyhjpm1ESgbB/bAGlGFZ92FZGXE2XgeSZeB3kB8N9F+dBIxy9UT5tlsJj/IacEhBTFi
9djgaXRNdzPW2WVClsTIBuFQNMcUJFXdPA5ZJi+m+GX5MJCWsXYSU+H7SfcatFH94g2f0NveHNzy
q4ZlZDNF3vc+JXmqjmZvhXapfRmxc55p5tyMaf5BZkv7rOWWBr6/UXaFAHy2aDGK+BcuJWdTV/Jr
bpmvjnZ8FJF+stuMNoLHyTdIQNKEB7SjfIQMtGuRu+6jWD/Gqnuxrf4Yc/jY4vdG1s9t7jjGj0A3
5EcbImEkzFGC4PBdYTTXlrMt17LZCeOA0M49jQ2PT2iKM+cbktgN7CIFPjYvz6DwD4c66J/cJG6R
AMA4mPrshzCFZvawXkYpjpiHnci9cSMy8601KM0ZvnvEJk489FHP+MBIM3riHbJAFLlp+Ub0gcUj
Q+lik3VdKn/lDNUFVn5wDUPHv96/09q4JM3gHyEodOZGprI/oO/4TAg5Rg66BEoGjMSqUDPa58v9
u/sXYyaxpCfrIx9r/QAuG5lZG/6opMRH2xB+RGjDcGwIbEWgsvwdQUfhw9D0YFNs9gmmregIHUfg
QHFLOItU4A/3L2jaNDkrJpvE8nfBPIld3TIhce0xfjC1Fz9Q+s9HrbMbZvj44f/9/f07YQK9mfva
wT6wg/xEO6UrvfiknOJi+x4ntIIs+yFiia3caakhE5IjcmMTkzi44+e7JIl0CKNpCG/I8O7psSTm
CbvomzXBGYLXVa1NtOXEEceUX3mxseaq3oqFEWiCvN7CKcbLhZbuJaE1eemjciNM/9lxZr2e7Cg+
WKwIQUu/j178LePKrg0WwcZLHyLCV9cycN4GTl7kOkQfgGj+yofoo0TIx8n/RD+Z/Ax/4vBc0cpp
J4lsOaL9XttnMTJaychk8Ir2RH4Z4+nhR55/cZz+q2D41wFtP5C3bgncl6n7KRUkFtYkDdbaufgT
zWLOdlRtTlcTa6qfG+aoiXKXXMqKzCU6ZyvBKc71UfzhApgMIN+hCtdFYn4Fc9WswrdOfHOZF3GS
snEoju42r0ymNr0GvBYnD9LKQe/3IJbyLoWAGqsMnYklVmN/sO1ifLRrfCO282UW6WlyPWx9IkNS
4blPKSlobMX1g5oJuqzXKDGhtNBbI9iBcbRvHIOgDBfzX7MNVfcU0BInHSvAIpt2D8ZhRNn9SarS
RbdCfRBTNOIXo4/XpheSJ+tFw/Alx3ViTnnDsltt2TTWtI4VBBt+ppkup8LmkBhTCqbjW9orIF8K
Xkg/5+3GCBxIR1veh9pIkYwkgcKm+ZaMZJmi5l0K6QKUmHDA5vsJbZsdUyvq4cxNN1ZHjDLzPA45
8sdMhjB13ozqXb34JfbrOfoxkpLgLs9FbYZr0DgEKpXu9xmqKHaKJN2HHtL2EmxjFjwxO65QPVv4
2RMSuZ06OFsSdF+n/S2ZS9Ma+c2En1y9eoyJfLelxYMhde2G6qefgBp1mZo2emnoSewsHaJR8HOH
TMtpI4N872BKX09DU2zNrj3xX78MPdYt2LpnK578VZOT2Dqk9kuIzZi86sbcEvlNCxSk0qjqT1aR
7Ec1RGv2jp/KNQ+U7YSzm+AM2+TICk8zPtwhmuUTyAVAuLlCJKqqXTYTG4ZodS8N98l3ByYKGpdV
D/pT97rccs7E0ChvXU330Q7yjYR4uTVVi/Aq+ukuUJgG6hTDSjCfY7zp/EZv2sDExO7We0vlj7gj
19IZHab0pPa2ifnGUPIL1zUqH+VocIMjfV4XENC2ZsuAvjO2TK3ZYwraKGVjL34pqnqDzydAErHt
SP4eraQ5Arg/cObMmbIphjAlTfuktyDlDez2GGKGKb41oEXZ/5RYl5Xvb+igseFYC7dWNvWLY1E2
N/0uj20APFHB3NBuNnkDe3HOECYB+qwHXTOgd+JVObJVaLe6gLcCHQC5Dhd2tDIxR1TE+aGp20bI
m7axt4Q0Jk+FF9vkh5PUNxv4NyLGOlNnLJFKObOynP6WL+QD41CsfGLGSYMaezX45rc2TXDAVZT2
SZ0yEMaLZpQ/EPzKNcn0/nqGF7/Ogg+Fbx3SjF5KDYhyw8D9BR9SvgKXU9jfM50yXZm+omz6mrCi
rVxV6VWIoAakgkMytvlWTbR86GCsqlF+hF8WrtzXrBPYHhDUw286kI9zLTJGtYFDIw40LGalgig8
6k1SMttj5PQ4SSniTW9I9n35ViN5WQ8tpKVqbl6mIdIrmaOkLIA1qogP1THJDm6SIwe7T3GcfBMh
IAnFYpzX09aPhnCPBel1Gs+VDL5YrEQbmCYjmBb72aRdH3o0l22Pk2+UfMZdQuZQaX0vSVFaKI2x
j+UqTkYK9WJ+y/zsp9s35Z7ATWhtR13WXzKn0xuQT4wa5ktRA6uhOUQzoiaLJmvVrjf6m2iAqsRG
EIF1Mb9lQdxuUgKEOXwU0PqcH6gD3nTRD0en9X71s/8TzoEgAs7YDbVn/sVSdNe+/1ec5rqSf+62
J4mz6L/itKrIpBenZXDCj70BfPepdEpsEDnSq3DQcm/B2qAtYdms/cE2STHmJcY14aC/wSYcbW0g
EYglnXCvqY7+rJ0T7xj/FlEHrlLoeh1EvuTVvYNgkwEeuiGzhBMeNXmsl/aX40ftzg2JiY8j+vmp
f/VlFy0dLRgPXuju5midOQxmDUFdNswBR5RMXNoOJao1Pf/lDS4+vfdXz3F5e7gLWArNd9K+HlRf
1/g6ONkc8zSmGqqJHKH7HAHo5I0DtBlGQGNMHO+o0tRZ4wcsHv78Nn7TGHOZXNPEHorYGDT5u89Q
YCU0NNLDE2oahhRzAlzS2RSZeiscis50+TBLGJgEmqd/kTcuP/q/FwArmscn40lTIJZ+p7astO+W
qIMhLSwj6YZxYRxF3lYNeHjmlHwWTUoLChnYaX/+na3ls3/3ykKxfnLnmo6t3nvhBImEpCxnihFU
VD0i+zq1A4n1QSMOrY720wA8RTTjaz57v2Dl1hvPvmHmp9rLsA8u1r1sJMV1wn5wqYlIZgbfndO4
7q9KFV8zhyIercPf5KnvXWXc0lwpz/RcS9rcMu/lqaTf2q1PZQxPtqa/YsynYRGOFAwdCOa2+5sU
ayYF9QGBng2pYx1YcwoXlhF6UPXTDlViPFjFBbrj2TUgkNZdMx2wST2VbUkWNSCDrka/50pjz9wY
Efn8Ixs8eMBNzMCB0cSK2NDugoEdrZzrrGlFx6gnYmvPaPpK4S1e//xJ/X53esrhQOaZrmsxZHxn
WixyuzK50s6po2+8aniAV6astlXffW4klWBU0wAWbvypdhJz9+fX/l16y2u7QvmcSZSFJPi/q1sa
WAPq98Y5CdhL+Tw2O0SauFHcYOMubdM/v9rvy5WnXJ+0PiKXfJatd6/mtNKqUEs6p8gyfg5F+QGN
9z9msURksLKCn39+PWtZXt49A1BDpYknituKnsB/f72kygiFw7h7SoLA3UZGDLK23ovGzldFtzQ7
lhFBVND218ZzWdY5Mi/Jblt4NAGXkVcFQfoodfl8F41mpR+vc8mpasB6VCh7l7Bgza1Wj7qpTtTQ
/l+WD+v3BdRzFMsXF8yWfPfukgFDC6YhdexTGBsuxHja93FT30Tn6dPo+uNBCOOzZBDm+LxdBFUd
AbYjPbZFjjh4KERKMD5BF61Se/IZZzhXsNsfrajUr3P+IVDVvP/zRf8ft7NvERwiuOzs9++vuW/B
iphLZZ1oNdDgV0w7lEfoMwrAI2GiYpMvRgda4Tozz39+afE/1jzuZNeRNKDJ6ni/H7o0b3ntzDrd
kaVVTlS18FDu9NAuhGSaH9T9dBWtV+J7JxA3WTS19WiOKzR+/V/u9vd+7WUpwyBjkyxmKkyHcnm3
/7K29GYEOtB3xCl1COi4q4fmRfNz4/4L93P5gVM5Dxz1oeEaxV+e7LsR7r/3vo9LRyGocxnY/L6s
LKRMMw/NU2maX+gJlihH5PRZeftMps9zxAhaqowWaLCMcMwY5HC6OP5D582NIHWQCP2tFu5h7gr1
2MsTnXs4IXW5qecF8gF1aRcxuHwcbXEDHR/ty8A+ab8TZ3gm/UkpvPRWb+5blTsrjIVLoGMrHnRE
5C99lhWGEUIt4b2huXXgp5P2SNBm9tzL9tBVfn5mKLH4SNVkQaljBTvYWNvg0uHsdUKwcWlDme7X
gr1M5G+xqZ/BNjc7iAj2cRDBQS+kQZuYb1ePFx1bzn5YDKa6NKA79dPbOMiDAcZ3MLLkuV4woxS1
l6YfZuZiPsPOhhNV3BG/Z3u9d8nd9KXVya1rCMrtw1z85Xb5Hxs2HmmOrOTuWBwg7ovZv26XHA5a
NBmBOunB9s5zovYoDb7FYeM99a15JhsZw/+EZgCeO1521S6g9dduDNTRnGuGyzRZdYWu2OrSPZRb
+gRoGRmWlPWxq9QHkBZwOrrZ+ssbV78/8YRkscpiZ/U96b23ZOq0R7ZCDXi6y0QVGpPZmH51Wqtv
WVa/ecZ0SlPlXpN5DrA+pcyk8+7W+jZoqpLtFAkNoEwGeSgfLgHwZ7rPEvVgPcInN+Qx0Rgvnfij
Zlq17Zny7TE7YzkqmTU0jLWE/1nGUI5WwshsyGRM8h1k6icxlrd7ZdVy7r9ktzEneLj0R2ubWhE9
ZGbLYKrl02gwC0nr7zX+0fNmTMmSAPbaHSo6eDXJ1TvjzZMlppQskht0WPx+VPeSK/yYBSOEZ9xg
h6JF56Ws4ctflrR3flcWEWALpCiSCCV5iO/e3X/dFWbVhHPvsYWl3sGn2fPQuG21Rc6Gv8hf3O4t
vk1hMhJMCruA1uWK9Rgiikh8UmLq5C+ru/htSyXja1lfsRCxthHl999FjVxnBpf1NINDV8PRbZBU
uO52JIP2IbLpJLRPZNIWa7dE9whmahfOKNVzl8EbdObm0kUi/Eul+/uqz1vC1SRxdvvslu8LKG+2
0GTTPDxZYSSRmcIypF8REFsAUUHQnrGQ17mOOV3p909HJ8Vjb/bWGdCG/Esqkfit3l/eC1pjYcql
eFXv1vwMdw4AX3M6KS0WFo/Kj01L4CJjQAA1fGiBZSF9Ze65aR1DkOrJezOG8lEnKSSzijTXMAz4
fzp7U3Ha5TAZxed5nN/+cl/9vjs5FBTLoQRzEweE90czyLnR6JTucDJqyJS4Jc1jps0L6lg4lYwd
DzRgASqi+X8MAv9g+Puq4NH2oyy8GNGznIFrDK76EOq6PoIx7FZ17WWXdCIOczci9H0uqzFbzOMP
gH/LF1aI7MzEEsPRUG6tjmW4SJpyM9lJTeap/yXI25/kKWVLgFGwM8w2Q2dV5v4mzBGEq9imubgI
q8MqgP3gKZSFTrOXKPXtxlVHVUlAyESzb1uraoje0OQ9hrS2UabtgN+6+66BvdoLNz/QLJDIgxyo
gEUebQgYmB55pnO6ksOJ3miAvJH4jQLI3nmUjIXvX8p2anf9VNj7+wGkYKCH+lW2lxm3JO6Q3Hmc
ARRu+m3WudYHMVHOx4n+ACbiS9pwxNVRujXsVhxxcP6qTfQgvZw92Az1VYcwZZ2u8x/vi2hM0/Bs
ev3LVHVfzGLGG2FsB5RWl0gYz40Fll+PaCmIUr/q8hMD/xjPge+fHChT95N0FNS/xhwFe+yT7VSy
E6zzWYsHkUbscVlwaGw1/qXm+P3mV4KTPn5jX0k4LMtp419rVZTjkEHN1ZyiRHJaAz231NDlsPXw
AO8gojMXmf7/n34leOxtl2RHHtj39WarTavtx7A+eQnAEKOwr2nX++fYyFPoh060mT25b1sgI4sq
K8PM849eQXWOd/nzQ2W9O+BAI6DUstgJMYMp87dnKsf6Iaqa3PMK6WDlevmFh4gtWNGwRfa7x75h
H50wuBLoO20Wv8aMTf8If9H/GCfGLqwHRmXecI2i/BuFCI1ji9ADhI6jkVE7+Yzy5/BJMv7bFCiz
CQADVZU022Ic/xoqS4Ajn9e/Skib38WRjiP5XUAuUMH+9/O0UyaVNqLtUzhWBIYboTjNmTJPGQSy
bHX/M5ZFcbp/l+Tpuimn6Di4wXyKyT+g9b186wVInlapl6W7SRofgVPPp/uXiCoeiftI4VkrqEX8
vSITi+lTQWVQtfPJGhMGCm0LBgopemdWcpMkGCgeuwlQxswwJXbkKVIxwJawHP/vtybKFCKWmXp0
hTzFoTdtldP8yvzJgAA5j+zvTbcmeytQwBCLkFCCHtlSKrODrZJDbJTMtWM7OKXItQOv5NceQfi3
y7cTZiEGEqd8+XL/zgfNDjozN/mKO5liVZpPuWoxy9TxC9hi3NIB6WecRdPD6Nh7yzOR2YzhS9Wx
abGKoZirXrM2Q2hssAuE1rx3ww9hptXerbCzMUtAL2440cqqw9e7M/Mf+xV6QSx3hByoET9QNzGW
KVO7uoEyF3BUApnBULRB8bWks+8kNi3QFoUGJAYWdURLYjHceI5FL17zsNs0aFm2Y5AwKkgZsIrJ
rs8+nqB9yiq9njLPu7gZETGDguJvg+JZ1tFpKG92DKet1JD9UrsNDy1Gsfu7ZAZ+zZm9H0HQRWvT
zdVLC51y4yfcDRxfmMwjESKB3mgvhiy6S4z4icNFieTeAlJTt/Sa2ry/BUFlvsba9Pca7XBt+8EL
nv91UvEMmUYl2Zea0tiE4HdQ+9lXDdP2sYoRzBZwkNeQVpzj3a7DtmWs9MDoyqh7xBTEgGHSwy6P
W+vAPagBjIWIV6WR78Ox5rzQcJz2lS52TfMd7+yB4EfxOtgQwpNKG3hAaclP5AQTTSkWtZO6qATl
GfS+cA8qMt7j3CJyo+X85FewxJLAeUUwZm1j1DVEGOOHTIDht15kMP/RH+kRPWK1og0lbLK5Q3G0
MvugOeyjUZ+tLaDq0xQNa0YfSV6Jz3mmPtp59tlrNMLSLsRXiiv+aHX1ziB57SC1wMoHttUxsfiX
Ia6+urc+IZylds5TezvUdnRowu3Ai8ZdPd54m6vWwR7/T4fSTJAdejWkUVTqGMme78bUaZHljpX/
aqHvYgizZE1T+l3ysXssBFCk3CAjwhuQV5GK+AklbLXvPW6ju7s4QGF7s+Fvr43IIfI4/Grq2dn7
jUj3Q4i+bzJTiOugsbG1clzHZcD9OltPM8qY1wGNOKD8NEScxB/Tqrti5BGstqaDboTugtsBNp7B
5t+imqpf9hC7yIWID01lXnxl5AfZ43uGR4VmD8Pf1iYMABd2IJ/RC/Dycw1vM3U3JsDMmLyGte14
6Spm5117CSPP4mhPTvkCmUGvy7rqGJ7Y6VrOTFjzdNEfYb0ldYU0NCynCAjSg60LH9GQXrbeSSO2
NZFA1uGFZkkI55FVqDF5IHLZGbtaJs2mRTWy6RlgXR0LXjDcwLMP8ffKrdDzBiQKPZwF52E/JT8J
RNJntH3lxYyiRZmC4SRFWHnxCUwUQ3uh1ZtuaUD668qN5Y5EMnedGoU+en1Dleno6pW6dl14uf1E
xYRlxW+ueduJB18aMZ6IZ4w72QozFGtM00BF7lufhoo9Dmd+/xA8DpAt0xtvscqnGwqqkDsALvTg
Vjtlh97N0I14LHmYKo6za40Y8xThg18auMOpr4wLsetJoBmSdebnohzpyeXDa2L5ATvlNG3aUj8i
IPZekuQ7GwMT1kZ6IH859XCSrLSFbRMxr71vMVn0QY8Q6uaPoiEzRomdWU1ww8M8PY2pPmfjCQiQ
i7Wk/QrDpt5HmdRrXSYwupElnYvCe4btCgHY/xp2+ujjkzklPiK4CfH7LmKsvXJSARKx7hfW9Ieu
kesRt9U5Qk1+6PvyxJQxPhuKLa72VYAHpETX6NqUlSVLyrOR6F0JNZzAW/+xaAmVGmuz3gdJ/GTn
tPrakge/KHN7Y5h40joU5ke49+ZRT9kHtnwWKjSqXO0lFslvOgxJ6NvW1MQ+FqSx36QMg/e6I0kN
Ttd9mhqXqIhsrzmXeHCjFcBWoyLNl+7Vgx/LX4l2NpMkzgVdAC5pNapthGoq18y7Ec4W5ymjXK6C
jZPbb0E1WStoCNau9RR1c5o8orrnY4hJJGogPTABHnB+GXudYhTALTY/MJKk0QYzaUOqqL8LsS1v
ccVk+2Cu8Er4sFNr82p1pnzg2IJWDT7N41BLi4w/w0WbBHmf3MtiP7b1hkAG74KArtsWqgh3SLdM
UuK49G1KckGVjEclKzzny49mKBytxUJrQboDKs0dX+5EN5cl1GMNeqksHYOM60bEEzdbSfVSsVRm
BNHc5qnI90PfDuu5djCc9AkWn6DziFQ0xZYrCdnWVXgpiTTAMhJdgNihypshC5r+Ryd5IKPS/eLA
22iAVeLXKuxVPA79Cyq19V37WyQRY5ZQfc1cB1VhnIZH32i3VWDY1yy3p23d1zeOlD+sqDp4QC6P
wtzYlFIcjMYfyDlwH2bNE1wvgh8KoQ52ByY10Q8WPe5Hq5kIoymDTarTi9WY/sGqM3M9S6S2sCoJ
eNOD2FOibbtodg4N5omVS+uSXhynjpDAJ2eizdA2PUA90zlmSQVIrrJf7mOZrpXJ0TFqctPi/E2a
KDja3rkQJ3i2F7H1qCUwm+RSxHZ9tJKOcXKgMVr3rY0wbxgPklcRWTmcoWvtIx2Ki+qd8+ylP6o2
9h8CZEGSBs++netbNcqEXyOYyKudu1Mkgk04n/PJLx/QlyEptkvjyOQZyItZw+vjckRAGmgFQRCY
4ueC8NCrwj4hJuFdqtrZeCQbwe0bvt6d5W2ExqjKwm09Nxdi/DwSUiHI+C05ysswpC2lser6ZFNV
QmxGpK3bESwvBYdvbZnno2k1ByI+y3DjZeKppDsSd99NtasQI9h1QH4gmpJVGMAcVCaGezvHeu+U
WN+HxcKIQxSfcC0Z1IXfkBaPh7KVNxSt+WaK6xIRQBecOOShk8cavRaVV4MN7sp9ZKmvUSDlVc3N
YlSKj5aZfg7Gwd4xDxWrMMNz7+L1icy8Pdeu8+Kn5TqxY+MULKmiTsEJNCmHl1w25rmz9YYh6rRu
JzunWdwcBLZfi9L8md7eazZZ5jmd0asMQXKEAqsYb/f9FkJZ+ICcZDfM2JsBlLgX0bUYT4Y+OtF/
FGTxsfrSFsw4MKubY0QfWcbr00Dz6JHQYB5ApzhKL2QBaZOHblb+I60TJ0JAGTERRGDJ2K9q+je6
f+WT83QHnOjEHW/3OhTR9C71ZXih3pcs40i6jaqttwZPPqC4GWS1q9EUdtycM+l7dtsdEXk0Gy29
/snwh6OJr/nadkaDEl5BGVIOiXyh+xibdr03MhKhghnhHcwChCpN9M3tk/k4Dh2OVT97rkXChpYZ
LyaQtn0sG5/lHpjkrAbM4FFw9MeqfM5J7JOC/EV2Tn0ISl5r7JNPvWxeqowQazEEz3SL0EOVifXY
Y7KmPQRgZoobxHyJlx2ahFML3iasef18jhpzfrQ6wAPkhhlvk0wfcSJ1juH+CkLoyGirvnIeNja1
1V6imuloNdMFbRNxrJOc+sbm3kgXUxUOsKbEedQ7zXCR+EMPTuV9gw5g4Rw7Vy1TsjmYslNSVOXW
Vr7EuAHd6R8RcAOcAPEo41TMRStYnMMJjs+HSlnb0C/JuIKXfoxCb2QU0D15MnO/Djxg/owtqEub
/KQRRz6XSwAhq8kx0h7247GLMagHy57BUWvMwlNsf3Yqg3owb5Akl00pNi2StVNTVtExzKabruZi
Z9tz8NkJUduMzmoo4v6me3JEVNzIB3dmV66Rfk9RaN0CaT/6CqydGGR6Iacdakfqv8JgPUfI+65d
ZdO/mOon1ZTNU9+jiOzLGR4654f7fTugCV8PNQyXpkP527lyfB6HWjzEnfQ/svv4WzWhh8fos5tK
gAQ9+thN7Xb1xh+m42xwzuOE/dH2B/tsZCYGS9PK93wynwhhVMzoFmxnDPDfRx2a15l+WpAyJaTb
1ZSMNoAmOb5kLdCCIekJ/cHYTdvQe0m9L8GsAKAI/2UAv/IPV4THul43MxFB93FBZ2F74m7DvFgE
jBFzwC2NvSBKk3pF4wzNVT4eM7Nln6xtEDU92Ool07boqAfSiswqL03mvb8Ackl7tS9sNRN8CAsB
Upn/opXhb5mqALStM8KrrJGgBoErIhiV3MWI9K7kt+wQ8yTnjGHTsXXbizWG1WlkyOKp+saPQ/wb
T0iYk6Tctz5SjdFsjX09Te2+CMyXnBnAeaIhfW9vzU34Pe+Z4fo4X1dZF8QXLNYszZbzygj+dcin
h9rA1WVTwU15E+N4hOtsNCEK9Rqvp9gTldCQeAMToYkVWGA8OFWTNttgcTVh1W8ey6pv9rn28VkJ
jzSJtt/jr/Z2Fs2vTdQ1X622kyDJ+plpAsqdVa+XNSyfjA8m8mWtOBk4k7lJPeuBYdn4JVVYUKZd
lqYOpS3ZFMGAvF2XJIXZefMwtG1ygrt8ytq0OHvEXui2ApOrRxwdNlOwQjIPuyOSWvSzW2RbxKIl
pJzQgnqAibPLVVM/yZhCMojrb1PoT5Ta6LJInYVwmeH9tJi7ONFIlDIDhnOvW3nKIkXDrFDdiXI4
uqiM1K5ZX8cqHHaYAPxVzagECTiYE4chqwq5hjnw6DV9C+xm43Ds3No5RMH4oBFcHkbL+uXWk7pm
pneZPHwRjY0npZri4RAiy9yYhnyzURxvHU4UHJr6ed1z/Q5u/XHwWBosybbeDcPzHQRFbWTy4Psr
AZntjplAai4egila9VVYXw3VvRKyBainrSF9eg7xVRUxWL0WKYlSu2AoxsugxpPHGeJUggDrUNZt
UfwmULWc+uzG1qMYvOaZ8zm352KQzaKH3stOXuLbj/hyz0WXjohubX2jf7+E+VZbV2tz07rIKicj
rC51VRJJWlePgkC5T90OTfmqNHX92CBEB5S6dvu5IY9BnXUf8smDh9gFqngbav7Du/VQDbBVxy5/
TLAKbYRGfVnhqlglXvux6uRrjw0Zm9EE7MReu3EAJgwG0ZqV/1tmhHjQUqu6DrwmTG710Sj8N2qV
VWV76R5bLWUuTY19WucYaNL4WjXw05dTZp1P/zRK09KRxxzwciMYvc6KvctcupZEgz5UVkjB26Uv
gfwpgHFhDyd91pvVgUQ665MXfIWi+E2PeGZsdwi2oUXWVio49o+W9LbYLMUmaFr9f9g7jyXXkWzL
fhHKoMWUAtQitJjAQl1oDXcH8PVvMTLtVXbVoK3nbWlGIxk3IxhB0P34OXuvHeJs28a4Y/LZ6te2
hB2TBMkJ5+A3hGmsGzQGFq7ROmSs4QhCMI1bzXzMLVpihiHc75kMy3dttuJTnVScdnzjMSCzvI/d
N0s68mKmxa7TveKQteV93HHwsi0b7ks03pHtrqHA0kjEJdhi2aeNv0sH89CLeFr3ynI+pJE6a21y
dm5eWRfOokcu+drtxx3tVHOlEfez+K3galZXI2V6kaI65lcKVoULhNGTFZqSId7MuvcnMehH4crE
6C2QBaiJzyrJTcvE4/xaK5adoLdee671RRJPw86a5YizSqvWgT6tWSbSMB3UwZwYgUqjPf8FgrwJ
yIA/jass0glctuhKjJldrDyHzntEkqGUAp1xVWNnIYlGL7OHgIhMyDoIB1H7bvyWlGH0b83S0iJi
2dPIxTCTnXCNEaYXzRXoHSxC8zz+eC5wvlnPAjqCY3LzCt4W9P67ydJuC0sE67mcP7UNXB4cP8FZ
mULtXWWq5WglcvWL74IqADtpRLYfm0OzVybN2l/RJIPifO/SvFzkDkAXJx43ttfRheVY51dNv7EV
ZXdQcJxiC3Ilet4KY/likPnajOtqL4f8QwxueqKUbxeda7F3UTftknq4U0Ng7azeY0uZ9N+mKZ28
23N6Nx2N0ohXllPJMFbyTdndEKqhqAgbI20Qjnu3DnzFQW+8WVQGhdAm6fXt744vBkgSdS3DjtNW
a+EL45rEhgrUbixK9er25i61cT17+hkTre6MhFcRyccSAV4MqwZw0/GKxNNbeB2TUr1bj8IkqZBF
lkjP/jDr+t3s58ZZdQBCyC/Esa0Unx0Oov7tsFMM0WenoCb4neBqboFs+E5fL/RAZXsb9Ndy9t1N
cRsm6njzOEYp5PR1u2F+Yu0a7EGLGWLGNpoxVhlR+87XML+YYj2kqXHsVXs21ejutAkDOL30a7Cv
L0uILS7dIhJSFa6WXZbr/ao3GhIv3f6hKcz+vugye1faA61Erbx2Z1c59p2Tx8fOr790v/DXjbTb
jY84gUaFL0I6vsZjy1a1q5h61F19LRxYbirFzRexIWAw3yFpnu7TArwFqXA3/UZ6yu6LlsAmVxTG
iuXj6rkTuADVxkszY4mek8k9UonK6UIPeWV1MDwyaKd3aFYZ0rXuRNCh6vk05tPFwuWGcZj0PnyQ
1p3ms9jaZu9vIyAz5ILiaOSs7DCKuF25LVQYrL5iA/wUQJdTxQzCe3tZs+Xiw1YkPo2mR5SxYF/T
TNrVQeq+qenbT3BnaQSDnTNivs86gPooqN6FQ9NkKh770jSfTDnjNkX/CNajOZiO/ObMn6wwTZXM
LObkwm61solhO/aASkIL1/aCtjZMhdi+7xxnPbNwPtQsRlPi7x2KJgKB7M+GsMBn9AavvtEQ7hJ0
Pw79zjh/8ivfOgqhJyebBdlAU3Y0BeMDn3bL1qnmH+DOCdYGIuxQcdvPUfTGieixpGN0X8fQrdMk
vwyi0JlkpFM4JwkGU5WSERCDZ61op2tZND10jc7HZ5gcPN6tIDJTEaE205NK3Li/w+P1bFICnazm
qJmpvjFIACGVJ8kF06D2OXdET+x41775NytCpJrx0ra1fqeM6hU/XXOd6v5PJaCRmSorNrnSvJd5
Mm+Eulk71xPej1zNdmhy9Nr2IsgooLT+HI9XAQWp3nhFtLK87JZSk+NqVxFrFQlMOcakNj92qKf3
UTrTACRvasYig58HmSw5ejaNroBQ5cSsHlQ2vkS1NoYJCN0jgY0H69YacScpqbY5zJV1N53R0U1n
k6VspY0jXV0xPeUitq9y4hsvbF5a2yqq3WJgCC1a+ZBg2dy6UufDcXs4NZF40IOd7Rb6pSC1vPZq
4ylO1Noz9fKtY7qyKcBUhF1tDE9eW+4o/FfSxe2+WEd4lbkeIdSAitQ+jGZ6U0BPnpMAG7gf+GuS
Zp1iyI/ljIwsKJ2dN0Cf4hTvu8OBTF/gw/xsHCDEPjCSzvA7gK8T7npzz38/P1e5IIVvmfMf+/Ua
reUGbtWBQKCr/1i8uN90g81mQUKHIuCsguTC2Gg1UEGkq3QJjN1ZB6zC0AGmLXjj7qj8S6oe0LE3
sIq7FarZjb1ar8/r89sZZ9nig0iBJSlW63Fths6+3aXX9Cqf/VfrD9gbqt7GBSxIO2eJR5SH2X07
rIXD6GOdl6H/OTKu2uq74jBd1dV87N9AuzOMzPFEkePRLWlcR+S91ySAhkJt6OXjXkUJgoNEPydT
OZE1mDwmogl7gGi4pRhUisZvtoAQ5SbKhI0VvwtIdJi0na+qM7a7+uyL5E3V5cgH1V0zt7Y+cwqB
BeWsBho097ZxVR+LXKqPugEGIEatPk1I7q5C6c9zXIW9ksULdzKUSXVMjZkWL3SSl06HBCF3khZv
uW2/WNKlY5ZRbmbVwcLwUfEiHl6g1C/w2EzhdVArHJn7aw64Knq4enf4KttGuSunn9r9701rN+2+
Bff510MvyegjNrh+MjPr9h7Utn3U9t3+9+Hvvbzn0hBleTQYp+2ZfB215FjSuQ1bc6z3QePWzMu5
9x8PO6Yj29mRq4xwwX1depA8krjl1mBeFo6Ff//7lTlynWXqdHSIjbLaR5l19BgQhr9fjGpZ7VsZ
1yQOlkelTO0fzzeVRxMOD06liB78vYmzqOTDzc2/n/u9B9bmtuyzZxe4lo3bz+wr9utojtp5+fvS
nbThXMlMdxkbDTYc0eyjPq4300A+y0FvTLGpwbvNjvP3d+/7tPrr5/zHc1kLwMnoim7JnPRprtok
7DwTI1OfpMOKDQ0ilNZWe04+FeF3BZyZbN6gYzRZeswEhxCDarPQ/3nz+1zsdQUtvfqg3f7qvzfM
Y+mdpkHO7eiO4G40JBKWzqpP0DWUrW6o9/ntBynG+39pB/8/2f//Qva3yLRy/iEu+S+y/+PP+NH/
E+v/9//xN9Y/sP7lEJAFfgDZ/g2fzzf7G+uPUv9frkVOmu4bJlq0W6zI31h/y/0XgIibHRhMBU7r
m0Dnb6y/6fzLtxjLoAXDewH73/1/wfo7IGD/T+2IYZiObdKkNpHCoRc0b6LRf2iBaNFosq1rnclm
R1+qlw80TeLFEJcE1HvuieQB6CxRc1/GN9/5PB0rEaC/cuBd8k/MojlS4NRE2vihw/AZrfIH8Aii
gsjiauqZ8ZF8DMDVLKwguWsc/0GxsnQ1/fxkhrwjE7GoZvsJ2XW9zLHPHh2r+6h0sdJoZLVwJMbU
vLiGt7BSsjezGkZgE207vwg90b/MVe5wPK+OOS7rRdQ6d63Vn51uZERaYcgTwYiup7Wu7Hbwfvt5
o3zyW8fhYIoBCAj49077ymjWh25uegvF8lTCQYJ6RgO5Ro5fGOV69nYdmVgLDwYTBOt5IwzxXDJF
mQ22HCuoNpqWPvYBZwnl2QgIof/PrRoWKkXvo8cT1SjbVtS/t76BjdY+Cs8D72YmO9fj77G0lCf3
RrevpTft0wJAWQ06a6WIHLjF65mnspx0Gh0MJW+P7LE1T7/3DA5OO2bXJ3T2xhm3+q3ITYNNTdop
v4XdH3WHgPpesxgaQuek4g+0S+XUMT3VOb7W9KeqWs3HebLgH3G8WUHF0a/x7Mxrv8Tf+ftQ1FF7
nexFrqcBvIspWadOaj96sjf3tSfthVPK5ERz8oW2h3bRg7gJoaXJpaf50eX3pvMn7dKY9YO0PiHq
eRxhvAFOZ+HO5xJy26EqMcXbJc/pdJW0iHc5wwpiL8kgpRrIQWBZTo0NGcd2cmBPsJYelzf2+fxW
s3oeUDJnkWgjhYscPTAgNZUH34epp0yuY0c2MjM/IB4AL27tbZRFujluClVdA1fXTpxSBDCYNNlM
ZBmshOcMDxUqMaL8zjLYJbbRPelazY3+HlsEff4+oCjE5FnLq0eIoqEy90mWAJErLX3VCxoZls5p
CO1Q9jo3OjJKPAgAmq3Xse6nR1oxz9A15CdJV8Sdz7Z9J93I2AMnHddJpHMUF7o4TFzTnhZrP62r
cQGPzVm2CGZlAXla1+NqH1TCeUQkdg7cbDi7ukpXVWc+UIBwfqGYjFUjqJAgfTLSSN5qxUe8CJAd
2yXz6dG9J9EsezciQ1vASfYfpsxp1rHuJZQsYCrAdcy7IoOk1PI+380R+I409+FZzvGukXn0KU18
zNp4CThxg1ytZwCxzJj83urpFdXrAmcsk+eRvCImxZtRQ7sZTCp+BmZnh4zp7bU/BvFzmdNukk6s
h79fDUhQNsSNIYEIbpvfWnNeb7xMuVbjzrAQAXWYZFGuxTepmPwuP9D1RvfozW9j/vZQlDI492NJ
yCZeAThKSAsTw6RmrfrmMXHFBpq8vSbXRINJPstHP+r6vSvNp8C0AaUX8Ud5A9d0wKevtYE0OckT
ICYlCeU+H7ZD21jQNXzyDosioDAkNuuhMkF2OxgHFQCGMLs9T1DpzAl9Mta//8Lru2DbSXBJEkih
9MrpLu+88c6xB3Wq0nT/76d4L/MNHN5D6sIt6MeqedEbq9zMfq2tfx9ClSLbHjmRWZbxobuVmA6Y
E6LR+ztnFvnThBLLzdU7Y6L5pNqkeuyrG+yBaJTfR2Os4pWZFPEW1v9ynEZq/rZMl8xp4uOU5vpL
qTNq5JiK4ViJa+cEz46OJlp3i/sa7urdwOy9UhymbXdy1pCYypPdjcVJy+WyBhQZ+qg+0DSNZLNH
5iOGQrWvUwgZtRc5D41NR21CeveTBBsgokArWogBrkb+91zk1amiUL3w/iEIkzLZeFNE8R/UzzFB
YQ9aZZTMQnWdeIy0CT3i5rd0QukfyPTb942LX+ja1xgKw91Bb5puGecO9ORCX/4+BG+T2KtOtCbG
XNt7LbiqEHPlLzZZXAePwpb2Wem/qgCcoM7lxSCmsdYeSq1XsWbL7151qAmHIm3bpdEMfyTAzXsS
zi6NKuWzq1kaIBCjRHsdOWFwi2G2Yy26qwyHk04PoIj4MG8FNsG+dlNfLaXORxioOuizoESlLDpO
L3bSPMPUwBPs3UhbaXWO6ia4qFmUyyT24j0vOXvynKKBET+9mlHQhYYdpw+MqpjjyRJInY6QUdms
1ZHbbGmDoTPIhmPe+vJq543GxzwTL8QihBlp3XtXE+nT2KN0tb2q3zG4S5/Mrs3X4J+18PeruFY8
zHTHqrwBUXSOmS5syKvjijsjxoX613O3hyjD63VT6s9RMw8n/3bze09VvB4lnWQ9gCQ4jJ4pD7/3
MGjH2L6YG5ZJNK6JCdQR/LE86R0MHT/FspaaZsOktYT2CVyWAZraenn/B4+FsQmkaJaFzdyLIwXb
oFvs0yqKQwN162Lmj8D1A/c0LtGdJ8gmgvbNYqS7y9N4mxS62JEmG04I4zYMdalyOi86kuKxMKoB
AMy+ybtrqQ3lncYqC9gkN0LN/TFmCiKbTWFT6jjacrNvDzJviGJN9QcVpdnSyCJjO0NYWXl+F4R1
3oA2bN9iAMFGLM01E2a1dVT3ySI84zLQgks82TQ1avHScsw8SXv8sEnYtQXTCs9hfxC56y2b6SGV
BU4OGdkLa2AulMMy9Zh47S3vy5uyR7hYrKg5TbgE72o3EmTEeLnv2j9Rekt86HQwlPqwIO7hqg1R
vbBM+W0xBiy6sUdhY4Aj0px2UZNDu/Uzz146dv86ozHTM0F0ECrA0HMBftAAJFQxgSQYNF9xnxfE
IFXP2oDNjE8NenTmoTccSxo8W635ZZTaiRneWdMjNKb2m98kG2UAnaxbVHyF+vGEB3y/ZSqZpu5T
LPpnonk2IORcGt10fZrpJ29Qxjl068UwvjhR8yVrV5LaGx8oNTxUoCudId4A0FQlyV08EyzphLrS
5TqS0XsdMAKqvgUpGSD0xTLoaF4TZCmXemdsBsLcJzWRP1E4PVLO+MvMkU/ppXPHRItIpa80617R
SazmQm6qqYOQlZa0kYp9qxoaTo7xgmrsAUzqPTl1QVgiwfH0P5hfGAU9R4RKwtBdNbGDpVVDjDZc
olnbd5PHcKRZz9R/s7yO0HL9jq6FCQ9YWtpHrvo7PdZ3MNdBMLjbyQPoxkq88M3xEeU7/FyNiRLn
72qR4IRb4GipYdznsrivPPVIIBeZcj4eHytrV3z6Iav67heeqSQk0ZYyONu1poP7j5E2pC0+2ZZ7
bGkcxnb7VHucawP2eoTcTXtpY4BlgHyO1E/5hlUNoM20IBHsbFaK0YqtepSsWHrRrQZ61G6SwLv0
QQMckVRfMpToenDvVnanOgtMGb86NAzPRSDfvLI91HP1VQ16syF85BHyJJacTmX8Ga0tQtujagiE
hfx8++YGghbHW1bBdDUmWjNWhl6FKBAm8bw9XSIeprw8lHqWLSr68cvJamhMdkbIpQ69x3fR7cf6
s15bEE6IUx4DooBaJ3ubCR2A0sDvTXD5MgBHPgfmSCEnn/vSeutv38cwnDcyRs6WiNQNc5OiEP9p
SZGBRNl+Mf7DQilu4KknrwzesSZ8Zv43O8A16jpeagMHAlpY1ft//JIQEtc8mgNYW70qO+Bn4prD
JGWfdFepNn1Iy39GePwjXfUzpe3Rbn76HrZnWZdHbKs7p+ctd4rkK3HSu0HB7iMX+cNAdA1viPmU
y7xeZy+SafPuZlzL7AO098dtnSQnCuZXQ8mXWDj3veue/Sa4K8zpWtcWeLByfNN9cUJmTBdFO1Aa
mTiRku/EsNrfC7C0p2hBNmgI+xGSeeNeOvLYxDytY2fhavo6BjtU+/01uukXVId3qJjRzljM0pSm
riAvrlljvzt6eo3Zf12tIp98RDEie3GMe3vbSitZ95gD9WxF2O8VfmCzETOy7pg4h64sLzHEtnCg
H9PlCRO8JF61irh7/93OmfGD4/8RPrEgXd4eevesldk6yaJoSdHgMzxz862l0gtGpGHjGvLqTwLU
UfceBWJXax5YM0Z6y6LvQ8ZDqE/kuEZfbiCCArkHJ2A7tSRba/UHwGqBoB2CUoWS7Mx5H2Rl01Fv
1CbVEudjw+dvEMwjrfwMtUvQJ1evix7TuvuTTz3tVrxHC6sgudX2v+L77MEX1oMbVOkjdMOXKGJr
j2+Seo30TOn0ZUiV1ROewCVVBSglZ7O62O3wYiR2caRtLBdROuVhrtZjt2o5ysHfV6e+zfR7rXhM
LQQ9ptPYK4xn9lLICyc/exXDF6L4GifgX+neRpiA99aPlq3MnI02+glrt/tMwhEMTb+6eGjbQhnQ
/tcjD59xLw4av2k/JLvJkjEI1uKiaYoAEMeHtO3321gvQzcLEPjYXUCq/DCvfJZ+hpzju4sMZ8c5
Ech8AibSR1vVOfkbVn9z3xFdtULY/s0ksuNDrvkrQJ64KyybICXa3IUxtK89SfFD568nDv4PiAPk
gmbkh2lZahmjYF68O5ppL/3EnreDz7nZ5c1ftBaWYoJE7pIpCjnWIiXt/Hu35EtxZz3rJhCyvsOq
hhAKe6d/YabEbJ4F3iuQjAtNrqssAq2oQW/XkRoGwx51Dgf0BoEJqVNkOQTpqgvSV6coirBzFPxu
/Q+5phCGMUJtm7yM10Zrc7COg7AXdrPvXCTLSE+J8vv3498nsYO+5ECGEDjx71RZNXu3n/773/1+
OdPTPaexdvP7v3YFV3dKM+I/vuXvF/WIipDYlePvt/x9SrVMh2GSLphVymVkxdVB95i9kFTIsqw2
veXsVFefM+ZzQ6V+wFnhm5j0Vxoep3TXazrEMW3Y1f1wsYdu59P2wXghQfO4r04qP4Gq/zBB/2kZ
AC7EFK362zxYqZ85j1gJ6uSRTexQJss2GMblUFIrOCa55Rj8fqaJSbCfrLrGONVTWi/l9zzXXlhA
B6dTahzbxl3ZKRKqWlj60iNDbclcH1BUPQyI5riRU/73PcjKPtL4Fsa+8MQtiGn1+8Xfm2SA/jor
5wkVMwl9ZvpRJoW711HkSWW3HFe9RTGKEQ0FKdAZYRgL3UZ0YkBdpIkuRrZrX8Bavz1uOOPvG7HN
B7KpHCLM+gzHSdXXahHdsiSDJNnnblGtLYfqbDbLl8KeCd7w6Lm3s1EtqiR7n31oZNKKzYMuLeOv
G/N/7+EgsymlUK9i+MwPvjTzHaagRWVmD0XZEgBlnTXP+ca9iDDhYTDj50LFhz4vV0NqnAKn+0r6
6MlLSS0hv80cz6C/8IQflaWvTa3a24bYyGw+YWRAamSbxxiXhe1A2gPvmNZyk44EZohVkXDo4drg
kIJ0xTwwrwWF3pjr0uao76V3srHkHpjnQDwwWNT31ojZGbwKEUXw3UzoPgjtvpUIjkM52wFBCYo7
YTgHr+r2Q3s3xuLUVO1ZI4o7gHRs6Nr7EDE08SFqpe3aqeWiFcm7Mesni8Ro8hRiyPuAoXS9G2g2
6Fe/CtpVcl9hEdpaQp2xo9PTJER3LsK5tw8y9F2sILnWHG092xAsA+EQIfvkmxczyi55PLZIO9D1
d5XaSA7UOPxzfk2PK7hqi8da0Lisi73DKcovHqcJFZ9tRi+GxgBKyzhfjPvAvCCqUKFeDJ+Rr+WL
jiyoFfa0q8l0XYd5alvNn5yMqqDQ9v6EZwBJG7BJOgJoSBZkF9TnhoV/MVK1OH69M6sRinAjm13v
lGsyh5mQiWN7g6Q1ro7KNL9krVcv6+aCqtjfdPbbFBEeVyTYMftkX2dX4UDSGvqGAAwncagbcRsK
goXB0izyG4OnLl/QO6xHBtfLIoX33iXpY2MzW/JKJF+cAig4uPR7gT7yYabcX/gBlP/OxXmB5+Yp
cVi8bQmrTWvfEtoO0MwgyXaLsuu/7NrbDzbpMFmafWV1CUorp2LNJ7Uy1cnOi/cxEt3e6rk4qxjD
kGq2mKRQxTc2dLwo+Z4mSzD7p3q0SNHO2cYKP3jJcgdfihCPWSo5yggmKpV6bZHbZUPxo9z+xbCn
TZbPX0CMkHtoeR2C6rmlb6hdOT9gJjJXgQ7Dzx4ZL+rak+/lwcpO6n0yCcb9SMcIkiuK9L709Eus
ETYxTHegAzVCV19tu8fU8CK8dG8laChEC2nLvs+qqcaPh6CEzM9lga1/6UvnT6dZJ82I1nWbXep2
WlChE0WC9mq2QHKK9twX8qedU4AiV8toX5B8Eu7X4NTWK9cKlcuK5ji4pBXOIxnFb6Kpvwx8hlav
HUdbXKL42eeDaEmqEB96U+NHd0YAmC6mFHENRNC9/mI72cEZq4fYJNygUOzRBEy02Es7j2hbMmIG
kHotLi9USgaz+wD5Ty7eEjtINqhzP6OMkTyS/XlZEhaQJPlDOTd/EhYKc27/NPBw9Wi4Awv9hGni
OPYw0OrqEyTKZ8SiYMAi8gMDIThmT897n7LmXczMr51u1duwDZqa3r806jJUBstKDtcdk6/51oFy
hbk+P/a+8VC0SzuCvu5rwE7VXeH7RHblJKWnUtLIDwxe4HzyMQsF0xPsOz+Mp3pf3UrVCOXsoA0b
3WQMa0XWU8cWIGLjYgczih68gsQHhfXshRNGpEWGJpOtD9VSfFcYI27jL5MtDGHAkiv4zTKIa6AI
mipQV2o3jPFdJud716YoI2wywpPhO+3KVfnVJo6PX0W7jEO57x0rWwT2KTXA46SW99DCYFySSu8Q
Q07H16c7bbwpPbhPmMbHPmBej9pQjwkuUC0ACq/g162JrVzqOVoxc6KCLtZuTMEz1+Pd7U8sygaZ
XtAsXVaE3IWPOSRfGuey1dTUlDn8CslbNhv0lHtC1iZjWvRZ8GSOxkm5PKiMGbNGx+oJRXPnFOXV
T79k70wnO01QpDraKwaFNyv1b0erAGFi/txhTF2oJ3WTwrllevn9IA0Fl37zh+LjqUy9eh0jkcoG
nTOaf21dIuDAgNBt13BYebrB+aPTFhMYbo8wIqZY1OzazGHRFWyT+XwyDc5F7i1JweR7yUVhccWw
oyO5Ytq1SYT+GSXwc/Pkmirjs7ghYUXQXmNj4HPfq/VUM0AuTP6A6KfW/u24TQwP9p7YOLqNTkMw
D868+zs0WxgSEZ8uoMwR2mrTNrpNcmPf2U7sHUsXWeEqcp6c1n0fnZbujgEzmwbHLdF1gNtYPDhC
1iFow1WEimvFtVUsIktNC8ZO7Cupr61Iw4qpI6d91GE04ND3x1EuARMkyebjdI9vjrdWSGw2wmZD
Nc3P0ndbdB37bHKikyPEkyrGZdnr2JFRyGAQxl+F14SZ9rwAj4SQRBXItSeHlit1aU/zSYeCLQ2G
bvgO0rZGR4NUhB09o0NnvM3GR6my54kRzAL8M32G2wrZ9m/aKD9ciyxmH+mVWxK45RfUofjPIZN2
vLyxBrXggMwaI/ZWSYrT0jRti9OZM7H/eBgkDdKTyCkUMK07J6sYiBAfRIMbvn7ml6tmSIxNmsRX
T0vcdToNt9Zrjhcx8UNVEIcFy/apE9bIitWhaAteZn3CLzN8iRaZ8WjPKFyc+OKRWt6bdEkH62Fo
x5fGCs4yZpZRtNorHVvnFiM1JgR7lhotSjdJ2WfZ0NJ0+kwTJDFzSyRy3v2ZXeRzneTMypyPMB+k
TiiQR2CmxJvRVt9F6Sdte2TnE+YFe8Bkar71t24K28b3iB3dLj3euIS47blZopD27hduP8gwMevn
xMZkN/ACJEA8WFp0lWcUQkZZx0fN8SHOcokb9W26KeN21ZYWaabSCQcj+KK8eYpnTrn9rK1iMUtq
kunPmAxfZWeHQ+pRuwapuYgMUKZRFOoV9EdjEM9GwPlJ9Bdgory9BxLDWlzW6qLVCQJIySAY4Rbg
gPwJYRbNqBXFkrDPHvkEB6mTElvEtXFMypLjQxwlz8gvcJ4qaMFM2JA49x/27BISIsXei+SpGlEb
2T7mHFBVtNf6kOV5WjmKczozqL2PmyfVxkc9b05ezJpHvMRCy5Np5wXNh20yTkri3VCONLHkj98A
WHc5NxmZuUBb8jSqfArTFpCsTAAJucg/CRhZ14i/0Kr9VORNhlpvhTZ9fqN5Ngbm0m7q0cxL08+G
ILpS7n1gWlqzIaf44t6UHmgff0Tv0/9nrlfRrta02woAAgm97ZqXVoLXKklHkiUG30pfZE2cUpQH
L+7IX7yL5UclEMtHwzowumQ5WEJfMrFf9713x4H2McEYZ4L3WUyDv7YqH8i5br11BCZvUGHHSzl2
7z0pfQsjFSiJRztfI3JkczIuoKxWTkSsPI4fZHdafoLcHoLpsGmqZ+ucacrajNjSKdmbbe8hQ286
lxIUylEz99TozrgqpdaHrotnFfWZ8GB/CatfYbt0V5mLA0/22XfLyAzMSPboFRybTToBADQQPbk0
AfnJJhOBlWTMhV2vf3eiJAXlQmGsR4Q3ev7NFTo/A2YFgyZwiSgfK4xb+dNK6OMXEBd96ZTmFX1W
tvTHfczkBe0c3gxnvL+Ffa+9BJlBcgN191s06TNBeP6wNAzUVCVmwcbU5JKW+z2hbdFqMgg/adpq
WJs+Jnw4eTdRAcWk8xJ51p09xgWJQXQJfYOMXq96q2OsjOJZZJBpEuLHt4WMDIRbCCIxVdsmBMPu
0WtMMu5ZYPblXJxZHsKUsb57jgo+yUyeLNKvNUxksa2HcN+tUIxsMvgbwEblxk/K4Q9NMxst0UNd
XbNkYzgri12OzD1RvdqWBTET5JfvVMAWR3zfjlr6rhYMezKVnDSLaUNajLs0D5jRFTiUC2Pezj5l
iGvjSDDnJSrVaKOJfOVkVhpWPSWC3UEVlqJmgxngtrscyOdee607b0+ETh42zapHPq7HGMH1mIaK
1flYCKfMJHFCDgvCL1iL6qAPp2H6NBFPkKsiV0zPipVe3qdEbixbzTtBlx8Z0vLB+M3ezfIjwMuH
SCgKD59XNiV07cCnLhjVblGvhhnTycXQiXvOsaG4ufeNjEmthP+2l5hU53Tfm9UVBjN4Ms7ZC80v
7hUOn5do2NPDqRtH+6Y7t54HBNe3cN+JbcYO+gtIZ7nSMhBG/LyPRDasmlKwUhOhM9pNHVqy+tSz
ZFX3WQznhYxzQ7MGnJX8ueLs7FQm6BVccp67k16FNnMQCbtJDffdpd6MXNvFRiBotnlf6H+qLZF7
+NSSzF8b7FFu3cPCNyOGDrdODvPI2DM+K3z5B2hMRO11h8Tznvzpxg6PcHTDy3S6Imz4lbZxHSc7
jiUHzQYZMce0Q5BG7PKWfEgXUgdEmOsk5qPlpajLmRLpQ38tu5xRB1wmpO2QqmWLiFMS7S5yTkwd
3Oo5Tx4sH1V1G1diU+CmvfOjmFGiZj21QX0PBV1w7Ej+h7Dz2o0V2KLtFyGRC147Z+f4grwdyFCk
Inz9HfS+Oj7aOlf3xbLb7U6GYtVac47JllNZT+RibibSXAH12fpeGbJc1n6/nuj5b/Qmb1dBMd1m
2sXWwGRy3J2tVLsgKkD5MdQXolbpS7CHQ7wTI1+ctI8qSp68Vxr6x0x7xtC8t0q2e33okDUJ2TDX
v61eYVlssucUjevcC2Li0H3obL5ciUIIeQOuwFIu/JT/5GQNVK5e7q5tl3gQptEvyvQYvxXWZiR/
CHHLtIP6cUekL0o9EvZWad4OC6t0Aadk3iXybbVpdKo9s4jOyKzFRUsFCWIOIigrpbXWvcWoh7aj
BIWu5wGNirOuRW90B9mJtHW4dEmHNbHIsKMo0O5FayYfNrmdHXrEJZcLEo3ynMQZhsvEjLsKzIRJ
J5vL7VExpFvKRv1xSxtSoF3BmlevrO2S+aTxZZCBtkQ0Hy9yS/fWud+d8y3xwqu+JsRBKxr2vNS/
aafwA5b4tyhju5gtFU35yirMFTPLYsWezl/6qR2sjZQV2+loqysa38C4uD4HAZLoIgOWH+bHQRqE
cXaVvkRqsrNF8xMaEDGMFC0vCVyz6pgQMGvtVhiMkcRwHZjJ13+Ao2Dq1A6mkayDESIMLrentkwe
MMQQsYshAvvU08i7IVD0fYw/Wgc6ZoYOZR3p5ipyRUE8ZJGty5H8rEn1878JJ6qVu9sc/Q+Go9sA
lj02yw3b/ZwEJASZcoJsqEpBzkqZfpkRUx7dJaouGHbIJt46xu9w8FmI/Kr5mJJoRyWti0nsshAM
gSjLHwZVz6RAsJTz/HRtoVl0z8IYzg1mOUw8tOt6hXcf8hBK1OzDHS2TldM8+qZO7iJxDQO1P/Wt
96jcbURi0qZM+ttxrC4+AIsFCqQdwppuHdDEXfal2Wy9tPlKjT5l80kFnOmiupstr7FwiBslG6gS
2gxBMh9gMCmmKgwKdRJvo+CFwVS9oVnB/wbKCUGFySptZL3MuXjadDSW8ZC/u54gpHq+LHnRwLoP
qJzr+LLLkq3MVbPWuGI6A/tJ6cL3L/Pmm1Fcye4D4RVq5oWiT4e/PzuEhnVwBybbPcMuOppkmSsO
OB6alSFp7G19dEVFp8P2H0gIdRBfNF9Iu9hEZZhXTRez6GhZxG432K0cU8OwSbFpGM+Trn1BIbFx
EpY4xPz03jt5j8YQFccm9Gb3sEu/M3xwrW83S5rbMpnuQrAhIMRXhHEMF8CmnCLsuBqAZ1YPTHV0
p3GpV2eS4NWZLLJ661lSX8ZeiO3OJZmwasoXwLk6viDnvracP6WTvoa5EWztZNQ3rGpK3Ds0WLcW
stwj0qiKSQ4FZ1m0ztnF27FIyWOlzVSvdKFKYCrefpAvaTMN+2BW9upO9Qf/aXXIJWlXQXcLuwBq
vUmJWXY0fCQu63XdEoMJYipqkUiODSmQVQXGXsvwUGrp3lAj8aYiOWXhjJKKa33vTvoNjQO62ciN
8SzgJQeyEHUkjdmAt+O419ctHfplg1US+1NDgd03pzJOgq8oZ8SGA570H8AjbpBtCRkiPtMkyrAa
+hXNEQI0goumkRLcWxwGnkou4+g+GCVUHjsr8S/W9nYIjYeYWdRu0IuQ0jQ4oJo3tgXSb8Vg/2B4
/lkTZrDSB+PJoEPo2GrapIGODwEl9wHf4QeIhjnc1IZIRgQXKBp3URqKXUs7raHFt5zv5BOh70qP
vh4/G7iKV4HXfjSZ7W8jVhrwgPlqrOmQBVG7Ta2BFFpcoHs2wmRgFn6zn3nfLCXvGZKKZY4pfsPs
vSZ5hTEQ341cw/TbpsKMEfQQzbvsQzmVcWN0at3PsdVO+pwF2V2MGcDJ3HUrQfP6Gb7DmpSBa74b
2SgcCihqoaFo192vtgqE+9XW7YtWwf+JXWIkRAR7jUzQbcV1WSfR3Q0BYEkfcqfdypu+NblSqkNf
StiqVbhnnWI3VUQvfaKx+lpI+3I/2A7zjvMr9toCoEn8Bsq32+a0q2OtKEiPSw85B/XO8uyDjjJp
b1XU1vhrwemshUX5NIbTu8VmGC/k0pVJutZLphhx+xqYdbz20/atMetgGdDCW1Ihf/e1xLjTFNES
/EaDK5+mHVFnDLCwaMEx2uQax+vUdw2iWyyues2LNQt/GcbxHPOTMIYQR8liI0pSZ1Slv+hU9yuh
1CPuW/hGc5vYLkkx6sr2MY/xmbSNiyUCetvKiTryOlicVJIGh9Ep9FXSRE+FSbCPWZJZK01LLetJ
KzZ6xMqHlqRah9b4Ubf5T5sOEqGUuCX80t66PvkuGXOHJcKV5zSmBMTP+9z1fG621U1wesqL0it6
vCZgOk/2j7rC9VXBtV1BXuGWKmicdMmIah/54cAbtaMjkO+csxwnwfU7+imINf//t5ns3oEm/+eO
4/wIvw8jKYWWbhW1xdFIimp5veP1PrJyEdpdf6aP7wEH+c8zBqnkV9efY1xm9B/mB/2vb38f/+9v
HBYb09v/P1/F3xf59xm53gH9/e9bQpsoS1HZXXZ0a4vjY34z12f/+0Kuz2ZGLkFRv08stZQS4nrX
Kp1hPNdv/z749dvfR7l+p4uh5nzgIMXm/B66dnfwcuLIC7x8+9bArGJ4sTxcvwvQPvz97vc2b5pi
VF3/uU+CyIqu2n/uef0unFfq39uaGW0QJKDe5tv/PsL1t3//+Pe5fv/un4dxtFnWY4TG0nDpo6/j
zjCoG8Kb3xcCmJIJxPWx/uvbsuFYXf8+WlETHm8OzlOaE+tES1PHfNvpN5yFxeH6JRmngvkDX/65
7ffH63dFK04iLfzNP7df//562/VBfn+cqELZ+xQt7Rae7PcXv0/2e9v1LqBV8QT9r8e63vbPw1x/
9FuoN0ZDyBcdkO3v4/19u9efr09XdBKAyz8P8/dO/+thr3+TTv4BHpfcuqSJHZqCssywNcXuix8F
vB6qeL7886M+tISi/vPrXt8kEwxyf+646PX//aPrX16//HObDrlsYQ0wWX6f4Z+n+f3bf57qf93P
8ANe0+9joS+sDmROX2++/oEte2aA/zzof/3+nye5/vjvrzU/l7sx6db/8yP4X6/rfz7M9Y6/r/V6
n+ttEQqydS+s7y7u7CU6X2SEpAcgl+hJrPeM3Krb27DtSau+Lqe99aw5TRZM58iUT9fVoJztYVFS
wvyzUhFxBaf7kK/NNNVoKbJlcy1tvogRjWUYHy2ugy3T3/o4IkM6OvN3dOtqmy22K9fKgOzOe76Y
Ka0z3csf9aDWd36UbNNBPVZdTMtRo6UpioIxYoP6r3NhxZGm3hgliCcuHISG96sG3M0o1ZcdBKs0
Qk9gEejTlsxh6QGCmcpg5ulehSLN1INtbuhf8MMfDUkyZFQhigB8iriodhajEcRrM6dKCtNzju97
Ucd6iXtGRicXFdQ5nOcwZBsyBckvuYEWgCG2s/LdAkEApTBTdIhAaRvcyarbD/qIjb2f9Dvbc83d
RKKK5bJdHcQLpQlbG9hDSNgpdMgsC4EZzJUYM3CVs9XnM12V7FXY6d0A/CWFG4wy/DdYQXM/BlML
Qv/pybKzfSHlGZWuXMaN/Vb1FZSSMdtQQMVrh2s7FcoJryVtz4i2Gzv2ctUUe2yTJ7oS7DGSmY2v
Q9QIoXPqFlOAoLXjTV/x2TmttQu8CNQqM8RJQi7QAq9ZQeIC1TDepGr4aQQfDDS2N2bqjEeVfwpH
HJcxcHEypfUDYb/DltnZyVR6hOgpYd9SRy+V+kkCCkhdpyIYJscDfrcQmiTNzWT8DZloG9skRvU2
7XTZ9Paa2viZWnLYQK4sl1nbfIn4Ng8Z2qMLnNObaSVvLW0c700NCGs3u4WZupEum743yo/WjO/z
ndRoEMguqjfeZPRbu802IM1owtq88RBdI3k6d0Ps1zuv4UUPc7RoiBXgoBf8o+XGioQPKg6muRd6
OmMDzqXWZGcfaT9tkE+rejjPR5CZuO05i6ZvRtiUyQ3jgcom21MEl9LsPqvcHAibJI0SGaBaDATu
IeoVcmnric1+SsxM8H5V4w2xm2ZYZci3LDvVtlNKzJvbjgxFcmaLKF9eArhC4PizBZo1hXrQ4AXz
XC5KslXRTrg1B3I6685BR6dt8rAJ7kajXUxArWSGVTvUw49RaZvW04hKMajLDOtMP4HcnwIrlx99
abPytRwi+toE+PrVqKM+2RnaN2nViE9iK94TGD5nPUJnAA68tABtBJF6hC+HP80/dR7Vd0k0+iZV
9QIM3Cf0vG4zVRTGNB7lRvOeo7mCdpI8wCVVdMALCnohWnmaOKWXfdvTFDeMm3CgO5Ezfe30D6ey
KXtGodZd/dCk1RNi+gzmnb92fflmtOrCDC1fehY8tFY9l3pgLe0moTMegG1GD89+wxj0BQjhAPkU
445ERDvH1nTqZOPeTexnDd+5jW0NDHC2afJKXxWJPMCSC9e60e0MC8Fllo0voa8+QHbWTI3Lr2R6
ncyUyEXUoXocMbs3n7wqelK4D45F3Bqb/uhD4nSV/9EOhEzRriLbUyyTkoLcDcyfIkNPrbtvSe9c
0GW+qMw/2SZ3yw1oADr6u3ayk7VC0tJKTPXoQ2hNjduU8Feid4toN/5x1RZYyGNadO8Gsb8rvR3B
ExPZ0+EZdOkkYpJg7bYZhFV4g42io8Fa96uQY2JZlx3quORD8SEtarzKC2wWezlgwcKmVS1b9ojw
6TIh8Ps05dHCWJ87wR1qlBY+BfFA8wjZHXJSGjsWAo2OQ5aRPNtlK8PPZmU87YimyV+kY1hLB6t7
NqQ4qOERrNxapyFDDomOyn7daNmzm5h3apib0y/KZeoLlRIrJYKI2PwqtfQrj83PprLocpCV0ekO
6FRiLou+o1wD8bwkbIGcT2B9i2gMXw1UCkOOrrMfywc9qS5VMy7zYjzJjkZnQ8PK7HnBkbnxG6x3
emvW60Fz6Wvq8oa51SIuXRswQsi+NRz2pcFFIV/A2ZIANxPao60bLhO4ckzVRSMwD2XlJU9pbFli
X1XuRwPEoxxs4LBZvrIJm40MUQGXAfLY9QH6D68/tEzWQwijq4qr7rqziBmze5iLgMbp42gtdDGn
GFaBpX16EH+jQA1bK7aYDPRolIS7Zer9aBsAtKE6bUvb3DpTfwb8+lQQhGsbGUJ0EMiYILK32OEw
08pXXy+Tg1qGsE8dWd2jAX7Mnex5nNpsZdfNY1RPn+Xgvpgluhpaw7lLAGk4nCdvJVIarkaDlNVw
3XMJCcUrGyapJUMZ1272BE/BfiZ6JtZwl6BUe2Nq/+6HpKPL7jRA90v0HoFrtmvs7C0dOCaSttmY
HbWBpU7RhIhoxOem1zS1UmnexloNvoTzE+SCA6d6FvKpjFlf3LtI7MsRjKLzPrbDe9gwExQZklCv
pE0QM/HN089exE8WyDFVTd8JQ1pFhuGk4n1n54/MV5nI6eW9xFXaxUDVFcFcCz6PB3tCkAJaU61T
wyKOF8Or7Ycfjdfsww5bDt3NNVASpB+t+G5s8gVbrrCLrkXCUNiMn3TkFhp5x1WhFyuC9tCgF3dp
qLNLQhixxhS1HVx//wZbfm6QeftyYEyPSS1caiPshijm2qyZxyrr2C8HCNptkCSzjrqSQbGQIj22
zqeeYzzS+9eOF7XX5Uss02qhj9mzX2tHVr6HuA7kousEH314AcmFet3ctkm/G0qiOHcNLeSGj4VF
AqlEjOVq0TMmfI+I0lx2Ql5ib1YvtATnklq0GvxTWpYPWWehZjALTCqcvb0XfGfZcChTqCYESb+g
CjmZfnvbeYBZup4guvDdyRETdD5tqKTP3oCmoT/A7Ambj6aWZdMbnjg2UpI74GJQNtRGT0UzrD1L
P3FKbskPmPbQQYIyv+ANQG2DGQjPDKdL9+K2tOWmDNgi+IGbLKFBgsuHT9NGz2nl4WPpEvs7G1cA
yvVIr7unmEb8ro6YqiDoEbgW8BigOy9CdUS6BbKsC96xwaxYcs2Nm1cb0aizVfvntpQAUQO09ARL
pERzMO1FV4CFOk9Rp3qh0BbW5NDkt/iQBR+jmLNrclRWq84UBOviYafPwmQ1f0BPLTnmEDOhoV4A
0InvWwXw3G0fucBRSd75X/rQdSeDxPemLZ0d0M9HzR7ZzfndO5rfxThCNjH67r1u/E2oPKYa8chv
kcxlNGlqpiJZWVYrZPOcPBRhFZrAKmR8xqwPQWqe7nICd/belL0IinrJFbxTEh04tfHYc3qWioth
fLLxY6mwh8CTcLhU8b3B8rNqOs61IEgZE1anMC5/xJyChoAV15n1FDTeBcHJH2NAlTLVIOIMTEJB
7G0Y9567sDq6FIshTTblhxdKEHjbztmM02dq7WfPteTSCQ300ebwSVeKYYunhovnc6lxx1XqdR8h
EbaJcO+0MKE97lZIt0mklf3SBYB646icaZMLMdD2qMHczN4kYfyjNr7dHp3SgMXpDNrCGPonp+zX
humQa5IDfIsF+2C3u8WGyrBXS28teuPMXP/QEiu2jNkA8ExMMadIbdHlWg3zbcMrnlAQ/WGnXC2d
tEL2ajDxFxw02g+BUR9xme4Dl+lgHLVHaV9yqduwqxETZzmF6OQAJWlSbwnCaplMzrnu/Mdc674Z
7Vi+fYqHYI3kfTXilF5gNVq3KrxNlG0jIqnehjo5AM2+nyyaMyTjgjdDreojGtPL6EnaSEYJHHzy
egS0lR5Sd2LKRyuLAdxDy6GDEECcwngFABN0KCLMP5IOJJ8CAWaHrrmxrfHR1DEvJZyBEZ9wasfw
wB3t20FQsspasWCPGBkuSpDhfRoOzH2eMsFZmud9tc4NPie7t6EO5ecRK/O8SQKpPTZn0pJfNBgD
NjYy5Krq1WyOmrFx9YExgKM92KW9UTbbMRYpUO86QLF4fPZm7y6IPZmmLGyadbSi5k1F1h/T1Ubi
hNWDPgbrsTWS5QiTexnXVISkJyZYusgtpDAJOUNSCipozzGSPlLTfyzGFQt36L4Zal/XzUUM0nUJ
UfMuRl2/iCqxSn1m95rPUSIc84PUx2845UwTU2C+Zg8IH+Z8ahr3leMjnTJ8RMUW1rm0dOY/WMex
064QYO0GL2Uwbo5LA1GkMAB1EzIH5thHwoO44zUxqn0dtEcNgWJVIvprMvmUZMU5Il5V1RVYHurn
vvWZwRsmVONstvwlq0XZTBdaAa/S/hqRJMl8SlYMrPCJNd2dKPo30fSfcd7uJobarmm8o+90VtLq
U9By1SIYamx9U89AgINH2g8qFXcdw1CYvPlZ4VgC5KeDCfLfEgf9Cfqnx6C972ydQShb90VRkxyg
E6nJUOmcOfbJNph8pmG7dqcBo4YubiS7DgVYYhUxFfDt/slUsEL9rtiE0XiPw02tQBvc5QFZhioJ
9my1Xj3/3qPXjsgkF+BcZ8NCm1BgU2C6Al9SYpJL0TsHZGMLVXfbVkToh3A9Z08VDtCDngQ7jsll
LSNrPSTQw5HbcVczJljAdOk8H5oQ06XR4PML42ntd3hPC7HuK/1Vy4BA1UTaBMO4LYcAhmuG6aUS
HZKq9jMiKmJ0rD31BZ5wCoxeLByqSnZf/Y2e7qmknb02K09U7KOQUS5P466p9zV8H/5rUVlo8Lzk
axTRa9RGRHRgSNZUZ5FnZCK6Gl9KmzSlwNxmYEgWhSpIJcDV4iaM9uzuNS2YsAdMO1dBwn/Nd2Gx
NX6P29HAwimIeNkms/jKTZ8GsOILp0TQKsnUXiq3XfpeI+GZdjAXhX+wyy8ZCPiEkby0YbSxUifG
9DocZWr+AQSxA7TcsWlDj1y1n3EPwgsV2wbSpr+oOOPXvgZwyvI5lfq+uRQjqH7cqmMMnK5pKyZf
IaPQMghhyq/tTMlFgslulQVz4nT8VQbZCeAmTq9EOmzrHbkA4LuLhhJcOXX2oi7Nr57EWP6xBrNr
ElKMd4GaRUxkvhMJs08t+VUyA9qIMvuCHvRBRd1DX4ouU4hQteILMCPm96Ck68jfiduBqymn4gWn
8kdsBhvTUT8gWS6Bj88rZo0ywCHmSjz7xnAcAequp4pdfGnVN6q20ZUx/RNMr1Lf3GpzKzyS4ylz
9HadxUW3iREwugybF1L2z5yjqEEMicilJ36mDkcY5v4in4gKT5Nob2T6Ex5UbRUz/Xu2TbQjfRXc
tdGXP7xUnvWCfuZR5B3VJtQVB53FsgmCeIGoA0USWkrBboGCl3MTzS7Iw4r4detNd038H9bzkHca
HyjxJnx4NAUB/mUpaRO29argfhjAIGGYx0gkMz88YSF4JKhkZ8y6NzuMGkphwNcIRjz2sLhk8Xd1
Vk4fDtejMm/9KLyT3yy8QYiYr7JOQ6TuMpudmlub6Hb6CgmB/hrVjbkYzfLiZP3jgE5hM0bxbSLU
yfLRkXnMZG3GsMS3V6cem/cwWg/GB1LqD4FzudE5MFPnWUTug+kWK/z558iftmmLBSUbD03N2QJY
DdHIrrH01651/mgCSQjva4+paoMbl2ZMwvWfyHJroZtqX3WXtHLPDQuAbxP1VrfGWzBvXj0tPE1g
0SqjPKUmVF5NNZ+SjHi0As8ZMfDYdJFr9QB1dN1BLBJwtFDFdEUJ+4rQLJQl2aEM2j+Fre5k1E3w
ARz2NN2DyIhvJJx8yZCCmgqpvcfEkhemaSuClb4pAAyGMkRBEZfyGeXRLnHSQ423WE+dLwJP6VPV
JJTaJHNshnhrjvICvHNY1lW2l2rAT0L8c1U6H6nRHGqTSazvxOskxX+btNafKCjualCvvIRjF90I
aAjN1J8KDfpN6iLdiMFf9NZ90Gq4M4KfqdAezdmzhmPnUUvfFRoHZzKXWqgDo+tNtJ25XFmt8Sm6
dm/68QNEnHBfFulXG8wfdpS9j4Z6SQusKjC6zUVT8p7j/jKm/blM4gcsFB+UEB/6LHMWAEYdOb53
Eoy9p3Mh13KfPJ2ptJeTKZA3d9dO5bAdWDJX1khrVo/NA6p1ugnRu48laJ6pnnISUFBB3+deby+E
rr1NYX/SK/8Q+cXZZAkHirJtgT4zuDZR1bTruI9fYzIClz+VIz8dK/sTSDIlOrO8y7VqgYSNxcXF
HRNg/nDh6xf9OsD26tLRy1JDksqZPyCGXBQCDQmxPruxx8IUGcFLkqCKdTrIL1MvjvFkw4GWiOnJ
ptm6VdEv9WVLmsZCiDjdTKE4ZmXx4drVO9LxG4LsvHXMccoZ8oLbQaw1EO5FeY47L9yScLQUfReu
hQbRLJkuWgBvLVPTtnKstdNB+uGSp63J1ya6BaHopKudo1CYz3rqwcNiN78pafn3g6B5A6aJXTkV
HUdxcbayZwgyqygrb+uofY0U2tf5EJzGylwUlEeb0OVAoZd/we63pSP+Goj2Quf2JiAikl2C2bM6
GWsnkcfMzh/ayHzLyQdjoxdR1vZy6/nTOrJbLoxF/IB6geuwTlOG5rHcsRt7aMf8VbbJJ7vfx95r
273AD2IVU7CCIPDqyFMtgzfKg24fRZQoAY36k+bZ6xod1RKxfQqKydzVmk1bLxktSoYqPOUjyYxC
ahf2mi9DTm936sSmlnGxQmnRs6dHiIOhhs447PEd0RFFqTEg4AFgWGmf7HsXY6ce7TjwdgPATcmu
fB/mKU1MUqtV3LNp1ICVjiTXyATRvRyd7djkxkHL0DJXUxUyiRBs1MiC2OaBsR1Hv9o7moccf/Sh
7xpWfq+NDZoayBzb649/bwtykM4/E+OblcjiFC2wNLlWtQ7b+LzcZpG3Covh1bPjM4OfbuMKPFVE
h+5Lkac4DsS7Sx/ZwEC9EFan7Xg/m8mgUO3sgE6fkS/Z2jxP8Py2igq97rmGqZoGZNw+yKH86FoQ
ULHL1WfS+r1tKH8rgh8hRmAvGaOhir7x1FQKuSQqggZvitaNLRYmSnu3N75xA3PSUGHnQfDHSmyw
OS4tdKhKto9FPtKRYNUuy5JXHXCOzM1zDdGmtxOB+Ix8E/ML8TIji3DQBaCj45Nu07FqffPFv0Zq
bPAIn6v56eJ5AmO5RoVA9L33vWfPhojhFTsSVJCpj8lp0t37XN7IBAwDypoHiPdcTjwU59KmpSlu
5pizWnhf9eAILoaQvJzsLplHBz7Y78U01EdbD3tcEBZnhF+M605vD51C91iF1bAoRyRrCN04rSGM
K/vb18lU1+GnoBOv0ohOqBt0C0OQkuGllliYI8Y7EFI3daJeCb2hHBoSbI1W/tPHU3Nu03Yb0t7W
HXbKVuhzgR2BsOCqWvuR/hqP4uyHP6igoCDXsxeBDaeMvYLlMXnI++fAwpaiPPZoUYg8tsT6PbQl
KuESZYafsHcWyPJgyGyTWDdeUp/VOgXV6KS0WKBBOVsjPtod3RdX2Rf22I+unr80uUfuZ43BQBkg
KEINVphnbuNZCpegyOSfGLJp13c2nUOaVOg0aXti/J0yZiVYmqVWwZl1L4OTpluUQfyVebSYhW10
z/2YMCTmkKpXgWK4okL+qpkZb2TEMHuwICwVmbdMXddYB5N6JKaBQtWqcBZD+llYNKwc+ZUm1W3t
F/0uG2d3UYZnxLT3bd7CqA4ZTDUTzSch0o+OJh9Xm1LDbErHDOTsPkzUXECbb46L/5VuJaBzmku3
eo5mqTeRt82jp+C9osOCcUmjdm1PGAcwDWKoDDNoehQjdwGYFyBzNDs7nbRZdVHajKDJO7n2C6em
5mfs4are23cVHb946kCog1Hb+FaYwuCoV4jngN/VaXdX5QyBGgDYS6cvj/Tlz6EDV4GIjtMADtro
aWtSS0kSQrHQsJvaRpUNdqCLCYBh7I6jlEVMmAKPTXwmaODGl7a1tYni2pAAu5+qBINGWgC0J91x
Crk4hKHdHHv67amHpSFJh2e3wAeqt09Mzfj/FxOwOTqyQdwkh6ykrc6+Ncf46h5rS20KnYyOvioI
kBLMT6uapr0kTudYcxTDAAMW2CL3ZAPx6vvFGgL2rLpsneOk9sSBkeESl8+FO1k7PGcJS1g5Huxm
ngnVOqlFRo5vS6Q1dS2BPWVHW82OOCy03jaPzBvzlhONbZbrPOcZtjFhFMHSg61uQolweolvllO0
kd58St5kwwzFHTmFrax2lmTQW6joqhP+2pfW5bMNjNaFspeioeG0XxFsU7u848rhKU2SQmF9uyxr
jGRcT704ZMoiBc9PHk3JY1je6bRQOKIYdPNfWUeknbFXr9nu8dxQijdWxRJqzFWWYNazdj2U4Emo
djYbd+Igc418YbKLGBZbkVNsfGSYEeT5pqs+iEJu73MzWKtkfAHHcJJKKKgJSYmeEmtFMTIimgAI
DPHEnbQfOyfFznHCP9Jyu5XwukPIDJXGoW/6NQAL2uau/CIuh49oTG7V7NQl2+KZUCRvh09JrcNK
ykWLBnVlVtWuK451wZHsBLimOJEgs8izPbYsN0Nh7oWJs5OywuGYs6XxNYTOh27+qGH6Irjozpfk
jTnV7dS4hF/EGMubACowzCVGHS6G7scAstRqkCyZGRWPq/Xq0jNjdvFPJZFaN5H25te2h1Sh1pes
d0gKbE2ss8n7jFKbmQ5jryXKWGqNiVpkpGJlX7s1S9bKfBiJKmu0fWIF48HFirOI2frYRUcxG5bD
huDUbSbjB8LQ9U3t3Zq2RmGoj89qAFDV6HSFh/qpVUxE3B7fXVg0YIB88DpDNvHqw3PUtG9zcENj
/ZgqvvXY7bMJ5qqo1PBim2wHOvxqi4iItEWyq0snuglLXAnEIdJ5mVZ9g563VG/AI9B0B+e0S9XC
7r56j4a+TGjBq1B7bGkKlGbmL0KT/M8hsZ5UwPYwychgRQvyobF1ryMxQg6L7X2eJHdkxAOhcaDb
iEmS/uDTvzYUez6ocTT/ZfGtW/2fFjD3Nnf7ncHaQ4pPCesz+4OjPOBvMZdoHjtjU9T3vCMyrR18
RbV0sm1kgfGcqlWqJbtchy1UB9Zt1fjJoUSXvLRIMeNDXozSP3IcAcqu8NpEbd9fJNYse44yG0Bn
Rd3HOJY3XGETqmBrgakkholaoAORmzEhfx1nGV1/P5G3+iS/kgYtSBslD6buE1FY0XqNSgdCHxlR
Kwx03U3hLuNc+6TX3r9r4Y7pKzJ2zb6ohjHbNBSfQsAHFTZbo7q5VLMzJyGuaRtCtbuJ5y8O3bdc
88XhehM+lU/l0HmQqcu7bbxHwAXDLkcgvkiRQNAgIsNAA83t1mpcyYp1OJDGY9LFCceB/tLIqF8Z
pimWobXzXDxj9uS/hHEEVKamp102eb+uAemfcxDvCxKwhrLaV0PzqISctiYGpLUCpjSkxIKyyOGw
rrNqy8mDi9jDotR6eH8NJnGUcKyxLip7dl5pubbqprso6d1nBR9oMeFXlUZ9DTcnixQkJX+PAF5r
GW9UfXJTByNNftqMOAr/9J0Bk1Qwlk8649lyK4G6411WRUDKLAZrYo/9WtzkTMRWWNiRE6OcD6S2
UYxYjUxryObovxNMW4GrsIaDZK67YZPnFfCw4AKU7By67FXYlqGDlfBitZR+jIEe2peSImf4ZskF
xia8W8Oq76oOmH7sQuIYmX/aXJfCrGUngDczULeEyBiX2LHUqi3ycKNl4N8qw/sRJKm4efs8tCjN
7JpyQ4wobJuR9dmavuzhmhpPdfsjXA7QKc8+K5KcaH621H4aqv9iDI+9JZ9qAjgWLQeX2TwOaXP0
axQ++DTX6Myf4HubyG/tT1vV+OQtA7Scb5K+ZoqT+X/YO5PmxpEtS/+VZ7UupAFwOIay6lqQBGdq
DkmhDUwKKRzzPP/6+sDMfpEvu9te16J2ZZamFEWKYpAA3O+953xHlSto13yIyj54SH6OZTx+MxZa
viKWRKYFb4BjfcIN2HWhtsYpkm7HwI03RAE8QYhgburg5EdGjgZvuu0F0wNpBd/DOxQoXFXWwTD7
ndlutL6+AB5Ld8gyDlMf3JYNA2KHXkRikL5FTy/m8j+9ZLn8qufxYoE3YJe6CYPwhCE5X3F0agiC
mm1i4dNKlt0Zc5RbOw6xdCcNhs2e9CPZHgyISR34d22ajUuHFsgsCdYsIoIW2OKST/JlJgKcMawI
rSCxq5sTFgPeN7NaZxWip9oNTy2zNHpu76bVtmf0n1zt3Wmrta23aeAoe1bI0RLdpwVcPsW1vqh3
jWUc7J4shwRAsp8a5Vtqk4EYjNiVTO1Lye49sZKPFqIyR7+5Gyo+F4voYXxQydaeG3C1NCHJ3vQ1
LWaCJvDzmQVIEAsXGx0GJraSt7lHs4zwiSssueDxNz7/B+ejxi+5UfQLaNPS9G88Hd8hZZVUX2Mz
PjSm81Wm7Ys7NY9MIaCQxpriTW+ZO+MuqwLKActY1DvMUTU817YF3kgPPXfVZTMxTJrO1NkJxKms
jA8jGMAs5ejElmlW3iqEL6kLLCwvD/1on3oilcW0cziDctR7GRfuwNZeRRf9rE2c2LCsx10BqHkI
cM/XX7nTvHgEuq7jvLitiFkMWDm5pqfw6/aZ1V9GgBJ4ZweGJ37nRkjqdKvcKjaqVemkvlxsLlx8
Ph3zi4Gm64ezdxmRpG1yw/qRkvKGWTg8whA6jnK+GsovJYAwNu7Z2QYUSPJztiNAQ/eRzUl2FxAb
c3tnDKM6N21ZbVVTPeAD83VZcPon1rGmKFVtpWGUBz2QeVXLFR4jWfwVQlzDtEDUUK7x7wanaNl0
cdjeUoTZiuSjAQtE6J3obKzHJl/WwcjwRyd/Csv6TnRiMwJ14GVEmwEf7calW76u6fnZAHNX5Ldj
DZlg6DkiOcd2da9g3a7MsWRiNTLEGDMSg6Z0V7UagJLytp11A2pzv8U1AV4tYVNWNvsiB/XR0ROO
yFJctSPZ0uF8ieBXr4Owyn29bI+KEHQigBGqozgyADD68GteIorFdMTv0hP6zvAdDhybfgAQn4qB
XhUDVvCUFm20yXy32+rW0tt95qWT3xrsd8m/sOkHCY3ciwLW9nDXKvFRWicluGqO0eAwDvvpoXEo
LAmxsve+nKl9p/llVe4zE5TdmCtmJclJUJSGim3EqMxbJx5vwwFJ9dCh9jCI4EmzrbFkJ2b23Whi
hqM9Ve/KSj/ClQFtVpsvzQjvpqJhKjMwK20fr73cvslnQfxW/GBxTdm6TrdLahL5SuMYsJJbLnmA
BQMyG2RSTBa3wAJHTtPKrEaxQUbJLVex2SnRxTTwjPU2O5DxQpqNsXXall0JzUaP0JlVqaVna6w/
g7j/JA+7CuJ5ZVQPhG93nDQTVpjiFd39ZzTKr64v/ADSudDTcqdrI/OyCZBhRdVuhx+0ZBnYYyCj
eabdimJ+CqXzHDvjXif0CFNmtdFa8xwN2oKXRaPTsSDKBq/t+Sdaar/SSxYM4nV6z9rKihVWHz6Q
rN+lyYclFsBBQhZReo8lzOTzK17mwNvUoA+wOhnfvKJGjeR9Dzuk7Uw6zxqYhBVCuw7h7EjMnfuI
14oGd+Z+0+v+3AXF7RXl/z+pB/8k9cA0LMO8vlU/xn9TX8X/kXpwAY/21RTt+5+TD/74rT+SD1zv
N8sV9FkkHS/DRgDz9+QDz/kN8xbRBa6tC0m6AX/rj+QDy/sN75GQDgNk4ZnSIRThj+QDSxCK4Any
UnGtklpKlMJ//Pvvr++uSCciw5q/3P4b46u7Isrb5n/9C3/mX/5GytvyuMMnt3XPcJh8Oy5R6og/
TUPn/h/vD1GueLjxryJMvKy1cv2EwqQIl6LDIdP3VFiM7P2pcdvgZJet+MI8yBy6dJ3UFZi6utB5
qmIzUz8dAxfhJ/kbhfbNQnLvPg9l3WJ+nfDAvQNm67XPPgYoDvmHoJVZzA1ZqWVP66py3aWhV4yO
Fm8Ab6XNYy2dySTFvmmeIzMnJC1mB93tx4oooyWLxii2ngtX4AfFw6jWqW0CTivDPr1NNGyLuNO0
0GEXCpUYqQEgmDO0WYz5dCoiNnZuOJW3+CEDsbNTFy2V2fXIf/iXqGijd2n+prvoa5kQKDb8iNiw
Gno2sgOEYAoLHJFkrfFlTuwB102jTUDtiMUCNl2N7A7BDndkCROpaZ+nlEouvO1yy4SKR7/Laxr+
Gj2f5hAqyfw3i1PWpXcnrBN1qGzCrSGR4mlFo58k8WEIs4GA9dB6sAY7X8ViRj1RFI7RrokIZatd
F0HyYTZDJ6hwvDS8tKrPIuxzDia1vW5ZabbL5nCk6yFtL/gOXq/BNRA0MxFGUmRiPUXGdCTWWsSb
nrgkfWXZzuTddXj5h2+CElQ88kCv/LTDMfymYN780OeR0GZUvE0CcZQu+7aVluSppGjf7DCBHSe8
IbiB8sjeygzEE4DvEGUnQWM+XSjSrrtcZ1TDnzWPiWVa97mdCiRPJDDC1zKYNq2bKnC+IV8Lhm3e
02O59zozpdTX4jhGe8HafKxRbeImRMkG+tdoTFJgLQgG5d08NszIInuCU1dXDZBDbMcdsogmLkgT
68IZWUSk9YQdgK1xf0pnQJqCs3dIsC+0iZevsgIbBdOT2lGoCSMVaadM2YK+kGkTVGiV5eyCEbN7
p0UT16AV6E3Hcncx6hyJijTVpB9g8Fc3quwmk8YS4Whb27QJXSrL3sDYXZrxbkjkUF1QyCt10UY1
Os+51DwTZioSM1ZDuawNnQLBtsDGSz4VhhnIzQml60bfnIhyt+k5HJNZaa+llU2PvSPEg0HsCLER
EYE/iTXc6Q70es4A8qFbKWlH6WwixhaODkqE5Emrm2E35Ga4k+YQfVS9rUglMCVwYGKgioZ+ludm
+c4sx5ZNKm8zsEsAArOe136YtuJk1UZ1iRS2d6we4lZLIOfgfxyf0tpmDx65xSlzKhSMoZ7svADh
HLgem9QlCxa8VMOjXalgQ44e4t7YiPeqE+ZBD5R81qcKSGDoRZK5pviysmF675q0BpjQWxA9huB+
6Jlf5oaR35c5QFXbbCglw765R0PaffTUCCjQI/EIQaqJVgnGx4sLUt2nrrd3zTgYr1neRHuBHvhg
T5wqaUfbQ3gRHGk3ZlaeuXmwbyKV7DWPBKpas9UZHTp03KowSPHjCnlbz4TJQ+SJ/Qq20B11rbPr
QBT6jnTaLfs/15+R+e4b9uZ7/LX5vSe4ukROW18Eh+IOcMy8teZE3vVWoL2b0TTyVEX5DJW4BeeC
XKPOUUWlTtzfzrFKD3asY0gO0X5IAkjudLn0ImRoZTeJq0FfYUr5E7xz/lh3WXNjQKb1yCNldVp1
emYeELxqL4wtGUH0TkocIr5lcF1hUt6FInXuYeFl22kayUMQmQPszuuRT5SeD2sWeyqFYOMLneaJ
GXOad0Y7PkAnYj5FIb62CaCjWJ7KaR8okwZqOni7JHMZtzWIyIyMuEQ86CADB9xBP+g04Bl3dC63
ehc+9kVt3zChaW5w9rAr4/PZm1EpD0GWjAezbKGwEjS2RQUkjlVkjPskpYPIYHC8aLGJy7Kc8p3b
XrkBnrPBIOv8qAe2YclcMV8SS3BxXWq+Y4pyN7iFvRGRV0HQsusbt26ZRExliPQxJeSicyffNPV4
W83jiO5Wi32vyMRRuhl4TAYoaxgm5gbbgUn1bjmXNJuYTJGtvRtRCZxopVRMeSAhmfMw3geZXt/w
HqA1F3mMgWooip2ng/uJS8MmzXEG80N5uZvqyqPhN8MJyQgsy2uqYU0Z+aFCMY10O2hvnAk1sEyn
7hgmcMmBCAzbluumPyqHkXTR08C0++DSQdTfTsIBs2yl7m7kjAa9PAcUdnTqAirjSzvV5icJm/WN
jBlSlsvQiNwFaBl6iPc+odGgZaQ+uO4wHrQksvx47tinx4h4hNPxiU9Tfwhp5O5zdC1bQTjUmdwj
/ZB1sffiOJn9LakBgmqB06EqU86OLWy6zdrWOgYasiFOby6iLbqTtGW1KGU4bStLuD9DBnInI6J8
12atfnDdiTRfCd0sHho07L1BpzGbxSaZqauzySZDm27hEWUN45W+G24ZtMP27LL+xuDKsZsDvNyp
YwfreezVLqYI9/PIyX2iCtBEaWFMZ1pAdo0ULXM2SQjtm7K5lF4a4XBGSo6wO0VIHVCNFDOHQ9fX
CeLlYWYQYBNWNoeA5hwPHJRNUSENez50MTpHGw8LyJMUM7AXY1QwODMyC3FVTNeEgtTjGI5wnLcx
gnI7R8xXxnq3Cwcm3jEQldPEekecMkpPQCMcpRnQnXTEK5PEMxpCtGCxH/dMw0pSCM7R1HUPdDlo
MWVzvp+Nwj60U9RuNTnysVcI9VXNZaYRHsorr5G+9AiYiCABYV7C8rKypqR5L+qSzozeW7u8GBel
69hRQGpVGeIsSMsD41UMipjN6peyg+IthrlE+oNInC6ShakgVsNgbpukaYLLGFktSspIpd0WlQjI
vxHp7nx2eZPwElczumlgc5R27C/rFi9DOVxY1FM6ykbIJs62JoJQs8qEaR5bnrEIF2i7knUAHqzT
Jp08Kdf6UHNvmUAZ/1uqoN1XcfOefTX/vpRXP4pyqiMVtv/xjzfZov9RfS01xT/c8PM2gnfafdXT
wxdZePzqr+rj//fOv31dn+Wf1jdS/yf1DTtC/iMr5h8rnOvv/e8Kx/3NQIlvuMJykJwRw/yrwjF+
sy12fwiv/17aCPmbjuAD1bzkWRg6OX8vbYT+m+F4juF5puWZtiPd/0ppY+LD+8faxvKk9MDbuMIW
KKx1yT/2z7VN5KD+JRUjOQCiiPbe0L51ln1DvUNySD4GR5fzyNOYpmbgbznL8oNiYkSrItT3yK2W
gQSbcme6S2rRnjxvvvWCtjiQyPPOSDEhN7H7GheRa0GaxjHJErxKavjZF0vALYUG63WxppKYtySD
LykMSJmnHfatzg+1/kbEr/pU0P9G+cq21d3otZPuhoVT3AoaeYyYRqlOFnizk7wj3numa9S8ZRUt
DtJU4anG9LJI+w27HyqELdC61qOdj6AeIkZyyBKgdcBpHvRg3me04ceuZAum17DD3Ujb20bh3ca4
Q9czpr5tTAaTpwXpTaLJ5I4VuFtbc99Aq47Y76UQ24xM/dBqwztaWSue2lZEe5ac76GIoxuP/KAb
J6CMag0WNGdknMB2n+FG36Mhj7KDlQkrAuUN4LpGIueDwULs4Ch9jxwB8gbimB0C39CXAvAPIDSU
m2l7MRME5x49OZn0l4mL+L5ISmQ20XCHcfPRtXFsmHGSPLr6x9gXhz7M+686jtdzExCLDSQwI1Zg
DSa4201xZRCAsCHEZwbQjBg1Gt1sgynqGUKstTGN6YlGz7TzmponQhNYaRNDGpTtm1j2J3cYxrsZ
hO4WBfQiJEY0PldgjmeaTVyPkGDwxMLVhE9wwbsA8H199NSGN7KYPRKLHrIgPbmBVRFnqTGe5gkh
nEukg16yGZi2byYvRl1fat5+qpMjEtYaIA//SF0YxyklwNVxldoOLehY4IrsMfiig4n6/QuRm8mf
bl7vvT7u+pD/283rHQGTMng21vl6S2NQhcyAlaKOOwC+f/kb1+crr/dcv50z8ksrZT/85WVYsdsy
ne5eKtFkx1+v4tdLkRzVEB0rdizLv+D/+fKuv3u910qE4bv4Ndmu8hu/7rjeVIzVYQ4v9/zp9f3+
SG1+lpDjUT4keM5/PfBP314feP0zc8O2Ae0y0PqsAAtZ6OfrlwbbDCkdUBPtgfVmUMu4ts+8zRWF
jzKA6kGNTzlt76RP/vQFV1hyJhSVn2GDWKvUWhJ9+dk4WOSuILirhu/X37n+tAPnuRKuiSJBWUc5
NC+s6oVfmSYuE8Jqmv2E3U6j8qJ1T1I4h5KhZ9o5aAftfP1OEDfgzzAX6LaP7Sl1xuPgDfOBaO7B
b5HX5QmzOt3YAyMWZ0pOgdaOL0hMzTNKCsX+GAkCKWqOLnbX+01UAXucVOfA0aZTrpFxgyxZbXu4
CmcFduR8/Y4U+mDVTNODR6e6obYPNA6s2YzlWeUQJgMksZtfP3PCzhedXh/H5RFTHfyoPYRvaSL2
0TDYpzLL7VM4kG9uhMDGreV9n8dQwHMq3focCrRa8TaI64AZ5ULfTV39fH3U9Ytup8bvN4ULtKAc
klfcAgUXz/R9CBhLCFSpMPin/DiTbUBIqDw1FMANyqJ9FqIWNZQgdiT/gTmSwSEGGtQvRnnJnOQ5
L6Em1tWQYXenczAVmenrnU4YJszos4Ne7wwHzQWgUDxhXR3PxfJljAl6YBjr+XJ5hFnfUceKU8aV
/jjI8GbBLFs2USYYevW+kIcxKg7hlIfnePnSIwA4Nkm41keEKKnAqtkQOZNjVfL7iO2ovcgkRP5m
088+s9XXB4bHzObqZUQxnzXInmcoDvO5ibPkMJfBMZz50fXn86CqlU4ffnu9GS9H/vW7j8rCx+QW
dLYOg+aGW2p+rlMVH0HuDTibsXveIj3qD2VL+IfukrwW9SFCiDo9Bx6vRM3IBXr2bLJ97CEbA6Ww
zksa52HKBnR8tG820ksENilwzkKD9VUK+Xw9sGoSULZ2mGarmrHVpbKK7DI3fbOA8mtqBW6Sggdd
06LR2OtTdmk9iF+DU0C8rGnKNYFaRTHIcZXd1Wy7/MJxg02RYOvHz0BPLS7TQ0fUzBr0Klx70NW3
jsx2hRDpC9iodC+IMzDt0NibS7rwKGOYBqFMiuO4cGUorvLjFMS4SuoBKt5QUge0AsQBou/iOCBJ
OF6/+/2Hv25ffzHG5fXHI//y8OtNk48H3Vh3e/3TjolZq4wie32989cv/Ompf/82J465CcxwW/x6
Jde/d/3zyLt4efUQlGtlR8ASf72IPz2+zhtjUb6otdINBPpaRRf3+sVd0rN/3SSYuT7+5WfXe7ve
CncW+i3qTxNIwWLst7e5coiIIuF0Ske/CGJOOPuDLutHi0MfWGT1Yc/OG7Pm/tLFMYyzPkqJbH9F
aeSPvK+HFAOuLy3IbWwEzc0YWzsQHP2+DhJnU47oNXqzQN9gpf44E4nYQAA4oIF4oZNzsOmXRNh+
rRktuxkaxEI45UNv5/swnx5aBpOrAErqWmnhLWM+o0usTSJFBFTDIKEJV7qm7MGHTmYwtMKL1xpz
fMhSeZZR0O6XvBkngE5uHL0YQgRe0OqQMrTT0bdumpanLzDMMvEpfanMV5DAxYbqE1CYAzch0y+O
Sb5d1TZPBJwmefCCXhtWvm23e7ugFTlY1UhHw70BRrBN0J6uw0x7y8qsX3WRhCuGtqEKIU40EuUP
lrKIaMWoO3cZSy0XQswONuUkGDk+9gMcD+b1feMh9u8bDEe0abEYHRIQ4WxRaKgG1XgIIwLVzChM
EYZRQQsFLbpwxSGUPXw4XR8J6Wk0KIfk0LgNoNDKI+gkaoYXCLvjOkjliKvUwbAykSPcxPvAAWqy
aEg4R9DMEUvHmzCk72WPEx2RdYdhZZWIz0gWqAH0R9sY0TBY5WXSBC2VrHm1wWRs7MDqwZpjepg8
7xikWX0o6yTdRJrmMQpPnkrToVE/x+W2ne03ykN1CvW6YdxfNezFbITAXXaGfvOWPzsdyWIzY8BB
K5p1pnevhOwli53tY3D02mcOvEnaOtqVNl0cj1mGO2CEMweNTcWodo6OhRs/1htto3DjXRx3uCtp
ZfsBWZsHYzLxDSQE4yB3SWNJ2lL7Ms/BF9O9vVM01QYJAC6IDrEI2kjeMXFhUjjiDjLmPr20HI5t
5OmbgXgnXuZIu4Jkx1SW2L70+lvYbENvoezh5KUxi7e3009TyMNzMrgCRKZ6sa/JEgO33Z692D7T
WA4vOd1E2pusbja2vHxBp0X9pscwfRJRf0BtNCOoEW8jlsN7m355HSb1JRo4llw7oH9gFOAUOEDd
Ur+ttf4xA1PeM3DxWODWxbxoVgKQ0ra1XJO9b16odX5ljXIdL1IzuE27CF2HWMQtOvksqzDONEjT
OZYqNZ4TeEgwg2EZSv5PwrZhqm9G5Txbcc0pFah9X+ti3w3mPuzs6OgUtD1y56KmvCKLBOtMCx3V
KG6didco+32T42gyXLy3mYrJM8LrbUBDEgG77NRymQPvsS1Oz55sv9kieh+xi6/GNFF0dUyxS7sb
tGf2Smu5rMgoYQfi4mAE7qJtpkk6PoJgMkPFc5xAB+vL1PMVkaG7ElsOgh5vzkFIm8NOovReBxk1
IDMA6xQnBHwzva/C0F1HSLbWZa6BWu4LiqOY01K9Bh3A6qEZXwemJb47tDdhBNujG8vvsA5vpQ4b
v01x0xiQEvcgSLX3MYSJDM5kFcyxuckmXndckgssybaFijvQdQ/1rVTJs0wdlKhhEa1RZGEZ8nh/
umnyicTWdl5aMzzS0WIABjXhDjaXZYtD2xADQJru4E1jDIBJeIyI/y6UoqOjT/OmK7XLDBQm4LKf
gGg0MFNs2kE9BLbnngpE/WUKZDHUbBcVv9Q3tkEkeK7cO42dfD5iwBnfXQV0xtZcby+5htDmjdhI
eWCAdbbyuVkey6D2Dq6OT9sJ9pGTATRXMPfJx+Hf3sW3Rg9BqEEgEppQAhq0C5MD3Vfj04jloBCW
lp9KnuP2wxVFurJGO9nk0fhGxcokqMe7lM9LQFEIFoKtXbCfSw+1QlBwBIv+UjukrDEuIKwdP5vW
6OJidAjhPLs/tN6sk0ExPISz8z3v0R9HKO1X2XLFa4hlJagpfjXyGq9hgEmV/dOs0Hswbgx9zWrJ
tc3grHu0zyWCwW2vWZ+qg7dHHFHDm75Sd5lNdiTcPBftu/UzpIWxMtuo24sYinJoH7lSYcXxvou6
PtRpSJmuWW+mhuOcIGYK5JBLc/W9zlmUEGP9LCPVkUQjWQGtHr7wUo6GZAqFGprkOY2eagfAPpuH
O9EPdPL17EdgsAJ6AuR9jeyzklm8H3BIFa7rO7G8V552EEjNrJSJ5kTyVeHh3O2mOidjAziOkTMY
S52zcLNbPXIf6H5elP6ghu6ib8YUIoCG5QAM5gnW8hpl73dlps+D5GOwDVJfcCXHqXqWMxzh3B4Y
qOQPJZVnBWCN3WZZbEoCg1QCm84wrPXgBLE/5fablXWAcXtvHxsQuLzwhwk0bdNZSH29iohmp8rX
eoM0H2YtoZ9rPGB3xGsj4BIopGKiBqzJKLd3pVsw3KjsR8I075Oc008LkX0mefOZ5mo/RKm1a0f5
w6Y5/GBpX27W77uGWIaxwnE4Uw3Zo4TBZuxL2b/WMRsLd7oj9Z6df6awp3J4QYSEgYYeZ0OJU7SE
8ZbouIoIB4NZE2JaRl9DZX23W/omXETGdUx+j8/IXnKkYEKjr5Uqkw9Rc/aei/yQhTHfXOV0pSyg
wLnjGpU/EThx+N2J5Du5Awuej8aWKVBO5TRt1DfM6J/hXCZ+Yk3dtrPd19kuDcIyNXJb59ui4HMN
ATrC4sLtJMc3BJkJQ7Qp3jeEhobjQ4TLz1D5DzsHwhXv3KrkWbX9pOdvqL0Qkrca18S+OBIoe9O7
MY5PQsM3WWIxGLemGZhKjewnKd5yejS5njxMQ/6myTLeRwCCp36qEZqBiRuU+sYID7TxsuVC3IYg
oGaBhhRKKudS+87Sw87quUenUjsLBlY+yAujLqb8lYbOQCIDtGHneAr/dIJ7JCcq1SuSyK+b+aUA
OLfqcV6JUW8AnZXe7eQS+JNKceqdZB8x44MFRAhBRdLCbuwR9TR1wNh5vJ2Gn1K04GUznH5Dm1iL
mjr2syx8QTJm0fm2HvNOf55CQuLdkBI+7i44YQQqrqMU+nB4SxJMhx5uCcgIIBQt92SOQ34aTQks
yKpePYdFNZPOl9YWXwoyBswN01uVIXpKUFDkfGZmsU3hnOHfv4UrXK41RNV2YVF9hm50sNyDVbru
3lUJ2wgX9RQb3vZc38fNTIxdFBub1C1m1ALWTVsBRnMqWNpo++0T44Fve/hXb6Xt4+8RB22I7yJL
Gb6eeeTq1EvJ7sgdGREEbHRpuWadhArICc0gXd0OgolOCV0mq+1HMIg/zWwx/EZQvEwAYCsuxfgZ
Yr05s68rEgMn7IKNHhO/dIAfxKiGEd16wxY51jgDKhGLadw9RhZ5HMzwwiked0PnvCQByo7EzPoN
Jij20+JspMkmc6U8FjNQq5yUy4MLZ03X1Le8qIC8zG6NDTcNN46dfdfk9NhCbGGlrXQmKPV3muH2
AUtw3DKmNH90dGY20pyjA26Y52GqTvU8eRujFi5xObcpCiSgKjmrbnfy4o5FUVPoOEoE6/20drSa
jbUsLF+U1dlkYNLFpB6q2dtMAIHANpFUI5OY47C6683wQUcavXFjk+VqbAEHn20j7/HVzN26GWc/
M5lBZaaGD80jilBlOBkQQfOeeICDrO6lCRrfaIflo6DCCaR94zR0AvHToKNGmTIzK06UvEPsdJJZ
ezFCXg6bKsTrEdbc4NYMLZQOrfsyIcNAUts8l97wkJTWcyU6drytB41GSx5So0M0g5HST30jGphf
vqXM7REcpz0u+mpXoFihtQEea3jAjkDMihZewEM6J0aP9maF3iE+Nu5uSsytLiAldo45bIVBHWPX
8lAZwLi7jvDkZhz95WpRlhPVHPFkexBQY7gdevPVU1WMfjoL/VKYN2OOsL0PE8FWWrlQEMzP0tbI
bV2A8QHN/7JmlzxLnDfloR55OicsT4wv3X0GxXylpPfc07t+scO2PI4kyIK9X+W01j9F+thVuPSF
UjiV3eQhMsvInzAj+hmLA7nXX1nZDedKYRKDxEaGwQgqHdi3W7oUX3Ua+YNBVmcz5tm2yKP9mLEo
2oQb0E2khdXuXfrkPlWPvU7YE1sZAs/K9lq/G4t90NBcIFUQ0UWfrPvQ7Nm63CrHuiSx2+OEzhiv
j8OTGfd3tUvINkB1sPme9uR4qsHFz5A8aQ4FchhvBkM9tochzvZzOJ3cAm0sqoWMpdU8zylMAq3B
Bzo1SOED3HRs82mRKnd2dpSVB6tVPwO9T/dRDuegBvEGeY6ZrsN2A2fEEbkodByba3DPWsh4FTs8
6aaIyMFex01jHpuQoieLTeOU9fWBWQNjCh39GOQmSDDdtpriJ8PGXoNkGB90pEg0G5bIaZtenIFW
i9faO26+aQKW9845YoQmiAHF71bmrlqR4K4bGJYdE+Ww8iQh0ZGV+fibWQJLZOPMG1FyojvpWC2r
NNVXriG/HN2MTuWgyOPdu8iIWOysGL2RfGvTgutH2lNiYGyKHOd9UiUW7rRjH+wM+66eMEQ0NGGa
2FpPKHV02A1r3jFKG0EOwgyVZrSf6iDXNkYHp7JsdXMrufQj5vmu1MhWJXefiWrreI9zujUe+HHR
UTzrZLAkXVntVBPel8Z8YP/G8EhnTDxXb4J8V6N5xlBS4TlqistMpDYf0SuoV6rZWvsg5IhN9ijO
jVFB7ADTWWInyyrnQUuJDqD7fmxzjJuiIhw4SbDEzup5alroWOGYME4i2ssUA5avJgMxGT/P1Y2K
W3Wpw7y4i9KEhBT25n5eP+fAe1lPaOQ4WrptrWorU531Y0RITZ4FYM4ZLmw/ZE8CwKs/tmxLTT1/
aQQ94Hk0ceTNn5SCszR1P2doVE7pPe4wVHVGzDp/Jwa20K1OD2JEHtx59r1VxT+T0cKW3z/V2uAQ
B87Iw2jLmWQnSEMEhfnivQnGbKdVNlpnBAGbWQBnsaboKaUyOxiW99DN5jF3wKe65qXWg3jH/K9k
J0+tGj3TNMrgVenPdEWhH+Hma5eTlH7kZqJeRKVtHYdWRSdkZMnH3NfLoWYtTDDcPIUIQFFDP4o7
DeFcSJyANu9dBG2rVnMAs7QcmR4j1Z3uDNsBEuZgK3jlsqEqC+efM9o2v9VQWVSuvq5+4OHbiXB4
dHukZGr8lHM37sJJO9Zu9RqMaGZyTLbrUOCcbgLvZ9Y547as5NssUmPPsomzNoXCyPDklsMCxOcE
mdQVkH9RJxAgvKyO7qQhSMKR5lUfaaPOtVs+iV6PtlHQkJFWQqpskntdt54I2ePwapqMnr3zUuG0
ZKyfM+E3fEdX1MDzh2EVSPcron5qD26tpFRUNamBgZ77hDzF5ynsVo5BINQwFLclhwjnteesSewN
6R6nrzUydj8soVey2JL2ZdK1pcdCmEzu4X3oSjB0WXBUznQQRPxQXaBZsD4R6TzVaXebooUDLTW+
5+4SbU8Ki2+LtQP08EJ7ckMYUbrXsse++YircDhVQrxlbe6XUFg35IyFK6E3BFGMn+wx40fHZtoo
u/40k0GLcoQuYOlRlA8+vEo/kZKiLUJQo+iC4fgg7Yap6NfcL9xchOUmNlNRNQ2dl/zO9Bg8h5Y2
bcJ64KVxxS7d3r3xRGHsZcw/P9XFZ6IQ5Bh1+tkCDNuHVQdpQNoMGbuAwRXbywWoQQiL1hH7yAUN
JbtGX1Llm3omMRRt4UW3p/qAEIQR6vCf7J3HcuTIlm1/5VnPUQaHcACDnoRWlEkymZzAMkkm4NBa
fX0vgNXFrLTqe1/PexKG0BGQ7ufsvba7LwBVcACtRNS3J1Qx6qiF2c5VlkKIpdg1yvFxbGoMMIYA
C1O5x0aV0cki7c9LLXpQuVvuQ/IEQBlONjlVYmbTXUExpKtSpTdWVF/GjOJh5cT53qF0fEJBzO5o
fs19yItDZtN/QKulGL7akEGsVoPtq/W3mhLOgSOGqkETIxnFdNX3VbVt+6bd1Km2KyPRryzARvtc
eLdNon+Tto4xN8x3HdFcF1M+JgorX1LP06MIHmGmtxvOT/tUh+HRtFeTfjQmjaz20rseRogi3kCi
ckEtrKNSsIdcbK7NpL7S5ijKwYtKotZlt8tDnKc2lLzsTY0Q7+z+iFCR2HTTW2MlN2ZjwKuSbUps
2hczuQWIqlMk1xjP+mC3Cs0BFJLNhm8bMyUZ95am3bvmAQ0U81CETQwCwRMOaHV0/dalWrrPNFzX
CEwZ1CfmlbLkg+NUe9slB6Mak2pTdBPJkSrRD21IbWC4SJ9yZ9fa+cYsxB2Zcmc7QmxTkIAxx6Vd
GS75SoVF6dEmTFzXiTvUOobog9qaKrubYuM7vSl8cEckagMSOyCYgvyIQ9nbCUWCHxVpEKTE6D+d
cHYxejT6o8jodgkTJQgfR4W0/Fal+SXHehg3QXbJ2uBU+1p6FFNcHQyzu6XzT0J6hHg6igSjBl9S
yEkoVGOL51jMvCt96L6GJSttAq5AgBGWoq6BK0XqzxMjEXNjsFMbGPtDIo2PkDdQv2kvvlPv/Nrq
np1R7jW9628VfNM1viJth0l/XCMWU2u/wq2SY+M59cTTrWkPtHuu4rN8avjusCfQkDg0etixf9To
HawkgM9GiHgP63nMH9u5T9TMMQHtnEZhL2EFn/eXpWp++vOx5S1uoJEPurxnub8s/fYaRRd7PdkK
+sz8CRnCYKiVEyo7zTW+/PIxH9/6jx/pJiYhUIRdbD5etHwPV0Oa0J9f/vFOJ8rOeGwjRmk9c0rf
P3SxGzDgnf/i5+/7+JysERcd3vPul4+tqvbMnEntf//k5f7HC5d/Urv297D3gUfPHx1SemJV/PUt
n1+1rLjlbpgSw+Jk/kh+GKv5c43qtsj2ikB4VWmPfmdTbPCoVSoCk0mt1jYADvIN4pqK4h38oi7R
mLl0XDEH0EsoarjoGkKQ88ikmDHz3bU0sai6uJ8wmEd7qVsCGCaVsHFqHxPOcBFqUksEr0z5A5zK
0WylIusykiOn+ZRYX4/2PXgozSeQchhRKMsse/TIJxpN9Cw2+uIOEXNGgOOE4NRu42tdn1smc0rY
qDl4NoMLQOlzV0avcwujGoF1RG1xVZjTd9BJ8NVL+9Ib1t5DSwJRYeUQ3Jlp12Y6cL6fZj4QCr1N
3TUR7gVv1af+rW5yQo0cFAKmrdjr+2DlTsScc8Bmk3cjA06R2Uzjyu1zGXmnqgzTrTKJacUm39KL
X2WYEeAREJ0jkVAXqXHum/THVLF6c1pcZuFsAx3HqWfWj00GHz2Iadc47LQAGoYjF7aDVrh7Cmli
Fcrxu0ktb+y1Z3Q62jowhgvSnLVJzRb4CZx1W2E8Qxi/DUNzZ9fjN2Q5zByaHbrEAIFXtLMIzQYK
RWootkaIEfIt781h05XjG6CdhgmixYnbBAcSBVwDRYuvHmRhGBgPecLwtuBMtuk60LH515bYRkwQ
WK3FrA0m8lhT9qGfnQ+ZiEDIVjTQI0WaZeq5e7xffF58hvAm8HRRGbDMjFgg0DqbLmG60TpCHJve
8vBvt89lb+DatMAj+YwrSB5a0+z5NiWQNjNMdOiHf4yboE1+jFzUthoSj12DCU8o2V8cgtexn30p
KXGWQ0UiChgvuHTZNaexrTcgXrAb2PFRCh5cgs/SJxIQat+mRwbFZIAU1Jv5enAx0ZOqVe6accez
tJm8asKGmeN09J5wj5zsuPmeDup2wqNPsnv7DU+oROuaWGh5CDtaNE+ycOrVL+6qP91Lv7qVjFmw
94tZiT6uNGzTtPBGMVRC1/d3QV/oIwAFlaWO40jThcBV7+TEdBaUSG4THXWHsvwHmNjmVkuJUdSa
0N+5AVXhtAX/rZlHJPh7eigCX0XQngVGf3JMR0KLnfQmZkfInfoLp4Lg3/zwxUX1+w+XOruD6dqm
pO7/9x8+qaySRCpyxendGJKkjVyDct5qcOictdFseo5cevpJeGNHocLdC0blX6+82br2+8qj/iFN
MUshXUZ5f/8NqlSRHMJUHRFrjDdFYhxjAa+QkZ8AVuxoByz77s5ndqCVDBla/SRvSLYpvv3r32H+
5jibNyJSUcvDXEc0rJSzavMXx1mcj6NVxQ7ZXYWPI8etrGPb0J7XOQn2dfTcTVia80Q+CDcor1zc
6wdFsaUrrGPh19pVRxzOhQH9qsrc/ipAMMP1KuGKLsJ+S7A1BCbXFFeYes++ZZ/cpke/rdUGwnb6
4ZVGTzpL/HyLs/w7OJfuAHFhDxvJuSw3al5qkun5X//tf9h3Z4udJRxHuLrrOPPm+eVvg5Jyw6YL
g6MURrru4WRsIy8etyJwdvjn16E1VZeu7JlbkqdlG8UxxaZ8HSUTw/bhAtigg7XRE+hgp93Rt2ZM
aoCtA2Zat0+m0Di0Rv8F96e5W375/9k//5082pSG9ctGnqXafwqrZ4X3f/7HNTkP4f/bfI9/d4B+
vPFPfbQn/2CH92wHY6iJaesXfTS66T90S+IBNTggZyvoXzJpHKDIpKXH07qh2/qvDlD7j9mqaTq8
jak+ss//jUxaOCaK619ODJbrOfPp1AS5KGzXEuZve6bluUUN+dC4mCsj0YvTckMOpUnyljntle7g
k/TID9PmpK8OnU+y+ry/PNjos1VOy9C2zC3NsYLqt7arU5fCbED4yqQ7qfCYxz14EttqKUYnecJQ
zhEEIVaxGnZDqN0sA7blpu9dPaWH0nkoQZhTIa4KqrrMDmpWUy33bcM/Q4YLkYmkGCg9Shrr9D7r
DAbCYfqU5C4cfPNeD5jkZN01romJJEi1laOg3NlhGCWYIYuoN8qyeKyD6YHDq730fUq/AiNOrMhP
GeMCYbQrNk4Aij2w3LteRWfLn6sOsLpXcYG31AMM5+Pf3Q6+dWgEgptgROOZp3Tnwqx8NXPGawje
b2EyPZeUfwmkuBv15mtiQ3s1sITzD8kJwby+dlJR7zVF4rm0/UuJXHqN4OOnxFBSMWREdpbzgAte
t2iumOTifOqvrMbWttpkfy3T8caOszthqhe7kEQb9+ldVmCDMhhQTPq9xOW7c9uXzkMBYVpGD1mk
X6UDAZnzBzZh/ZX0kJOlGGAOGZ6yOZE+7rlG0q/EOaUKb0+tFjlITuZGn90TSCHW/sJij+CcmhfS
+F6KgLU6YJ9cE9dNzUJM51BV32gnPfhj+UWU1a1bO8hAxFPtwiQM+oi0O3nlCeyGMbIigl1pUFNK
RiVogdocijNzeVLbg/INaRt1EzN7cy3CYyvyHCFfJTJjFNW/Ahx7dU3AFrR2oTLuwyjbMss7kUl4
aunjDRrQVV0NG8/3V7Ejj5VukTuAspRShO1vc6v8aRjk+Yz6BGVtzrUI7jzHuEnw/SKQ2IAVfki7
uTyTjYxOQ/snIjow+/JMWbNkOEfpQvZwLZHsnTVIsV4CjnV0Wna8KnxRPSGcjoMVFVGKCeEYQjk9
beQ8PwArJZuqr26y7LkHnLHyClWtBfsDda/8C/w+g1UFyAmotgU7q/MvJmjLeX8qUPXkunsXiHEO
l8QECYyP8uox67WbeLI2XSpPmiNvDMJt1uQbUPtR2p7+EULdeHybxHCdSOScQRPdtC5QqCbGT9Da
vFOkdzQ76Orr8VMFANXMvOumBRXT6uMWbyyd1rSlGFAYb1aj32oofxoB3CoW6Ffc6GCbRkx7EkwZ
g52dWxSPdi/fWmJHNnHKGK3zMTBUCfJ9a9rRzEL4NNyYLu3aHCgvBkR10rp+XZa0Ftraus0c7D4l
jUs7QZ8bxF8R3kITiQ+VWVtrfTT3wlBXlds8ILqg6Q2KjnRkRrwGXQS8xhRiAxJq1qkkmiQhcXjd
0DuuvvSdy0Z2ZjKkvu1Hm+gyxuhtTN23t4O7ZjDPmCDOYQujT7uhsE7OM+iiVVKMP/mCbyk+TC0s
0cFW6oeVDke9S7d+XX3xZfSDZXJ0ennAXO5BCOb3HgvVIRb3o4sqA5jpm67d910+weri/9R2wIYy
ILKQJ0UGlQU5ySbqMx1DVERZRLga0ZxB+TNqtEPgXWde9dBU+r0XFPEaxTIpK5F5i7QrwVOyguqD
bEs99YS/adRHgZy0iHh7Sih5f2ugeKSykXCVYPeKXjrTjVZpLX/i/sfb1mCMDrThLBP9ixexMzNE
R6fW9O+6DWF7PAyBe1Mn6t0nJwL7c3/fmFhM0EE8iBwOkDUa6OdIO9qGMNNh0c3Hlf+lC7vX2szv
9aJ7GYDMoKshrNUAPdqAU+Sfb+BP3YL4pdfUZ1unTb9rA7AlRGedYT3mSXmqrQlSJCYNkZGrnOj3
PhcBpxt/CiN76HswWSr6OQTZORqmnYZ3dNui/V9jO8SrT+NSeWBXmSMJiOoRSkyA1lqpJH+Qwlab
Pep8vOE60Vb3RYIQUT8khKVjTtuX09p7lRHnihYQk2u/TqM1bIfQ5UOUugJRMG5xvFPYnjJ3ToG6
Vh0IliQ74KYkCkx/x6RPAhy21HCysANZzsWnGOYN/dkh4G7dpdOt8qmRIDm0rK7kNxVrPQWYaSTU
Q1BiBfe6H4PmbC6meRzi9NZKEZy6jsZ1sLC3wKdPCtKy0Yh9kmR3SZe8B5F5Ncm6gjCIpgrdAsWL
/LYrYQHNR9cwlTtTw5wrwvB9srEe9NBu/QYTdgQ7sCctzNRe5DxTiWvvULpo4wNw4zHhVWvGK9d4
pV87hFLrWkCiyaYfjRE8DYO6D4hZzbuIPKy2RNUvF3ms/pz5zRwUTyVUc8fjUDL7dCg3GmV1GQjt
GEOGE2BrbYeTfKb55BP3e92e7kXazsyG7pD7JXxZEsGQUFzpGa3sqIn3fSQPRS92pe18HQYm/fPe
7hmF2NdIDQnQG3fBYHwLeoj2QW3+SAGMdVQ5AhUh1H/OcH854/Du0d/QUjy9vflYCPtLNqCndIb2
W+T4zRxeccK2ShMQOEOu1fdlMEJJ7DUEXwdRu+F6GPI7MzfurSk8ux5NZECTpgEvzqvkrZjjgw1e
5GYPHvnIdRF/t3qYBVJFT8XEjqhHZCXI9FxrFKEdu+B8R7dEyx2a4xlM1HTCZpDZ7DeY26gWN+iS
JsoSblI+231aIqTk8UJnz6UW5l8YUkA5RyJnsIfA4NsHaNplYZ2oW506yQ8u1PToDekZtzRMf++b
EgQtRZN8Q0e8R6qcbKJe++FB28ahO89TvWMfm1dNQppZXSYvMGn0fV4g6qnNfRf3LmXiWN9hKEig
YBG+qJBpt0C4mehmD7LgEJdp+d20oods5JRTVeU7lGWAeuWjGcMCjQp0a1mSXArioOD1kImkm495
x+EaFu6Tk2/swn1UHUU80/G/xrHEPBZW3ww3uRllTlx4Ht3L1H/PMvJiqYRzCYqQHY1EDkFYoFiA
zFLNzQPIm+nwwyzoyxoBYjTzx4TSz+qTB3h09Ei+pdfwUBgLCPwCVcIZMbXqBwSktMlT/aumEQxl
oh6nL4UdpuYtMC6+DkUuGfyAweoQbHHGPFn0zldt23erXKYQPLsvwgVQ7t2anv7S2+5bHeYcPnV/
iWvXAGUfXY1hujHy/NH3QrpnoX5bO/Ssoimm74YyyGhgXDMt3GjxYKwgVqPBOLTkTcI9YHwUB98S
M6Y5FXwv4+kaq959Y0TXwkdhPkpvnaU6iUli1dTp3PFhRzRQ1MH7eBozb64elV8m13zJNHnOcVvC
9kPKkEiK9PzHevBz4mZ3adTf9nnw1c4HEqnjkBBRk/Mu3UJOfxs6Fw+aEcJLk9a2Qg4/Kyuf7QgL
ctoUtz4Da/4KrbJRYvrtIdWSQnBD0BWN6nQPEMNO4jcYDw3Cl1OQOly03PE1kmjz6PnTJ8rmcMhp
Ndb2mRG5ZqUwre18Nx/nZe8/qBpOh9tAX/VDdaV7AahnhMR0Xu5ykzp+VHOCI97wHksS390EfIGd
TRDw/O+IMB+kOzFMyZAY0X3hclbnX2ORBztZvma1dR9pM7UpCb8Pbv/shN3b2DbvxiQ3jLR/KI98
rEJnXYV+dE+nKqTLlp4qD42i1UQHTIkEMaX70e4vovLPlL98TKLVSxvULuOOaqfgcubroo4iDKrO
MyrTs1+WP0ModyiHkpfecDe2cA/oCwOkhPEdyhrEAxXIvIZoKT3rr1DJ3niio/gbyh8NzWc/c1ra
5fMFD7l3/563urum7k1vRaZHUlogEOgll/+W8B73hxn5IeNed88JdyAzzRAORDcAM6u+xUI5usMr
J5x7M7RXHkiOwkAj1K8z/Oh+ThhlrqKY4Lnyro8IPKewVR1Cgcs2ehys7AGdLpd/VNBQ7b0UeGs8
81VDXWN/iawzA4IdmZiIWeyBFhEpiHlrUJZybnpfvzGKglZmWR+bEqAh4mOgdqg7jPZCHB+FvD6k
tpkfaNBv8Fe+WsF4X5uJfaja8nbsxZNeuN/8IrpokZxbyhxgdFA3kqSqpAZ/PPUUajTj2CmOKbhq
b2Mt7uAM7auhZTwArjycIfel92QIP9jltRvRDKO5pDvWTUXOYdyIJxJ4t3jd9yXRf8QxQXx30vPg
P0Q9Eh05C2Zaq131MuICiDbD1tRVW1fYq0ya2mY+HMyRc5TnAZz0v/m9aI4tAn8B5XpLioMuxSYD
fIbfzvVPMr2YPfE6fuo8mlb45PqIcHvnegbuwqJZN3ny3hr6HrLZJTO+Wkb3rkL/LZh69IL2jzaU
T1COThqaSObft1bh/Czj4s53ycN1FGi4sPDXNSOk0EP5LOzXyMiOQgyXSt0Mgutl4Od7N8f3R4KA
MNtDaTBYGFJcly0pjmB5smgV5MVDXZJGHiEti7EorTy9rDDKJt/Tso04OAeNGV/4LaxurBiiJKk+
ZLtr4aVR8b0xIWnwxvA9clGnBw9w5daG3L62MLJPg6WcQwb9M4z8OQKZm3gpMyyLEc4iAKlCbZe7
wEj3YcG+PkzpmB4wna0Df5wO7dxAQ9RHQn1wE6qyPzZZV269onhb3kczh6zbqqS10BiUMJYHl8zl
DHL31pakjXw+NhRGu4+0IRzprhYfv4kUZ76hExqNxRH3EyEJ3/35seWm50hrcV2hlJNoXNKyJ62F
vJpkPYYuyTuKfxV4uKUhcgcv3Ww0o5lKdV9aWBObuP7Szf0xGdOnbsn4mD6KMb2Kj3YPQm4u0CQw
/1AoqWZT//Vvs/l/2TYtE922/8yoX5YK4fJlyyJgpPRkh4Z/MNlp8XyzkhADxoxL5sX5JqcPCyp3
XwptLnL38bRe/hZddWuCssff/FhcXu2MLo1KhYTk9LE4Jd1WZlIdlu8b6hrhaj0P676i8cGx/9da
Uhq8eAAowG5YIctagW2PZbURVF3mx5ZtsrxjWVoe+9gdlvvLjZl48Ofb8FBaHnKs9n7Z8KB52LDL
qvncG5ZnqqFn9uklE2oGVsXyI40OrQJD4dxgtE25Y7TLH81ABkCNTHT5ECtzugk1v7lLPd9mr6ME
AsAyMMNdNuWETxrEIc81rsWcl0bS2U8B+dZByWYFEpodggkBG21+SJ+/f/Evv2FZdOY2rjBC2Abz
T/zYeoosBrp2JvKqpY86V9HaSssPsgaHeZ8ksfpYuQPlPpxUn0eNi+pkJC6DFfr7GjTL8DpXe1eb
6p0ZZmLaRm74Am1F336uYQ6RE/y5jGsce9Xyk3K9u01nl+TyW0jHvEnkpO8K3e4mRL8c6L2h7T5e
Oh/WyzuXT/wfH/NaAplCLjebZU/oaHzzF6EVz7/bGKRzsHyIxn/tPvMLJBSUPYJV9K3BeFj24KG1
+8OY2esJZ2LmUJby3flI+x+/V+bJEUZbAdqSBIblu5evXH7tFF0RcYqfxMxldfzYk+a1v+xJy93P
x3LHQv9d7hELO1ucB/0uRA/hLK3/5fXLzefR+ssu+rG4PD9RBj14cx1kXtkfb8HPvteeGkSOH1s1
KwNIdEF1bOZz3PLC5e8tS8tjy91g3gv1rtvVTcxqciC9za+Hcfzf6+Pz/ctbPw6DZXG5WbbasvTx
nuX+x+Jvz//Tez522wIB/p+nHrKJKB0n1jEoMGskxkHQgFvrHcyf5X8a3kzENMifGI1dRASJaxME
t2zxXpK0I52bbGrunCimXOlejGQOCgZt0MeoXdDSIEiwO6s4UWu8y9JzXg80krzZ7Z/HenUwNUjX
pdYegP41p+Um9/LmVIlK6uvlPmhEskQKIkQ2Tu4Q3W34pMJleKBjWc7R3PPr/3mRHJVi16PUiJNi
OtL7ItoxPPfzDaALrgLLfd+QORFp86OtUVUHVel7+th9gFdBBufliQCo8hoy+E6mnKHT+fBZbrz5
svF59/OxwcTshN+Ppz8Wl6fcZbf/fP2/eP7zk9Xg5Ac42xFY0qGadp9v/+XjPhad+ft+efTjq395
4PMHfn7KPz32+e3Ls+TPvGR+hUjNhGn025Of7//4OmM+Hfz28RN2y12hmsePj/tcOb+97pef+vkx
xGQhpDeYS31+VcTOJdCahVmCLzZuqVv9sjiotjwZ6egdWp8siL/aL/iei9Nyszy2LC19meVuPcS7
1te1vd6Co6JQTF+mNIY/b8blwSA2KTkOQbClaM5lJJyvsfwYRDSf9+O0kFglAwahy3k/m/eX5cZb
doBgPn16sK93uSnuls6M/SlbAlfJhHsRoS2jiCmipiHxai4vhIYYnYaPnk65DCEgoQUHK3bBb+t0
hLI6BJa1NHSC+XpEFMUKjimIiclniGL59JniwMhPy309Q1S73B296iWld7AVTke3aj5olyVGEtBz
popKJdGmSp/UjkwAZuZVpoPWL7pgk5VTjTK3rE/FX0u/PVZVusMstCegsaSD1Yj+z5s+yKvTx2OR
PkC0QwY3WavlBR3tbjJZGEvO21NR5jktSwL10cfS8pjqDfYBG5PUiJYWNULN6Ne2XewCk8fisoWX
+7Iynvw897dLe23ptik6I8lq2cyf3bcRp/Oa2TUV43lcV843y9KypX97zJzHj8x9XqPl8v7RgftY
XjZ0l1FTa1wPScvfVWjziV/+pkKTE0OvrCkPSzNOLeyAZXFcsAJdDfAgVuU7DMNiu2xBsI3xr1t0
eRAiObVZxqqtprMGppCsKoJ+j1oUllxs2LZ+h2KGySD3gzGCxQfUAJVPeSK9Ie/PRR41x1F+83Wv
OnkzkuDz5p8eowJz0FQt9qEw69OotX/eNBllgBrm9/bzsREl4Ski2Y8pim9tqgBo96R+ENVEd55A
sm1fd8+2mBMjl+0ULJtoWWw5hfgG8Zvom9nXP7fEsmE+t05YCSapDlGuyyb4vHHmk9Pn3Y+DspH5
Nh7j9+UAW/Rx/7SpFn1cT2TsIaDctWyUQno7q0jlfjnSPjbRcuS5UUfs99jTEgmd8tTNFfXRGQ+x
n6GpwEpUnebROXFm+LMZhdJMiItXn07Ctp/XXSBY7YmLkXC13P9Y9AKE2tB00vWyCvV5PX6s73lp
uSusjrmjogE2Hy0qMtwt6clflxPkcuwQWeqRZTUfUB/HUi7VUQLwbwuX1rScHYsmW5+APs4M4QyW
0GHfMisy4sNAoh/9SwrNy7PTfKbwM0i8ciqeln2ptIrylM83n3eXpeUxW9NoPDCAWPa0cF4NRFAW
p/+TVvx/kuf+HVm7pl9e/Y6dm9/039g5BBIe4GXHkLMo7JM5Z//hOGDlJAqnTzWF/ocUQiClcD4U
E3wOn9+E//kfpkRoYRm6wwt0F4CN9b9RUxhIuv6mprB1D2kPJFXO0lC5TBz3f9f5VIK2UFsG4clo
WiKpAmw3WbNfLlxJaDSnMU7svc2Qerm33EiuZZWuRwcducGxE2+2KvLTcuPmY42SYr6vY6RY6810
Hat0g/4HLxHFvEPk5i+N7oe4VbLqIvDak87zLskSC1CdXXGtW6kOL+Q4Wy8rcFC8Pbpg9tjQBNl0
shU3floqkvuC8qLTKM2qvlhnSAu2NKKoMrcTBQUBvWCazpSucZLF0jv6c2BFifgAiMgGalu5qqWw
N1gjQfQYQ3wTx1vZO6fZ/PpVH05ZSRo9CIxLHvPmzP8BmllSoPcvk4cQXjFgrXFNyakEVwJSgcbb
mG0g9FFBb4f+RGEUQ7pfdNthblE1gWcewmNHR5qcWlA4LjMmQ1Mehot4rWq/2SUeZfouGOgH+zdD
EH4XYJFWbQVfcyj0d9N48GoBf3PM5rzRMd7Wcq6n2yaZhy4uaqQAwTaZfW5F94jTCr6eb1dbl4pk
m58LE5ZeFEQ/ZeTcx3C5jg14CLp88bYxHdB0wa1bjMdGRDj5ZHEKYhQhFrwRYbTd3p22tTuRBYWx
T211J5/JDAulvNjIsfevSM2t16ER+FvcrLeO5iD4aGCae3ENYAM6gRI4m7qYX4wOhXKsHz9MWdSu
lOi7E2rwU5rfR6KdvtfGbij794Gx8DH1mfGQ5k0vr0o2wMbxX+bJF7v3ILtDcAYub23oluEICCjY
o4cbthPdLkStkQ+vtSJNWQMCG2oJ86S70c3CQ0LsCUoK68FLKwJ9Gu1ode7VjNiFUuycnTIX58A2
37uJbKQWpNWmF2xezdZuVcfPRJRNIXs/6Py7KsEm51S13Hmtg2sw7piAW062CQo81lOQjUc0C2ob
V+JumgQsgMgIH1zywLKRaC6jRBlSJjp9i6ahR2+wMmPg6rg8vjGzx38JjH+duBg7hMxo8m8MLuAb
F0kuHe4k33flEJ6yGptGckdHwOMX6OPNhDUWQIX9iEmEX2/YJ53hIenRerDp8EJqhkAoZVb3kgYr
G61chw3HmQtZ6QhHYbwv4DS3rvWWUP16Cesjg8hza6Una3SZY4KJswQtBsclqjn7JrJWbHylrEOo
fMiR+X1QjGqXW/XBMzMdImE7Hg3inwwSYNCKpjuSusw9mGbPpQ1UhtpAwEQHeybMsbEwGRaYi0ld
AnueFNd5ysFT0jxoCEZDAbLuqn07BbdMdHaGLXeSPEjQfzQqmmz2kBpkmjbwHAqHPKByRqgXOqUR
0lbWPRrjIkmpa1rT2jC9o52E8ZUh1A2QnHxrrZUy++t0fGxqbdrbBTl9mnswUi34YvLyq8iN0LO7
35zOPYKxLzdCcy55at0OKTsyIN/uXBDHqGOhVlNe7GXNNr6ogiARxTITfN07BupR9RQE2piaeZDW
d77AV0mmVRAgB4XVQTocceuEKWoQs1NMIal9i8KSMN66fta68GtkEdFdE0CIUKjMjxXJ6jCeNlAR
foBiwP4okx1Mua0RTAheAORCi9e/B3iJtJK+BSoxC438FtPjzzDpTi28fD8e/WsDRseqx21L2Q7F
dTU4cl2ME60UHVqfD4hlXVaNRYjyqiMrDz4zLtamcKt14vRXNG8O9oRannTo8zTJG1P5BbZoBtNx
WyMwQcdFYvu7Kq3ntoyqo5HBRMRXfCNGOg8hzfxNaOjF3uyr2XcYIQFDPzIqeST+HVvLOH4frZE2
WDEd/M6pD3qad1vAildmYJ4xt5hciQDWKfxJ5BoTrRJTSauA5yTKuK2AeJo+vQw93yOoIVFgRHBO
He0a8XszPTkDfgC/1mE1Tu5bj6ojN7hE0O+6hH15WzpBeWDm8VZ26jXK3Ojsd0jqci3rduH41WmY
JFb0hDe2O7DQEN9lT98rVXG8VHNpVkADKnDqrAojtleVSvpDrPc/xyHPtwIxQF+jVlONvkmigcyx
bNK22VCVRy4td7r1pcxz+83pn6RKnhsHeGivPLpXNldNC3DEOtH798ZLuztmRPf44N2N66GBy0zv
XE+YECyhv6jqgpj7CpzESc+HDcmrbGMi/VpfnIQMkBUlqIP8AJEJWR5M0llLTde9pvZXBIvBFz3M
AOzXnFXS69EDK6RPo8A1pj+Z9V1LzNtWUiRZKUqbQL1pcHo/hEuGjQeRNHChnIyA7fU8ja8N0iLR
kcWHBrvWzqHjbw3Ih5QirTnIyxdtBB1rJoakjdT7KMfQCKGANrehHB7xiT4rMg3IrcCpQMuR4nn7
kruGuc315luDDn89SZqijXDQSiXRriaEwzGHjIOfKE6mPwEeOvLBRgVHD7LLs+mAdLel9obfDFSI
rTPrJL9iY7nMCoBulNcKgzmEDl9d9R7xUn13hKhu3hIAlx6DjM1KFM6cEEV3L3LijYQZK+O6O9kW
zG2no7McFzayfgYbSTn7y2u8wVxrb+wyPLkFOYcJE9KTbiRHDboTIkevuACHIEfYrg9lFWRrJhoS
/Z3+hKHjma4dl5CaWCYTP/cQo2jIY/M1HLsNOIFrrS6wuRoxGkmBQgAKG2gm5+i02j0K8tue3Wht
12e9qjmMVa29etHatHrtwdOjG0jiAazC5lqnlthMzclTatyGxG9x0EzPccHBSyfOOwR0rFdFVj9z
1bF3GSTMDdmRRDbaKD0qfSKWhK5/axKJyGmTFnlAgQcKPO617KTBzEd0IE5ZkyAP0rJ618mZU1C/
+NMsEBkddaps8a4axhk+THAa19HedoIduhuBYd/VjzYw9a2dolooXeLsHUuIW+IRmd3ayeOAeX62
dhCMZej+NabTadt4cNcdZ4ovMPkhZzBWWIfPmjCf+ZVzStrEuVpowVNtk57geHsrcMx9y2RRkvOI
Il8Pt3FqRycOr9klSNUFTu5RhyC6hnOC/ieFbtC75gV1E/ylWHEVLALEh4ps4aKn350XBoYUzESo
qXdxKnbpJALGoRIWEIKvWtiHujMFsnlxHXnKOOuDn2x623qrXG/ufzQb9JDuVWs/sH8adC6IjByl
Hm+ASiI9TOdYeRKvuHizZ5jNpiR7fet6xDBHFD86PTx75kScS1sygNGMdwpv9TYV4IUwsRMYPdPd
4/5YBgNh3p29ovE77gpIplxziJ0Dc7k1YUfBXp+2Y15jzJ5PnQn5eJpe35iF9TIY7CvKqs4UiSJQ
OJQ4XQiWIyjWB/yG+sZouTwud0sMtUj/OBpBvHIF8bzbqGVwSvH92HBwbAiTyNZR8l/sncdy5MiW
bf+l53gPWgx6EoHQEVTJZCZzAmMqaOEQDvH1bzlYt1hVr62t77wnMCBIBkMADvd99lm7/qS3dgVt
MF2uo67G74Kk8sZu5MGjgMkoWD8JSyW15aDcpRQvZdydJxdnmSN60kjtDuAwsfJZz4SdZNCOlX4o
xKOmj01YVF5C/WWxNinLlM4V2cWtvAeDNcY20lpaRvnKy4yRu2zSiJOwfpEC/+8SpfdWuXxpNLvj
JqzZF2MMYzMUflcf/RFwrec6Gu3X+aGLAGwFcCMBy+bf8S9H2yIB5+VOJIwUgXmxjd69MhG5DxIJ
1QR7cegGWMkH3CJoCjc3BVjUiWs8uWKX41hCwmP94YEoI6nlC2w9ZtWQt2fCQHAJ158A4Ec7I7Eo
nALa6SHqXylugtAn8c32eHKACKZvPk3m8NqlBFIn3utc1/Sc5Qk+sRp2HTld2wzmA5HwIBqDzNrL
JoEoQKoX8RWtttDgh/mv8Jdy68QLp1nX7Zb4G6SU+dwSORGxgmHh8LX17ezQKbOk2csDQ+OPtC3t
x8LAvUUAAmnT9cnqp5K41so92w5K0DmBSHlIYvnD8Xz/BjpqIIku22QgUz9phKSRUCQAjlMTTrUn
CW3rJXHc8pAmPztt0veDaKfrsmQXWuIv5nxebFLR8uE1oB0FQ8a9TgrBjboVRj8MZsxdyd9pJTGG
y1fJt/Y242cTU179jnd6Jm985/PW1Q2QFQK0Su9xTSc4Ck1pmvsCYGe4BHuaJTmVnJOnj0AOWzM+
tVSGG3+IiaCI8OmQDGm6dGvj0qD3zGVkFLL7TIUI3zH2L4OLNKkIbjRnzqMlePKS4VoRnrfJkH+P
wvNPtW3MB9vvnjDckfU0BfZbmTm7OsOtkGnVTzNLt67Eutc2QjDDrajFl1zJrIF38ZjTBj6BPk7v
294snnvIu5vB4f03htaerUkWiLMR5E8LR2alM1fmc9nixffChc5AgDoG/h7S8Wi7vW9c+ndSKDgs
9+ODrsNZzid4NSW31bnu78lKeLWa8mHSMbhI2Gz71MT5AUJtW9SVmlgR/QiomMuRUmyMy32TdPOj
KS3cOHrxUnqtvcebDlKQ7OXWmeFuYLecZOPuaRycDhhLQJq65peeoOVdEo3jSSuwYQXGj873C67T
8ncGsiNps/SGE+7eZLHNLDMnsTszu5OM5HOQGySE2/0SJqQDM2ASH8O8ALvJyGSsFAV9lhFTyzq+
Yd75BWHH3cGQ2eGtB/XEh51ZWrHLfUMPSZCpyAVuxE1kOCXH9oVEpnQXMA7sJ9u19oYujZsPj6nH
cyMF8fY0Q26nglIqPXCbtEu/tG6bgrcHMqfp5qekp9TVSQ/Z1wPKitk7yVRon6d1hOkhzTeG/NWl
xmfqJvbJo0OijS8ov3gEG5Yw+i7GFJCEBXb6sAkGCKVm/mTP9sW0Z7EfyXnaoUHABo/oGyB1tb7o
eYexYQAykesszmtDQHKjib/pVYNH9dms01+LydOV1szy2OLin+ju9LM303QyFIf+GtO/S9A8Vxv0
LEyJbWPfkbdoMBwd3Rk7XMXkTXgrRYe3UOHB2TRC/+KiDyRNzOR+bqA9tvea/5wSOrUDpwSgxxge
Ktc0z0LXzDPjlFfijud4GWrrvO6tGzoZoqECOOh2oOa0R9HWkBy0BLCt2ghHGOdabdZDBm9jq5tj
gbGwMM+N2iTFaHM7apM713WzAwn0IMqK4AGsanRa/1unXsK6acBbnKVH+f1fL0KntYiyr9kR4Bkt
/IzNuvdfHXZju6krrTt56rXppUPouPdW65VxWg/WhycTJFQu2196a4A0ANwDwmph4qRe7LpnyfS+
YJq/H8hXKd9/qmFT4bSPKc7yIZXxAPNF7VlZZW8NE0ObPWT+GUqEVI3NHiE0yQNOc/SZ3rTDWdN7
SD/VTqi6U6026x7Wpz/2CDJp1t/omQCYO/zBaeiOoE6YzfZnNJP+bHV4FyWW/ZCmTSh7i2JwWOrv
JuwmXc/XBKiK7AoqXXUl5HmBqfW+mUASUYH+80HJHYWzhO5T1roPWpuP50j3JNNI9gK1+XisYrZ+
rLC6ulM0nnuXlOZ1UxA5vM/99HkikIhwKuMpJsYO2iqFSJkAPWgGmYamqmR+bCiFNvRvsQHrhMdf
jzs4Zij7RkBzS08M9HFWkn+hCqUec3ROaAyNdkshrSpBYDHxgvikDrVcN8JgWOFFKIQZQebnnCvx
ZLiv9PeOZx3Q4EEk6XWy6vEs1WZ93K/zuEQHldQb/cUBp1ipGfA8yHMAgOwsigC2iZb3EJbLVyO7
jXY7nPPJKbpjk2YDpQBySsdxxK2iSkIfmwLUPiV+ABj1VD2uj/P/s3MQgFleRp3IEIpOdHpTgKz0
BBVvtKgFGs2BVPizRVoJ3EZaTOi+6M8fm0r9087uQSStDz5Y6hkMVUtJ1RMK9SqGuaDWuR4TjD1A
FvJamBX1c+1w3pGXA7MaUmbsMUx6I+AtnWVSVZEJ5sdTvU/6lwDQGw3nBDIlhv1NTjSzZPmILrK4
PzCuBxsvs7B8a7cIQLPfegnkAoXjy/sK3yJGLxp2gIg40avv1Y9x0h6kLp39kBmfhBV8mUuKMtC3
tDRLDrUACTiTPWIbor8lvU1Oh+v+zLRPZMOI3VQmwdZ1/JfZia9WZhf7gdk6zuAx2JfzzzKdioPP
dVxKVLrMLO4KzYb8F290RR4F3sqi4Zjh+Qld/6yZZbarreIl9qEO2D0qKgTYfggUFyamF6otPtWN
T2tA2f9mSjecBodZqZa/pLktNm7GeAmQrJhJb3c4BV0ll1MZ2ECCpWfD94b7rOZpfc0n8COGvT/B
dcS4l++ztnI3xSgJqnU302D97K2RjNeA9YSLbS4ztVdb57yoZ9fjqqq2VjTRCjSCGnQD900rXrrS
W0KndbUNrrMdjsNmM7i5tsfXeeqCjAbnDNRaTtrezavaU57Jl6CSN9mSNS7WcGveGX5WMTzgc9t2
mvWZLkFstEyWy1H7Qifds0Z2E5lpapVZyYNB8AWhFgCDnWpXvxINiT2etv7iXFbtl9QpBpCyLtoG
1ljoBa+DxV3VUx6buprMUzy+ZP3YPqNk0XQ10loNfjAoiLASUfE4xY4XEoezdzzubyIwpp1nDF+l
4zPdEwhQvftGwab47srhFaoWTFkv+d4vXrppFnqnqFQOWy1WHWdj9Z0P/ItJ66RfeMCw6MbyrPoQ
S/MnSK9PKT0dCiIcx9HDEnlzOA3onoHhHPoAAQRZYjO5U3poKRrmpe0zgg/cg7M62CG/31fjMdLB
yDsy0g+qhfMAKTPbtnELWmmKf1m562wsJuTUFpS6Jh8XAZ3LoN1tEQMrO73xNpiUrvhyRGh1wWdW
CBNtlSwxe+YIafcNreDbOJGvFqtULoCvLJYsbiVJWj8AQSKxsOn0o+VTDZmTz7KFadBBuITXQ3Zb
VyWX0nhonxaTN57TC88U/HWx/H5PBp7BglQihIoQptl4s6wca6oJtqO9cWlxdjn2XTaXWKYc59Um
n+dYDU91Cegbb8yLbpT2Ppb9t0gbilBz9IK1PadZl9HFlWZMfGptnyTVa8wXwzrcCes4sfcZYDpa
20Atk2zdVgL84Uy0lyFUEaqMnpeZVxoB+N5jIafPyEluXFwbVcoogFXsbH8uaH3yTpZVNJCB6D31
yJB7sh8aOImhRZaSkrawdZkWVWT/TXFmrxG2U5bnzn1jNnDIM0zPA1LfDEsTQMm32fa1c9Q4Dfgu
csJSiC9JYTzSAvEVGvc3hG3aNmJ4sGNzanwjvjC2wkHrD0zidknbuzttYmmXALoNE7BHA/fegwPV
SpF3nxMKKyxNftLXl9JgQNqJnOiJ5O4Fa91y936h/XBsXPOe1H+3I1mLy2S81Om47BNTRf7Y5bM7
4iIn+wWlIMqHnWcH7r6MJn07S/RnOIaMWYr2itBNa0bZ3E8afNP53CTu5zHvzQf92IldV3PmRY1w
TnXdxdtcc9+qrv5cTUWY4xAPcwGJLvbFUTh2ta1yR4bpXGGOZ2A3izjbAd3eWTG3U4Ccr/6QyL3f
z1fTcu4YsEyYJixuTGvgfyNNsri8S4oXR6oQxFa8mJh/zpoFMjeIcaMb6fJCR2Ud9hGw8HlxTq3p
3tWzhURrkp7UzsdCkb/S4CVXba69b5sHg04w9BDaIeb0JvMYUhzTT5sEPy+Zv8ekZB4yKK+bQrrP
TDy/6ImlIWNNB/L2xnOdtLCeerznZXxL07bb6cGXIZozAr0KUPTT+JJEDWqyd9ZHi8VIExgHb/Y+
jbZBQKd+oNcAZB/1GBZ8TsNSuX6rC/lFUDlQ0TPgc+RbWo8m61rjCZ5qhTqi4c+O2m1Zx+NV6sM9
hp5fiIG2dEHsK6unrWJCInTcjtTQU7aab//cpMpnUyrjL6GeL+iaECMXZinrRggmpwODrl8myGIz
JOnUte9GWnyxujzRmD3i5ti2YsQJ0w4HvIH9ed0Q+jO878107ykyRgq9ODJIxQBTHWzSxqS0Mmjy
Mkd2fABmtPVhQ2IBi3cpmiRlOjsKKX8Sm0vJL7br5ezZ3XQsovxWFtx4gqC5TyZu4zSE+sa2Gtvp
3ODayXV9ZoafTucpGMEdIdzin2T+yk2yY4bCJNal1dPMuvq0Pi5g2xwIOmZR7z8K5PvdMlCexOg/
Rj1NzoTznC1I8WdXbqfeSc/Y6VEKS1LPSOLMTp7PRMiln56bqjPuKq2uNuC9mt2sF+XFWvzisoBi
v9jxiCLC8iqe0waritvTBBvTxEC6s+oN7jLQIUw7XbVZ99bNmCnT3roLjaw+Q4ojxvZSQW+6TDlJ
VEVm/GoGXEqzz7Vd2EzgZrh/O9Syn7GOa6TXXHF26HY+r4cs9ZqNq/XHdh7RP9RX5kXpH98WJvHx
QKbBVUyeCH0wntulpXkGmsiMYJ8C1GTxh1uef2VPFdp5TIsVHwcMp0e9pKPbsl0aTCIHMCPTwo+N
VTFV7MwUKXfdXX8yw7aOTNYL5IeUl6SH3yWr9K5KmtdcnZOzTibjNk/bm1aN3v4vj/Vud5MEnnCh
svJzlz7eTyaGIHViG+pP1z3q0TSrVC/0Y1pnRk7rXMqYK4FuAeVnsBVSYt2s7sZlsXGHJVEfBlaJ
NqNWEf8wNjoZLW7GqEz+Y5deTKkdsgqdGlS4tbHQ885adyCZID6nQYuWZ00eUQbCR21W03pb9X+Y
Xss5pqb668ZLh2BvEkVDsIN5Bqzwq55RSbmtnzxK84OVMA1nClelnDt0MtHdHnceyxaaTlPlTaRg
h/trUm63oSHT1nBnGoiVI+ljE0CpOhoxS9jVkcTnWu5Arf5e7W2r52jdBMritu5ZInBoaeQcdUhg
2WN/usutqD+/u0Wwphe52xzDOVk8fTtiezn2rr2Vao1YqtViAIZatZHFJPvylayer2KZcXN0redC
iEZnT5ikUcRnSt7U8FD9tgLnBRyNLs4WgbKctMOiTOTKQlZwvR/f2WtxU8vDMNsA7DEFlk1E03VQ
7df/M67Ov3FNRiLw095H1vjY+wvlHI/IavqTEX7tnhcr7aNvwuxcF0K03e1kXn9dPXJQvbC6pA4S
NLzg7WqUUzf4d2vjemgTlnAA43jq1SJP4k4LI0snZGGxGSgt5RYJEkESuj2wAukw+fcJhSdfIgpb
w3fXnJ+yJev2q9uSFMrmTLIHLv31eCJE/ZC2KZ+FrIeLV4j01CArrBacqZoSDJvqJdbq/GyBzx6p
HrxTTxLxFaRre1pNmMCUWBBZZn/zOr7Cd2rK6gykj5bibLCP+Sc1vIJT4h7Xp3z37a6760bPoWuq
/02pSoDxZWN2Ey/041iSxLyt7OVRG/JvSUyq/UjaWCdnZXxT5knOEDgMyQKff1KDi3qstV2x8ahC
0NTHOtz2BvyV6+eQad3XBRJ+mE1EzqgfJtcKM86ZNnn33Hfdth6JZVuvzfUlylkA3KYDL8QLwtyy
9L9HkA4LJY90Yo4PrpJS1FE0pz/lVMp3K2hE+XBrJ1G3/fDwrtfLerhuVsveOCQD2fRo7usrn2aN
FnXLvBJYexfbBe4Svt3Mc9S3Qvt1Y+1zQr5osxtOsizzs2txyZdwmlHQv3IH04iRKQtocS0pRPtC
NJ+sAX92kA93RmWwfIgjctSA/E1oLRsixG4y1R+YQSBGMnKZRQ+iQ4JjS2n3Ji0H+VoYCdegdjZr
PlWzkT8adE28/uWT35hfs959dQv/TjRGELKihMTXgMz1HOdaZBBGCBjldq73Z1IqLp3XvDoDPTrC
0Z/IzCN+HAwfbV94DLryWxyYEBalWe6KJt1WBO+ilOgbcA35QaT252G+WCK61fg2a9MZw9Qc7kji
/VbDP6G4cRtGoOFQVX8gx3dP0ClMWcBZpTXtqYh0wDXp1Y+JZ2BWePKE1oeeD063LdwbMv2Dn0U0
Qj8aHjHBjU3uyuTS9Kco0GkD8dafodSbLIyZpDJR6cdT09Y/uCIX4v+YlJlpRNCWDgG4y8x263fY
H6gWVJdZOO5mxGFKWM/wvdYfHC+yfyQR6HvWJ9zla+aokuxjf9TpTtTuA4SLHRwKEtvH/jf92RtD
JPJxEoTadLVGC7MyQSM6D8csg6tYqS4J1z+so0hAdwINaWpAyel3O4n59G6Annvj3igW2o6SKjhP
JenV/+v1/B95PU1fIa/+719zjP+O0fr1vX3r8re/RQy//9G/EFrO/7EMmyRhxY7T/3+EFlKBa3k+
aCvfxG5ZKS7Xf/6HbeHsBJGiQ99ybUxc/OgP06et/zsmT8P0eAN/QWZh6rQdaKGwgj3WcA4v7e8m
z4JVkD5HCV200u4nRh4WAbfVoh2pxpZ172Pz7z+2+r7fWzD++6chGR4piDaHljh0qyQHU/3/em2b
Wv8SbAF1ABD2c1PibSoeI6XEFEqT8RBniG8Etotak4wvtV+bp2oZuRsrRcdH2imReHgucBBK9QGj
8AXXGlJQ1qhF6dswaChESAYOPcGWi7FR9VAvFpHKY9A8R37ytVE6U4vgRK7L5x4BqlRKFNwG+H1K
ncKdNOPMlrcC4cpHwCqUkhUoTatX6lbDasO0WtSGiIbPptZ39MkT0zXHKsDihTzqt1GpZbbSzWBx
YLFCScMxoW9zxLVSqWwEPhsnbCCbGQHOQIgrEeQq/g8FFzPf20qt05HtSFGtt7lS8iKl6elK3evT
BQzYkoDlwziaGcRadHtPKYKZ0gb7pnoxs/jYuc5wsjX5e7QT5Jyx+pRT5UQrQGME04JJr6cDB/UR
JvlLzBe18/xzrvTJWimVk9IsDfoSNo2j4f0Yq7tKKZsBEie0BOK15p+R0j6lUkFtpYcuCKPctF+C
uAy2tQuYXLbPFRIq1lidSAS9v80ptPuxLh7aRGHS+v2iFNgWKVYiyS5u7extuzl0Xvm40AkvlXpr
Kx23islcamke3gSryovcOyH7+si/ltKBrcD6IVMx70alEaeIxaAMCZtW+nHhvrC8xpymlGVbacyD
UpsTZOcMXJnmsWapjLuo1a9doYgtNuaJvMHqPwuy7OPNRNCC0IM36aINVk1i7plSoASQEGPoP2op
K7KY3zSPrLtCL8kjU7SuNhdXXxZlyDwBoE8OMWYocr69urlvysAN8ZhpnNKJoAndvmfe62I9ZX5n
lVg3eovF74hbePTrXezWL1XtUYxh7bAfpBwxOmFmLa1dJ4BJCUJDzMV5mmbD38SQaM0isWHlMu+3
ppbGInyOrodUMxMiSt2f5vXS1YEImcldiYcQhoZ2xCU+bHmpJLUJ73vRlt9hs4dYjuVG2t5T1he/
dJ3+8MRhBUWMjuvM8Pfst8pjCed1qbOT5nwNRufEev1nJqdoZ/WPNg2+xKPV4cRi7dHIx40ZF99y
IAy6MX1fCvmawNI/4sygRNhXbziUs22HB1GzrM9+Awp2GPmuNFNQJewvWvB9MppPanzdcH8P+NJs
sBnVLRDjdOwHZIPIlAixtn4gT7259FH6281BQQzabglikhBYNAPeJYbRxTM1JrBfYHQO1rNZNc8t
uZZHbOTbXHWlvW882Kul/SUt5yHM8BlmrfuYA4QKYVBAwOoQXQwAZWfXRArS0gcvl4eRigGuZv2y
4JVDn7XPU8014WVTHsIIdUhUuWVW/tyXw4+Mq8vWCP+WfGPGk0Y8rDVAYsHSfxEaftH0i7MwXVl6
kh0zQSGTyPFLUYJMT8/xYg7wikaMVtlIvLmaUDOiLLG0b/Bj7qY04tQwxXEQ9jbupwdRxClzys47
eiWmTC//PGsNNC2vsUIMh7fY878zwxuvrXOc/JwGgAigRub6T3XqF/u4MFElhbdzhgVqvEU42uRv
MulS3c/9eac5eCDshRp/KsfqPiJGHI9Zo5Nr4prZqx1IFmhWSZwAxT4dMTXrZ2dLtzLEPx9FCAf6
xlh+NaVzRG0fD93kEUVk29+aaKIp/oZlKxOtFTLda8Jmjgqy6JwHwikGo/XIncKqYoIYACHnlHdW
mz4Z7rAVM3K1P7T0Aiza98H2cTk09OaYNnxrRAwqghLGcuMHD1UURlKLzwVhS5veKpONB4wPLIK7
S3BSYixGKyKc0FySPrQGGM0zNnR1aU0LaTmF4867PPtplvopcuxzuwBUwtiN/Ftrv8QovzIg8SjR
AsFgXOuk/tnU4z03g2sbIwpkCYNuYhePgY6bKq7Jw5yJWhx/pybdulXZ/kpQWzd9NHKr7H/P0UwR
Lk+es75rjhK/cm3QpN+7/e9s6okl9P2w9z37mjrN14pk5txDCcTHO4RAJzjLM1APWuT/XvqSAKwE
cB79kKeul8esxAkFegyxl0C4oXDudU9z78CJ0kA1JfUtsY3v42Q+tfN8hbk1nBI5V1cZ7VkCd5vA
LF6M3qaEnVvy0FcYIbJ0fvCj6rPQwUNHWcC1A37cWVxzP0eo0S7Cquoz6IH+dfSV+NGI6OFQm+gn
+s/LX0FadUjGGnMH7O00Ol4CFsm7yp9eaZnWD1FrvUUiombCc8fe8LsJAI8g/V1r3NfXpUsf5/LF
N2PsAfSx24vYenoR073m/oZk5e1h9G4aacowgv637R3viac8CCKYt8moUxxUvSiGGZP+KbSrHJKL
3hCxLahe0EMKUL02D/wyzHQhyCHqn4AuUtYCKygbAkBKBXbQuZ42YkDhS2t5N8xBFzaG8UvIAIOI
2SCdNF9LMvi2OEp/B3CQu1EXh54pHSx9Qa2oJ1q062bKhHK8zNDQ9RYGo93KltlF628NrSQZyShC
X5AL6DKwxWV6SWOqI2neKqlgZ6pKppXLB+aRuGWnJMXTkrB4ZDjedelIw+X0hkwLe6buyHe0xl/x
WTNqj5TSPAjrRXs1syw9TJ03XJgrYMQt7IabfUDThqH8iJNdb0nS+W4Uaorn98eIBpEr7ZQ0sfv3
c2+O2wUdNRwAG3quZoRDCezCJpRupuB5tKAszb3ebzu+LFpKYG76dhPqM7lihYUkz+eXIcSIX8PA
gGFZtQ8MxmNJrDVktcxGcidU04wUggwnS8sOvVfWoERZmBkVncW4vLY6YjEr1fKXB9r+iqDFWHTU
x/Qn1JGNWMyZ+VU5njxWtPuxgDzlT9F8Hb3W2vsO9kRHM7mMNHM3C4KBx4U7axN7JEjkwJf4vyTb
k1k/42DDlEjq8VgVIeE4EEIm/VHrrGZji6Tft1jEDjJLnir6Zq8O0EqoPUwYbHe4cQ4wBylO5Azl
OxETUtFU8qfX5T+XTP+OcPYpSibCl+xJKTLDN5Es/m4efOdMS1EPMNSkGdqZP2tYBI5uVWLoi6zn
gCTwsK5xdhN840Typz0FO60H6sWg3kEtZNPO5GMHuBvdtL5U1vDD7GPnPkCALJE+Dm6jPZel3zxS
ME0j5+QL7GiIYNU+DvybqNM6zAxu5EvcyNDyiQtYrHi4dmT3uJkutoKaYYiOpV2KGS0IJOy9U+nE
z3pYhOYxwSWIFWpPPLt8ptR1X7ftXU4D09Gw7PpIIG6wqbiv6REmAXiqDIh9Su40iuOCzkBKHV4b
Vytp+GwMLt5aDNs8YWZjufgeswr3huGmzVUnNQgdTPzSg1xcuswSl3UPbPU9fXTGydSwIdQejojJ
QxwfFaQrrscv2lzSqZLPV9sZnLvE48LGpXics3k4jdw2N5lfVIdMl9qOSfrdVOYWdQE1bfcCQpss
pnImESxUjaMbtqcpzGTj7JEpN5k9R0duFNcWRtilQKM6dtHyOGcyOk555G1G3cNt1FubHCn83Evv
qZDkxgakQZyiTOgvpW89ZIaNoRM3XU6/787MPBrnxEbOunUZmim7iYh+KAaSwaivXb3oD0CLt5Yx
J1cq5689WudGt4nQyKf6WRChdCkb8ckJGiyClUe/zFOn+8vDQj/7Tiyl2PtVCSY3qAmzwIqOsSTy
9qO/4DhytU86UXzbiJXFvpJkbxW68aU3d4Rm2ptWluPdaFY1pe1rHFFEWHwmp6spqPzTGbR6hv7x
mJ8XP1IgjrvVI0TMELfFeIgw0Xy4hKh2hyV1zWPTVNN5tQph487LzcexLBE0XVIorcDEqiLLmU6i
Kv79bo1ZXTHrpi7jWfH0zEssrLe0t4atW9kgt9Y4+SAgMhI7H33H78e9eIsJvNi5HU3hRq6pig33
WlDRSdiqpub1B+smhVyqkdsCIW9K5IWB3Dk6EEG8qcTMQ0BqfS5X7sC6i+rk7waj+5IoPMHK5vnY
jEryXw9nDVucDatt6Ci2DaRWb92VYKCebn0inYGdBYh3WI8+NrIVVMFlor1TedZno7GSiuG6u+Jx
1r2AeKXapLa2ok50pcsz14LLs+62QbycYuNaflB7/oKmWpFLQiG2ZxDbK/6JhYeGl6SbXJBe2j5X
bqNgiEAAJtrCElUaOkV7SkbYg1hvrPaiOoKv4ik9NlEt3+tGU+/QveYCJBReKWaMdNyTr0PdKxCU
vNa9qbQWY5dqeCWm+N0dZqnSz+oTa3TF/LEn7+vACE6TCpoztp/mXDfDUh9nQhRjZWlbPWEJAuM5
Xzka67GpXGDMTxboLNZ2UnyGXjEb1j0yBoaj4w3hoAgOndqsewU9V7venF6l+tVID2mrTN5tVOvJ
lypDVQpLghN0quatkRUQFtTZFjPXMXbrG+dL4i0GDWRURQxI1TumyCDo/nKm5jiiMSeZQbd9Tkln
3axsGfz14jx20RnLfXV4x80sYCwDlqEAcz87KyHBUtUjmsfqM5GPmOXUprKbdjdZAy01er8HOP4I
BjtmDqvOzGyFL7zvquM5ydIwD0pjs/KFgpXcsKKDPqBD6+GiRVQ22iqorkPJMnzlcOnLcGURF+3X
E0djyYAVuPyaJLCONq16B+sbWt/L9ESwRn4WNDAUG/KfVNlBtcljJWzOwOGqg0vhYHU60sPands0
KNqjb2cMJeaTY48GETWqKpypIvFaEc65UEJMpjS8qgrTuuGa/mNvhtwJnurP4/XH+vpgAHIUMhxr
5D//ji4Ofdmtx/1glu3Xfzzb0lnlqdN/TY0qqwhbgTjWXRvEF6P4wNxEPZhJxPayTRnnP35TdhRk
JrVZ99ZflBP3YdQbaA6q+Gtmw67BRH9cj8hA+qMKHFjtVzH0KgaH32pxOxONG0PoGpfGCRutItC6
libcqH/VjdcK8j8OCXc9BPTYHkafRSqmgH89vWV1WpjbjUpK4rNdP9aPAvz62Kh+sO79V7+S1Itz
lIobv8JI1toQTUIRENW4hc+C4Mky2y7va1ouuPfh+tfptySlTUnvnjNwZq67YjZvqZfRzzs91LND
m5dS3qOVmwfJvCKdQyH0kHFFuAjuCX39qK3f5lpe/MvuWovEc3j00kQeQHwwSL5XGuFl28cce+pa
FrNc6ZOYpmMLYyj5ePnrYbrW0NQP1sOkEa/LOFi7D57KP9MNohFjiD9o1NR4Zx94lYrxc5KmwtQZ
LQh/zN3rb6wbpyPZjxpTFY7xzAoP1t4Kv+ACShT8kgGGJnYijDy/30KapGqrfKOZ2lsPp7hlBVqq
cnOvcM+GPEllQV03FLpdxiZ1PBoazX9Un/9+EqrD1ciwnpMO+tveGO2Hv5zf626fIoXmlEa262Fj
JfmhMIzLX35vPbP13rgzHM3a/+XkX3/n438Io9GxfDfJdn0sxTvDCpr01V0K+v39Ba5/0rkNvbmT
6zUbXx+XMFvJhastZjXDrKaZfxyuP6Ai723/tyLzP6rIWLoK5fnvKjLy7eff6zHvf/JHPcYwyC2x
LBdmhu0RUBJQ/hh/df1//geQFXgY/yrAmBRgfNw5VG7IDKBA82cBxnL4kePyKL4u03cM998qyDj2
3zNMHDCnnofFlIQdxEiTetDfCzL4hydZtY11o8EJhax1diwdYY0GZHrFyVCAKR6R70udtDrKFrQl
9nniXDFPkWpttp+jGsVbOjFLJi2icdAEu55tGq2tEXiooPfwPlEcQORqxvRm4I2jPabbDfQXbkd7
2Sw6jiaJ/bMYjArzt/e5LaN5F2TMCAOjeiAexDkYPmN9jHVGWURqfLBL28zbakkze6Mv5w4+07HN
emrSk0AStJ99KzaQRHDXG60eb/VRsuQ15UnvNf1s0KG+ZznTvfRx++xYw0tL0+sXC9aHVU13gR91
p2AY29CS47Ql5bM++7a4TzxTISppL3Zi44enBfEugsdB3dYzLpFpnwt9KB80n74HIxnDwBz8y+DS
26hnxaNmA7rMyxa7q/5lUIUgUi4Cp4DEHjev+A6Rbebb0iRJOMKVxwgznv3EpCGtVfYXfXnMx1cH
w9OGU6JjOYOWNy7GE0m742b9CzfuQfe5lANMn9sg95IgdBMoA15HIYkox2LbZlKyxHlwlrQ59DWt
k7QCjenBoIFjXwubD7v5PQzGua11wA2odaDdq/1iVdE+sH+6LNC3kODpF7Tcy5gH0R2Jli5d9hCk
70ed7Lcqv7dFT+ZFNU8IJeNvrxtfJ6cURy0iTxoQMxoOBfZh8kK0GZYZWYHGVBXdacH24uQ6WhsL
dFpj84WOVomkZdKlxQSSgNmejIl+X3X5zux9Sf50SXAZDfEbi2bOMFssLA+a8dC0Y36z5hZ3cxvc
3GKGiOzl1q4glHor5Tl6iDNgwcX/Y+88mlvHuiv6V1weG10IF2ngCQlmUll6kiYoSU8POV7kX+8F
qLv13PWVy557wmIAQRJEuPecvdfGykJ6GLySKVYeaJKUKdlYhLcioO07jgNnbHEX5JRwbT1Nb7AG
nUh1a872PY7mYB/Ign5F+8usO/+CIeQ9Z3K7kwjBt3pM4T91QrwhpfojEBIgBowJNo9/mlS3QJxC
Z4YszFWHEOXKQB/SZ0F9MphlFVNv/EhKZxsFNqBCMzkxTEDl6xonwhKzNZTeydMEab8iCh5dq+8I
7DbYbQF1e36mcl0b5C6UqB2A6nWXmn+xR6y1CyPkAx20c8+qjHSPYRsdgKmufFk7N3zrvWPRkwj6
1NyMHXrhNMl/INySZwclwVoaD0Yati9Vm9+nQf5Ik6Xzig4mtBsNkmC/00AUwKnWlPIwhjUTa3QL
SPr6CVZAxGA5qJU3xcD+1sveS1VXbkqNcwik5b2mKAeCBNWrOqKY7k8KRc4o+6HP1bBMRwuLdGqW
QiGfTlEKXzmZcw6Fnu3n0xUAiMyoNwFVmBc11S6N6rSfVVsWZ1uFkcO4aUsB2WQg4YcnqbINRj0s
PFVpikukOOou9IsX3Sx95szRQGMOCbApk+roO5QvEKUJb1KG9NqHILO3wC8eolKkFyOlSdTm+DSD
GhQKAYEdRD8iQEPUT5vKgiLr1znxsx2BkSoe6l3dub4XZz2+b99/wuEUP7Sg8IrKIVRDZ4icZFgu
CuCEMpDTDb+zGQ22hE4PIup08k3i7BxSu/+6SeP4QvDOQdqCw42/XLEIvNFQyCP0GD4Zypv3SRAJ
L4up0Zdjd2qJbTLNBgORar1SgxQ7J8D2WjKgwvBRE1MMMETLM8n0iRtjviELvUfE+/fj5V7OWDGl
1YuC9Ov1EbIg22u21sxLfj/8WnJ50q5d1rS89Nvd5aWBfsRWDtrNsoplkeX5f6yxZShzNBL90XnT
HebBrTYrHacZIhfOIMevu0rB3eXxcm9ZaLn5fk9iz0DA5WVHzhzI75e+3/P93PLu5QU7nZMa8bis
R4Rd03p58l9/A2X5XssCXx+3rOW3u19vWz7l667hxicOdybA84/556qXx8s6/uVv/VrFP37n8p6h
JmtgsOsaKddf6/1eTtbdPU6hfPvbr1je9vUDlwW/P/p7m/xz8WXB337d8p7fvun3J36987fVLyul
19dQYv37G5Z0ODxTpvSvdYUtvbx/uUGDJ5lOzf/yb19ieen7i5auOJSpWe84Bb4EZqd/veFrqUEw
eifFm+41hAw8WBMf4puXuMi1dRGQbOCEVNMreLYZ/QSsjVQU4jKFJ0awILvL8uz3Sw1zjp3lK8d/
PL88NOc3L2v4fvVrLRIdIwLY7zXSqF3F5TzHqajz9uomnie5Ueegu17uKhV1uq/HY4S2Pswjx/vt
ydxPukNS/PhaZHlheZ8fjtp2UPtrP4lczgOzshrxAwHxGAw49QN/Th33VCXM75gQV8flXj1P4I0W
naQAXuLpMxJ+uopcf0C9zPG+HKLlcioo9Su90XWOyOIEtozLVcJ/xhg4PzjSXUvZfdrykzM5ftx8
fE2VEkUtqqT8OM034zy3XW6sWSv+rx5+L7e8jX8D5w50IpTDLSbO8gTw3D4IouaRbrznoVtv6xpP
wcqdqKULo3/xM+u+oF2E7IFGTTmrUCmuo0Oe56fLw2po1iRX5/ux3xkMcY5kVFtHKEoW7sZYrv2h
bef80z/NkHK+9+WIzNBn70URsGH+skKq873lYdlM2g5Hx0EZrPC03PSw3BDUczUvOk2hkVg7+Umm
VrFi6OZ4S+VyuQFRttJ7394vZPph1iQvNy0i6FJDt18WZYG7zzeinTVYN/hkotNoTPp6JK6Toguh
DKmv7NMB7bg55WRrz+LgXDFhzVpF4nUTg83GiGvoHBpyVVsaRyUgQS7rYxUgHnXDuCZ2U+1BBFhd
9aKV1qVmRMLljO0WD3eZhnE0LMNU3xjJnMxQNT4tCMs/qMbGnP3Bi8EZmYAtUIrYAG2RoczFt7kG
utzrLXretMf2S7kYQTxhH5pKz3SWli+O4cVrvdwjeJpBVmFeutLoMJDyH7BnV80e/wF9y5RGymJF
tWfhet842qFK75aaoDqX1uylUOinxh7/cA+Hju8wLsTVRQu71KaXx+mUMzRgmLdU/hbGvEk/IttT
w51mQBecorlctiC/v2/IMiKyyciwmyi5trVR5v3J+DfHGdivgp7YEwAE7YZ973sHXO7947mxwUIW
DnjbnPls6NoFZvxgK5eaoTELkpeS4W+PLTuMNszPsI+hxEa9P9dCv37O3yX15Se7ZU9S2dQDypn3
qeXnLTtctojdv/6H+RXHP4gQSedSLv8Ht/z7uSahwQhs5nmpfC4cd+aPsHWWIpUz16uWJ3E0I9Np
ZOUtR92yCy33vm+WbbA85GrCcDUWe3Muei+V72C2SS833w8x775AnsI4P6o3TdSb09qZ6+Bfdw26
hqvOMcX6u/AdL3v1fLPUwb8f0tHcZkaA7H2ucC9F7++bUQkZ7szV8EB3qh27xdHpjQFRea9/NupY
b/LZabDchKEEPeXzf8mq8vdC5LtA0unHFQsxkZLssum+WxLLc98PmzTHc1JrszjD2rXA5bokZzea
UDiPtHZP1IaJLCrj0osXMHJganI3cs1bfpDgkDYLTXq92skZFg3sSQv01NOB2nFkYTnSFTyHgo6/
ql87vi2QltjWMRpxzWM1bL0kVPHpGPGZaC8C4ZpoE8gyRUGILf+rHr6k1vvzCd3RLYp5NFa+jgJw
713e0QGH3OT1VRCcWhuxdIAVftk7kKskZJamD4tu6eufnmVM3zuDTVX8KO7zAcdw7SNXHOa5kUjf
BmLx8NjjtyDYzDwpTAaVqiERZ672Ln6hwO2jYwqFM3BdjFyVs4/UEOtR+9SWroJzIA28KjX8VdWF
NbJ0zTxT2hx2U9jHp0bk7c6W5W2VKPVakOzMcZ4qcKZFQVhO23q1Smq6QlMPcUeRbyCaJfsQWpBW
yoMR68D0ciRbi9+nEZziBKhxiu6zsUfzC+ynKMo8l/7T3B/qcHA75LM4DJvVedg8zFdVWzeYqbbK
k0ErAm/sVZpBDLali46cJHqnrh96a2cw7V1/rV0UPJ0mvuMtn0OH31hX6jnL4YfM3K5sQNvTNIx0
SJHPJFCIer7OQ3zApKDNeotGIxVaVfHkz88tr05xCPNUNg9hyzV0moJH3099bKoBYnvxPgllxFIR
aCegiHbE6mZS0zGqOjoxUgcJkvuocZoYesckN8sXozsh0Z3oZ2j+1zV1gY1Kcs1K+RVKVhpW3bMm
g3Hj9M3Gh9yBYNOi/gnbIJjPlMtNrihzfVz9FJJj0anJN5XqPa3YaF//1ghZWiJLdd53NXxzorUO
dndtO0O8iUMgATknlE1eg9/8WoCj95BYbzZmwG0To1LrkO93eJpmWRnXl/m3hSV0DXUA91xZXEfk
fNNlNJgIUSMttuU0M04/irF+CpSGoMYIngcWEjaPlTw1oUVXBDI0letoBP2UO55R2oRrcXVYtk42
ziYjEUEsmZTChZwFT35h/S/3foPmL08ufH5FjqdMUUNsgCz8DdNfHi43y2LWdyLB8nhZQRLl4Q5J
z+mfyy2LqLqVbEzL+vX13uU5ssoOUQ4jNjc/EjVrN0WKVbcvmsAD5KJ40ozv8yyZLu6kJXcw2KZ9
3N/FtYs4UMd/jf6HEpoyktxpAI1RB4wn7nvQZ09TOeqbiQx1rx3w7ZYTeIlpqiyq3eWPoM13maNt
KFkQghaClyVnQF9hMvK9oB5OdAzrD39AdNiX7muRYZYoRmpKflfZayHxpVNIrTeKmgzHvpsUTN/h
hxbvBscQr9JwVIi4vX9th0F98TUFS2YSjW92HZ2nobAedWpfe0pM7VbrzO41UU7L672RIjrR+vSI
QMC/r7T20Rqm4U2ERMhi2LavaP3Kq5wwzKXk8oaA844oYfUcpAXBZuhQD83UI0alHvMmVaA0bfIm
wSts2wn6XBzY+WMdTlfLWtlq7OqRKS4gtfprk7owuC4+rnGUlzAW2X1f1sDchJ9sshGwnQrI/KZQ
cZhAAn+pNFRjeW6SKgVX7qkvw8PyI8amV9aFjIxzKSvthtnPrN+ezzRWzWl+zPFlq7V/a0+Rdmpx
u1Bd49tO1BQm10qeM6WedvZATqaWtuGz6VNwnL8V2b8D4UKWfupJ9rg1IZ18fV0RIIqKyMe+6YJR
O+fGCAd2XuVoi303mPrTiPNxX4zE6SWy6V8ypFDLKsOChLBGGsZRmnZyj8D6dXleTSMEgIE/XOtj
ZpDR2fT0xPkOWlhcOalaPVIZLA5yqLOtpljBmwnRaf6DRcXuhNXZOnS92j5EyXS3rLAvUQ7CVGiu
wrHEd10Q77h8RdOBOaQinQbFlW5k2yZHDVvl1x+oypMb6v3rZMEQSHT4Qrpqm4+Tnp6XtRK7Bvxv
3sVa3/Kvl91uWauo1A+q0WRdqmN0Ch10a8vXzzWGlzp0t4jcEi1TkSBUpTigBXdv44ACqzsa+Ufe
iiOZJvqPwSGBlIlygOmwHm6DAZTtsgSaigM8yfhZiUS8FWNdHUtOSLdSMTWOwaz4iAax881ofG6j
3N2EBmod0E6U6QoLbC472rIeVMXbQaThC6MtfRMHhnPUXF/ejIQefK3HjIoNKZfdS0ovfqPYJllt
Rh7e1IAD6OnySUFWeAHhyy/StWGxlll/QgClXVMmztbLp9SDxIg0Nq/BqPN3+zoXeierroF011/r
sOyJabvpvE6V7Xokk8fnvKAOnYZT97UEjIEVkFr55kiorXEqmnOGnP/KhKn69SkD5wA3dt7IOSfG
nH7iWVpheWXLmsS0+Yu6HXBDIz0vC6hlK8nsraNL09gudJAWK/S8lA2rLB7t9661Mq7ptrwkTjOx
C2oxJXyZfqR/fqFCA2kheuMC2LK4pHyWl9S99k5dc/nVQ0WIYKso4RWEvzlutGm9ygDkkSmn5ZO0
qTSA0hTNVdkh/m99wIU+9u+3TvxYFpDjMK5rtRJXjTaWZyHBYjVBo14VsF8oMVOmVsr6J0NySpF9
o97ZQVhybYPklk15dzc5gNc6zap+AjNcpVYr3kAeKOsUDiwGPBNtHd9x08WR8qQ0wd3X2tzwvnQK
88lXUmVDNys52ZoirtiZkJCHjv/m8GctiyYG4EPMhNWdWQiyEBMi1Q1Asnfgi3BBzt8NTBeoNeLc
hN3HXplU9RXK8v6UmJIuc1fCLEirm2VRjp6HFnvEE6UVjAocEsdqcsLrvnAFI59cvhvQ+cS8VoNJ
7cpqLOVWG0d9z+AJb65lxPfg0OpVzij/Z8Zeqbqd8horAOACL1VkgFRuECfSrodNlHF4CWKIl81j
6c5Tp9bRk5ANyL9g0I46rPjrQSoqOu1yHhn9WJacIAGs2k7TbgcfQmk/wnNtuvo0tFV738P2/tre
Y5CSnO6Or0pcSoKsG/OCwiU8Dy3o19a3w+epTS7Lb3FL91ntWuPRDpVuO+VOcwQaoF5rBBfjPGSH
07rLsoEqZnJEfk6E88o+OdD2H4klD8z7qEObsyziW8HWoV31Omc3zob5/mLrSnH2hZZvzEg2z8Sn
n5ZFqdS9RSH87CbD/2T7abbT0BserNx1bi0SACm+GuKjzWrUALXyksBi8/qmkGek3OEVIrEI3Wza
vGfO7dhm5segwALsXFu5NjIV1Fklwi2+wvZH3Y+XZV1QwH8pIOIf6C/YiOvbAdgGl247aAuubayj
i9z9MPras2tO3WaywuEUT3lwnckCasP8fZab5WEbuMoVIen9iV48FPz5bfP7lyWM4P+TKT7/d71x
TaO3/D/1xvt/O37W8nP8b35FY3nbn/1x2/jDZWxp0/g2DNM15iSKP/vjtvkHMblCOLrQKRH9FlGh
/YFd2LYd3XR12zZmS+FfERXOHy5ro2GOLFJo6v+xWa7bszuRMDSafIef//nv1GpUk+u2o7mOw4ua
M0dYfLzdRXkg//Pftf8gXzvPjNas93JgehSOygW7Cwh8lzlWXOP+lzRcyIEwmg1y+weltnxPibLs
KLPGaxO/egjc5q4NKtWLmzg55xKoZETLZoXmHXPGXCyN0wJSNJc2AiSsV5ENPklmtMaKwdxq42Qc
oWofNFUmh8q1oJQ/wySoTy7XzRUIeJ8bTCJa02VbmqaZZ+hjDADHGO8rojLj99op4lsp9GQjpH2V
UwM6M4F80gtSFnrFrU6pZGQtpVuu01jBPdgrYtem5Y1DjMIVTrEHp5wuKJLkroaVfcBqg6RUfXJN
nUj2xMUxPoy/OCl6HR6uCiGYXg7oOhVxbIQkcr715S4YsmsOQf+hzcWH0sevFem2u0IFCV2B7cAj
WRyatHPQDKwmZnJHO8lJhtajeH2pM9B7uhFf4lqJQAWBCQZyS+ow3qXtWATKAT7vQ0zIwbYSSbYx
jXrli4rcySDOdnXQP45tDbSp32HdyHd6z5pLK+2ZtEY5mPeZuF6oR+w1z0GJtE/W7kNNIRIj3gPs
NS5kfXTOQrSIAH+UPKTwSspX1gp7XUXQacsC/Cw66AdTsxE99BVTzdbEAEnCnlKrzYZiPKc/l6fZ
iF7dAcmkodp5ldThWpHzqhr5uh3jfdODG2orZtGymSNRUigCcb9q0Nxu7ZKVQ5U5pbMS2mWSZBgw
BprirlAjtlvW4emuu2Yzd3JFpo4YV3hHb9kKGEsFW1qMa9+NeS4bCuk1prxpmnGv6myOmmvNGs8/
9g4RoLV4UpWBPyU8jAS6eouPAdzrfmqnJ5gnmDWmdINIl+b5aNf3wGZoOPsXbbKts5M0576Hey5G
vfdGE6qAoXXUSJhS6wm2HpxTu7Fj83bZo24Pd25dW0SLEFkYJbBh3FnOrDUb9A5sWnY6VKZnKmWQ
kNF9TxVzRhOA0fSkD+xqtUh37MMDhArdX/uw4ybn2CwN0Kk6GIR9xYPr7ALykrf4asYcFaWwNZxV
GD48u63XVm8o12OUPOfTdQHW+oT8f1jbTYqnaBpoDCNtH+izJi4C5KqP2Oe7/t2ynkv4R/et8gOC
LCrMTkxH0dIhryxQK3XsnIeGjZRM4XMrY+Vo9BNNpzGwDsIo4k2mF8he9eKpspMtrTDUxVGf74eC
v8CqcsBUWn1Pgbs5O746Z9k4W82P61smlOus1gAZZ81tUbf6ztdpbA0wpld2xmiUeFJnFVqqx8in
xHoEC88Y1uS5JLsCjj0IYYsQT3Ye7JkdTEESOaZ9nZXnWd8adiGhH8bgrkcknJumhd1auHv8N57l
6K9aY97W2ICZRqX3Yz8FZ74KhP0bXAftunRyeY8MBwhojY/B7tKN347F1uEv9VTZfloF88XYUdlZ
TBbDbGNuE4V0At8uSTHuH9JgloYMjFn9FEq2GwEoGCQsaK3Ld4hobzE7wJCbK25dlr5HXWitszH+
WQRJvBZB9ZBIny61mTZrREb4ZeueQcyUtp6N744ywqDgSWR2p7V78QsgWrT1e/5nx532IyO7aea2
MZiFQ8fMk05TmGwdu7tPUw1oklFOWImEAaXJeVIAKmwmUFC3CekovfKZqMkjjlWHZI7uYGQdOkZJ
1zK3d0FVfDqQGUqfCiaBFht6je/KAGCCOtK+SUr9YJETgMwpea+lggc02PZdZHgY22YYogbluOQA
qvXkumjARgAD4TgdGMaarQPFYziltZ1trHmhIUCNRBmVFFyccw54zl1iap6TW6Nn9rHYxLi0Vvmr
buhyjdoLA8lYiVUaZA9Om2P2NLDKGuwKebFRDqQ0N5zjhDPXctpLorkoMVB39b0fw3wv/W2bQxvE
yoCZmYAGaFTBZ6zgB27nk2r0Mwi7S1BW3ZoYw86jtUqWz8xSVrLR6+epgGQy2nRC2SQBhR5Bdvw6
L4KrRDWYSeSmubUi5xfQYf1sFXq3m3LrRZaqda40wnqgl5Uw+HwVO2kF0Al5U50ZCUj6VDv7EU70
1ujSbaY31Y0+omTKsRMHdXlLBk95bXdKdM7TAOVMRuiETvHanexbBuLdAX6ZMhM+jplWJ7cIarCa
clVRCqWCy6/4t10zXrlGXJ1MO0q2tPB+Mq08BhCsL2MTDijR9F+THptn0toxqQNeBOtRyUsl8/o4
JZyaGg7PXBfgQGktbSqnPclieFEDwjiSyZx3g33GsHg9xOipuxxo7nzdah0a97G8EkSr4pBkubFC
7GEfmU1y3BfWVWgRDG4MQH788J2rfbeO59UNUB6H+o25TIZxjZBzpwMYOakV8Zh099Z2Ed25U5Mc
g/bSwkPaMTTjB0fhoyQCZ5vhCGZ2y8RjORgnco86wMxYQP3NUDCjMJ1gUyZi2ouOzmM8kDo3aC+p
HrhkFLpXoFDGrVs/6VKx170LTxJD3bqoOdWg5sZXATBvioarFhcFjm//wxFCBYnoRGuMfJBmejj9
tJf3LtsT1ksM67GL7hqFdqfR3tuDvRNWqq+bHqY0bIy3SXdoY2gkgzczzcDpmZO0IAIckRP6A6Z/
dmwy7c57HXS89osLs9C08SpuRwXvW3uVxdp+pChA+QoAtZbVL4bRsGNwtk388iy1ZNyKpSI9au+Z
n/xgVqefCRdbLmVkPDfMFEFvlgyQzL6yvYGrua2lqQdGeYdMxj9qocDk3cBkGkGzOBGV+Rge/hwa
FA8a1NXwwRXyyhijcNtjZFgLNu46mT3+U6GMYPnEj1LpiAdRaDVEDsEFg3NdT019KTQTD4t+VEM4
ppzkGJvQdebEsAmRKW7S8qDBe4UN7IWjOpsfoYlbgY0DySrOuIr5Q9tZColwDNSkSyZDhJcvxUB3
XUtUkSCy3LvRaT6cSdxbpd/dUBvb1jJ27rL8vmhG3GR6JE+JFvUn6o8rEODngmtzxrXxLp8MKGRJ
4+5rNTV2QbON1NhFxW1HN6WoWmwTE2fUgFC4uvR0y+8fagLpcM8YP2M/n+6T4jwOdALaASl40D0s
N30ZP1IXia96m7QHAbeAKI+g2/tBBYVR1UkJn3x1V9bQ6yNqMqbFmhoUBLeKwoW+EBAmLFPjHBix
IarcOPhlY67GQuWibfoPXBKLK9xnKrhP4AihOdgPaqDbKNkIEnbiBKne1NgHgzIWbuHpxRpMd6Pl
o0L1sNfuGCuTjp2ZD6o5mg9+kmyhbcvbr6dcKhh5rwL5GbFwItJ9SAIODmKWKJ8wGcenWek7/FMj
zp9W37ZhMzxqCoevlvogYjN+QjiID9hOOLV7/ly9UfgVH7J0TcjSen7J1dJfBaUVXbmZTsDJKu7s
6Qx1PZp6QI5DEq17IPUtpMSoqwidVQ/AiQlj539bnSsndO40DZqgsLrHNE3tVQGbklxJlCa6uB3t
5Npue3+tTMoRFBfmjkCD9oHSaz31zYOBFBOnk3yCI2uva5BEuQsHr/VdBvwl9vY8ekqDsd4LvYdD
olThnktctO17iJRRof3oCQoTJCLtUrTFnt8WzxZlpY1icCkJO7hu+q6esFvQI1jFbbUr3FNOSvjA
VQtidv5ICBVRtFbAJgj3ZkskjsUW0hgu7PMa/hMTjts8aLeZZnPRczvVa7nYYSHGcuh0m7hs7S1R
NHMblR4wBseHbMhTVI8Y/KemII88C7a4dmAJ69o78Zqdl4kGuKxBbFVqCYKofZLCnGEV5FO5zdcK
HF23wu4+khXxDNGfAWIBrZcTa7UJIlWBG4WgcoDyGGNCWalD9zN+lVRgbhmL2KsZtusk9dk0HizT
lSfbNknFmkconVKea91+yDO3uq4m/FOh+c7gHGzsBPHEGkB0u/27TErjltPNqUa9iEu7N9aUs2Gy
awHxiPZ2gBTBuEc39p2iN+sMD6xrJ7+yED8kypZqY1XJvRrrO90csas01cpxTSbHhvNpWhwbKrPJ
TBKdKKtyD/F5q2T97RCp2X7QOXRBvEQhFFjxHNDoMMBQ7bq5ZdnI+qAF4wQVQZWemcf3Zqg9o4hQ
vSxJrA3U25XhIKX1SQvKJ9SWfpfeU1A6U019dSxM1whU7zvCrT0MJT8Drrugepx1Q/dujQnu2amY
oCalFWyIMB+Jcw2TfdTZryPlVq8b9PZAl5p4HxFQgKQ4S1JjT+susUhTYxahpo561hlI8OsCXPN6
3J6jqfOCXgE07WzTIDDuaAfNl0F9xjAzlg2iX2VQbHU5dRDI/JLwPVSu4U/b7oEspwW+dEcf9rFF
uZTuk/Q0i0u3n4QAKBpqcWQ1ME2D2rcxC9ve9EsJvfUfk8Cx111SH4bJtJlB9e6pHuK129JI0blI
PBBTu/OR/hLLZWskHGQebbPy5Abl2dKyhiKqeIERvLKiUL8ShBvskyK4hoqnHKRsLr7a4ta3RtsT
Mwagce3suidjrQJkxI5SvDE8+EhsHXUX8wcXx9NQTMRSlyfVlg9BEvXgm50aeC9MIkRizRrpAoe8
UJ7M3MSszMG1GipOF5EecsXPMi5zNQjTmESuONE4ScpU95RA0odETrHTEjqRloYVO7Yb+wLR+SKn
CId6/W7ZbXMSYXsxKoeY3JZhg26FV7neEm8nsurgRpwfWmrHh7bH3ExpCV4FzWQiMRVMo4zykoaK
anUBIxcf2CPJEgq1i6/Yhmdr1qHVaDbmGkQUxLQco637CPkKP5apfOZx+Y5sOEELzX6ic8QiDJ5R
i00E6DlGPpu56oNZfTg1dgl/avN9BrfWmoh4UEq+HKndu0JamO4RnVlMZMSkcDBN6ouea3DWwLut
zN7Qt0nIpTxoGTUKXxinXMibQG+1dVWnLwWI6dEq1rgxiq0VeLpzN7bS2guCMzdpTYhiCXYqVEMM
bwWUug7NxqqBB29NQX0cug3F2XE1yhNiZ3/NKExTH8YSjLQO1aXrQSgIJnipdHeTGwaMU3K8HlK7
JBWc6CvaEjsmrk9cuX51QFCQP7i3lYEHK8b1FUsObj9oKVH11KkGJ9/LwjU2TZ/hOCdqLkP7sbYF
Q/JJDbW1PvxIQ1XdtQ3BpBoVtBqlHuFen0InuySyold85adcyd0dw5E3Iq7l2jS4sN/Ghf9qdgQY
OjnGayNlMmFKh7PGJD5oFQEub+uNYZWS4OV3QeEbPfCgeNCL5dophnRjyGg7NQwNmfpt8Fhn2669
xiF739QFmelDvCcUCJYAXQHyq8ybaWg42hMRrMMqfoKnx+ZlaIA6JPGPZpJhObBfIZDWL8l1LuD4
+EVNOIo1g6aUj5CUJCTgr0AEgrXLOH8HnJeAuTLYkJd1Y6M59zoi6qeO2aulW0wOQI1unQpkREw5
C1Czu8kHk8iakF+g4ZXxDJpf/aAomyCN3xG7uDOVIGAwE59yq0FugId5rq9RRiv9h9GECTGiwF9m
caTyojI1rnwuZrspgC9kkscm2M7LVMKRPmtlxBjSbK3pVA6FDQc+GEBo3vY6ZRtYQcpa0pMYQSRl
kh5EEEPaYTRB/lNDw38e95fxxF5U+SemZ+bWbzh8gZMZcw1NnWpjlVGqyey83Bf0fFcBl36gUkRl
WJnVHSAxvcdKx/S+V48iZI6c60W2crKDnd4rmvkMKILQeZspcV6l1MJ0cogYiY9dTT4ODsz9hDrU
RcbmJT320SCttH0gqofRsdEvxdmNP9KySUMc8oWc0Vmlf50ycbp0xYi2yw8+elrgR1+m94I4iRPg
kdvG6s9tF+owEoIW1xRgG6ok0yofKLqgBBrvQBv9aAFXUSMfr1JZniSYolNhAXsbC2J5W609ktw7
04O0cCXK4T6CnNGzj8gY53EwwhpzNPP0/+6+/00HwzBU/X909z185vmnlJ+fvzcw/nzXX+Ha2h+W
adsqaB9hoAubAY5/NjBcFRajaeC1c754i5j6/vT7EaVtOZpqoURZ2hSzCe+vFob4w6V36rq2i2rR
+L+mbKv6PwCM9E9c19JIcdIM/Ic0Mv57C4NqnKGEvZkfQhqH1NlQfC0U6V4wn23Up3aWPhaGji11
Up1+rVRFyrxj1kP+fUO9hgtYs5AB5ieHRRr598vLC8tzeQsTfmhTH/NO84X/XXy+X55ncxZ2fd11
jPqgQ6/Z5ZZv7VPaGAuD0Z6Vo98cRzjrNqfSNh7R/RnXC9NYkxKJ3XK39wt32ix3F78x1mZYWJpR
6tBslHpL+kh7pJ9xqARxevoQ0ANxkieiyWhLZAQUmCjOmunUAyYYMlzCmoqIeDUR57VixqTBAMpP
6LrQ1MlqhEOGXJ9ZPlfg4E0bGCmPQ/lYaxQYmsT+oL0p1JdsZMiBmuFohpQbqYj4+1ARJSdcgvrK
Mr1u1O4G9GGySUcyhQkObxlNcHVtmV+3AanIHfChto53qh4QSygwBARDdEKMsHWZLnmo95/L2jiN
Q4DAwzHIuSqmi00+9kkx2lvKDLtINOZa7ACxTFu9f0yo624zUh2Y0mOf7MutDjhOtdIH2TfAQJiC
IXvU1xk2ZLQn2e0oAahLm0kBozZz67j3TqB12xio23rSHErlZC1xEt+YfkxQruqex3moo2WOsle5
xIDGlyW5KS6T6TojWqRC3NHs4kKdHpXwrm/il3TIwTVychQpI2ifeKKEsj+mlLb36Bau4xBTQe/Q
DsKTzWDbvM9sTexVuvjYR64TvxVzfKuyCkjhS7VUMtSBeRWHzkXIctgLof1ScgWaYaQjF6CdZSR1
dasnR7Orwc6kCklx0DoD1RZbstnrFRIU4eWaRiVbme5sV9bbkJhTZXSUXZS6p6Ah/GSogWW3xvCi
EzwHADNi8oum08t9672f12KNlyQennMfgXoZUco2nOk18vVoSyLtejlQpntcLpk36gNOjNm/YAbC
CyNmXyIUH0FjEYxh/Bd757UcOZJl21+5P4A2SAdw7do8hBbUZDIr+QJLCa01vv4u96iqYLFrunve
x4wGAxAIwRCA+zl7r02UK+Fs1TpIqmMRF0z982bf9oDlOlOcDHyHDdwuhk3jEzCDiSF00O7G2qsI
gZq3eYsFPeqQZ6VeeggHa+t1ojnpQ7xzmvG4iHFdNWK6wQ6Xb4JH30yPjketzMMuKhrn2YyHb0hS
k828lI9dpxcMKqhl9Sa/H0PfoT3DAUBMrZECGSVIY21pJtC+uH0qmrHfzFO8LqeU+qHjbCBl80Ps
DoUowOr1DKimEsRbVRtnLUxfGppfIE+MM4W/2rZ/xGaPv4+k04Mo9Rujg4HZ2jrC0HiYV55VfuPb
wbC4H2MSmAWRUCHRoEVNz5PIG9OaITBhNcWASFBOHyIi3iuUOImsqyAtiMkkIbbvZnz+XW+syhKY
mAPhlVIsg1yPaHst3MeLf8gYcGnIjPdCz/wdXyDaLeSAzfNvLaNXpmIWhC35wuqitCk0h4SjRrRH
c/tFJpqmblDtjF3s6Eii8zfR+ggNcQnj3KDLae1Gcmbcn73jdgfh4fOvmqDY2Ca64yZtP2d8zQ6u
NVCjHxfOUJLiU2BGJdRp2+agT/1bw9b5eKA+Dx3SL0dSnUg2jXzAbZo5JXu/wXznjsYPuM0hPA8K
7M7aqCzIiQhBM5ufRgSbqI6KeyGfpKzz/TKM2j6iTrAJdEjWWr62psZ56HUC2R3OqVRH+nh6mIa4
u5szeyYRvQHa4D8Hkx++tq4T8AbF02ExCuInIV30syAQnIpWZGqEwMQhWJ4EGznMUYe5AbIp/bsJ
/WGV6+HXUFvDDQnXFKKkk3Lt5ZlE3j3NYaDtzYgz56CTC07FfdNlUp7Ot1HWD2raIb4tXil68zuI
mTRN0h3A/IJBH2Q5jynHWiuI73ULZkHLWB8FNoU1E5QYOvkYnAkeH8htYHoFTxGy6U974vQyiDk7
UJmFn3akn5G+ZaI4VgFXKq/Jf3PsX1oOAtzQnIGs5/gYlHG4Lqtf9HrME26zg9bQZ8Jd+zLlAfGO
WtPsi3TIkKhF4sGRE1i4gW2qEe1ncN7sf1R1SMD4Yr2SWz0AJjW0VQqejYA6n2SYibxVk9NURQZL
mM1HF/YpWsVGC+gUGwaGYpnta6LsOhYzCdu5kQ83C4P/CuJcanXOGeQm2Q1vw1C/WQ0Zo7aB0q3u
LdhIzCnpDRffyCL5SqW+IuUIhdp0nw9Vv7F0/0TgQnu2fGiLtKrmIs2OmOO/YBsfj17Uc5WJMC/k
0d5xcG/bXeHSR1yyg5bNwb7JogMpwqjx6Eo9aBWZ7rpD+UY3g23ulu0xmgWspA5O0HSmFTbRv0BH
0UTJ4zwlw7p9bbBb7dDEZptqATlKl2o/AfxFGYHbvnVoUSZSJAAVd7Ga+wIqIqHU0Uudcy1asFPt
wd+267TgpDGmv5xwKLY5il6IpSSEMzc1j+1n7DUHf5hvq56SkDfPe7Fkn1EROesK3mxGjZfxTPGr
8IW29p0G90dEM7rgohK28/2cLogGWsSgIplvBoJWGTbUJDpb9lNoxNtEW5xzGi0ke7V3sahCOpH1
K313sZ91caclOxSE015r9fs4YY7SDTVB5Igb6Fq1KA5s8aRpWK8dWZgtzZ0cvpzKOdgIHL2Jod+5
uH/55fymexkVyKqa9k0aXUL6lD0qZSCRUp/fuuZT5TC/s9N64wBMIS/AmTgPoAlIapOQHuJfcsqE
p1IurMh8y7mkb3TPu51o922dlJP6kmaPUVXxzYv8NxhnOc2f8kBimbXHv0E/qbBrbxXLYvdQFGSV
zF/QeiRbALQbzYsc8kP13NyGXvFVxQT2itmSavRbujx/0slm281tsg7pSmC/dg61163gPxHD4v8I
gBduHQNgZUyGOnGnnrdiPHEYNe0b5/x252v1fdiRp6ecQyhRmDaPPiVOIZ30PvPBpoZfDQKPr+m8
7s143idO+0iAA4Z6LTt2q0aXtC3SNRDujGWFXxT7oFkM9Q5a15MyI40wu5iiDvR6g5gK0WgxtE6t
J5E44UYTqCMaiYDSoyA8FjwnoAD9lHcliSJ0oNu9cMb7mAqna2XGQXljKAG9WMCw1pz/iawhG8i1
6HpObXIKRQSIb4ruVUAjtp1mDUevXkdJZh7KmspcBFML8luNFMJ7KjDXHq34eY5ewwZfCVW8cq1e
jqCly/ckOrp+Hu+yIagJBUC9TZ6WNP6tL3mmBCmssa8yJvTNbKd11QvYav5bmsVi10/IoPzUOeYA
CTnv2atyxI9AXT1a6XOebg2ifmpHA/OXi+hYgxqv3TrZiNqgcxT4ZGXTYNjoMfEwUdBXMpyhPinr
YR682W3wKVkYLLc2UQb8SHSLplJHfMgY6a+WKVpQruS14uMb2wySORrDFR3d7pAY/XYZumjXNeI3
j6D7U1sQXhv59rDCB7RgtdcFlIf8LUcIvl8wXSmOmcs4qsv5SoXFWz0854n3cyRQbR3p5V2RGNq+
NDMobdaniZpuWqcvca2Za2VH7Fv6zVYivvoxOLjFiQKZ34RyaQ7qjeRk2yU/JyPMXhe/p6WH1Rgf
7m+MA6OdbyY3ZSHiXVrqu8wcfg5pAAwa6FOYjutZj351U3Y2eixQlf5SUaQ9hp01n2w5ibBlqpxo
HcrGVQPFl347D+PidClrLLcvjk3yM+aNZqVXwKmKKX3Uakc2KaAWeDp4DslpC6j3kPYyVOuqaOdj
7j81kgmvwPBj+D2DiAGmY8l3Zl28WhbYfGozBmQJbJKx5DJpRFdSPXVaBCXFyR4ja+dm1RdGFATy
5JxscJoBPiBsutJpb+SLtwknWLucbHfCIiRuHs5xXD8PY5SBwHaHs+ZNNEQ84zj3lJEz7dTG3VdG
D68Z+E5+Vu3Z8Sfq2wnOPYrDY4QvSfg6+pyq3vQRcOMe7GlcQzVsHaJ0Cpd+uErX1eAiHV3M0pqY
thnn8suP2h7zR7M2iUud0B4pb6DZ4PUTdpnup8ydZeQdxs7hzYVyTU8wt9a5jl8s7FGMTx2nDgF1
2/Ahdof5xK/bSyAJo789QO9iwDdjK4I7uMn7PN4zs7qNAzxr80NOUMB6hHC8dq3wpUQbhBepi87w
5QReETnkS/RTIJKcpA33NXRJKoqwZqyVg9OpCYqHZEldrchinruv7FWHiuwYBsyZy9Z/RZ3GeEEy
tNTXfI7ApnHiSbe++OLG5luUko1IJu5NYiL9tax+azXLOQsdBkK4BeJqaWCsLFBbdYbUrkMHuBpv
6jQbjpH9lhd+S4shR/Lk/crJNzipha5HjMACx3occzJCIjl3tcPy90VW9a9D2U67UXN+31ULnRpt
NFRbtQiEi/qEIJwbXTfVIH27WMYjF1JYExK0aKW9sdUgWTrWQkM1jrENaRK5sVClVHDOWNj9KVsi
wNWpKA+jjKmjFbeLwN+uM60mquBzzMnoFCy6jYctdy5rAL7WYVpztuY6VKxQokMZKdArFaR+MiYB
Pol1qCdBECzi2DCttOsHvwijPX1y97DUYuPW2BAHedt1ofZlCcC/UJuqrS8PqfEtnURCK9wQNNrm
Mj1Z8aNp5zPPGMzfbWova0XMTcqUC2gp/LtaCxGrCJ0rs+8Gm64GeU6+U3eyG8/b4j78TUUfQ59H
EVBGKaov/WeF7sj6UvXUCvLUi4pV1kR8mYmQYyqGoVUaZ9UikFdJgxRsOi/dclILchkWwi5NqsmC
xhNCUnizf6RKawulfU0ABeSydt1No7BycNrOOZHSulzQ3n0pOtsnqhwS+BzbX4M2DdGzmeN5cflS
JaBaSc7VGC3n5XFZ0pEa9ZCXqIuSYltNGcI9ke3Iaj2GmrYmiG3HOUDn6hIRJBDl9oNa4Iz7pvfl
s9O5LY0q41PtW0gJRIBeDa9emhAi1dBtGcyu2qNiOE0MSvdtku1drV5uI755GDTDArq3YcPgpRCd
Ja/pbIVfpuKJhPai7wj7QJ+0wd0Tf7WHnrChzGnPwRI8RkXjPlcVQwPMHVVU8VMvAuchoOd0zKPs
R4cTIfAHGlNVP61reynxTgF3FGlKyjCjiJc+spATEauU2kwMJrMErmO+LXp+xCVEwmtLSkbJX5VY
n9sqMVc2akD0T5CQoSjxZoXpekzacd2TuXZ0bOcndvKXiCh02t36vCNgfh+NTM+CqJyeFgCzS1F8
DfLc+F7U5YmiwOfZzK2nJqNx5BDWvTFDMzqNHgkgbjjdVXH9Q/e9ZYNegKp4h/6Vws5wxoZxdPAu
3Q56V+78nJzj3Bv9m7j6hl/OOldkH+X2EzMQ9EJlPsom+caOOCOW84LzzWTmG1ZGDpW5H8D6MJ6Y
RWHumtHt98xuN01d1Ic0aJqbkeiSm9BOnpzxK7T39M2Egt/pBI8mE11wEk68z1mITI2rYki/yDFe
Iofgyc43j4RlMHGOCrDwOJXpu/jO3p1b/yYqU5vmVGcQymUhGs7d/RAR0lghnBuqdN671q8mKpaj
cJKR1pTlMQHxtG3WBi8l5mnQlAwwEoD8yLvaeWt1YthE3vgt0+IWfjRQ3NKziZaUF1xJQ+39ECKC
x8X0iuZFgSrZly1BcLTycKmOa1+e/tNBLBhfaRSVWvKidjEWmk8EJvj9JX5bMSeS0QLCYS6oFmSV
VhFblaldox3utw4/Pr/dWfOSouDiCyhxCygZwk/wuTWs2P54CK1op0kTv3Lyz2bzwKx+vOwyVdG1
MsWnbqrDncIQqIViLHjEI9L+Bx0nrzh19NDG5XxUtytqwQVYUESMFXC2VfSwWgbXH8i/JlCpGfct
KHokir2IUKoBi5xPatATtPzTai0DM7tLC+NVzXRKpjVuHhn7aTLQz/JFEYbxw0Ctsq/i/JgPwj9o
ovLPZoiYusRoGvqUVQLDpNyC+fBQhXx4w5QJRrl+f+DfoyjS7/nBINAMIs4f2sNkpMhGg87YLNQL
yNUVPwcEo+fZ9s4eumrKfwuq6BFhVfkUhQk26xEWSJHQ9AzSF7HA11tcqscx8dorKzBQvJf1fVLz
XENtg5KvHXq4YQB9WtDElHEDfFurTTaXnCJLGFNbLY23DTEU9163rQju3pdQwclmKNceRXXKRwDo
KnmqCR96y31IBjvd9in2ptokezpxn9Iw+UVRKwVkQKDXtKsiwsGyJab1VA2f0gSFPDmm29mjeUlb
Q1s1fAQr8tHR+86FUsnNuyb5lMXWz37Gqa/HJDqPYfSVefx9HyKu8VMqPS0MvsaHgk5xkdPjsJtq
LtFuOwUrPqXUIENO0xN4u8mwtZwAEL6KITRMzuXeXGxo8jMiWupcqnZ9UCWQeSxStkfvJrV1sekX
9xu4/2OHTjevZ4j9/FZh0Hx2RveUwKM3p/QeKC01OmGAiG2B7OhoLSjybnhmBjep4N69PIcty7mf
jXTv9svzZODHZvCKZTymet0iUc5qq7ox05zSppYY96DpN7mp8QX14huLN0cYNqdyYY5ENDDSQiJ+
K6iVZlryc9Kp6Y5+fTPRD1hbTf5GtosDojwgXwQR4NItd0argW4h3qnutGcK/c/bmgANrcKt1FL2
lcPYYvyqM7umzau3T/kS/xYyKnpqK/7ttkYwZHc5BWfmDHEWPjMRSKzbjnQAquLRc7tUGsgArngQ
YRFPkJ5shrcuY+Kh7aLbSX7Q9WzXN26ynsqQfBRhfndrb9m53WvhZwDtcvcTrZ9Xx26hOfe2vUcX
fztCWln5IkgZ+FXYnpFn9iPpDk6CETIKkMBEhnkoAoOgKhkSqKXButd3XjN97uEBHjVjfvHIbDHE
TC4D5yyuas1NPTigSfrxkFpTRzHfqOiGRutIS4IDCLQn06QhEENU2+rhuF0McSsoxaGxpm2SVw3Z
oyPqkSx4TAMErFovWZWgguma6ME4bGaB2W/WagoBmLA1J4XBbyA1CWn1EB3gb0zrp+Z3Pyyih+C+
VyTBkEeemF/C6CHqw+CIkhDJugeAnuEBCr2RAhaKG0/q23juGyMnUMgAcuBiF1kxkK55s3ROKsHJ
05o3p7F/Td9BZ1CqCItbbdadmzyMPhfJd2aqEcU76RdEfbeQm6jD7dwU1cMco5NcIFxsbW035W31
0qJY0dzluSZ4jfmStbFDuzj38VvZd/zSRhGsF/FbYowj5QFr17UypzkNm02fiVOVio1elfNuGCkJ
0DUvuHRZxgZ/awI3wnNyjAzmb2WSDJsktT7ZnfkttopqW4/whklafkVP3K+NHrFubETnppfMT6nj
SqkmFrPxQuhF3cy7UIKtqt5+QUHQHAJ3gLeevqR2b699XHsbMTD4yX1vFyUIcjBUfg0NqXtziJCP
gO1YdE6gqj+5FEZGRj0tGt6dwBBLkOynlIDGdVwdlqIcyPvVnogu6Z4j24TF4H8B3jhRdYt8RFVi
10biziRpKUyAHs9jiCS+KuQELaFnVHA1ihhBJSFI6NbLAQ5mjD3aOTq1GT2FrZlqCIWoG/tzYmyF
VcYoG5xmNRo+phbyqldZrH1rSdJ1AmCS0Cx2SVwRwT0ZNiRK0n/cYc/44zs/9k3U6HyMxUTaNR5I
Tpva2jUxRJ4Hg19anXyqmZ+tRFNJWxTNClgbr27WxXvmzMfFq25CXCHERcsCXlpugIDcpAi292O2
Y0xz35retiGnba1bEdHnze3C7I43In2uK+uX2SyYd4g70Nzxy4huCnG43x/zOruNXlJgof14Fg5W
nwLWxcr1eYgB5DPKp3HVatmbnpJOoMUdcAZOJbVl3iPe0MmD1M41+e5IlcAiWoS8ZVl3P0URgKth
yeEblu5ugesdE6Jlm9qGX33TRGLduYVFxK9FZ7AmKDrzv3cBvvdogTWFtOU4yB9US40IgzSmpWbl
1hXTAafiJ8J1AiFRTceGk4tjEsTSTsxBkTkxB9LdrSe8zVgE/ZZpOd9CDFWZ+0Z183tdFs0O2tBq
Go+ugRgrLl3aQQhZLTlIDK3v8dydU/S+R841AC7zo9DpEfluuPV+uHvwZ/o6K1x3pSWyZDRQYweq
hETpPjOTr3TYatAqGJ+p3jsbW0uemzIVK/AFT4Oijk807EhHtjbdMhdosCH8QPkhrKWdXmyXPIW8
SVD1TNNmiuhARhWCx7YjQiWJOKm6XrlzAEN23nqhb3QKQW6iMkUUO0s4P8P1esoPjH5/qzMCOzIT
uWY9GEDFbXJiiq/2d5IJrTuzGr5ofROvGhTPR6J7UOe6Qtq5BXi5ttw6E8E5vdf+4hyDww1Y8bqY
hnMX0l2YOGfsjYHKa7T0Wy/3v6GWOrsLreBkbKj2EN8a6ALyAqXDcrBJWZD2jmgfyIyD68KVw+BE
RgF82Hfd1BYD6S3TsXBdF6CDY0kQQ8wfosiXq7Ei+VNFILVlDMgSV4nKXNkgRkr8zrvjm8Ck/51n
nyp1d3XMu9XLw8nHLGUxAeG0u1LR3J7V3xuLsdDFk08oF+q+183Li7g+37uH/nD45fnmsdK3obFw
qg6Sca3ueM2dvkDa1VMbIjKw6qOay0Pzk75Ae3Oh3u/ssPtOUWw+9F1FlC05lIeC0fW2SsR3MaeH
Yfgc14Q7yAy1CAnUnes2p6wuvpDANr9FaEiLyHVvPLN3DppJth2TJdouyEmpTnxYLWoQRbXHBKcj
w4e4Cg5UYQ7qw/MEihC1jeqAsAe1Gpk+KbxqtdXdhNxA6r2DfSzz88fb1eO5KqtE3ZTJZ1NrakEq
2x+PdNlpL4wtJcCu4hp8Pe76si6Pdd3+u2P+bp+tdd7Rbfe1LKA7MhhlpNS4cu3Z2qhNoMykYvx5
q1pT+9StalMt1ANcN//uvn/3UHlf4lK0+Cwa2RyRyea17BuEKkXimnn+cadVNcw5rreX8k7x9U5q
W90samY/vXcka3I8NT1fafrVrAalizNVraqb1MKJISLU2vF69w9PoTYtgitX/6tC+09UaCZlc/Pf
+ehvf07x9/K9DO33u/3BmddlhK8tHPJEdSGYB/0pQzN0/x86MjS87JimXHKOrjI0V95Jt13uhdyM
wedVhobJ3vQNgX6I5F7Ebd7/BDvv+R9UaAjPdNtwPKpOjiF8mr1/VaHV5LAuY1gkNy1ya9pyAQVV
cmv2aTbdJNdzyeUEInxcn5Kgo2l5sIpi2n115Hy38wi0FD6iEaAdQ7vxsrAYFZ0C07O3zFXecoPi
o1VRwPeLmoGdWi08Iuu2arUPcOCpNbVAp1GvNcjmjFjAW6qs+sqqH+q8H3dKWaYWxlV0RmRecYzz
HyqfQyVzqIVSrl03e7CCxKJocKlkzLDK5FC6thLWAUVE2TDrFhu5Tu7Om04iAkE4sZCIyeumWpPF
IDqoCzFNXIJCuVBXjuvC6bnG9jYdZkl9nORFUC1iuUmpXdstcXujdhFdSoMlRL5bD6j8ET7IKBqh
KJlDWT5lBsKnYLAIurfp0pwuq67s9KXTk6NOOpY8S6rzkVqozSSmVmtAKW00j9EkGHkati06htnR
kgmsT7nJIuTzcqi8VMMPJq4PWm+NKOCpb7d+Tgxef98kekjjd9h7RPmsXI0xR9PH3T6bhpcgSvYG
YbgHw8spliKQraLmjpq3s5/deqtXSfhAqkbdNeelSOEHyrU+D8s9VJav+K22rqVRRBntYWelqbYi
vzffluNCRcNcJRmxBCpMWn02iag/ZUtXB8st0qBX9flBWKFZ1+L66x7o6wk8GjJiZ+yxaAYg0QDW
i59dWbRI6hAecpnsT2oNhdbva9d9VjXanL7/vEUdc9283k/t0wG+ErtDDmIz9xXNuz8e8N88zMeb
1cNS1aUBr1Yvt6dnoj+bd6/VUS/uw2tQm//zfQ0GNKQXS3B5RvUAeaP//oZcH1TtG7Jk2WuOT7jd
7sNTXd6CD2/Th82pAJeg91h51Z1RN8hKf3DK1IhQ/r5iuSj+3ExVqMp1W93cFAnJzuo+6pbLQdd7
2jF5kJ1LcQLp+krtv9543bzuuz49+jGqTNdjrs98Pea6r+jIjEbN1W3+7rGux10fT8OTsmtSiu9/
/rPXu173Xf+36760Ne8bnD58wyNeoyncTyXkvd07RHdbNkhTJYT9HaP73SrKTKKX5/A+6Q1jZ4oa
B7xuhMZa0Lq6sNOvj6bY3ddN9bAXnri6xb9i3ucAJmyH9PHK/P5wP3WPy53VMeqFXB7hun2994d9
ZT6Zx7TRy+OIk/BUoUHYjpL0SCG/OsEDoNektuMMuNv646oCfmeZPI1+vKnqD4zE9wqjG7vyZDFL
ekEcF9QZ5DlfIWAbdUl4d1CoDr3iYa+H6g7Y1V7Yxm5OHczKtPCyv/bxWiNmWGhokC2XuX1Uvb1r
q89pZXzXdVvd+bp5bQcSIPF7dzACtrPyC+IrVd7hh/hDp/SHNTXDAvVwPZzUISBynE3MRHrVG2Rn
qa7kdfF3+7qUa2QTUhTmPbnwruUaShauiHItVZRidQulokNlD9SSu5SGvWr2zp4HIKOI7z4efLmf
2quprzV8kF1iIkhLcsYPatEPYDrzKkTGJwf5Ql7c1CKWA3+1pm645CVW5Wf0tgTLSAm8Wpiuzuyp
SKjAOH742yTfKquFPlC1lnYK9XrcwvmhSGIgVnQBTuOt5vQ3qliqPxdqX1Q63/RiMrZ2bC6Xpuog
G66AY4x9QbZ8G1ZQwFrSr9Ra0gXEW5XUimW46igX6NKRroExp/E36utgMJtdaC9PhALQV6Nis1af
ufp8le4mU70LtbNX3x0n4cPIzguJ3NzfQmmUFgIlMi1v1FnyLVJvTGB7B+BhLvEddNH93rcvXfSI
UudlDVVfuU37Eg9QDnd+rVRT5mJD01XCLF16EYjmwCQnxazeXLcH2QVyJnsZnxWZmz4E4I7KddeO
0xBc6TdJCKINhQHA4m47ycY89j//lOU9tijEj+g+XY00HRjakzZuFWTYVqM3JbG6QocvO9X2JVBd
MomLxcdcUJmo4a2SjsVl+3q7WrvsvIKM8UqKnWl2KM+lNUEmkGz8IGkBu1rPnjHmuwlCLGoyl9OJ
yihUC6AV66AarYOR07QKnUvD7No1U2vvWN/qTmqnWhBsBKn3w+HXYxoB14N+YID/8g/w+NLL7Au1
zbeMELorFF/tfHf7LEI0lEA4Nx+OUQf+B/vUIZdnUXcJ4vFH6IcNyb1/vBy1phqE6r8Y6MdTzCKP
Xm2qd0ut/d2m+kdTbe8sj528IF0XhrwIXTcxvJfMdFkYXbCzmknwhZUJIqW6ml0PVGuTK1M+rve5
3nx52DizisOHnS5wIs64f31adcx/u08whqf6Y+2EHkJ+aRivqwXxVDzUx1W1Xchgir89snUcPsr/
/vZ3D/rx0Hfbl9V3Tz2ZuEEcrReXh/6n29WhS1wCWzV+vHuOv1/9+2e6vuiU7gFa6wSJM2/Gu8e4
HvLuIdRBH7fVznd3v9z+7qGsbE8jKz8lWmq+W2R/bkq5sF1TXVNHXPdf7+DaerCtlgx45B+PEdAm
OZlOho5Lrapb+swzLk9RzgjjEH7NDFVPaqGo3/Az0OMmCDZXalXtVDdnXUVl7XqkWouyyNjM0reU
XG8WBMrra3X7u4czJVncHCv8XGpV3X55JrWdNMvLUvnZDqQtdbvr3dXau8e8viT16OpmPu4nzShI
WcsnDRyS+ap+K9dfhNq0QwI3D5ffhRgSWfOUv0J1FL0NdxPEjEJSeWEfceOkq0iNgEY5uLku4M9F
iCB6nczhGvW4Qncr1LdaaAO03ZVazZfU0ddq1f/Z9E6MW3rgKpPJ3wzB1cyG5XDuuplPuwSHlueB
ItOgsbde9MbYhwrCbAFoAlY19/YPOB5gjSRCAsmPYzyjTsIp1w+/udEqP8ctGSudYb9FKK62am6N
wOoN7IQP8X6LhPD3ibyaw1+n9EvcRFsgQuD90TedEZ9j+QgZ4EapdaLJVOFOcNdpnWCf0fv9aItP
Gf+L46CNR8SGvm4AiX8y8P/Q68CQpeGxadL769xVlSLULDafSAypBZ5tfxyM/wVf/qfgS4GV81+D
L7/AUPxQrpN3+gN7afzDcwzTcz3bcH2h6JZ/YC/9f7iCopygjYmHR0iH6h8pkURByhoaKmXXsDzh
Ujb83TVq6/+wfR+CpmHp3oWj+V//7/v0f8Of5cOFZ9l+2P4/RZ8/lFRhJMiSV/YX7CVda8t2HZCc
DO49IT5U64xB1Bj6wvI462F2P+hZ9xQgMU3APo3IUzeLESycePA9hcEvRyB1VTT3d2/a76/qL6/i
I3xTvgrPN3TeJt4L46NzdWh1bak9vERF5te7ygmeB8pEyzAbd85iwX7Mm9sG0R5a8JUIDbzuTvcL
S2ZE03UBCGwCNf/XL8n8EJ5p85Kol5oM6V2bBM2PPNBGs0y38vTiaCKaAeSvdUjrqaeDw/mRd4n+
kE1A18u2g84YfrMdt1yT5kGlyDNX4C6eAtqHWzIj+r3l4JZKMxmn4CPKAoXsrF0AW3uqjxLH1dF0
pFa3Kd3moI3tYTSNgKCe6dO//o8gov7TR00fj2+bxxfKk3XevxBOa01nStg2xVH3F/1s0bsGUFc2
2yoO6MMDfTSDBi1jOpkHgwA56Bsr2Hii7KobbypkD9W8L0zvc2Dq/vbfvDa+6h+/hg5fdMsWRJV6
rvy+v6evdm0Hws9z8yOy26eAgtto6dmRKtu8D3UCF1sfk/9s1V8cvycP2EEQa+Lugrg9ra0gXe5z
7T7UgSP8m9f1T19MhEM61XZemE9A7McI1QQ6ZmWCCT3YMFml18nScfA72oxA2ihuOqdbzbgvUakU
yd4Mx1fQ5yU2rnpCirMYtzl5R//6JTnyY3oPquUUoltAGB3M3liQPfmS34Fq59bQF6j4wwH/yLhj
CqedRZNvdfxgt34WN89ZcAunPnysxyx5QXW8nR0YtouN/yBvhmmlB9V0V9glWKcBMBqKOPuE9PVY
lIv+uRmhfhB8cLtY2bLKPCBuTmq/CERwN2KAwIBdrjCS5taYMGlLDpkkki2ViViUccLsTRbStvlb
SX7i2tP8adeWJdhyF2NG1R4dq/wSScwatEeu2olxsDS4Z2Oj7Upcl3fEQ2PI+hXjT9rqAO42k1sN
G1eh3CTUTfhNTEIBbKqxkFof2G//+u017X/+nbiOYbCf3z3x4KaEDr9/g0EpeeBku/5gjhDMzby8
IzfoXBc+0kLYgMekDhPMIQBtp2C6mwp7OS8otx+SqKDOPUVQybUUf7EWnv2h+dlQ9gfxzxs09z/G
qOR/n2FhpEiJz2iovld1Eu/jePZ5f8nFEzaFclervgSk30SR56+zyWxBepruibzUh9QzX/w5Qpjf
uvqd1rBQa6kfhpSx+ofBF7h0MdptW82I7tUii/w7iDaUvQgs35IOdnbb4omPsb/LkPUcWqmfHQge
fYyC+2nl9g9Flxt7El5Q+rT9Om2b6N5PKozaM1xLvjzLpg03wgQg4ABh3Ve6g03JQFNOYE+NFwDs
clUkR9te0tvOr9Jb0/k290gxUW+Gt5Rl9N2y9NmRdhUiqD7Z8eOOidBqSN2ZW/tGjOEmuUkNMlkF
zrM7NKcEF8TtOjfD8DFPPs9a2x+4tCFQMJb5XDSDcYfslxyk+Q5u9IPn1Bqi3gZOp1n4N2NUN7Dd
Spco34muf1kZRy7sYLR05ECjjfzS8HrwIfSgbnow9wnSjZMW2dNNm5Eam/fWAejo12IYPiHD9E7q
MxJkl6/rCGWVrPbsAEp8cSLfIMeKEiGTXOcmAXcMb/+Oak6xdbXMveGqevRrN36k9HeGtmjdREYa
PwbaED/CxotWpV7fWQ2jUU2rjWeMeEROBF4BzMveoZ0Mbxxqy3e1V8wEkfFtMUFEksgz35iIP234
KfWjL+LkCLQNpE7VvcVYq2/I4EQW5/ftuncRZ6XOdJpdIBDWzFU+0cJ86w22yZNkyQ3YM9p3s24d
gjG6SxeXjGCDIXpUGpxmvekpGQsSwBwjvp/0CC0U7SOkKtI/IZrsOGAYJ3Ik1h8CfPdxnMRHRDtf
p6aeH3rwdQ9Dl7/6aXpe+s7CQjxZZGTU2n08kj4it6ArvID74k02Sv9+lvrcqvVPTrYcIb67SFBZ
kDobH30PkKzaXPzCu9yQOvwfHeberdoXJTGG3wWbJCje5UYdjHQ/BmRZ2Fuscd4ud0lsqsI2fCSR
OXzMpBCLH0m0Uptzzcm0saLp1m4ElGmOsHFWh+vROLUWvDCk8tHeJDf4OUVzsQ8Rr645wWhPaqEn
zinK5uVOl0dEnt4fMo9qnlXduq0lHtSiM3lDZ3v+rrZy5L93/HtkSxicm1sit4Y4yp7VYiJmw1vc
Yjdz0l61MJMCtAG6sXI7UnQyiOTLVFcPfjaC5Zj87jnEyskFdrnRquKU9Jb/il3ERdHUjs8WBSyj
DF/RyrlE9LnITZykw4TS9mhBKoDVfqvd4SQi/2oxCRsN6uqLB+Y1Fj/G+P8zdl5LjiNblv2V+QHc
gXAADrOxfqDWDIaOfIFFREZCa42vnwVkVefN7OmaNitjUSWDhHC4n7P32lHwVA8cxMi4lyI2nzUT
JJDMEnuvCYLqmkLYK0S6nzGAiLsSPaStf5OJ0d61CwEx+Lmx6qOwCOZCL76zMB2mKRTHoUZajndw
FTZOfIR5uO85L9ZKJRYmWt69GZvFGp6FSXnQPDXlBLUgA3UbCYgDnj3iqJMlwYlFN2xjUos2Xodd
vAUxtlfz4IfO0LYhJE8wckE/ijvGiVKXZLFsYW0C5DHSVVL2+Dzi5FttNP5GMPjukjDFg9PIS6bU
/kpxkcupbbKlFymWZK89hRPNgaGLJAs/hbXXPbq9YgFLcuSyn92CWpau4tjx1670zjExpD+3Zgz9
az+mJVJsfH+QVbtFEL6YTVPfYXfAqZuD4Z3GpzGWxuPAsVxWr1JV8htXqktijN0RfjLcBtk/2BaR
3415pDJq4nrkWabu1ro0+vzQdT2OSzEijKsuNHlBuHcMEpYklHJ0AFDmZLWIcNz5UhY7zSAchw94
8+LxwSI49RR4Feyp1Mi2EXgH4rKctYoX8oD32aeTvHR8LTmy/+6kBwm09uw7OwclEamuvS6GSMFA
bO/MOGOxqxGKwlR4m7o0hIV0p0BtY9iMCXyNPqBOpvgpEH5F+1CVtGS+2iB7IlGzS5vsGLZGyLtq
/9Qb2rHGfnES3trQUmTWTXtMs1B5GcE8O4lYdbo/7Ih1jXZGkF/GianLggwbUJEGG6H4dDGGjR8h
pZpslbJ3H9H84gxTTfKVh5VoEGpyOCrPXuNJnLPZ1mlam0a3N97J4lYihAYMFcAbyPucP4/CGYA3
F9Z2PMoe9KU/QJDsOy2+qokkazQez0GI2dn1abJPdjTE6szAIScvBgDcJ3+aByRIgGvYO5YnzMNY
tYSToafIPlWJKAqoS7gzmvxcxHp2UZ0vvyMs03WNVyY15j4yy69gqv0XqmXsMTpcNUwCB8I6sbFb
iTlRwrpdYxv9PRZp7ZjagsuxpLtJ4J29Veu+vCMHB7dCaol3cLH5W2D7z23UmQeDLNNlJ3IAuzER
MpZmGHvMp9hc3EOJnnUr8UgtZNBGe7WwLgXZdnngkVJIfoFS4TqIrDsN+z4c91We59m+wMcA8x7f
ih2G4UKicdzPX54kmuqWN84583LloBZBsDBRay5rMEFnJ4lglSXaxnceIRyUDANtAGa55+ovBcRP
2LrFFOBQRxWyebasUtZXwpQq+CIB2UV+j1EGaOAmY45aNC0+BaO4xmVb7nrMyBUx51mbt8RWfZVm
mp27THar0S1/5CMS/s7jAh6acH7GYq+FhbKRXlbu4owEKy5q6Vqw85aORh/I8ijj+ZFtr6qKobBx
+xcdMzF6PX5CRHjEKgI0vddDjqbpM2qX/lSaasWWI2hvNJghnBHBtdC9Gig+MJQuMte9V3PtIQUR
sadFGGCxBiSmnOIWPflIyvSqqew1h4m+qutlEFpfMW3sO79e64Ft7/UaSn4ZQgIXgzw0eUP6QSDD
bUCtYtGiJK2cNn6EzUMrTVLNK4krBtST+cYjgjIQG+TH9k324o7QherAedQblKnBiD27I2eCr2Ms
GDfKDerc8KkZ1B+liePAHezwvoQI2CBUf29bZYQvlABOIasd6X/bUe5s82MMJ/QxNjl16ybi0lSH
F6uymZsaSbhT/J6ow+lhQ0rYiSsLm7iVR7/mGtWaUf/QJMk+Upx1W3TWWUKHOOaW2S7iwXLPTFP1
FYrq5FXz3TuSKdovw64QIKtnWSIl14UTLcsktY7whUxSN5pmrbZ4B1nGzc8EXWcdpY6/vxjBSIVx
kE+IIt6bz/+qyY+4q8RCJAgG4jToTmXj5atGRZ6dJjW6a3vwwEyyTBIljkhLcb87Gqb7Dq0oytPk
W8mC7Nh6gXea7803NkinVafazdL0MsJ7C1UoRyfEuqS34jC/BafxocdZsu1H54dd68GqVYeLYoZU
GRVL/3mTxuy9oi0ISQYGvABFAPwRjNLKVLP4KsfgTSUBY6OoF40l3Q2/K04p604xufpkbn6vxjps
Bio4CwUj8f38XINRGApvK7dVbmCZVRVtDZi3vAfJAUW1Lu7mR1iwtIMFFIICOC96OzP1aiKW4GEX
VhKsLYncm0PGuEWWbtyGKMgI2izRtY5Dg5W8DveFgX2gt7T+QsjVCeJi8eDxN7hs3Nua9OBjFAkk
KL5OWWrFSTrRk+Z2NlQhuZeig2mqAuIgfkm7ryNNvfctjQRBvqBbO2KTdSorMN1bU5rqFnoznT4S
V0Bu71huZCfJ+Ls0HRMsp6JctQpaxjDiziWQkxSR+bGdQzG3EWauZGbBDsvGIzwpudQTsBMVRbSD
ULx7o5HldjQgAQLn7A4tEztIXeNhvkFCDd/g12N/GHzOt35c62xnLpmD9RVo2A4tbQdBEexrYd6w
WbcHm5MIhxjW6DGiYJ3kDp3VMjxOsXQwJQqcESNWvsB8VdSR08FWsb6O3R5wdgibS8brxktOehO/
lpn1gfDKOypxuVOd0OLTglNL8Ag71rupXXhxxuBSAu2BrPPIDG9iMUDl56sOGv66ONEYIklYq7kK
SLNTFuHQfytiTMrQc1+Afy40jJXLMAwerZSlV2nsDeZo2OHEEjVbwCnofAKpfLdHe4cj9YkclmbZ
jm+Jao0rKwVX4z36uRsQNhxmW5IeWAFKj6O0GiZXzi4U9Y3JyQvQkmwfi25LMkWl6sUqL3a6hmk+
3uulf0enmzBgcD2qXnkLbcKHul2Ga3rwTooY9qDFoRm3B7VS37Pmnnm+u3aLgVYvGYQgcG1tH8L/
Xpptv2sFlK6YtIldbHFOFVpwRC9eLlXZfAnFbjZ0Ad/7CF0zGvsXPbPqPZq33mWGLr3Y2lNqg1cJ
L4ia0sGehsv5JjFXFh6KnRY6X9XI7wxhiRQGEUGyVtdCmDeLEMhFXUZLPSPyRUlzCUhd3XQt2RCR
oSgrzMOQhpV7Ba/IJitaGyRXDPunYRI/lXcSuSwi+QxrUFm7FmGORdXDEhvw25slDIwsgCvBpRNO
OMuhLNF+uGzqvMPIO05+U0VjIlBHxXv0ZoR5cgfrpUD0SYrNVEFOYfh8Z+C4Mgyh4UOGepUK0AEI
TMXOSLIfHQIAwGcm9v/eMZ89y7g4BZEoQe1QAbU09Fu+YH3lG0+Wk78iEIxxVbMEFo6bLH2nC086
tKKqyG2iHqbZV1p+CzB1vbBLzkrsPpdFC/qpLN4hsGKVsIpxW3Um0Stt7MKGj9QFaMZ7Fu3RkbQY
EGGE7qwH2/AvSuys6kAvL3UU25uqVp5bhp8UV8YxHFq5znMuX9LNyxXp6uWSrFB/V8cKpFOVfIVL
kwfZtrLz/BZgvDQBtyUNHhFh2TaLcktHqghkLHOTUxvnOoulJ1xq6gm1NcnPoia6Iy3YiPpf6sac
/JuVGZcFGCpiKxyz/pZSOFp0spqkrD5uG43xy1SvMGbsO58CNUy8OxnuWzGo77naFbiubXEMY4eu
pwr/hLnUNmrlTR2t8wi3bgnG1NxKzdcWceuQ2NKRMRQ/dhSVd0qAU4wqdXHNiuDBFtFKGV15Yq/B
bzapJ6HGx5ATUVIOId7hsrSOIuLs39t9VBCwater+bpBcMaTM5jGnonCKYu8bhVVfPtYhDdpde5T
FqabLB+ebQfBKGmwiPyGpqBQXWbEpIbpSuuim6Y4jFs9Kl4N3q+WE9qud6AsKxf/Icf0wvCKK/CJ
S6QkOeAcXo8G5rSB6rosi4pdVxX60k0RqVKb6OoI4l02dnjTe+MwY1gsaFUb1x6fZp3UVLr+K3r8
p+iqAqgc1Pk3OfEve/URbtdGiTqRMArRDp4hJH7OmjKHihIXH3KMP0IKFBASXEx0rW7Kw/yYFGis
NjB6foktZv7QL+mE0CYJw3/7sju1W3+9u4NmuBk6/0Hq2HfyDukvBJCoaJaVwCe0hpC0SYYU+0gB
LKCc3jDpjEbkH1xNoCU5ZbyalT/zTRvS+Ry++6zBDQJKmKyd3LgJ9rECms66ErwNjSBobyk5GRHB
mwcy1OJlnCfvQ9JDgzQqyWGPDXnUr1XiNKw0FWxtEWFF+F66jYcF7N4tknSB9okY18672ZOMM3kI
7PapVKWx/aWN6z0HKmOpHwdtXBnb3Onsh6akrQJr4UUlQuDRITDjcbQnMmKPg7TboxaMDh1mYyJf
AyBYtlKtIhhPnhND0W5j3FS+uvNqJWfHNVQyhnQ/Chcl0lgnOjECSnKQSIYproqHnoErzyNM8+N3
drbNkK1g1OtSuZB6iHIzH171rnYunT8a29ixchaKyxDE4Mosq4wV4CBWbSYp6+I9pmLnZVczrM4y
y9JjQcyXw5G8UtTU4V0AycGQaEuyInU5Rq8WlrGjm1JscIMqXVX0y05RnF4MYr6fc0d2G/gach/X
XntzFGciFI31Zx/5WxvrYDvW4sG2/WzLKZCChfDT5yx1j2kaKu/EWeZLaI/tpQdfceESzUKJxIac
yfi7l1PjaYA82r14az3/htzW/iIYYNXWJbIDxbrGrtGeUi8sQGkNu0JU1keSGpKlFxEBtkohHX7y
PRgPKoMNRV4W1PYqA/O+15UO3HpClgzhECOZPxMsE7EM15a6ojQ3rrK8A49a9FtKHDTvIWOgS2us
i1d4MfXATIMT1Cgnu1S8FYQHsWKx/8NAXcaC0tpbpM0viFu+RlqrPVJsQ6OHoCxOnOFosoIbjMx/
KGschNMju6Ad1yS1famxZCx6oDa7UjREKQzpo88aYRk2rIK9Epd4KNtsK9QafPsQrhpm5rfeOw+h
aZNdR2KdqlifpayGvfkt7QnXa4KF1vcKhjZVP+YGLFDb0cS+CyHHlnlrn7syOUMTCk5a7MS0B/sj
3clsz5h5brWwuemJ9R4RJ+eLOFllVHzvQrVSlrrPRUrrp+Ty5r6puBhXniohro/fqyJpd3DjwWVS
XEUr7aeIkGjg4svchCWkd7sPqrMho24Vdoi0lRF5XkQuR9MMb75fM0XvSu0yl6WcCfeW99a9pr4X
BkinNMu4hNXy1cqjHLqTbxziYCRDJcfNrescY31J19Mbn4OhSHf60D2wt4YpC4Q1UNSOG2D9YgF2
Cm4SnoNt5KnjRuMAY4iIl1boLMeI6jDceG/hG+WLUxO90tJGKga1ObZxTYh3YZ567c1ukmsKwefm
j2lDBdqrz0pC9p3gklZ2Vb81h7fB6S5O6pDRHdVrk817GIL0NR5ldySJ4hjqoXVJh+7Fg8d+1xTu
yfYJFTA6KyIYnpZNNFhXJ48VsjOsBaFK1XWktO3ZdGxE14CQzwr/WAfN/WiRSyjN74UBkMrUyQv2
FCbboRjWFfhTVuo1lUlFMj9O1k0HqMWygMj1Xf2pdoN/RONB8mHbZzvSYMrJFJz1zdkvWp0kQSpp
yniG/WpuDWDPWLxzfz1XDqoksVZuXRC/44HOt7t030ZtswwktPMhYnMIIS5BIu238mlgUDbd+jro
LUKlNnrwej24kGakHyPIF1Yh1DWSIBPlZZ7hDF5qDqtIR9etnSKCjT+w8PQp6HVNo27HiuU/peL8
hdGeWbgaboBgpN+g0g1BcGjw7FwshV4zk6TKWhA6DvfQYyaE5bm/8yuGQ6OslVNYKnyo7t11JsWA
vhzPUrjaroGwjwSJVaJHVwKSCNuPia11hLTSHJvMeep6p9gWeukutTI1nnDzrRh4+EdE+kzQOQeQ
DtElR3yYX62BVTwn/PKQNvc4rJvXdlBfm5orrJ2SnuLDGaaSLTSyg0Z/7zX+sPTpz6PsGm5aaBnb
DGUn4TlqS3w7PWBADG5Yi9Po5fbe6bNnoYX+yaz0KYFQd7D+ugaG1crjIFSim+QjVoHsR/i1obtV
sfKMHglv9i5g/X8E1lAsTGewjhlzRremcBS1er1lhVucTTRCB0g429TM8Pr61rOaCDAmuvFMq0Kh
eJ4VFQE9TC20koavLivqSzpHny7zKYUbjkFPataaq4NS0zSJKJy42naWHc8q5FxE7VYEw0ljQnEy
phswJquh9JqjC9Nik6uyQLmN4yqwaDbngfbYEf+7dUkVXynFkUpqcvSMVFtWnfIjdouC/oSbPxrE
6lwVgglN+TZHIlXEp4IQoOLVRW+B2tZnAADk2zTuDpAtfOkxdLHhcgFwWCfWQ25eimKknycBJ7gU
zo5JLJKjTzjBMi1B7RVakR57hTCkNOnPSsiUz1enBD/TIv4DvPaXFRYxWUqmOFhqLPdO/YxfiM6B
FqKbtaMqWVhc2Cm36tydGYJBhMPfpWSxsCoGDL5gf0grugILpwIG3XoU/ewQMxDh7O0+nFiTXeGW
u7ypsLO3oDYztBSgRLm+jLpLSISo8+7im1LbhDGN+Datn3SD+LeUlL2BjjYtpjg1urNHAgQEcOTf
9rUsyupaTzfzsBNzBqNDiXZ2f6UpwFy9qGV6sac2tSC98mz2Vxja/k6GjPCEdsT0z7To6k/37ID4
Qjhui7TurF0Xa/RGnXbVljHPuenZytrqJMBkSaaxR7DRJgpIALA+6apR6/t0WSf7rGM8pWXMZVKo
6loRbsiV27POXU1aBgkf56ivD06V4gTuIqCQakwyl0umooELkWJsUm3jbHz3YeGxQk6cB8To57Qu
1TfXABnhd1a6hj1411Qs/JOkgSLEhlxWQZFuRZkpMBLjb52m+wQ6OMc8NdOpa24/OxjZmO8fbBXI
Xllrx6Drh6NnIrvzQ7shHlN+Dr4ot8gEu7Xi60efvtEbGRGr0SKromRKetFyzz2LPvSYDrdQh6lu
t0z1NDvTPqKuwF2X0D1gEppCY2Ruq5T0NnUqO9vW0MmrKyrnMSQ/w/HrZcfc9dTH1BNaYrg0rSyu
hZpdKdGvo0jP3/tW/TK95tPM0mznOtXwCMjoSGnhMciNYAexPVnMx8N8ZJAOuhVMOdY5IUIrPUnc
fQwrdMnBzRFfRU+iRCMqKWfAIxPlLWVlSjAcSakGgXIFpTL6UBBcoV9pXDcWNOPLkxdqjzTA1VWM
W4UU+Clnd+RvxLQ7lw2U7zZKxL4gfXaKOIoWbZn1EGPML6UaeSqOVXTZtf5EyI2zAhY/budB2Mjo
KgWkbW7Nvv7skKWck7JSSYMtstWQ0tksQ12BT2SbZ6yDz36W1Y+p6ogzbNDnqLhZ9P8frMgMHp1S
o0KdBhopqg4ygUlcK2bNK+KNv3S2BrKmwy956/wQrSYyqyAgbM6suSQEobM3hGOPy2iy0cw3adq9
EPsYr3okGMJBTd7YOZ17NVb/vhvR1t53w5lic3aYb+ZoA2i+2eFnyMGstM9qCuCc8uHPuALcsQ5k
xsTGXvXzfhpYRJuURmgiUYj3s1V0Fm7ON44M0Mbi3tbqQt1XRvM9mjCl4eyFmbEBs6p0vqdFmcUY
br2E9qQGbycL6M+7szJ1NoIWNqORX5nJir4yKRCTHWGcbuaHv25M2w/WRUSvdjaczh8wf+DPj5r8
p/O9ya8+2l62S1iAYZiLYhd6RPc8vxjNz80fEM2ohvkr/PGBUY44i1Dw59lHmlkdO2L2l/98PDna
AaWM1JpLtDOtAaw0hjw1W3Xp3WWH+d6vh66vMFEFxf7H87OH94/nfj389e+N2cDx65NhYeI6k2nD
1B53iD/d/Nxz82NFySc3X+UdOPhVGpcBzheB/SXufMtY1maCIMOJtl0nHUqHD/MbFPHh6FW+7+0+
r46zY3j+XHtMOTrmu2SZQWGbojDme5ovq7Ua1p+/npqfnx3I873KkRUm2Gz/6+Pm539+ZtZT+BM5
+rkELyE+K9b24eQhmu/NN/MLTcAKnIyuCa/z4ND83NcT0ndorfgn3mFmNDAvWuieEe/n3ezPh9uv
3RpHm3Y6qeYzqZ9MZPNNO90TFil2BcSxteJ1PZDqtD/olOcp6vHw1838XOKPrAzJrQ6jmri0Ok6y
9fxDZp3zfEP2tLf2orJHLiLTJydskTqhF4jNiZhpoP6cdE3kXRH9sLGtfAINU+5z1AF0ib0lkRDF
lnzEr1wuaDdvQwIwuERbG4K5vieB/6Sl6b0xIdu7fj3Qyl9QOlcWowd/tIJk39v6UQIdhbKjLQdW
eAtah/DR9Guih3KjD9F36bDeoRH+ZGX8waSeOouc00qavcjB2LdpJZap63vbyjDOJF+xVCoQ6nlk
BFEFfdYL81rroQfzECPmOBWbA/fkRpYP9C5AjLuAYPhBLY5eOY3RBQIw4pzYM3wgmgzwWPWwrl2q
/4CbqW6SRR7HCaKWyNq7lnF2BWheozn3U2+4qWGpWyGId+cohmoiSR3buqBH2hAeXDUvIi7vqJht
iZ3TVE8jOlR+5uZLbSXWMqsdzGnRJ6P1iiYgv8cLtqEi0WsVw+cI3UIh2f6g05iVgyMXXm4+6Z39
rqhbtUoAkNlkidb0WQbHxr6l0S+AEjqS70wHx9dZLHAZD3BM+2aTLoMGZKPiYkZVTfPsucG3AuIv
Sw+yIjW935OYeQvp3LQJa0vXvQsk/UTSk7Z+StKMnRM47ayMWDRLujkUZEAjbDoKqKJW+kmPQlh4
Bh2sjSXhz9ZCM9hyFSsxMAPtHo8tgFUwUSD0YvrnjvaWWVvIJ/7CSJjiw+LbVK17IyQhzQZjnSWE
9zpgriXzmlUNSZA1bVxhrWL6RSPQojloaFsXsQ0xHgXZ1IKqpK4HZ6c0HoZad5auRRw82oh7SlRn
fns15SygKCambmMHbL3S0RahORLLYqXPnJ0/tBrKEHXSsKLBzQR/LzwOLg0wmzsKehiGT9pDQIRj
o36wgKg4ZXWtXHFshyvmh/DyKHD1xHLlL0NtpNSkg48g7wYYfeoKhaS7Jm+w4Adr94Ntfnfh9Zsd
hDElXZY127gpVX3t6slAEyUhAqAXOzFllKpTWqk65ZbWPgmm+pRlSkzZgC2/IBZ3Sjotp8zTcEo/
FVMOak98BE7G9Dg6ZKTKKUB1nHNTCVAdzcF8nJ8CvgcpoNPu1Slv1exJXq2IYNWnLNZkJJXVnvJZ
Qyj+FLx1e+9N6a1KQ4ilMSW60ldE0EnIa4+6eO9Mua/ZlABL7JpN8YBUWDHlw7r8gkrk6U1M2bE+
WXPZlCarDERxUsMZN86UNVtMqbMGbTQqE1X72Pdk0raE03KhaB/nm7o/9FN+bZidginPNiTYtpgS
brUp69YWBLgBQuBSOH7FASgBPeiCu8BQII8mGyN3dcaq2NnZ9jidJkpw7/n2wRfGKaMxK1uzPRaj
SY+gboCf2qBXDfu+14LNEI/tHY6ThyItPzGIOrw0UKsejPRqCVBTnaoR6ADuklGjRGyTaf2K7ON8
nTjlNhOVcdFY2bVZWh8Rfr8z34mIBaqpYCK0YLooOmiCz0keSmb/EKHcquco6B4RetQLvQW2p0nA
YV3OtDBWzwUJWWdTHwSQBeSKPbqGjUX8MGdySEheDvU3y+1l4PnaSWjiVrRE4SmW168pV1WLTHkx
+tY6G7U89eiuduNYBKskmfKoKZuuyqCe1OqJv0Yf/jXE+gPKCv+hpjzvu3XyZHXHYSS+xPRhX5nR
S6IN3cl1hvwcKuT1TqqboqQqGWTqwRvLXWvx5/9ZWaxNVorfhNsS1ZVtEIiqa5aq/2m1GFs9dEgP
yHeRRlRP106Ms8RVJk7Tk0S0+AD3ryQKddiYk7ijt+rg//MV9P/i9sAdzYCqaqYGIkY1JovAv2nH
HdevG8xT+S5RkDu5jX61ofCulM4PVlzI3mKd+TmCgHwDGda/CIeUQj2BzpJnhHMURoIyzoNbjthU
bbXk2krvsaa5vGe5ql4mFehcjfrnDadPgus/Npy0VRX3BDp8ger992+NmyE2wqxnwznwf2NTk3uv
dS+aAdQD8YLYmi3Mkb7V9q01+FuWTdHbiNlWRB9BN5zcSjjv/TrXpP9h6epzRjGH4o/5hUDFFIxf
TIGpxtxVGUGnSRCMP91Tv3lu/t3dMvl4/sv3d4h/s6QDsxsqzu/ff6hCPDMafPLQS5m6CyIfg7ri
R5glTbZB3aPKSJdInloidOzX1goYHsQ5rJ16nemZWKPtP3Xyw4zCcjda8tWZKiBFmL9x5t2FfZ5v
+xy0VJX4JMyG4iJqePPzTvjfv/2Kn86hT/prJSda/cfD/3jMEv77P9O/+c/3zF6jX4/OwWeJnfZH
/Y/v2n5ll/fkq/rzTb99Mn/9r2+3eq/ff3uwnmlLt+arHO6/qiau/3Y8Te/8n774v/5nFjChG5zI
/70F7OoHv9Oafv6Dv0MD1X+ZGjwmVVdtU6NKzhn5l/1Lin+RFghvybFMqUPfxPPyt/1L+5djm7rl
kIFp8T/T+E/7lyH/ZYBp0qQg/0KzJ6vU3z/+7uc580/2L8EH/XZo2o6DIck0J5cZauQ/zSRuR+nK
T7FxwAZa4WEbrq7Tg4Q0qZ8nnvlhNAMLog/Zave5gwAvdmj9tpV8LRy0lCYx9cu6g2ZcinZfeDS0
S153DDJLI/wRhJ+RRNX17oEkY/jyyDtNp7zlnAuLvJVkFHSJvqT3HK0MlrugbJ39GF6yWo+WA3ii
ham+RZHqr+2U4JfqMc22CKn9HeQnb0ml7qBVBJX92977axP9drb+PzaJrrLN2So6KMRpt/w2RiLR
cbXOEftRsZ2dpwfG0ouVS5wTHZMpytZKdQoSVe6u+9G4ICna6WP0TdEsBMt5sioHfmmdoyVrHJqJ
zOidHHU5064FNE9rI1vmt55jvQ6sU/b//N01dt8fO1Ti5MPbZZkWUhJLGH+YvFxfj3OrCYq967mv
SUH1OTeSW9Ij7ktqJ9sOo3al6pHCKIEGXTiLwi6YMpbyBd1sR/UGcmqPJmVJGnuBOU1fW93EIIzW
MOyZedpEzFdkySbFR5vj7zV00JuZJA/LY/lVmfGRQIVkkQD30fSRMIcCJYNSfiUmYszcrY/4OOJ1
nvXHofVehD6eaZu3CySZr3rrPdl5DVwpQKk9UqJqkbpMMH9L3nkAMxZV3jSbAG3XiNrRHXdKq+8T
xXUoNY3WUqnWXIHgtTr9itibpTqKj9KHJexb7ecAXqSAzZ7w75YdbG1FK9eVh6BOs1pnYdXfdR9J
fwy4RYYuQWqxV619HcymsF6Kjlq/VhUNFd0QgtZzXtRM+XTlE5WiAr+sNq9+3Oxs3SZhC+vigpVY
QnSdeio6jhZYM9T1VXs/COsx1etxWfYIE2o+RMk8sqMacRNJ+oksOFzoXbu1wzSmYq+9R8Nj37IC
inrxLn2EPwaYsaK+C0xJg5AckBGx7oL+zjFK5AZt79s4WmvHxRWRlQL0jBgGwpmqMzEExkb1IdGz
dtjaxAGM0SCXlgnplLnUqmnL19yEDZx1Qc7SFa9VkekN6myC5v1jAmJnSTw5pdbQgv5ONfGqu+T3
aURGuBp5tUVzi5QHSTtxF5f6GjHAIhkp3VHoPiR2jaoMO4JPDCQstI0PCFixkp6PRJvnkhzFMmy8
ERIFNycf3hKa/+1QLOFZPueD+FbW1YcdUxATzastaXe2dfq9CoOb7kON1YLgWka1ynZsX6yCy6K5
pCw9SYsHFgHKSPoUycbCPeYjwSi9Kl4pDKKE0s8FAcTLjGD7YEBeiy4BcZPmbe2ckAJ1bEDoZxK9
J3ow1af463vkhrfXoW22vl6TJ1BuayVEON7tq6j8tPWb4bSHxkmekPyRXKf270QUr4uGWj7szrFk
t8iOm3FY9JNFyCPDRw5Qawc7Xil+szexr0PjII9TFS8ysh/jKEA6OJ5CKO5UOMKEYran7lJh0ase
rm2Q3YdW9Z7p1Zsf077x4o3JmcSssvlWy51Bx2KR4Qsgy25XaVqDlsHV6E+HhG+6DKz0YTJKW3b8
UUn5A5nut5JYsVQY72B08qVeM6Db5HOhC7sLWvM1ZH/S4yKXMzhGRbity+IJQ9uBWNY72zQ/XZMf
kIp3MXTl1oZ/j8zmXoZMtB2FnGYvpD5g3seiXNcC7QYNCH/hudSxx6TdJp72RSJMtZA+wrZWxE9N
NNC1nuz/FqGcJiR6UCd4CAxcL0GlwoSxs3tY5RstQg8KUjtk1CAsMY+NK5FLK/KpF3zyDa/TXdBH
t9AaLo6h7HKbIJ9cIoIlR2xtxy3DtQMirrqQz2Cg3Cbq0chIi3ObPSltBIS4H7qZnFAjPjgD0gcc
kU95TNr06AKKdjv17uffjSBAuxa07NbbeWP4HkdkVHJ+DxWZKqxljsgH9i71UyMkURMf6Si8N8ri
A6Hf/VeceATWugCHFYPlgXbn5tpteiF07NeI8Eardz702r33rHhVdYRnB261NKT8Jnvj5MmjG+3t
yvE2btG+0oElnQo5InkEubvN4rFfB4669IumWnQTml/NLSKvgPzaWEiRw5nIeSz/0e1MbRcGzV5H
UE8D1MIdopHjIrorbNh9WmsvhrkWIVohxO3Y7bIXzymPEQLTOp6W7qMg7/5dtdNgVQT9aQxSMlUc
KigNuemhj94/rfJF3kim37X9WJUIYU0Y8BS4w32HTx0FBDRiExkM169nI/B35LNDV0oh8BvCuMZ5
+ez6/Z1l447A4PSsVeC9o+o7LZ1i4TTGdwMhZlbTEkr/L3tnsh2nsm7rdzl9zoAgqBqnk5C1akuy
rQ7Dtizqugjg6c8HXndrrzV2497+bTgHWSoTQxDx/3N+k42WnuFuLMZ2e2r2mqdaejcl1py5Jm6u
iM03gV5pqfMyQBpBkNiSM4SsjKGCIBayNHZ2tmg7exk/JnNAd+n5U1T8tPWJRJwWR0Vi2zfg27m0
J1N7qMyR6N3ZIpsO+82MKr3Kh2d01fD69ZnxhWvPjGLTyoxfRdOSHRtWgYMYb8f68XuGOTZIQxbd
Wvi1jYdbky72DudNiWhaP5o4eYlUvC0cYNtCWBpdmZmiHjY5z2OBXQvq0LP7JbUmEvicbwVluN1Q
eHHwltYJyqwFB6hl/rCYiJBCdWg1Qa4dQZh+nWBSzFrnjqhpsgQGDsW6tx8Wlx9IU41o85qRRWHR
TPr2QSaspXVKiQ4xV+DWzf4+FoQi0NKrbxHq6te+i94XV39upnHZ8RvQzXLAax1uIYcojIGwBqgE
FF3t6nei00/LDRBRs9ntizk9RoaHHRwuHjEoIZqK535Vxo8hkkKim7HVPuhS8Z8t1fuSmD2C+Pko
cGLFbUejkNodg0uD29F5VhTessi9iB6Nk76TcX2xK4uCCjUsl3ErXPofiN3pVnFI3B6sPL1V4fB1
cSUe6aqwIfPdKBRU+WQFTp/139ddh3Y4YgDXj9g8v0XN8I4gduZQ0r8pRyEUL9WOruTXyCgINEb+
OvTGvquMb04r6oMDMr6X+ftY0nurmW33CepylAxXL9ce1DC+ERuERUIipg7LF7ucJ2qU1J2hqL+6
0YI/Pr+L7Ya4UuIihbpPESygq3lm+nnBhAxCMyH/QlLvDhfvbHhg7yNEYZH1sv06Lo+EIoI1z2fK
+/xZ05YHkXlfUCj87lKU5PPkvNa4VMmoPtqyI01Tntzwzp6be81r+eI4T2OUSmG+KpDd5DB5Xv4w
jD+XsUAZkyFVJnnPw4W0t2s6qFanzpBAnXM/0TAZiWIzV1QTQ70Bd7op6xfVz9+XxhlQwxunSSNw
w8xnsRM4f3zyPB2/b8G9VEvjy0TDDWIz8/HIJahtidtkSfayLihWeeqBuq7YaxXy2KYUXVALVJ0t
nS5AKhDZRrSKMn/GGkDQtWAFk0mTinRqXFUxUZWnpk2X90UAbSHLNcmDWLrPaUblqFyIq+mH3g8z
/Qvx0SV5zfvQSo8DoRo3wFvPzEuGE0Kj30nUhvtyobTnpuz4TKnkZhaLQO7aUqutE0B0YXtHDob+
VJb0DY0oeWwKOFeZp2nA7EHsjwVu3dpAttydp6ijHpZ3PnIbEzK2bZAbZSwrC5X/RKWfG0e75pIe
BarEBQGkDOw8LG6doqF6ScZ0u+R9sPbwh5zOa0ffGSQ/bX97sSs/D+P8hNiZloo5JwjMOrSgUOBq
mt/ckIICaOtfd7ctA5UKyb/JcXtSIYik11E2wfbknzeYD3m7TMyM6KZ+fsS2NeNDODij9tAMkGfx
X3jB3Ohc281jHC32WRscY/Hxu5IWWVepr4lo/oOV3ACQG/Vx+6Dtbj2Jh5IsCxI7YepO4woa2jYx
H7K+gBkfue73yQI6VMZm6JeWIruBDvS5Fsa5aGH3mo7THBPM/GenxcPDAg5TSV8idYZVmM7hs7Qo
AW8fv37MtrX9iWgDGm2fDU2bpqGkkNqFDEyAfzClzDZGMKMg9nxq1A01Yec8OqB6CoxUdQryxGv1
Ne95IIQmxvabeuuKybTqI2QEvIvQBTb3PW5IIkFdIt20mWCCpiGxPCda24+MLr0jeTTfT0q0QU3t
kLNy+YL4QcNh2osnanw5DXecrMxgmM3lOPMiNZNcYFd1YGgYCSxhJBdRZEaAfVz45Bqgh8TKsU8E
LaUKM10Vuvj6E0VPNkv1+yzW9oR7vDEfqeg4eMlNErev/eruTsjcxZx4mI2iudV7vOBaweTBLco9
hh6E0gZJ85nB3++sKbqhEPqd+sKvpV2yc1EwS+3aEBYkjZO8PmPxJVpTq+VTbKQXbx6GnWUtyY3d
MT6UNZeKvqiZBcZW/rZwQXJTlKd5PbZXRBr1QbokojdR+1jQ/7rS93D2hGZ9kbSObtXCYgpRLimj
Q2lcbUodsd1G98aEaECQwcEaX57p76SPVOLsXcQpw1Sj/DmiPcRldqkkF7BOK8praTATgwvRvUQ0
Hnex5jG7xJXjh/GYf3Oc6LEKTYcCQDodqmSMntVSIlNl/FZd7RtT2589FZqI8dT3Jiumo0N//JZD
xA1c0ZcsxqPoZAuM05BdrsrWnCtCSLqaTzPpAPS3ym9UYVju1d58L+3xIctS75gN0U+r6udzXcmf
+eTEQCfGbD/Z6JNqBBF3fdgnd5qJMCyMJpJjyJufl2Z+1mzNCLKSdqiViydAJO5zpHUlalTytSuB
Xabp7IcJCaLvZjWOojFlxlqmrrihHyBuRl0+zOj4cGgY2X4TiGAvfMhwGJ+SYbrtZg2DuhfeqdTI
T67Zd9doUi85qSwX5uVQ+5wHApfLAcugQa8EGuspxo0SszR5AgdAiFtrGRdVy2+J3SIqLLLxoCzT
Pce4ynbKjgTNOq6qevMtZDYScBEzz51F6ysfq72kzXFXN5CRyZ2VZzsnR8YyHzBX6ieoEjFLpLw/
5R1ST/VsUBZmjk4IURVH9/CCul2E8/aI/uuSyLI8xEX4jtmpfjImEoTL0TkiMoINaVjsMGP5PrZT
dgJsrU1gZ4cyu5qjXl0tjlz0kPjtzJciGS9xjCfCUfhPnbjEXGlkT045BFCwu6vCJdvoRRLUDgfE
uJDYBez6GlGVcXbsYYLxylDdWTRIzq49PSazAVbZWjrCBzPrpC+s4w2rtoK+Eybyk1i7hvLaj+68
H1qQHdEw/E7zPr4fJvd7WJivo8dMZlraI23AFvSBs4ubqLgYtAqWYTHPBmaieoxRZ80LkyMZCuoQ
yRv5hONTE0VkdmYXnJTRI5rSu9AkiBY6VckCBM/OkgdmqV1rd+bX4ercy+V10XPvgKexPCYpsm5X
UHrpnYmCwi6qSGqRKhuueJHK9tFKioeEKQ3Jea6cjjaGe98dzPoYT6V+jbX5nvl0eoBn7J4Jk1+y
wbvX9XrkWp2DjXLmO2hB4tIiH+SwEd4Rq5F9Z9mKUaYt5yMRQzBu7PLF0tS3fjT02/Zr02rJ8zAN
QUaV44Eeyk5MTBgL3XrSIxNHWJRLmCjGGkhGPjGz876FqzTYKgsKsxP7yQqLoJvc96go5uOihuY6
5UvgWMtBrCpVaqWHOnIprdnyBeN6f6Kxx/KIChwkDu9U68NIs7W8abOXVqS3AHqQQ/QqRPTku319
LSr0M0veXUXV6Y/ULHdgaCW93FnR0d1ySJ01jHTbSpKbuuGSrDWaw9Jo3ZzaG5bAIVfHGI7tiIxv
pseWYs/ehzq1JK3FnkXaGfKY2SRTsCDa/ZLHzQfMRoTNugZlkXrxjoSCYZ9sXpvNRvNnM1ltNUxo
8kvRnN1S6eG9yFeVvzv3zD841/BmEXmdYZL0WMDj1C1o8zjzJe7IVnNowrPCcP3toe0Gqf/rNFDq
yPpKoXhZGbqjI8a/NjNMSmedMNgtlXT+Vz4pPkokdWOv/sor7eecwOwURX228oflCqTctkrW4czw
SVq92FNkst4pcaSuiOIkcv1qwhfZrhMXMpTQVKW2F+jolv48Fm5Tl8+nba79e9wObwzzNjAlD4DD
v967fcB284/HPu/qOh3gnUIw57cRa9DPtzQO81lia4lb/vsHGu4KjN1e+GfTqCnZWnFUBJ/v/rcX
bQ+6mj36nE65/89fsD39jz/hEdvGEhj8zfZE3IT2rl85op9/4B/v+E+f8vkSY+LMTYhRq9fZIgNh
tJMIvvdhlZgoxWwr3nVVTPzN+nQjXXa78viRafuURI5+tjFVsqjjxlmJ/BRP0T9t9/Hj9sgeQkp3
hGDvYeeweMNOMwb2OKx2Au1LXrrPtldUvtiQpCr85VHy2VsVzIH9hiWlrfF/WKV0y6uDK/IvHuG5
RTjB6aHvPF9zMGFYlJHNR6teLZX620SUaDuq97io1EGQWIC2dBA1LimHHLIx5AI5W5gLHBOhFccU
oIqgtcYXSRDhrs3qL0nifMRVfe9ZTRCZ3kNlRD9oxFc7Y8zuqMR+tAMCuOShmQbyYYfECWo7ObPs
/jYmNVnLluuTVvfT7hC7UPDpd3qL38fg96Pm89OFfIFm+pUVBeFzNWlUsYYkzCEyYtf2861ZaR/Y
ckFKGl9KJV/STD3HzVzvB+E+bB0EZG5UeHP1y1RWEJFMR6ZS/bWVvwHGZTsL1TdsmJMozqNOBUhv
FUqYuP8tSw3MClERcXYttOgojOgNY35C0WtFafvCcK8OZDMmiDF/TQU98790mA6AByw/isovxEVc
Ef4Tp4vRtUG4Ycl7YQ2vAKLMmGJ63ryOs/UEjAoZJmmGfaK9d3TECUhN7kUzAWteXrIK764hSzg/
XnXTt92p1shQYu6WZWF2qfswOmEVeqoje7wbww9njYXMmgwXjmKBHHb4pJBWNUjkgoSACPaEiaUF
P0QrycdTmHldL3+ZTBc1sVoOSKqZbPk1Aa0BdijG5YX8S8YksCtM/yOteeqblzmb1YdgaUojDQj1
26ypQzOFZ2MI7xpLnbzRu+3xfpKXuU7P73Q3fZaEnO2cyvviTEGKWNVCa9aPtxhFTnYyB17/NqpO
Ut7UEONiHBtJwqwi+Vqnr7VIv04hEZdROJhHt06vYFKLvadUyuw1eXKFCAPXrn9WZsFXhgEzMpAc
zdTEADeYyUE1tnXg6FE7JRqDj/HmIKSZtLa8fKLK5a7AZoUq0ZpOpsFZiEQBjQ0T+WhdyNhVFQZN
8d5qavIXMVZ+d0KvhcJNK2k5wNzaLSk7kCRU6k8za0FW6hd39Pz5ydPglgPleHeG/F46svfFFGY+
hkIOxvARTwiCojKDlsEMltyzee9Y4Qsgw2Opd68sys6sJbC442PaSd0jI0taiG/4wfWEYjAkI72K
898VWSBx9qXKvQ9X6c1+rGpIHznZj4jjIRWJtw6pxU52U7BkdeqT1tz5Ii/9xbHB+OpyChzq98QW
5i1FycKhEJQndCQ6e9jpwJp2DCnZKauxFtB/muTg7uoF7gbUDfw82TekzedhSojbpmq6sAvqEhTs
VL7lXOQOYj3XalIWd+JSW8bd+g8/QeKTc0K0eG3us57rq2a1zxzwjDR2zKHV9lAt4R+1FSW7JqfK
0C5cHMF2MRHCPjIRL7jSQ/wqXiJKDGgWVD3QvbERC4nojnjTFQ0I5DLUoxsTOZ/tlYE+a2KfR1y5
cyxIZf+9o9xz7eBBHBYQP/zadgqqDEzUQoBm62bfwLzjDChaSPpt8yXMHWRlMr/PuoVyk/atmBwa
VIrzynYo2NlvovJCvi87EkYK/S+Ut6xW6GrBDJXzW2d5v1rqIfxvGG/uMWonxGlEC6XL9LunD9lm
2VPiVXscUi5iu+hlbUjT7cKpgkzt6Nr5EX0aTIpiTQbLoAJht5r8MGRKb2QLbDyyMwmYxBDrIpop
i0LuvH79+b2TBG7DTL0F2zJ5zjFvQlbMkvXghKfcYX3id5b+0GvA6sGu/hJN3B1TMUf7VfNNIw0b
BoegkPT85MfoshpurKs1avfTWrDv1zOyHECkwigWA/l1yEl3saf9EjGkvLz6BZ0KEPwISaemVHi9
dZHvWOSo4rzXSJWzT97U1+dQzL8azqCWsrNmGK9jQummn5Pv4fQxaXNNBoAZQEy/U9g0TY3SN1m/
eALGO93+yCgZHOqa1gEVGb/PS6BhS3li5UTEJosZRPJuNftLXGQHSQ12NyTW98Sga5xmv8xc5Hsr
X6gIpmi9iJx+XFr3V8YYWmvWi5MZV5g6NZpQca8V47QfDPmj7/BOcn63ft/xnfKKna6ReReW9j1C
v8G3y87buSSncLaz94EY+EwR0mb7r5DPNNZINPDagoFq5oAI9fZQeNqTy2m5K2rcEP2IQ6wMveNk
elnQa6dc+93mq7oPgc5usFACGgXUg2JqXrP8Pq88UI6LEtDhfNOsxe0wNCjaaocEhDtdh8dTD/O+
RGyL/piBL2WS1CxMDkQenbaG//9X5TzP9e//+a8faK/LICH5MvnV/42xvCJ5t131R7+06n7+0vOs
wqL/+a/7LP8RV8WP//Cmv5Q5nvxvtLYceXh5PUQTHqqyv5Q5hr5GrNk2aj2hr4FoPPWXMsdcc9Rg
Mju2i/RGOmvE2l9gZtP8b2CxluXaQor1vf9PyhzB0ujvUg4eIKpNINDhaxjmqvT5mxClHTOXEFmj
uWiJc80rSuFqZmrsZF5AvfZVYcSop0VjPjGJYNC+ZK5h+tVA+TEmw3UjDnHhYJjQZO5Pc9ZfGpo1
eirl2Qs1sFoSHrqUFwx0rcmc7hyrMrkyCah1C1PmGEpftf3PqdHpjHW0roqEZA93CeRsnDyIGQdp
eyANzMIDqx6RJBwzqYFu4lxq23qtqTX6bYfTocUNfRm7yblsW583mvRxnuLFXWmMjofden0lQa9r
y27dbBTAzqyIYJdo2atHO+BSz9FfN1FXiwvYDVZvyC53212msvAHkAb5ny/enthukvUd29b2KdvW
XDKN8ywSzaYoRd74EXeKBYdboDDS8+K63ejGUJCcFdonK0URMwuBwY1F75+tvgqKDOYTbcKRcqzT
n0OiJdJlya/0wuhRe572iPPdOVThjXQXAwUVGayuGZXXz5vUGMGS2Bk9ySxModHQbQ9GfGR0QER9
xT90Q2N42Xd3hW3BbehEeiwzIlfStngQyv2FExs7EO2LPQ5HvM0sDuMERsUKXvJm5zFUaRsA1XXB
e7slF+WSVWzkBK6rfR9c7B/mmB/GRsvw+07LqbKLG9NFEqnaAX7S1IjbqBfG7aTgVCKDoGvsRbaO
lTw96fGcnTXgaA4wnYnKhRHfaPMHTtDydvRY1fBtblVXAp6T1zY1h5twJraX1OlILcAkJ7hjJSK6
20bjroElPzCtistCay3wppTL0mj8MlOtnjJvvrGnwdu3Vkd5SLPiW2zMHJ39Akkr9+BnS/PUAbS8
k7HX7mKYx0dTRcwVjGxEg9KChST64ThJdDgu+NKdKNQNlFWJ5RX0JTU42H2VdaPniX103OV1ew5i
JHtP0/cFzgCuN7zATm0XlpB2NPjptzM2j1tj/dZ9F7+OmpgPbRIDOOM5qBfmrZ0UWK4tJ4j15cWO
UrQjK+dlJjHtplX8LGUn7A8rP3ooi5yljw7LzJVa4YbFPjzc2sNqvurWpWjK9PvQ2d3fHlPt9zbO
7sC9rhatuLhqwtNP0O8OAuDWhUUOYUL88Xxd7/R4wXjw8wYZ8l4rKIoyAPbQrmj5GJK/nPbzdbsn
JlpBGap7SoOOGxAxD9YvCfdN+7hY0cuUME/k2BBXhA4IW9oLdjg6eyBOiSoOAGfPsHty7ZBF452Z
edNlsCAieX0rA9EkSDxsamhnd3rI0NZc1kLyfnSLt3gNKVJixg/vsQIgmZ0lnSLc48/mSlhp8cSd
wFrni/8rd/ORCh50LbHeqPyHtPifcz06xCV1O+LjqQe0I84xEilP20Ney3LKAF8FKRNZGENCic1Z
sSCnykl3mlWLXkHIbZuMpGIaNAR6CBKjcjv9lU3juMe12FzS9WZe7U/b1vbY5I7HNMutY2doeG5C
anwE2p+K3k5O9egte1l3DUtG74fZrkEdq2Fr+0pLEf0wEnLt/+zJgRp95U6aT3RlSy2NBac5qRMW
miYQgMaZM6GoIQeTJjIHNhPkWPh6D57ZjCrhO1voo746ALc4nV5vbOwyoEApnHV6qV/61CyAZKqD
bkWnpGyO+eDFh0IjJW5M+xdzmRmNXXc6iKp8tkN2ejKurXlNdb6OXhJnhF7S3yblxO5NL1AU5ndi
NulFdQQCRgCIxyY+WKzDS3P0zgnC0KEkmniVL6xtNbtQXCq2TciD5WVLQtu2mIDjRUk0TFcajnmv
mOi/rQfAvHXi1i0Y40+9PtSHcLXSJat5z7ZQcvvI2LHWDevFK0disWU1oUabgyTt1UVrM3WRJBPv
zJx1SdSb80WM4pdwHH2PGV0ezKV73CqjjepMwBgw875b3e/IMLsLLbyZTJc1VcTxhcWZWnpOBiUn
hvDo2h9QFVsioHklYfNmMCGg/fPqzM5ZIodVtwvTYe8UaX1ylUhOltkf2vnclLNL30tRI2I4xEQ1
a9CW5FeRPymUFOd//Pbt7gjRl4n6AoOki90/u6FLR1/oyCS3nbLdaOvusCb7JhfzT1XSwl4gElwk
IaB7i0oAwjTYdqJIHLpZ4PV0jo5sPUAzi9L/vFC6FFR4w4bQBaCN3mW5mxyzOrECO3S0vi8unmJl
VdDQaDPsBmjS+8FLjSA0kIkmthxwIqIXIVksXe30OvW+iRCX2WMWoI/xFx2C1mEgog0BoaJBOjnD
SbcIfW8Wdvh6s4CGINKpBCTnWDl+j5UVUp/jkYb1muuK8hQhUBKCYuNaUOOv2fKpPhFJ29b2WLcM
j3rU9odteNtuzHXY+7y75ZYViUatInLaIK4irq2kcm5nfwSwi2ybdSDYbiBBejT1nVV30d+kEQrI
WjdgVwN6o4zMTW+gihCkVG5jULEwpMc9mLTSS3adAJFQ2wuyOP3tT17aOt5u3+Ufd5dQ147AXA8I
y5kQer4RgjkMs9rmBGpmFsVu/rWzqP9vpe7tptNyGXQFe6TSgfkawG6Oorc+CuZf+ynW4quQWrCU
9XQS5bMW2pkOtJIjMwauW4mRc2k7N70tW0+ucjG3T3ofVx6jc0iMdG3t0pH2NGTh73kDH5M3gh9R
h84RDMyNmYHr6LLjFu235f0Vm71525RrcX175vNpozh1wwBi9l/PbS/dXpDCLDo745u5OrUdlVon
RWrkdm8jdm1Bh593/2yZdnY2FUN7Y2Ps3B6DQEY+0bYfazBm4zVt4PqUDoAVfnEp8K3CQ9BvUpiZ
4Cm881hrLCKdYt4nbfkb8qxxMTTTuDR1Bb7G89D50UTI1zTebStdt8pkDfvaNrcHP1/znx5zukn5
lRahgV8/6/OmKEkIMRpiD/71+D/evz1hL8QgbVvD1Gi+plE82U69ui4Sdb9tNq0NpcOdxDph30yZ
Mhioaze0e07TGhn+eQn9vLttjYtE27w9vd3fLrOfdwuzCYoRdj4kYXjwhj7tt0vOFu2GqBfV63Zf
reeRhbx4LDqF2XONpN9uXB2/HAfX4AIpU74iPPpmu5kcB3gAV2Q/txNUPUY97UhFQMPpMURf5hkS
ZoiYtTtBIA6PMwLuoTltoVB2DUYTwdOaD+X9PS/q3576t81kSBUQnDVLantXuUesVp8Xh9Fnv1n2
u/Wi9engHwq9++uZOrOX9ro9xaoFCci2ueUKG4S2411bz5nZnDhdPz9FUOsGFzeN+TWqKNBVDWsB
6vyrluXPh//7I58fuZEEtk/cHps64Z4HB0oYs6Z/vCqeY3f+88yfze2v//ki20u3+0nj8Krt/p+/
+PlRelo2vvDsvrw6zswAsV57t7/9j2/x52t/Pv356f8Xj1XFNXUavR0PLITOSzjPHevRBMqLsAPI
77W5nHRFkaxEArIkSgST0dzJVF8QH+EHH5fyNU3cMai8+jWrzZHJ7GIdylaXpEo7DyTc1N9YCn8w
Rf9BuG+zX2JATfBlQA8KXm5UMiJnwkIR28Uvk4VTdUiz8GKDVZPxgMgvtCiRddST88TrDz3wCrNK
uNK43UA3GKW7PY7PiwIbPTT6V7uSyN4Nsn5G5wrJ+6rFSbtLRen51M3Gg8RxM6uhO+QaFz7bOfRq
zvYN81N/6tOWc6HvgrQrIbK3dX6sy/43gulklZ2HfqyP30U/UbG0v7lp7+B5TjMIlqMv2/YwT8ab
qeVoyQ4jICkm2pTHFltDazDYdK+WilSL7EKtHSxaJ69wOAgsSpLvsduXd3H8ruafuRceU7MkfzTV
xkNUxl972jkoVeOzbFiQltV0iUzzaPb1PfgUmNMRvLEuGt7tMA9q3bOOIqQikdrlIWpZuQ1t/1Vz
7HcL8L69FjCKmWsrb92h9n7KppDQ7oPVIk/saohmMrcxs5s/ad89epQmXsfiJw3x/cCU634e8h9F
y1y3gRthJvpDMzszUgE8zWy1PmVoVhwSiExkvy0elmZZet25ypCQ6rmMgLhOHez6/rjGU+wKW6N3
gHUYgQAQF7f/oS9dHExt9IoAPr1mNJ58Cid9ULN83JfGeNQkMKsJsvpE3fqQ1DEoftP9kXKkX1Ku
1D4mqQXrRfK8TMZL6KzdBaHdgpxRF9JSSXy1DRJuwwvOZ1Bn9MpPKjK+uKqVRzOvznHRyKdEul/c
Or9TnsHqPcoyjqfofujQ3zcTcHKh7T3KGSjPw/yY2N5RU029j4rhpkzS8F2D68O/xqf8XQBnAqaJ
lEvfd9LoKNYyTCbMrXaYP9MK544lUWEs+r2XtPo5i/r2ojspjs95vvfAWOG5ydHPgJPqOF4NI6x8
iZB8bBqyJPJuLxXNBxehyGESTo+wXj0IwIUSadml6/ufYp1kuboz4Q7+qkmXYZW2T24CrEklqm9E
OcyJeuvWXUCv5WPc7ISXpVcpRvMIw/ap9M101g9aboTQsLJvjWn9tDrrSbq6/q3uqq81QxR4Ruiu
bkOqIIjl9igWNd7q+m2CJ8Z3JlaRUsDoRegAR4LWAn3dOxIayKOA3JMZj3Y1dA9z+aEvyZdq7uhi
CJf+RczY9+zcNLqXPbUrwz6aiOjQtfeFWnqZhIc8jk9ejavBTl3iaiK7P2Y5JI056xKfZN93tJZW
EErMyE7TnZrrkHbyKGWFuNdG+4dACguUlq/y4ZDTjQgAqlpM89y90la15xgSSUNGGxLl30xyiT+b
YKUCUKS1NKKHy4G5D3RNCiJTCowUSIHSuyY0+r0dZW9VpnMNwCIFyapdLQ4YQRomoWQWgUiA257F
4dciHFO/tdPMt/JTrPQvtaORrd5nBygg3r5v5DXTneZRmxAopyBZDxC03mFfdseQMcrX5wIdSM8a
V06sovvurkzVQzSaNv6CIzz9ZzXgpPLsskfgpr8ntrhasyl8oZIfCyhX6cbEQAoQVnhWwkPpjbeh
aF/N1qLTos+En4zsaPE6jvlHnaCwBL/hnJDqE73G4Vv/oEzBbxppVEgj++6FE8bZ6tmIUbzQjXof
Kvrf1RLnx1ROCPakiUrbdg8ezV8c1AMS4hvs5Paxq/InYuhKdJE2WeFRn+97yL4Hb0aFm9ZgNoyl
3ifTjyFSb5PbwG5QLz1wSupX+Hs6ZALJ+IJkM9sVAu1dF19nbSJHzf6J6alH8uYnDsLGEZ10Qx+v
chT4Rv1DxbUeKGP8IBXvlMUjiTKeMx6A1F2dpHbwvtTkXaw7qHTj7JBHBR46D550JsO9ZhCtO2R1
CduhFIHH/ChAHfCzVnuXmMt9OoxHJFVA4OCK0XFKTi6Xqhxm6XCbm7q7Nz0QZHUiG18vjfe5RHuX
Jt+kbPB/VVLbVd34c+jonehezXkBdDwBfbKyeALxNjorXLfOnBN1qM04bg/yLuqStVOIBWiGP0jv
0O7pn3gFhMVFi79LQFBFeDfVLuVrVSVHAmK+SzO7VKyGD62yrgP28DujjG9bHUx35MnxgCTnjnoz
Od9FP7FEowE5UB7eJXP9SEvzxFW42Xu9PKROYu6JWfiKhARseoqNfLQJo4qZNO4U/dxdojJcHavH
kBo78KsfUqAWSPkf6br8FRshtBBN/BbVQ2RRhpLVrEjnmRkKX+1MXLsfdZy+yEX70XsJJJxwIA5r
AYHOcvUOaxkCuSi+N0fjVsZGebTq+6I0Htyl7YPSS5vDqE37xVvRJX1kYBNkMI7pHpJN8QLUkXj1
mOsyBYQnqYE4DBkgs6TWH+uoHI5tmZqUebQnWSEIL7CKjCOqvqGHUxpXmCundNoBCoXV2HcPQHSI
kkbVPg3LTaIXD3AwKFbzX1aQDjFHM6MDBMS94ThXrYzic1XV1km2+SFMfYyF2T0zv96PHOelztrr
UMYPTgKDuxrlz1VKYdQkp8ok8ZMeXT/QRfjGqQt9pMh2oaGXSCHDX0Y8PQ8L+1GjT4f6HGMD17FV
hwGz0GuYwY7iybDMixWldwtxBUIzewLhHIJgujQKMKAFcix/5pWqDlbTKlxFsOe9DieN5f4I0zGh
iMoU0PS6e31uC9pzmA6gbaYu2merin6z5qCKL6PB+9pq5ZNHKvzOAH5ISbh+0JOLwmysSidH3pUw
fdLJPCRV71AP6olVLhdqzrrWwEgmLVgdMySuSUYE8RrzM4u9L/jxshuVGHuFToAU84nR3LuN12XI
UjwR5YB1Sifgws2W29msH4lkMq4aPXla+9cO6z+I+XrwdQIrdvgz60dvbKk1uwQsRGhI4E3Shm+q
KyVxtFcZs1uHNZ/2Ddo80iLWXrga8E1UmXug2lQ+RAmRWTMujb7y3hiOALowmT/Q/wRSOUzG3dhm
11bXL7g4un1iRBNX2pIWbJ7QgVF7Z0afWokZ4xTsWcfUQS9goQ2ogSeA4mq64FQmT9JO04MxnATx
31FZVNe5yz7QOcI355oU6EP5q0rle6Ix18odRN7ojqkak8l2rya1z9RzyZTwKKoaVnU+nGulx35V
GguUldplQPT0RziDN3HWiPvFtc54PwI3h13HNEmj253Raw259lnAvyWAyZKP3VUjBUrPQSdOBmZy
HAFrpIlsz8po06Npt/n/snce23ErW7b9lRqvjzPgTaM66Q2TTjSiOhgkJcF7BNzX14zgOaKu3n2m
+tXBAEAymZlwEXuvNRed7JoO+YRnwrLXJGi4u4rODc+ON+GCeVeZp4mJBcPpwqsUWQYDrfgn+Ny0
NHYFz1eGkeHBKep7y/0C2td4CFsD9uvY7QIfBpGVbZymeekGCueiN59sk8F94Fl3mOyfUbFvKODd
Gb6L9aIpSbs3FpiwXRCiK1zuKxNax1Qg+9X5xucYXbkREtqe1qCVp/MgSOeCaUsxebpHdKpjlBhh
sE8nT8SoUQrztqfRue716d0p/Xkz+CPiEMEuLdTgA7bLE8GszAtCc4teFAEIwh/0Yt03EdGZg0rd
b7yadDcsGD6Cr4KQw3U587QZ+/xhJiwL0F7x3So9AySL5zIf87uNkWjkyjcmZbsfZlz0u8YJp02f
iRO0Fdi2+OVbj5JvhsDtYIToDlNo+dsctDuzHCTehALSW7zkLv85rxxATh3ysdG60VFDMOrKtqga
U6zeBqDLRHwT3PvXlkiWfZy5L22fCm54PgpCXFxGK17dqX9ADnxnN1TVm4UaA6agdbigwzbQ8szT
61wWfDozeB4KvEO6p6OKa1ySz7CmpYT2cGYDjsztsyd92LSYKOlTACpgvmEdlp/SXEVOehPWe2/A
GNYVw6k6D0ny5qB/x6aHktoxn8Z0/Nnigsag5+zcaPhhkw5XZPIAggTgmDFts8t1XrTzbgyqRx8X
02ougudsAUzrDT9EAU8pjo5IuPYM61/DLMaxHjBYLgP3Xu/KS6xND1karlxya0+9I/Zl5cyQeHZO
pmMBxy21qiaboBhrImNpPFVhiNbYezUXgFT1GJFoWqPzT3CkPyFa7rDPVQa5KyYwTreZzr19TWuI
BEiSL1fxUjzqGSSohYw0Dpm1mfOZHIKKSpCj4QLc9tyFA8o1ei+eFoyM18xSTMwIq27hK6tn/INl
a+/mGPJdPv+MBZ6CbqHwGCFdB+75yF3iO5xNELSFtTeGqOHCIAu4D7hrh46/4fmMNVAbeIhG/ial
s76KeloLARDPQGue3EgfdjLm0L/n6hmdOmOWglBv9mno5cl3fYnJxCmcF8Qr3bwgn4O9ugmSN691
KPpxTnYeGsqJdjVgeVz+5QLx1qCY2LXVTyADMqtzRic8v5GZbsKWT49hKN+APpQHI27JsUFC3Ghf
RTShxsc1yxjhGVzTlxZbB4r4O580xSDlKBVpRCm1QFQJP7PpeT4xkW+EhUshiR8jD/s2UWE7K8r8
UzyDuXO1mBlyHN0GZgUms4gZ9wEcWwsif7bQCEpG4PgNO+5qs2GuJ5RPFikQ2CMZvYup5AsJeUTC
Ft2MldMj66V3ExNZutLnSqwSLE1XGRWGxCHKPPfGVwDrL77QSMBy4ezXOMzzMX0CVxCbxktUIEDq
O2w7ALXxQcMYHIzu2sDbmpMma07uxQQEeYZ1KqVu4Qo5BQpm/Uz1Cfd/E+RYL/TmesCWYQvxmMxO
eGnHU+4jphtM860SoOwyMYidxjSetfF+rr0d6Rn6dsiyn0FLf1pr9FPoldEO/lm0jb2csaY1IkCb
sQQXvUElcfY2uVZVO+HcT5X2KMafAXkga9d4HB0CE3JM1VKV5Lk85ayBbLzKO4Q5s0X6RCiSuAN4
Ef+/zVOY9gRFx7V37dQ6ORtVZFyV88AvMVJtUpuRA6LRqaqTNQk1W4S43rrwu9tYoynYZDa3h/Q2
gDEGMeLNiEIQtbwFrH/c+XjPseVX24aeucFwtA30i5yj4usMV0ZoNFyQfKRJn56FgOro6tCFNdNE
Jusw/AaBv6qxvvck+GhjvhFBVG+NJXjEVPazlxEsjHedIrkZyspYMVMJOcZdkzzFaCY3ZuKvsyRn
dK59xYSNjRhj4MVL3u28uAXP7BwRNiHwZNyJLWVemY11AUv/iLmZLrELLmIIoTk/FSFhh0wFuBlD
+DX6+F0j5mrXZIeJ2T0q3vqBh+bFqpc7L+L0LLaWPE7APwIouhafEQzCemhM7PKRjHmJ9ZXmJeY2
IgVp0IGbjcZLRbQJOaXThoScOnVTJMbel5gC9Ar0WOYgMchDmoNRfEs9DofumAEsoH2KzKLpxgd3
Th+SYbmfpuQuSuYj+R7XfVcQrHLtZOZLxUcIh4iUgPca0kk0arcd/o3O0q4mqbUuF28nJ6aLqCCQ
QEFkIH9jZdGrGVqPOHAM1KJiL9LmZxp7ZOowSxiK3t852qNPIkvt6JdBwPZrEylHC/m4TuPiAh7u
TI6WFdpbDNp6bH/xl+WhsUEtGy80FdDUZZyQGHHTodj1BWdMa5fV2ndasIDBNtHbb4vnfUPPSAnB
uOhG8VN0wTdLiLeyfBu7EPE0DY5CB/UY9neN1qwLt/xp8mbzpf4ZIXzNneoBJOuypmJJ3FXpgTXN
ZFK4eCkZYK+WhFtS2szZyuqr1zxtj20LApWkJt/OKRRMR3sm+tKsvzhOeoYD/OwZ3ZfRK3YxkrtN
5Yd3INGpLA/tz8zP7oLoabTFjdlpVzHZX0LP32udrlIrLa6a2CEZkZGIsb1riTHBWYzDyzSaZy25
rZfkJeu7H0V0bXUtUqa6RpLc+xcyclaViG9COKGNZmGhcX46RtGtI1sWq0zrehjIN6WHRhWJkTa6
cwSdp7B/tuwO89nXdoq0Y9HPd1rIVNDDAZkn90uy/x9Bn4J1/T8EfZZhG+jb/s+YrS+YB+L/2Lxm
Vf8vor6///AfUZ/7l01SCf26gLB2gGu85i9Rn/0XgE3fspH6eSaApF+iPtv5K7BtousC3+TJ61no
/VAq9PF//i/b/Mv2IXF55NID7TP4q/8GbsuwvD8ggDCpDcfUdcNwDZBwjuH9q6gvYHBGymOjnUHm
UwiOw3oL20qs8V5264lMlC6KQ4lI+Oo7ITChOTylU/d1KbTbfA49JuqU72Rr3MYKujMHfAYy4GE7
5zYXfUSRTWxyL4FBgj0pbH36EXoIUqEkWcbOgSzKp6EBtBFD17xC48FYorhHiP4VqcOeDI4RMxGV
/6ncN41/a1iYTZiDOEerxXKH5X6dG8GLzvUdMDJF43Y92tO7X1O6BrJK634+EyN+8im4BVl5BeBC
wETwLsi2LOK9s/uqT97gg6GuO5S15mJs7O7R7zHFRyCHcpa8r96p1m2ab3Nzcq4MpsRdkmz8gsHW
oJU/4dru0e6eKcKVNQO+TtyKKcdci0t+mPwW8wHVM345IaBx1ds2T3aSYEX2pHmRhbWaz+xw18vG
7o4ndcUAokFXFJnvi2Fv5x7nNpPL+ybPTr7rfMEsNq2smhhR4og3fqt9653hoW7KV+z0Q4+vb06P
JKkThmPB0cmqZatN7aOhu/1Gx7myMLdwBOVUNxnXAky+5nn9ypie9HS4DBVMKW0sLk7Bx834Fggf
RdleDrcopap1bQIGrKGfZDic0vq+L6eDv5i4ekR2tTB/WPv0vdFiJ6/NHKPnnvF5LX72vcpvs8gh
I1t8IaF15/Iau0yQMgutvN2MJmRXi1pyNETZKtU0TJH0BRJnemuL7AqDKMOWPE92wXLPXa5233VG
bWOdI2HgS5jBd93PU3lIKbFvgzc/S85a3WLFEOEDdpbbmGNthuSfjclwdHS6Ff7UyFBo6MlaxvzO
YOwV5/GjsEb/ELf9JauRODK1eah8G/MnLC1jcQBMexTOnY5QVg4m4iAmGXNqPBf5ZDEmQ5gS+dmV
WzXUHNo1tea7Li7zg9PF15Taakz9obuOhxIESv0VC8eMyPDJ9rJnMmvydTZQGzM94ykry/eZ3kBQ
XrDA7/yMljK8LHNluB6Kn4kqSfWlGt37pfABDjOUnusRIYu+6VwE6FYU3rrUG0xiGLSI+XLi3C9e
Na2b6uAszHAdqyVKtF9WVpWde9KA14z7M1im/yw6N7E3VSkrRX4EqkOmyM75OH8F9t0hTCMxuv8h
Mgt3qV8aKxLMGHE2xWNdc4jMwd32UUS50X5pwE8RkDRAEMBGvAFns+LBfZf3g30g+mggAQ387NCm
G4aneEDiY+j05a6VCjBLasFGyAEfa5/7SKGns4C5CYmGWgipQFRrSosob8bbyfa//v3DlBFkowyU
wv5c1xYMyIVgnvHxs99eDvc29iBmH7WJQIgoHOPAifmxlbV8TVsjSWdQc5V03oYuR4daJaX+HnBw
Fw8nXyTvnu7C+BT0AQ9dhK92zuEE0jIFThMc4rTC9BZIJyBF1B7EK0JAtYay4HaeM2P3uUvtT1vz
OpmQ7H7+fiL/SP3azLNkg/OkIDYOhomiUdCV3heLZ+5bhdH4g1Chfq+MQucITkVtfP6l4ljA/we+
kVSQq3XbOKl9H6/0geVQO+Ctw4UeoJ20Eh40VF864YS7rEzsh7HQzvOMYztLX2s51zI7bje+9TJW
j+HC8DNoEn/fVF5za0AMp3Qz2ediGPai6dMzNfCHcZ5b7ImxeXCN8lqpSETfRKu2LpNj2tG7AsYC
neN1iof7BAsR3EO6BFq9swrwdlNDqbZARTvNwwOaqWpbDhXBvx65LSbZ5afWM0ngjKrHzgesRAmR
QPqamHm8IPTR0y3+m7NYvk5GUMJEQyUVLl9bixmqo4Fz9SnGaO2yn6a0v8ZBdMxMvTrVS/fadAYB
haXVHYq5eqMZhv/aaeJD3A3+Y4JbqCDfBboJaeyIdwp0ytFLM4sfENK6e1cPq1uT8aRFYRhigwA5
LRIC8cpbovqYTlEwfXanDCJRfF+kcbjTOpfE7pjk1M7Tvw59vJBd1finLOCB2xliE38XNVV/M75r
Obt2I+y8Ffm03ckoyQqbS0E6TESOjUcpAXvWuBqiIjraUxPvXTM8K7lT6nCJATIiOktt+8QsStnk
NGLtPSglllow9L4Z4InsGE0UAPilChC1wIhs0BbM/AYHzo+KOvA8+Lh5ihCNXLU1xsKSMMLE3ThT
wBxWpluoBSRm1MV0W//eqbbnWjf3mFow2Vcm04AJYZpa9NyA0ZRyxrcnt4MCR3+LcoRWHmuV6JDB
b2l/ral9n5veUj9RGNe2+i9d6gyGFCRbOTJvMbODkcN8SzRqFkoyZEsSTGJSCCl66Qp2DZCS5Uwc
oUz0UAtHJTWqVaUD8y3n2XVJ61S6XIdRgUnf4Gg0SJ8XuUikPvNz04jHYh1GqCeIax+YVkt158eq
EiepbW1EKZxm9bsdLR3qMe0j9YMzUmqCQ6ZT6xwVwmFc/LWKUaRZ5K8ILSANUB7XBau8xNuz6tT0
GBs32KmjTFLlhm+4PgzzUuKYQGGkFn8IYtW+fM5+OLNeEZP3jx5WKUHViaDWPhdLA9ukr6naquOu
VKBqoZSyal+tskrC1o12hdtAGeCEsFX0pFo1VMoJEJCvYdk5W/Sx9VFP3pReOdRDe5NFJepW9bXK
r0ypYnuPmGwhXWpqUy3U9x2lnbEnGeYQanp7+lxo0OV+21Q/UPsW96Wp0v7oQxfClx+jH1Wnm1rL
ChAgWUjYMpHQxIj8Wnyeg2qfOvO83AblCJlq0KRHngCpm6xEuudL0ZxaKO2eowTTantMZFU6aX6M
UnX3cew+rlEVdqJWwVtwa8sorf86cF6kITH4d8fQEgEjeISt6gB9KHc/rtyPdSet34ETdVt1YD4P
kTpif+zz6Iwj9i5x2sgjpq5WJXB11bFT2+onyHGZ+Mb6kyEVkx8Xb9vxDajtLvW47ihsFkeGfauk
xP5GhAZSdnUpKSm7WvvcZ0TG3utMe68E6jIQNSOuwUG8iNZ9JKOnJSZM/ezjF+S+KsKANDg0ggKd
+6GuxUinf639sU9rm2ijSeG77ZOfyrOxT3ZengBdi9HXBdT5labQGpjpqLUyiGmPBe03dQiJ9EBl
Ig+r2izIqcohE7INfMs9dCngVnkJqkuy6mLwmlFkMHZxMn9L+DxBiQrtpA7hch2MTfpxNVrSiTqS
ULZWGnVIRMzBOqTI6jL9TcdeW8ZdmRbgAKVOrlSCPnW1qkWoMn9aCU7ISAb+kKoHKjhIHWklXf/Y
7nxX29i57MCUE53GjyMsKQNKx6yrnbiYgYdh9P1DLaw2PyXN6tCrfSHd7rBsAuI5uX2q22UegkAk
sQhZ8ccqr/9CYiNtpKyzd4F8yBTyw5DvgpDRVx9hUkrGj5/R96MFLX9jMhgfHdSq+hHjsL//Vm1G
pk4V3XQ1iRGO47ewz4p9JD/SYHAiq7XPxb/bV2oad9HP34kK+dX8u5eYmKtsiyX+qV4mV39H/+zs
OFay/+3P/t3f/rEvixd3s3QWp6N8r+qneu694u4d4Vezq5qAIHSSq9X2341RBgeXBsYQOs1/L4aO
r/tz35jKi83UtZ3emt5+GnOYCKKgLymPhfqzaMY4g5aWl1F/rHb+8TJq87e/wfG1dVKLOjQfPm6t
ZyM2/a36rY+X+/jdoSYQnBRy/Uz0SUbaLu9NLVz5fj9+iuJ3pRecKJot07GQj9UnatPIBvq4GY+d
CyZmoNTdHuAKQN3QvO6UxD7DgrLco+36O4BqUg/32pI4k74ystPypZJjg88YqAh5LIcwLL6i1XQo
FuNWoCcU7vx6vGqkuj+sAVNCUA3Lq1mjf8NNpjz1vxZq01d3XrUzDQqCXOM02ajcoo/FR0aVvPTr
3uIU8uf+DuVYvxvJ3Srsut3yviHWyYUn7xdq01ZPhLR89D0gylghKhQI3HkGPSr52kCcy8+idqkP
pBZRaqCLK/J9HzjkF3TywYXWtD0l8tHoBzCuA/kIBHXZnjQeDEz15DMQJg388KmESOYn3PtiOUqZ
5YNVrXV9EZ8EJ6K8gTq5/uKMi70VjdOeOrlQawa2CTvpxKGXt95J/qpaa1173RrYQkit5Y1I01I2
mpyChrxjq+3RRjwz0x8mwlevQHZxUnjypoAo1uYuGUJGWqRLUg4WUbjAElJreIeQkpJcYi3GNpWf
05deKbVGVz4gQERc0saJza15IRCRC0h+cLVwRSw2ZeiIVS1NUAVYG6xockABTNXQ141MB/MFbs9U
GrjGWNvFVACJ8x4jzDry0pu16LZxKrJs5IkTSCsQ5nQm4GoVEp7U/IVXTRARWCE12Dr1LMzqclUo
Obepz3uoYwAomOuqtDW1xjHiufC5E6eKthEtprFMfojPReGnHomoHh63f/YDJpDkGNpxfYcwAblI
K2Nw7tSrqaw1tfa5iOSZ2Rvdsygif6teKFfPLrXqTgVfvI0yz2oH59DbTMbO9CXEIUZ478gxuFo0
6lRzYqJncbnpmcYBVj/QKovJQd+8hvLQqLPNDwpEI2rbwQzF6dZbgoNrvWKGOpfK5qROPrVIqBEi
sCijnxT7mq1JmZOXNoPVUkJdUlFfOPult8dG9Pu5Ddl4hHHhb0Lpukql/6ryB6wERhPTClR7Ezxb
kF7Ld0iSiPmDeThFIQu1+b/tQxqtBfjPsG8OZlndNEMxXouQhhTMLcY1FIqGZBWgiNstBZKH3tW+
DP6SngjB9nax6bprP6hKaOhFSNBl0ezAUkIJ1f3l1iju6el5B5veApjFL3W3+Od0Il7cDsNDl5C+
01vuC3Kf+GrEKkXos34rhFFdYfKvQ//CcDu9iFm3zqjTYVV4XBBRvB2NuUdeY68hqN+i/NKfQDxm
x2xArIc65D5FmUAVhg7joHunMaNQOaVDeGjD5S4L5+TQdF5/rsfhCjFleBgbIsaq0dklsMY3CLsv
wmP6MXdpc3DJMFtrowW1BaDw0e7y6xIf1lYjm3Nvo+NduaRGH3sBsTSiWRM1jnMd4XNBTKFRCp6f
Ryuw1qM30u72RmtlaDhETEc3jr053lDZaqSXtyGuiTWRNT9QTA7IsTrCY2M1yC2sdaZNMTQWGqpL
bczrRrSw2JRZLvLAtAPWQGNKRjBpZRQ+mY3vsKMsEgCjWzaRKXkcHUp6cPR8bridjQ8oPPzdbMKS
Ix4BeWepj/soH4ubbCb0FTsuZZCo2zgpndjWm3azFYkr0y/19VALFGG2CT+FoB/YyP7FKtty5zUG
6klqM3aK6MKv75xae8gxjO59L9kaPYXUwiKmM6nOVmDC7iRkRmAyX9mCRdjHxcaagq0dDt/poZIE
hrNmIfiI9IUHR+bRhnWSHmxnfpx0M942aQkSRPjOqY4XHzGm+FbZBAyI0kB3TmV9TvU3t6OIWw7f
iSOl3b/oVPiDw4LHdm254kKYHDHS1mjuWkunEpyn941rtHuriftd2Fn03p1Jv+uA3LVjmW/A3psb
SJfNzudJgQ6B8NkeoWQeODRuq2g9NbOzd2C32JopANMh+Kz02dplRbUA94d86TL031lzMR7rxZzX
BYCuZUy+D3BjcVVbDGGvFi39oRPhvRIM+9ZY3zy4nETTeUV1sSwNTG7DP64dhEz5bMTXkwaww01k
pASBoZte0MzAMfajd+R408L5njHBXPk8agXtaqoUEU/zHvWhORX7xOr7Q1QSpwagcmNVOaFd6O3Q
JgSbiRN0XXb+TaiTQqu52VXj9wc9r4tjljVv9USzpDKsfvM/3bv/n+6daeNR+L91727aH1FV/iuM
Q/3J33072mF/2a4bgEmip2Ja9m8wDtP+y3Edx/V0w/3owP0D47Ddv2QfzwHfYZqeQ4fus29Hgk5A
n8+zfCDbtgtc47/TtwtUxtRvGVS6Y8vgLkJhdBMFqW7Kvt5vyVlZR+byKILktgy/+XLKWkozqgtS
HzvFfJhzkPuVeOIhHJ6wmfS4b7JHf0q+R3pMlikwxrUahXwuPjI9GaFPrmNs6GgQ6sGTXy1azJJ9
U6FOV6GbagwBuweRy6Rd8kiYzGlZVB5oxKVIzU0Pb5LCcHN0DaOikgqQKIVovnenhRwOMuN2XTaM
iGeL7CAsRgyW/Z7mWnjbkK60w7D9VPpMjxcHfh8WKYCGbTTOt1ywyV1GzTRE8GVMvn9ldjSrRNYe
6Su8JaRT1uGinSMbs3yjjeWuUXNmNaRSg/HPwZVrTk88t6JNU7kooct67+TOdTboGX6otFwPHdaI
KXwnpMQ9TTlw0qquyFwtXMyI/mSsxiFx120odqWBHLyWi2CYrJOVv46gcs8Nc7pNa6Ozivg0WvqR
z/sZ8arGiCoBltLAw5ThZlADRbKrtQO40dUAu/ScLV0P5ZQownIwNp92tQD5+QFl2KrPfHTt6sPp
/DfYmHW+HcaehPoqfxit9CqN9ZyHEDfSufKpmbeZR4sidkiANG/QnUrkMgBk/M+GBtVFj8x8U6hg
8UGndWMMbrcZYVp9DNB79xiFfofRhdDtldEztXSES2Tj6LXncLFMggMYBTBY3JlF5O2pphpHK6C8
+2tc+8eR+Dw6VZLZW60VPy2bvgM6vAPjcVAI/lRv4Y3i1pYLiAJkeVbODx0CXr4SY3eKXPAVaprh
yotBrX0u1GTDzKuQYYazs+S8Qi3UB/pjU004QKswKTHB1MfMJP6OaP5YXWB7jwQOrxPDfLGlc0hN
ONTa5yZsTZlw3MKoBwCjjjSKj78jmtWmWqiTQa0t84RbyUEwrq5IdTH+lsv7MWOQ0wi8xV+tAvuA
Mkeqr+5z8bnPioFQZunHpEEN4XPlblbjeuPXdCIn2XXDbBai6a8ZghrXq4hddZ0XyizcyVBmFc9s
yllmq2bNKsf5t20ieF05ee1UwV8WWGKMuMu2zV+jTBenfqjgNGg+oCtiSU5EgC3QdVmoTbUwg5Rx
TFSTHum8pFiusdvs66HMDszCrA2cE/A1pqy/TTNze6hhrEIoKPfl1J/bMXz2K1TiFR1lj2HjiXyq
h9lfoG2p6ZYv35S97ZMkP+ny61Q7DDk1Uwvr15raDDoEjEGr7w2P/sQs/wCWnrlHjnvhAbEhD8g4
Zn1Und0CIxzTsmirWdXC52ahky4K4nZMdos9fU2KNjglWhyf7OWRb5bec2TjEw4tFkMcCGjbDXft
2MEy1kfn1rMfoIcXO/UWFds9Luj9T65ZbCZ5Lakf0IMrmq+eHjTHGfShcW2M6cM89ySeGXq3yZa7
Lmjg6I025Mqhu06X6a1vIR1ZGpmY+nBFMkC7kk+6NWTF70lg5Ef0/cauKfqNGbZfcl9PDlEmnnS7
OQT+SCu9DF6L2gAdMhZ3wU4EbX5KCv1qLJJ8Vzb8RpMwFCIwYiNGcsa6Ob/Uvlfu/Wl6mcZlY0zZ
S2RXBKBPKcbVwl/wQywosuSpME03Vour0RD6Szgjj6oMQtkmIa4Ts4p2VepnVEAENq4hQSHCp0Pa
VtvbdnajTQm1IIvLq5zpE7eIIbmySf+CE1E4UXGRtE4kw8sZ5SjkHjs5zr15MRrwm3FnIMNFu6AX
XrAaU3LcZsHzzfGnQ+OM5yUdxan2ZWbOFHfnIJufphZr5ZxqCP7j8ntGDMxq8sW7Bs/gxNzC21p+
7mO56oANDHehr8VMTofHBHHuvk7nGy31+2M0j8Mumeii1/k8rpHO3liwLM9e5xTHMvMJtQcllS8I
3IvC3TphRlYCSgmCInos5tVZawML/ESDq3jqmn0nEE5YXdhTghDmJhpvqgjqjWM3/dqyoYG0RNig
bkvXgwPrTFjIZvPUN7iHV9a6tS1rZ1kCjnqR/ZiNRd9HwfxAvuZNTrjCQ04K4BbeNxZjyyOwqrfQ
GC6gFrGOBIaJzyIN611T86Jzl9/2i0Pr1Cuns1lmGuESMX8cfY/n3L32cy1nRlIjBQ+Lx6nup23m
pcYOs/O3Kq0jVHXaqbRUXFof3c55fbZ6X98tuLQ0rdWuhYudMhrxNIpicCjjZ9MXiFIdKYBi3kQ4
zjxfGBe/JiihMDpg0IyT3nJM9YqFvkoskQPBHc2171vP4JxjQViHDluwNFFVDBtdT75nUYwhC18y
oWrMZQdzbczNvB54nh9QTtArLeMXZPX1hiqEtxkIQDiStEJYcR5szYz5L2/mu2fPxECZzHUhonX2
8t0orVuvCO/KGiVSznfq6tU33Iov8ClW4RRcxorblMd1m5kNHII0uh6t2D+YORUAealCVOtB18bo
90Nx1RWG87h4obabK/TLDspAlwCTDCUQzeqTaCdj59oaSixSm800bTYIktboluOnyg3eczPlcSJz
tX3d0a6XfiuKKt17s8s1adCdxXEJKDEmQ1nM4jaQ7t4hcEinHsb3CPjPKiNb+bDk2OL7Y+waz2On
m5tas1/Q3FI9CEz61o99AmOcHJWfJPo4d2X70FKrINdi2nq0n49t5oLBsUvzVFYDbzelrGHROw+d
rNjW/qHVzOlWRsLwRm+TJBLrDlPxJZVY0Dk6doX7I52tr0sdmWu30a8sPfS3tj6068iqN0lsXwMa
7nf47AKI3kKjbKtrlyIciXzJk7NuNT/riopcO+jxrspdDSMpuiMLXTWmgGbLTPgNcPpNqgXNbtKb
C9j3dEssrbueMuOqF9O1NWOpBal/Z3rZfatTM+2G/sEWG6uLb/DctufYZQbsFbgBqAsex2wwVpkB
qAH9qrNufajF3PqjFdkW0NtrxCnD1D2P2SI29U1SZbMUV8erWRLv3C7fM83VLr7MTnK+EZQSntuw
KQFrk32ic9X3DeaZIstuR4+hjG7jhTcYeZfdGx6dfIcS4nUpu10syq9xlDASX7Bg5OCCqGQ8xz7w
JpFQSabEhDJwFAdR62dtIkAssAPoklrzvcQkeOSLIJ0qvakdigAgi28XH3kOSGUvdbDLQJFbah5H
YANX8CcgP1cT6pk8Ck4K/2ohDzF5Yp9nErW4PYlrnqUR4q3bFrc01qIEwUZp8sVSUBkpK6xQFVcH
0seZ5ujDNqMKFKZ0WvHiINJ25PhEbas11WpVm6NMjZs1hmSyBKoWqtP/uckjsdyBhXuabMwhQ1Gm
5LiXzkofU3K4fjXnVOP1j81KTGhpJmBZjPcsnibwG+YvltXqYAqQ0LVjl5w9gd2qJjCeGhlDCcKr
cmZJOFbQO7b72AZaVuaPFpWOHUWxeQvamcENDsadyON3hW5S/erP9nVKxDcdA4ZBJPCFm6Ip6GDa
TipDMbEOSXBZaYX9KZcLKvDZPomTK9V5RnH1mkXkn1vwsJMR5Y3a3RoJZkpzOBS6i0CsmU9uBD2F
OQa4NN3pN45VyNOLOjnZ9d/J9e62vqrSGkntANY+CVnf/1z0sgNgRgUYCSsAOkdhXC1Uq7CoUdcH
ClLeULtXuKOeyhS9T7kd5OFMzce7US3AQsFx1KqC5Siojto0JJMNfJgc2Y9ZD4WZultz4t6FbVtn
YCjGfU5U0/XckW2T2MYXx6qeMI8OB54i+AwmPbpEQ3NZ7MJ+sKMQdYtPTEzFyV0Z2g1+3e8itrK9
BEDiIRQQ12uYE2GfTtdENU3XpDD8WHJSw1UeABJKwvRa5kcLhUeszIOh7eNQ/5aUDJ8M9z2JwJbb
M6k2sK2cNS12bEtJ1WC0KNwbY5gPYcl4oYzdV1HZDs0m7O5xEl2XQc3UtAAnkWmo6VwXR1/Xmq8T
Uy5v7Kp7rIhF/UVrKkIR2mejT6MH19e8FS5xZ8NsXFvZTuk8DhCVTi7uIShzP2dYZJfe6M0VETfR
NpPzRd0y7a3tUEsLPKO9iUXU3oyuw/hTr/D4ps6ZM8/nvsot002MkquyoheZuE60sbV4upjBfDfl
3YVOzDUHAotd7qS3tvEDIXx2bTfHtFzoW8e1SwBHSgA8j/hVs4CRKshQ3HXBLOPekvkmXeJxZ7jh
ekC8Cwl4mu4KQRXZnJrLMBbM/zlhsE9gpKoblbA2bWkGghuMivY4EVESlnZ7HcxJdy0qEk1qbBW4
05P00rnAyfSxRblC0SCIwj2pXs3Sg0wE6jLN9m2X+FRZKeciS2UmU3S8dceK1jZpqAcsbieX8f26
7vTljByDdB7i5UjcTVck1ZikAHTfG8Rm5HpBBNRG1FpDDPecDsNmTgaucmO+HYlSJOr4Nsb2epwx
dmskuN2lUxwj/Zxe2yD6ppWzddvPzXBdkmlO5o92cXQr3AcC7yqgyT3RPzZEB13cWTq+rNmZcD6G
KMFMjEtGmZ9LZ2A8569LIHzQWNxyNVqyhJ5xp0pppa2FZTQ3FN1dL7kBpHUF4NG+Tk3trANBOdhT
8d5bYKNnGYgR+2l6bfp4mEqRE4vSROVh4CE9smDWPF95k3nSGVFsh7IH6NEaxrHNv85+yvQE6dkq
B8W4iQWZYmIMzU3cpd2G1t5/sXcmS3IjWZb9lZbeowSTAopFb2yefaaT3EA4YoYCUMxf3wcW2RlJ
RlVkda9742FOyXSbAFV97917rkNckva5uKp+H8cyINWXV5Nwgi9ZZvZ6XjTbGblCUwMyO2OkZdN0
OHR1+q48Ctk5ay8eCsAsfML7/Awo2zrwZ4l/YnjMLg9Nw2iArausZtYwbImqyR7sBIFvEoYXNOIO
2YjuCTfIEy6R4dIwZrjcH1Gi2IwOUnPjeU25z6moaaynSM3gsqKMDQ5UfVcjJthqyp9BXuMJD830
3Af0gAyVLuBrZJQKTISrEkjM4OwWOe+wS4k0SYd+a9b4V20vOLlF7b1kWRc/Y3pevdeZ2GPE/wZH
0txnS41jROkDKTIjSnDsM/1bPIbms1l+6lruL6Jad8ydzFvvKYZIpczWZfPVghqzBpLWQq4wIcPa
xXzEDQqhve84kw1W/qBBNjzICl5nrr8OZrSwfpzmSO5N9FrN0QlojzzWDX8iT9X3wSLxWHpEXcZY
x5oW+kXUqJvpin0KnoJkpLo9q7b94ueWcwm6FPRhB1gztQTfao7LgF5HdxDKQJzoT7vOBTxhlt6H
rFE9GK70pWuD5mbFgowiF/fyssbqWT9HGIuPRiSGm5UWlPcTALdFI9yWzdpUxXRyzZwLoYuBL0mL
TMghunbC3jlKF4+xYxJZ0HzSoQW0Uo5PvsSClCiuwDbsVl1Fqodoi2E7uXQhIF0ZqykfSUf0gzcW
mvxINOCREvhbJZr8OkVQS1qPkU6Yt/7+OIO73OIZlhs12Ihw426XSwD5BepcvtlkGcV8zODtcsRs
wb7Y1kOSBRY8zh71OGxnVM1wC5kOwByIYYRWdvMwzkP3vHRTR2Qxqf+t9YZ9qz2iey24Yh5TVOAU
yzWs9lH51R1Mk9uhP4DsspC8fOWIwZCznBTUQrEq0pgIcE+CLO+YvZQZHlsjGfdgOg9B7v9IOba/
uZzuO0K/1rgBPQCyBN4V9WEqpy+IssTiueDm6cl/dLHlsa3Y4Vt2LQJxTBMvv/WZEk8cr+HUNyjr
k6EN1wuGHUtT8FMTP74qvbblqAsvyvcEYalGKFeh4oDdWeVr7URoGSZjLeMB2MtoSzxkgE7GhCQN
bXOAnT1O8xhuSF0hbnY3oIu+H8XwMBIzKFogIkp/aHFnbuJGWadAOG8167RLqBqwkI75ZRUNq7qL
Mrgm6oLvL7qIYSQtlsFuyGG9belbi1Aq3MRQQGxh0fQx8HXPKIK6/NvYTAHDq/7ZxzhP4m57dgz3
HKRdS8qAXRMz3ax8KO9HSWTIa2d2C0HkizvM8XnIsW9Xk9WzjEHf7WdkOZBDrkExcai3yZEuYqi+
gP0xx51LQnyuWFWrXvkcfENmmbKfXiKwEZkmApVWFHx9MCxbpUPYGkke33LB2dt352wXUL7Wiblq
rJgw1qr42ZgwIAHTDF9EUyGYroqtqJG6J14Ip2UMX+cpc2hrIh/NgMRfA6ymWxGYFyzsIaJYIz7O
HH9w/QZUrfYLldTPfjbHi69xRVAxatKp7Z9Ba9M2sZ0jmXJb8heSTZQRShBLxTCspdHR2cLZVm4y
njuAC0EDcAHaePkG7WF86JzwwYOyn6bdu9ul7Gxz3qxaqb/JLI8tQubam4HMh1BLIc6lnnaO6fZP
dYMNyYAmwArjhnuRNQjUqob2p7aeSza6qC6CS9TH71MecEasF460wQ8/VPW5MOH69K4BHzCfF99j
xn44Es4Toy/Hppcbl0iY/SoNdHMorOFQWaC1yuWCdRoiNN1xW3rVeHUDjeStrD6atWwuakjjs8+r
Hw1frTuvsGELVtYhn8MvRVRVbxM3YtLj7otFMD4bNTmflRG9pCEBBlpwjZXMP6wUnMCspdoLCbI0
aLvNUGAgyiltt4UZiXXLRrONwUUxsiAcJ8OgehiCsj/HDYIHtnljE7aOfU2WZ9F0blFuzWykWKs3
EpNsVqSAhlthvTqYUTfeqIe1ZFhD+VADR0iflVcG25InXcte25jKOaFmtbrJ6DbmjTg3WRPCS8nz
Y5vlT5YBtTcY+AL8gCyxIQK7gJOUDYASey3RbBwTmxTnKM6vNCb2gwtoHSutPsPCbHeuRubcEyzO
KMhnsu+pbwCFR3oNst2HhiDydRGM57XFHJ6JMChtPpEZmk8yS1rHdl8dhZLUa6ppNvQg+40/GM4m
Lo1yf/+grRiximVNN6MGSOCE5tmvOAdTnvXsRHOZ7Ny0locW3niY+M2TZdrroapYbgdBq+uz4Qb1
upTq1czT+SAixziluGT6yW6vqhg+9flsscpCLApHl45i0c2ET9JGvQw6++jWI0CzYnYuYVEE+3oq
vrZF1qxM2Mlk6Zg5/ciSyYlTXhKPwwUxxc2GcXx6XtgyllEZtL6ZWB4zEBiYmRg6qfSBPTk6yzbM
r17hQhjI1I259M7hne2rMaEwFNEzw2f/WmK8ToaPSZkMF5m11coLnXrrytY75X5AkaaMZ5Gm/vn+
QzZ9yp9r0jXqh+JBVBWU/YFkKhlxhKwL2eyTwfevEErKK28b54vx4KbeJyGAk4bLb62ffhq5Hs4U
9T0NfNaCwfHeC98ob8DQFKgSm0ijsTmnSUviFzXr1s/wztjT8FwuP8ZAb/Oyew56KlWyaZuHmqgg
P+jOroDpQPFgXwwfz/FcIyHN8hQJSGKlRxVkw6bMrUcb/MQLSAWudQK9N8k4A21wLfQGfHHrWFf+
0ehSuU5Md1cJBpY98YH7RHJ2DVi7EImEKdj/+QHAnHVQavzq9nVywNMjb2VUr41iSq5B1Mk1NCWL
v9p9G0bhPoG13wRsyS89wT9xbt6MSFk3at7jbPoUdbCmYPFxOM+PrhL6IbBkvmsqOB+l7h5oEJK5
g/Wb/rabnb2SY6OgcZtPYLHwFWIbZjOgNCVfNNuUmWiOVcEiXMDYuAYjFQsdp0fZchE50HQ4Zl66
pqyvPq3DRICpzCvndRD2uWpquTfSKDlGEtyGXbcMT+ogQ8HSPxDM1QOMTvc6C4aVG6iEUNSSPg2A
48GFPJNi8dAWlF8GmMFqYvGEDcOIpwVUtLVU6WwFIFvWj4D7ugdDnTY/zNSr90Epv8YToiLdFzfV
AoUcUt2By6m7rWjmW0NM03pGVbKOaU6vKubD+2kc272bs9WnlE14WUhe6cq62iVGtZc1wJfYjroP
hWguneE5R8dn3jxPfrWfCoyPZj7EZ5G3z6bsqnWvWl7ryDG9kt1rFQbyQgP3NbLYS7BNMOtNoBF5
nX/0F8RYXR29hTpEzc3F0VG9TYBMCkFv15pr9DI2cMi2lk/tSHtqEFDIDMNwoeMizirx4NDK0T+c
aFTnsva3kSmQMqbl1jHZZHSn30tPfTInRUrrNHzpOk62ckxRcfM+OlmDAJ799yEuuYCTKD8MVvcW
y77bxoo8uql9mMMP3uhGu96oZ5ZA/J5xwOQWFA5K99Z9rbKz5ZrjRwBRyWZoXPJxRIcikWbYfdr3
29zvz38jies1rokWpZtLs7dYeknVMojttNp2IWJMTIjrGfHcmuFTuTGCLmclQAt116hapVmsc3/R
IPyhWdWaICcsRjQPTVDbmGAcj4QFa4g5vrvueAI3lW8TNyHXwIyeIhgReCwQzd5FkXchLWeo4QAu
B4JTgjTBLL4UjuxoyxqHoHlIG6QK0SLlHBaNKmmePomyVbDWnjWcIrskd9BZGAGL6O/+I87TW9i2
yd6gVXPSE4Yad+TiLphinUNMfwSW2k/cLM2KqKQPgrgdapYENRG1jDqnuUWoV0GeoRlI2hieVVXn
iTuERLnpmDvdSBN6Vuu78tRfFLbBHU8xY8WiD/pmpQYZ5Slcm4DQiz+kj0kMYZYSBFj9P0Wpd3Fu
vjT5/vw3w7HTXTapt9/m0KHDKWnRN4oF9X1/5/dHqgIi/eev90d+hROsQV0HH8bnFLwoIu+P5D8f
3X+Nlw9M2fbr3Na3uEZOV1Qj9POoz7eTiGGGLj8ClJEgLIkE692mO91/CHav4wxXTS5s5JkoG2wD
y8MKyN8fP+6/zjaH0TRVwcotxksvs+mMfdLkHMCHsbw22LhcfZu7DCO7ixQyVme66gyNmVZw4E2d
hrpPxntdmR+tyTEwmCNXJtlWn7J7v5QziD4FvvjQBWm8a5gsoyTGTHl/lC2PsO0KCPLpw/2fGCSO
x9j/0C5vRyXpP360sJ83Qw+s866bvStlIk+eyKcmTd2okKB69dde0jQrwSqtcgh0QCv/z4/eUZfO
RiXXxxmqEYE21Lt3hBkOWtvASbODgZf2Dxn06D66Elvo/xeI/XcEYo7nSSRd/zXe4T3R31SJxvpf
NWL/+H/9QyMmvf+Qpkf1hwgLHBnJRf9kOwT2f0ioD2Qluc4SygSl4Z8aMQKbJK1Tso+ka/+F7RA4
TOoBSNmmDHiF/zcaMfKnqj8VYq4MAoEGzbRdhz9neQ6v4V8VYrZlxlknYu98B+H5YTs+uO2zoFN7
EPU47bio45sgBrOiGjiC1CS/3Jy2OAHMfecO13/5+B7/eN7/UXbFI6nHrf5f/9P6FTTxx8sBc2EG
riVM6Vl8/P/6cvCJ2XjqC3F2hC2x7McVTdFvPVvzg1l+CaqwWlO6tqTrVA9DMOSnv3/+X8Or/vH0
LpoMZHgOg4nf9HJB6s06sH3SfsbwEzrv7oXF8OC1mtxOM8y3gwc6oa/ai+Y+/AOi8kfU13/23peP
+revgkuFawXZoOmbi5rwX997Ew9x1GUWkNpiEF9USNPKm5xVMZF3mOKqfuXwdZ4Z9ip/xn6SfveK
/JSpFPA4wtq9o8FzRzHkwWIghvDvPxhL/Ccv7k4okdKE2Wr9dp2g2O7BBTfuOQ91s011/UnkHKhq
CL104hOyvTXnk8il8bjU10ZS7HOijjdZb7/kypiOJaDmYZS7v39d7hIn9tuHxt0AlUR4gAYJN/v1
Q8MGpAt/TNxzTPLXPqqB9ekWCC3JeD9BOERvrgks0c6NTTq7w0bnvTixNYqTatjHMwx1rn1wNKPk
vJ6Qv7U+eYBAkwaf/qlJYyjAjzJ2zQtDLnB2vmuuqNms8+CN37248Z469clD3Q43xD0kJB+RXhWp
z14bvBmoL56NrHrkJsuuATRes02tJ4/pOt6+6tQx+uii8Kdm7vAUKpJiEi2dY5z6nwzPfjcR0Fz+
/tOykJb+9ml5JreVZ0rL93xaRb9+WjQJwi6PiFFPlDJ3EZ0hmmRWu8n4GJnqhMlqxhC/TpQXrQhF
+aZCOFf/ry9kibEjxY4Kik/t1xcSpQ4B3dPkngXm2FNnxldQTs7z3I37ym5fyCSDNjvpsxu6x7Yt
jq0EDfj3H8ZfrxwkEKTkCXrBaGOF/etLSNqqMaBlu+ceJqZhH1yf5Naxm45uEHAySHd8R/9uefvr
astzeigCA/7LlvDb1Wr2qUs7EBSjY4rD2CixMbT9oiL5qMLC2KUBA6ICLqfdWsglZv9qcpJuasv5
0DTi39w69l/XG4/xnG/ZHnShvyb1ydCx+tmwnLNiIKKywbk4QXuVpJ5g5AoofqZvwqcxR4AH4E1m
v7u5L6/4HOejpv+xceLKusIjkki3hDgNcmJO7eXPjlmKo5rSbgXdPsT9rC5FQwsuUyzeFkg6brdu
9fdfpv3XldszXfYxGtQ8sH+/skPSN0OGle55ACB7LucqfKBl6AB4iIv9mJqreincKkMb6xrnxjHX
gkQg+jQOIfTPep5XQ2UOZMBlJa5qHzQxnemNquL+2A3OuRe2wcgjwugWBxtkfIBkmXhtjSnyd7lP
P7r1ALUIoD/7e//v79/ewlf6dZXjTbkOgonlcvXN326XLA9wUGUV100m6gMOhGJtmrzcoezUue4/
gmdU279/Smu5/n9/Ts8jK8/yOYbYv98fYyUb1fi1gwyOjiBRotNjRafAqpghB6IJdgGY9j0RB/J8
/yFtZkffs7os/s2m/Nvew0YP5orCAdoVoKu/3qlVTCJYXVfGqQ0zY5dY5oubB/neBwy/ZkA77u0h
JZJJSpqRkeFcbY3tIqKHeZC27vZBHm2iqIleyD1o/s2mLX5dUZfXBjXVxwHgcUsvavtfV5Eqm4nV
RAhzqoMCXV7uM7Jq8YH0hWCjIFS679JizWu7AkXWZ4vGbFWE8mHZV6Ihx1JY08iJesc4DyKh0ziS
qNVHDqk89TnDJLJvFJdxWQr/AEZjS6Y68Er0jFtSCqhiJkFzfwqxa3XiMtZ5tAwNrZtk6HOYWiK7
aS4SFyXxJ0ras1qc2gbZnE6luR9jk6iBBYBM7F6yL7JxVzeq2HI8yjbTnNgbSqytRWLWgbLJfBwO
iaXU+e+vM77CX680wdHXZw/nxqW363ic/n79DBmxpUyOHfeEkz1fa+G9LWDTnUo8Y+eVxQOQYkCa
dAFBoRI9OPPa18oDlfiHE+9PZ15t4hpOJPM5c5GkFA75jim0rns1lbRDuuPY9blwi+OcZjSMMNTc
oytO05InFvje0ziYyT7PIMS4iG+QoLbrLLN9xoCEVgzecKsjprRFhMTvbhhGjTOtGwLa1vPsgtW8
K7rTYtEg3WXe99/HNEe/Gvgl0GKQZuTlSMLOZnIM5io+0kvot0PlqHMSI2STCQLgYTyE3TDdSvLX
w5wUT+KpSgjPXrvjeMAlNCxOi9FZz5M8sG4kT17rGPvaQUeblO90+vrjHJfPSopn1rX4sByLmrz/
PJGbBWNIv8R2DYMyNu1tUBMVXHle+ADQzEPZ6j62rKEPKCXUhmDOGNlhNRw5/+/rNNaXQjM7qkSE
tMvJ6V1MOri0UYP1KkDjoIU9Ek4Hca3GDrf2RxyCJiTxk4N0Fl47GuR8uYA79E/9+EWzCb/k+ee0
TD86gqGHRTewa/ON3yfjRbuDWs+D+a76KDp2lvjStV2+wNQh0xskrShSPPbaZ2Q/+qaBYK93Tjtk
rs7KJQfgKPpb0jneVQfpfh7JySobvc7bwH8ZojlYKbIEcVi1+4CM1BMDxbd06XejNj7gqImPJmLB
kizEnY6Depv7GkamSmj8Wx3xEzF6074H5kJzCeutjj8zQX1wZXkoCEF99m2+88HhIN92z17WZ5cw
J7o0EiFCgxTyW6biVzer/afYCknLiTh4FEWzH0YPOZGsyUos85+EZUbPRh/+DE073NItLLZ9nBP6
3LYcZkmlvpYRaUH0sBRrTQLX/taGjAntWcqPQ8XQLC2vNdyOcxi71Z6DarfGnYmoIWecDDa/ee1o
DgZNte+MEJyQnp5lEe+FisebIbw1JgKxnSuTaSqX9dEKQJW3vmFtZXWz62V2l4v5wLXmbFTTcZ6x
+G6cALlPbJeSWykfNugqqj+u8KY0t20RcqUGPLLq8GeQNPqsZvUde/NM5OysHgepbqxkSEPjOdhH
dDiAZZpo5DvP2mj91eDWeAudT2TVPAdZYl+YN8Iqp5LeV7ELFarsrwaq3aGe6hftRHt8PuFjS6cz
nbTB8lFYm8D7kZQS+XMBpVgbsUULv1dHGnlnDSuY+GtaPh6D6Kcprb+4pO0cCAXGCx/lX0Kdrlgw
gltPtMQjbxABZNr4RJSHX9wgnM4LoNZw++EadZYJ2M+RqMsIaaUvlLwiSriMZXKC3j19cMOXhqHI
Kuo6/ztqmrmP4aZrc1VJDt6u7zQPusxwyBKlkpuowrz6ZzBYuKmE/qLztn5w/X4ZHX2NzHI4ld2k
tyJz1D5Lmo+JCRal9t9JRf+cWCGaKBE/kOS1sAoiGs4yyLCzk1U2+EQWaJ5wVH5Bb5olcK5pAGRd
fuvcZtqbBt+WWaChD2DYoiwy0ouqjQ8N5fBeDD6W1Vyj5Q7Ut4IjBQZInD2WVT1WWaSPtOcuhUrC
qx2TDWbP5Qt5NOHOC5xjb8yfYyJUtnBYwZ0bfn6se3cT1v3nhplBV2j6/9oHDb9qIjp+w5qP1Lsk
0jqA2rqmWISfnGBXhtLeeW3frfGpp9x2SoNHbylDlW294oeOFn1KZzk9gqvirXHT8WJYWfihdt0f
WJAnCCtTRhnNK+nLDvRchdoUC1dA748hGa3sfIOuod+UsYmI3DEIhPBJEmryGZpx/T5yQkMjFzWH
puvGS9EHr5CoE+43UnxHy31YWNejW8hNPWrAjKWYXqPLaPacrl1Tg2Q2bwmDqM8wwteDlUY7Qh0w
t6AW1ZqUwr61Hpl48H93ASprLa/GfG16SfDpUiWWVMY7uyUPJ20aus2WhGIIEBM9ALIyzosvsyZ6
B0dUfQxYnfBkw7IgJ8EqpDhP2fxYtg0fmV32uwInz9ZM9SvNMXK/igXinAWfw8JTz+jzynXapsPW
G1C1E/nqvPeu1e+qlDhGg8XJmTN2CFv/mCeNz2Jw+mMZglIyqIZWg2BmswRUUDMgS3fxynnZyEVi
P8FoQrUsqCUCO4y5dTNwTV7rok3KX2GY5xdHX6a+oXGPKXtDxFY0gV2rqBar8VHLkM4u6SGxDsWl
so23oLHcVWj0DJggSu/HrqKMz5bEDXC8REewpniNRNdiwHwxfefBJllmlfl6Z9dD8LHW08c+T5oD
c8hubwf1J6PmmB0RcbImktTbmqgVNmVthodsJizkPhWS7qC/T/jlWSAT8wxTE+HaSNeodsufhXbi
jTSEc4Fx8NR6NTIqjcwywHG/KzpmSn3LENmxZ54uIEg0FLu8auIz+Wb1JrIadTLgyPtjeTJi6hdn
2gqTrCpPxYx6S7TEO+mY24EQgeMwjVSX+ISZmff7ZLbM3YhWgdijdGW3Iw3zJgVclxL06g2d4BxE
qCs8IMwPiyKhlsZJjCPh3b2NtXvuB7yhe5NIrl3gTz71eD9sPNXSRw+8h0aRhdIrkgdSN26Pk2eZ
Z7vPbwi5EDU60+ckWg5gEAbjybiOGrlolnY3HXoJ+aoZidh9cEtrkHPpXKn9WJJ4vMQobmx6qWz+
jC3asWw2GaJczsmZPISqGFFcK2KBtN0wR3JtuvlFuGPMl15BylqkqNWG2N6fEQldt6+8JFll4hOR
zsMlDQPCtbi4NrOdiks801Jn57Uv5Ic5BeT3tpzEMY5LUhiwj1xHdnC4Njrgfofn15D1ys5IRsoc
/PBb+TNWPTgZ6X7uS+97VaWUu665LcO03RD88ZXZTEJJUjAEMPpH6NkCNQtin9gOdlXjNNuwmS+m
g2jT6yhU3PaTbQTHdjwbE9d3YVU/XEEcXmBzd2EsRi6Q7q0xYe9wv6lqiLduX3zsVBYf+ixhmVaM
CS3vecQitQulIHywjD973nlpho2xE++BfE5UKT/HEt43w/Kv0u/eBRBfYJQ7LxmDTaWKiEOc2OGV
h6Q465eRWxZyYJmgcfisZZXtC9I+0EH2aGbG9pijit2B8N40UweKLiYxqG7Q4qb6atiYo8xyEcK0
O/naDyhVmtH5IPnvZPG1De30WYyZt0viETUU7MZctBPftfpiFtOXzkoP3WR9w/OP5mGF6vilnwZA
mzIlna1yD0XzwegSkoCyIIAGqzEoie92Lsq1zpp8m1r1vOrybDXyZSj3nrqF/kpVdrkixvc29YxG
h7qtOBhnYu1UiPHK1OBrqTESTGoRoZRPvVkTeUX8O/77begYuGAqchAnwOVLqnCTZOD660vNMHaT
gXGHNxQ1yAqIfCi8jUILjq3GxSGbqBtZMu0WMaRvEy/QjO1LV81EFNR2fyT1CsCy6QbWWi9uJHfI
H6N2Sbifx4Pl4bud+4raIxLbWFQUO60GeQNXsg9LmuKCdBFiGimDh5AUEIRfVtqSLTMyN0WytaXo
g0c2cJbN43UaJEQ+zg91djOc7FOXmZ+LuJA71xu9dYs5yxHlg+HjmA2BF/QBCzqV2oYzIoljOuk2
0kWmVSc/qHgPhCi128YNYec37gc2hkfOot9d4stYk9i5I5+YP38YNq7hP0kjSfY2aC6S0RAYzvVz
XlqMuJkIgo+Ld5zQVyNmn0IBLepGVjnfPFRG/WMSlBjwaNG6Vu9NCGUtoJWE14BjZYT3mOSNFzNm
tSiWQCloR2eXcem6cLIXqorTjPR965NEueaF7svImVjHvEPQVUTraKckJxuJTt75xT7MvstY/ECg
wZ7hmPhhphRdgf+ahPW0zeqYjSANt0URo8qMootpOfXOaUmm7WVPCAK2raLKbokcnisOwawfLUg4
I/jWGyyVfUObnrFPtAuIWJLGt7FG396LF2cgdNMcwjdUi9+diigip6NxXhCF1tQJidL2bgwQaVie
RWADoNJIsf3oFsOQ1X11ysc5j7HOBExVM8QDhrdGX0d/VziKfFti6JT6mhuYQdoy0gRCf8dfr7dA
28Qqx57jG/XWmkp9UZJ8o9b61NuiWXttfok4CK6JnzyUPoHgrsCShug1fp/3ba1vMhT9OhwCVM6u
frJt/qYRgonihaCR5F1oEyFQ38MI58/NZKAhu7sVHvN76T+VfawBI4tiZVpEOCILaiyTOGo1Pkz9
IUxtUghSck0JagbT5PMZc+lKPv/sZkMhBcxMOe7SrNriyzhJqgmWiq/JZ4UkiJjB8UuexGz1QIYL
abO7dE6wEmsGVJzzBdwWDPEdkYs+FVf0TEoFCd6Z061CREZbHXmXtGF3xTxHIqL/7sBsHut9HzUW
mdOoKL3+SyM+5nb73QgyjieLl2Yh/k7dJiKbVDsJmUkJVH81W5ek6TDKmW0LIzA7uUN88At8/2b1
04pYnruxWiQrlMMCCKfMbxG7XGgXIDAD79FoJ6i1+MUwYKUH3wNHbpvB80CGa67L/kILdHjBbWBB
Hp5wiwV0ibBGNlshS8Xug9LWIigZVRuSXmcKCFR0P9PxNE9N6CA5t2W4ifsuP1iR9GlhjeauM0pj
A8I9W9c1sjd/SOz9qOofIpDW1fMQxrIMnwhNQh2N0gYfnQcUTnmAXMf0xt9Jb/dH+VimtzgqHp0p
no9//rtuXWxC82Sx6qiEisqUBLxwX9x/vf+gKKlMPmZ23MrBnAWeGW0blrl9n9fxrXIcHJ6t6qdT
HQ5HBEIxmqDl36Y2/h6XRXxQY4Mz0jaASWvz5NdxdLv/EP98tOj7CJCZUGFG8s0ZvI9u7vSHzhtp
OuV6CI5xZFyY+fCrP9SXrEKgjo+xCizmBDWRHlWSV58B1Vcd6BgjJz456Ql9TEkNLP1erjvsBgjq
zc9UxePGt2bUj3h0ICjawGe2SVF911AXSUJM27UO+yc5IF6l/vGVm+0qA2lRgDQJ042Fs4j92/T8
E2+px5nXCSx/tLavjRh2cd+mGwxR5C9zeN34nvFdoHMi/nqJQ6I/JthmMtG9pGn0gGHM3CPP2vFn
H2jKROtkppoLLFRYK6a02S5JMUI2/fSqa+cL3hiPNLP0J1pFhBkuNlR36THGkLSNOiY3iS71mpYo
jfTGb46YWONnafUXbTvxI1KfzEri6wC1YUwWjJH2+suyUsJwRlIsIo61Ja5mIxoEDRGNcBHa+UbN
Gpl5HsjzWHXtReoaqHJXPug5mW9VlKs9m9QIWYebJ0wThImddXBtpGsU0fZRm6M458X8fUIp9sL0
4urbbXyRsjYODS4QEAFh8OB1yMJ182RmfnBoOFpg57T8Fwt8Bdxjq98YOKbO2K0ftMDVkcNuOqTF
VByybMI0CZcaIBeM/qniFo3r6GQu2sIR9K9hSNBeLZSgXsfJnuAk9WjSKluN6H39ItCXMJ23vj28
F7ERbRhviIsuyxevrh9I2MkuqlmybfwFZQ8PX9q85DKy5Z59c9h79WNpah9lr7SeRPxMuGS9HcIk
eu91cZOVFX9V1a7FU79KgBbhKyQE2rDbfsvd8onA1vxQ5EDe85EgOn/Km4Py31K/ZXknf/bKc+WZ
pXbNyD4QdQlG//SY2646i1h9awjifHBzlRzmXla0AtldbTF+Dnr/w2zbSNkaqzjz1uN9Vdj9dhyj
kxqcEwfVbN9I16NCcb3ziGjMp7jN3CC6DtOjPTs+d+MQbRlJBphFvY5MaytcMxEcVlo003PF8b7F
rnMmCuHdVoW5TsZcHHyUUBeCx16CCWm7oSBHeez/bZsXF1XQP4kQqrZjEL03VfjFkHZy8pR8nga3
uSC4eLNyYZ2tkawejx4dnG7jzZxi9Ww5zpFyG89GDQTtXnzaqo6Obe9d6RRFjx0BGKsCaDAEqKje
Qxw0r5XZm9fcTa2rNnOFjskNdhoLGBmCyz/e/zcDjqurfCEgdWW4nn6KXTN+GYZMI1X06L9PHAHW
qPlAqBbtUx+47ZGtEC0VuvN6czf9qcWQVHhItIPCLXtcikwCnG6gO1JGe1++WpUB2DaljTGTE6Yg
fW1ryp/DMHivQegEh7oppo2v4DvQFoXFXgcraTMD51Uy17IH81illM95aKOxzPzlOn6OZ+sjKsGU
OF9MutguXCe7aNPs+Q5I/pyq0Vgb5LDh2uPoyYJlUofijl45CXcjr5ZFDkJFRNb0oZLJYUiRuRb/
m70za24b27L0X6nod9zGeABEVNcD50GUqMGy7BeELFsADuaDGb++P8C+qUz3HareOyKTpihOIjGc
vfda3yqi77EFtd8dN6adXxjn26sqdvJdZvugC+98CrJVj6VwDqCK3iwxo3NnfgauknUbCf/g1Zp5
ss1WHPXwuezaEf8sF+xHD5Mt32zN40hKrgOHXVotkweZpe1nCst8jXA5evjlTDHOZ4O1nJkdOkX/
xrfIzxlcASStdvhUUpSh22gq+lOHhZnV2GkysO523TyUo+7vmxVqVI3QQgPPIf5tEQ7kCna5pMCg
f+JZNyJn39A5NOuhNuz8yDhmVoQD00chXyuKEHMUj2Mv3uoZOYcUdj6+Gk99NTh7YiLuezWSr8jh
ejs4w10scdchhYyAuW+V1UkMCZAbQpvjV231VP+tPEVWzRrPItouan8Q0D0cXbs+axOKdcFSfSMy
B9IY3egqLN4dlZD3YvoHunCEUrT2eEi8PaFRHfJ2q4c4CdDDK/1P5eTG9zHMc88Jf7R2JTCw8Y4H
R8MY3XB0pCRDU6vCi4E6eVVmfrmWGl7OMpcFjpAAI0K0Dcl/WVUcOVdlHIynqBpwg+CfotGUbPWG
1AISH0k/T/xnq9NMTDLa46D0uQOyIsBCbH2X5r5HEi1zMv9OT2hQ+an62lFLYjqisW4guXQ7Nm45
kuHXgh4dnGo11XqCcTrj85YgCPukQtRCG2w0xxNl5woow3S14DX0Q72ny78Phf1QMtJaO1NbbcEl
gActVk4TExEv8VdKW0T7TGOO4ZRY2ViTYG9J14Y70djUrC8QgQhTSNUFnSDg6sHYMLwN9lGZ7hkp
AJjISBE1hzdacxrVGi09wTKU/qIbUu94U/Vdp0mUpS4t3Gpu+QwZec7lq5uYEQk49wjY7cOU6FcD
xeIe5UzNmNi7jTN7jkKNgk2rkd5S9C0+HMUY25CI6FW4pRlCEHWckUqoE/8oWv42L2JVh8Q5L8WP
ys7aHdGX9xZ1NoUPEnNtDhmADIpTig3dPgRO8IUAUliDht+vaQ6EcAUmZ1VwXAKkSBjf4G6Gkbqa
J2OYgu9045TFfZcEwc4ov9U0ww/C7w9F5Af0Xx9Cu0s3DcAZJbQfeChAVgXEnLDw+xqj51lpPotr
O2WUVrnUQXHknvSqJJKRLm9kZI+66YXbUARf8EtPG9l5qJMVXYK+RteQcNgnhpg5TZO5h1S3tn5u
PQdh+MVXyMlLa8REK7yQzL3Y2BQ+DlCyZ3MM2JwTA4apVrBBZoz8OB/SLZkGDCcs89Yd5TMoMyYe
iXqQqn2bhoZN8b2PWS1UjJ3MuC/PAVAPjhQ7T9IUidvtpL/gJqCFH1eoYhMAv6WHzcTvCMArxMYN
M3TZ2lYM/Ztfzi0OJtKbHlSLVFVGNkfIMh2EgtT3TIQ5482GxAqPLSr1GNyS9ckBGrDp6/TZEQph
LCsraDcsmn1IAyt0stUmScX9pNlfR70THA88SG0xiS7ChtZvWmpN37nfjIHNwcKaN2/t3ZEj7DJV
pVsx4umkOU3LwzhXdmDtGb7OoZTVdyRi7B5e/V2HiQTjkGTbRpIaSLgc8CGaQPh5CJVlAT51NDJ0
b1f10ydc9ff+5O3RMjeHuun1U1USi73k+Hb6Wc4LSZpfitNDzIyUrjaDuEEhATPk40AJf+6LjYV2
bjOy9AYZIFmTCh/0iJESZ9ELKJ6isk9OTI6uXU1foIs0n2QcOXci6u5aLLn3Zh0cfAL3ntK1x2BV
kTNw08OApLFcyr2pMU/udRbxGRb9c8/aznRDghmzI0LL8gbMTu47n8jJehUpYbHe6B6qpHHvStIp
8bNFuylWcM+xjfWZSfkEjf0unroztvXhkYRxpMB58zRhfTxHdu7d2G3E+opQKMsP9lNr+6SqslAq
MwJmExqg9O+pjrIS9k5cYfYTjPNH0B7MDdj+WuNTGvTDlvAbXCCwjzs7fCTi+EerWbRySDi8ZMVw
67Revx9NzD56mb3lU0eJIev6YGneK5ItkmJLS382wylYk2axgthTH0pys9vEqxi4D9ecBRfCaDov
tv+5mIcdgRl+tYbic9YrXC9uH2KMi97Mgr+m6LCAelnGyGjCut1IN9/iBwZVJIyrHpb6PnezYcMK
sDnEpbYzum0aJTH+ZBtkEMr3LEev79NqWhPcpDMKZkoET1c9OWH+HdDgm13pyb4JjAtWB+/GirtD
gprkqLyyXBdWuk6jwtqbRtpvLYczNDMkbwP+02U1UWId4+Er+EopFvYQqKzu1fSsWjIEKusb8+gG
slN173Es3lteKtejqMq1Xiv0hzkRp1KMt/hsfNIoA74eupexUzLhGuz70Mj2wqISzaoEc4HaODFH
t9Zm8TMGGastuyIn0ofHhIlh38b+Q6sc/RSEgGbCwcNyOUDyr7JL7vThniwggmoqnPSaC8UrbxlL
Mg835mhfP+SkG2Ch2ZGV9CXo+OYixBHElJXoDJKjzpET1CNDURq6idMA9urY2oNVhJ+MLiRraDqC
G8z3BxLgopO1hXaup8wzJeEvzyVG30ZnKVIwuVnr6FLxRSX0C9xu5FSDK8XJQ2Nn6qpddxjwGLaL
8uxH8py4DTxG9QLpBhb5PBu0dQBLTiDfxxj7f9lboHQSrMredLLTkQod1OGmqcd9FVbpjUrwMXoD
OckuLoijpiXaY1DtvYSI5thlYgjU6064rlrnP7CRrcOhtG+KZhAbJCr2KtfQf4L1PJREsvEt3WkE
fxqW4uSNegaPljporRszPetptpLVPTJZa+q6WkeiZAuNGpaFdSxXutagrzDQmlWU1zV8Y7iw7VEm
FFQaZVFoMhLX0Cmt6Y1TILhRvIszis/QtbemSvyTR8P4iojqSUeVtipi8zbtbW3nNazgpFkFewPQ
j3iBH0syLmuVG0T+PKP8QpXtcXb19V2gnPeKmK2t9JAMGvEhgznABCSeTxs1Smq/P3ECJZ8WZxRl
6R0QQeajRn1jKlLgUhEioW3Lm06oS1cFmAILMvG6Ir2tJoP6c4JUhgaOuSFa8pUah24juqFiUVKD
69JHYxN01Sd3ZFfxtPRTqbflLgp6+uV6fZ7qyNwU6DI2TudMty2fHHqaBnYVL13WHfmovkf434g1
Jo/bI7qYQ2g2B8uvTCpczVjTkFCMHqhdpUqalWvD3vZDZFdzIuKKBJobfQT5JY0MboV0wWXMnAjO
ON7Wa6sbVAvNNrenqybyemtRha1Ns0TY4DYQTms7u1VgnvfdKEp4vS6GfUnY7WB5wSnpnknBq2Fg
uoUmN1AU6p07oCCJOnfVtpW1M23a7uPAJAcCobPzsu4hRCr4mPnmOVF8bhXgmZlZvi6Hdltr3eeY
j2+NKXeCkaw2uAvP/eBD+5PfjDaCjv4X/8jiJFluWywyfzKWzPfTUh1Ol0XImgcufWuXDKPnxJcF
1PiTw7pcXW5cLirXg3BUC3L9VK72BRLNYIaqL64jbTKaX86ijxsXK1LFuStlpY0rablnHbCdRQ1D
dlLNqL8JVFQrPFAj03ueDVfyOSg4TSZLcMHyytGChV2u6lmeHfEecAIhr+DjoupGsho+foYu1m5j
Id+WYIKKPw9AqP6g+rHaYet09ppZY0oE6/RxB30OJ2nM0lvXjGR+vltjyTxa3vhyscQZuG13g0NT
sqwXv7w92Wzb6dn90wyeyZKjwFj1sUogLC4eOD9BuycErdDZEbfc1HsWIJrQfrQzmXEEJZwwTJLi
SGA8k+BtCBCgALt16ALGrFUWvorJ+b48fPHSlTb2WDzitW3RPQGkDh4eycOisvvff3EX1IsRhKHf
qLBgN7/9+F9PRcZ//zk/5o/7/PUR/3WJ31RRF+/Nv7zX/kdx+5r9qH+/01+emVf/9e42r83rX36g
eI6JnG1/0Kj5UYPq/buBZb7nf/eX//Hjv2PhwRZgIsL+5xae648c+3/avebx659dPL8e+MvF49p/
E74pbNw2hqV7ZLH+4eLx9L85hm9QR6FcBBMx62hzzAM/Y1i5SXg69GUD3LODaPlXQqvl/81F/y1c
wzMsuM3/QxcPMTN/Ues6tueiD8YIwdHXNYzFt/Rn80iaWfWUlfp4GNISwCFRakEmH23Yj0xjOcYS
1sWA7C5PdVIGddHT4bEZaqCkrDGxHfzKTR9KWGC1zFdTQ2HkTw3ygNgO6S0BUncHcnxE2g03hVvf
91SV20xrys0QDTPZkiEpqhfBODOgUs9a/rdCSi9reBh6yGu+8TkPQgnrfKL/YjM2JRubZqal3Zpp
xJngtkqd4Fp8k6qLgfwVKHWYXk69Hx04uYutnQpOnbmNuqdKSrQcrbfHjTHPeMPPvpWyspx9qq1P
EJTqhTy3Ncv56AEfMa5eH1JQIwGemO4XLBDsb5i2Gfa997XY1xb4UOQ6WKZL/8YuDPrU5qCt6I2e
QGqOEEiw8mYdCQWVsABpwbNf6TlphGEMcC6VeEKC1hg3E+ILVkCsqVxTfWOXf6crW20KS/skaDxs
Jwkdoh1jKACpd8xgPAHCMi9ukAbkrHnyGNv1JbEu/dAgD7SxvkYd486cWjoQ07Bp0SIfB8r8Na72
6jiZVNoKBdztGI0BMzH/VIjuEiMhOBviWx3VyQ0xUxdLs1w4tEQPDDint6pkeq9SwCm6qIBNDG6y
s2oY+qBD6ACz4hzLlPSFhvTXTre9FUIAbW/J+LNtMvWIhrFZQwuFMlEytivIqFhPLnKhqTx3qp8O
PhRGQl0TjzY5S6O3wCheaR/T754ERCIXPoBtlnyopKlqOuv/pm4uU5pqx7QI75yCvHrWc+YtNedq
KOwvrpE1d/hyb4bSL89aB/YGf9JB0y3qWSpEC3fRU8ByfVUPco2u1z+Pk0NxDe47nQdZQRt8Ai2A
PLtwXeqfKGPSb612eZOTx56AQTQZSdI6qgDhChumnWcOhzYt4Be4PWVt9F2lBWtK7PlZhqLLIAPc
ybUfVUKlnQyTiTiNX4Wh9UA0etRr7lEClKAca2/yOiRsoaca10Vq3PAQxisN20mQ8sG5GnpwYdM/
7sKJTo7ZHqeyY0nQuV+bKEoO+kDYQFoKWuFVQ/pwo78M0KTXHQ6INeGLqMqr730e8JChfvRpZjN0
DL5mWk82ev44RQQRt3l8sSmWIJQSP5okqJfIet4YnfUCk/exngAAm+EIhrcmAz3Q+FPTst4Xo7gU
r/EkRlrKAx1o83GM9Yzwgv7e1wCiGRUDMgrXeszCfRoHT2Gv/fBicjCTgThiyxmPiEEplZLHUUTV
Nmv0el0aaKEYaEwEgqyjid4fpj59xYDdM0J1gx2Iwk4BQM1rjluMos+8WeueT/lbLHEV57FBUyZs
iVl2v1VusS+QJd5Zvv+kDHVTg6bdAMSXG/AfzblJPrHyu+kDhlx0KfFoTNl98tUYuu9Jz4RsGtpm
Mwp6bjHVUk9c8pbj94DwUBJIPE3yJagMZx0yjC3WEaaSXcv0Ds3M3Jyyz4HX0b9sBuIdEhgSY2V/
s2Drn4iG2eVDV+17WCHrAPHgzjH9p1wQOWO4sQNSCcCmDnUKOO6KCBL2pQqlaDvjSqe02wFduVdW
2N2WuFfQInMwMmx330/xoa6o/8b9ANEn/5SatX8ssmpf+uekrfaRAgtHWMca2wD9G/OgzGkT43ve
Zl714ng9+pPUqvZ4Wkmwtj4XKTnzzdjGu7Ybo0OPem/lGA6stCF57uIuoGE0exJyOtZdfRwrFIVD
49TPk82Brm+eGkfMud5eSPAxh4spi85dxaBGWNndaNr3bmfu+oIkFtKR3FUhx09lavWrGNnUw8uE
dYQExHbaTt5x7Bo0o3PbWCdjdEjIGCUjZO2R8CtT/Sani2xbJ3rBxLWOTcDKOywuiSAKtHHeqvlw
7bfWxh8zEl4z903znXk6H7A+RA2N3IIWamMHTA0oBEHzawL8l+t8tzPjQXdchHoBkh8FGUIIBjRV
EX+bGgQh9NA/o9WBkqnRm9gAlUUAY6hNEwjvGBzcVv+GiLPaNuiqtAl9Twn6IyQOesWo4kh6oVo5
cuII02ys0HqvRP6cOBwwRuUjalDxmvU2MdAemIHWQQga+eklmJIHsxjZFBqTGb2yHi0zBl8IdGOs
qvag5ezHLET2nS5s5P5IoWpLzvT/nTNnr1sZYyqQLSWz2KKYxbXNbdMF9wiydjaM2jVlFQHqYs9E
+UsVpVDD6jHawTCWZHJ3x0bv6b+bBupo8D596j3qhdGsM9ecdk6jzWxH3AW4Z3dWiarHJkF9PePh
3XIdgxddhaLYV6AG1iII75UxHXPiY+yovB/S6QgNz2CYhfw/CuKvHXauC+gf4mQS/hSHLEaFNmlV
wSUJfes28/ODVifExxjU15MPYcNv5m5W378hs5EQwvbApF/D0f3kj763slA7hE42nHS0bUk1viXk
5m4aK4TZMPV0w+1NEyZvUEGOoJYEXjCKMe/NiWh/tOqZjN89ZNCrYfefw24aN7KqIXDfcFAI6OD7
50bIu4A32KAQW9vtRbPnLAVhXaoQ4WVMHNDa7Sg1ORasW3SvnNvGbRPgtWC1sU/L4BiTLa4YQoQa
4RMEBn+jcstiFLKJiE6m8m4wWLEcgdDRmjK8yRrrrui652SW2sWDdwkbNi4gixe8meFeDrmNXc88
hkXxWbVAVhRHt7VbuPvYqD/5PswlXDDfqSu83aBZd2XefZogX4AtBi3vO82mH1zzHDaovENU/egc
VlVZ8r3Tk5a4EMjOe8jj6FNeVd8BDeySLKchFwiQ3whlUu/J9h3J6NHdB/jCRURIABk45Qq17S4m
N4e1VWkx98ucnN1JoN0IZHfSIXmFnt5bB87s4fYj9LVvkAHR4gDcmDSccHvsO21QpUeU6sNJzVSK
j4vlNjG7g5bb2ADmbn9HOPyc/bYERH6kRCqdXVYLd+NcHi8wuHipR5ef2TlTVNYo52ZsxhLhOnXI
k1pSHle0FhkhlY9Z0trrLlbarHxuTkuM7HKRzPXjcm35hVP29ObnP0Rr5vQ2FMMEu80s32gm0I5N
jjLCqPfL7d78y+XacrHco26rN2eeQn7ctFxbnuPnc348nVESbnsux6Q8yurbJHEyFd1jGOv+Ubgm
EHktQXmTO1A4YNqelju406hDLgqOrmOTNLdwhr2foXPz21x+DlrZrgfOWT/jd9UcZKiWvN3l6hLp
+nHx223LM/x2WxDXBIZYaOTnp/pHD/WCGH25hEJZFBzIozk8r5xrfsTd1c+I3FL0Ljkm8882aI60
HP1tP3+jH1+rnDMq0qXtsHzN6aDUxGqfOzE+ec7AkG/z5Tadfv2hZrT88eDl2m9PqOZUC0HbblYo
lqePC0gjv0Jcl9ti5CEb5WKKWt7C8lTJso0tT/jzahiIz2aCQmqYQ3eX8NXlWrIEb6RNNp9M2u9L
fqsPy474BAwmUuTuuMZmS4gp7evQqKWzcuXsF1u+tpBRefLr+vLZS8HRHHYbYtIlZ7WZP/NyDhdZ
rn0AlvvmkpSZfjQX/9oSsfrz6oJWTr1w71Rawp/VfF4gysuF60q+hXLeo4ApjhsP2t/KKH0HEhMN
IgvhErEDuJKWH5dr+vyj3ZEdt15+9juZUIkips1dcbDK4ovme7D1Y4aGDNoPY1KrKzfDby9p5xun
XHEoMdEK1zREIXQNDzQv7VElD15MCpgKXhjQpCdX62P0DYO5S5pKoZgP4EuSvAgS9ykvLGdHMNB9
bmEWYEQg91ExcrpsgTZzvKSYEzGuBILLIFGifbEdulEReUKrivb+oZ7Em2mgR+6IsbQSuHkGVuGT
IwGGtimuohirT618eTQGVhFhoh29usUURy7auW9p3RtdkN2aZsEZUjBwx5bCQNwCshy442ogwOxO
B8orHN08t0OH/HLmzJUpkKZQ1VuZMqysQpr9os/f2cOfbE70R+VTl2laHB1aXU9xE5BsgO0qQuF4
bWqabIEQ4XHURhCSXrCGfaFWUdjFt6bFitBQCsohGaZomcyGgTjZH6woSPFeYnChDHPI6sCc4t/g
6seNv91n+S3q5Qy8z9/vxxDqi2LWwrjSvyy/A21Jo3+5imao3RUE5QQFEO9FgIFxBSr7/OPPC8qS
tZ8mnOdbcO0gng2YflMljsjWRDnQaPNbf1MJdkNcqtdBR1q6PFH9h6ZDJSRHJ2oajmIAOc/zL78L
0BpvOi3pV8tt1Vzi66M4L79cFCEfT/HxI/5ZvHUjQ3LA6ZzKkiBKD+T2bZFdQWpP54T05erHRerJ
eo9z9ChTSPlQtS0m4OwKbOzsIykMJEpQ4+dtH79Yri0XQoE5WSnIK3sMPaePX4TJ+GrWUudAwtMt
F0jX7bXBOg8fO5/X8rnI0sWSDvKhjHW+Q1vYN6lmeLsl2Xj5HiC98ovlew0zbITwQ0hCNufzkk4Q
PdqnYa10ZDXLxdgW1smMCGnsFEnxHZPbTZvxpyknNMkdKk3I+SPjLAjurMt/hRkxwft17eM23N7e
Gpmen24KqPThzK/K59OvP5NdVvAiz6jeYrkNpvsii+OjNoFFJR4Cg8vlZ4t4hvgv17osG/ep1h9C
i2RYW5Tj3unMA4UrQxB2jRVFTgz1f35X03JAXIKWljejegwkRa5HGHp49QF8GzpO69aa4fDg5Oqj
h3F2Tnbp23Fflrq5XxK4TBGrHSnf99b8rEtEl5JJ2JyXn4eZJI/IyZdbOYQx/jgHjYkbAsi3U4XR
IfnxkQAMyszOcDlwRsAsiyMylGOx9/X0tMS5Lhd1kxAr4/JxL8FMy4OXX7SOnGV6y/lDLpft3IaP
MratP91rfvKPV1xea3n4P73NqyPOKR/PsFxbHvdx28ePH0/z8fY+bpMVO2sQ0jOrXfkcfDzzcmc3
61mF/HzvH4+JUi86TAYBFX8kJf+8i2ZigRbODPEtLVhfYwsgrAsFdhpA3XNSPAKkeNty6qXER9yl
zVsfzauoOCyu7OXGYho+9Xjm4HhKcZj6cL305BEUxhtbWcbs62WTWbbcZTv5uBhc71YFMTmWkyxR
4NxLa04NnkFlscfpv8d5sJnyjJyJnKHRqpnPw+WSVr8Ywpc3oavusTcFuAlC48LYyg6Lo9xFGLLx
vBIpMCzCE38CzeYGYxIxtZGtJGbIPpDHhUQWj8aVtBI/XnPKXjV/xFhzFifvqp+cZq9Q1JdphA2s
ge3bRNVP8Mb/Hyw8jeWP//O/Xr9nzFjjulHxW/OX+QCCc4YA/3yw8BAV33/8x7FOX/Pv/+CBfx8s
GH9D7oUexGJQYHp/xoO5xt88kBe6T12J1RIg08dYgUeArhGeIewZLvbHWMHm6WxHN5Y5hPM/AYPh
oPl9ouCRaATSgvfA+7IWasOfsiMrFbYq830CCdw6X5EC/JWugNDJSWvMPYm3V1WzehstknHh94MQ
9geB916yHDEMFHXuLWoUFP9e1T0hLznHpvMCDzZCAYqGezZ1G6s6SV6zILm40Ih6DXWbvEQZ+Qho
VZ34nnbTLclgUGP6AcmjWgHNaOjNeN4emPtDPEDRM8p7phU7IjywSRd9sjKC8BBm6S2ZL82m8RDQ
mRZVeZXQhUlb/blF/430GLxrSz9fs08zxYBcmrpa6biNOoxxTaWfc+0rlrphhUD+WZPi1s8RSVdT
s6JrDBIyThBz0qTKTfkux4FxSu3elimlpzkYiC/Il7Xd7x0tbuXPhXtNgJSo7YNvZZeZT56Y9oYc
mX2l2qfG5rWJNqA1/gMlPIhntZ2iELPTBq0m8SGoFJ22R+WgPbogMFeB2V2SoDiHNZ+mO2iITbr7
HiZw3KSXIrcPbV7wEFozFRR8BNWxcm81LKmEYM/hVVc/0J8jzTlY+XiFo7qaE3kz41lpxGIlaluj
sIDSfoGQ9W6UJOlp8ecAMEDstU9m5Ly0CUOhUx3UW7fwbl1rwAyYXEQiXw1nOqOqA4aVX3qje4j0
4GiGRz+B2EwQr20mhEtPV1uOZwmi3lfJqffjk5LaqpvkJWYc5RjxpTQQ9SU7t2t3jQ2GlpGAmfZ7
p0lORuZj5YD/4YqXamQUr41XfRKXZvysp7QvfTt6tzK2A7pQ58GJjoEwzkFlH/o8RBmQheisdZJ/
cZCTi3oCiT5r340NOKiN0VgvSUcKoYPfqd9icbmWkXMom+gk6ZgaJqp+lVzmb9gI+ue2Jl5lSr6h
GX53wui9aoaH+WMstem58tio7enJqPYsQN9GvWXtj9pIH/YjFAjlkZ2aJ8cqadeh1T/4BDqvVEGA
nChpoJmAxi0fMn9/ZWjCuiBGWoV5wrktJufWjPgEy+FsRPYBKg/YkPQd3WuD/g2dPG45IswvljM9
z9vkVDkHUEEY4+NT4AxvXmlePG87JMOTiEbgIPYLiTU44wyEyclFVfJ1eY2xnY0R1rWOGXP16Ffb
KnxHToGXNx/24ZC+uvpwFna9tflWInqjCQnZNttfM167ucerxy9OK99VUnOQaHaZK0/6mNIxQ43H
fg4MGScviCVFRt5UrTPkKIOcrvGUXJK+2VWSbVVTjwlmLjnsVdU92Gn7pLSMOBcOB963IZqe/al9
6BHjhMMD5ieABOlr3X3xx+bU9NOzW03P8zfY6uNZS5MLo5/X+YOZt0cj7B/cuAcRMD3XyAQ7gz5x
TwQZf1KAIg5d68py7YNj8tXAyr32tX5FDL8nXRAhzjG0FM+nNj5/T0LOFfO7Vd87L/VQb/3JOcS2
9w0X5xRxTAjs9rHVos28bSfJcJ7fWxpyLOsJ/oqNYS0ncy8hdciYQwGpFGfhtJspmPvciG6zOn0f
bHsbxy99V2PuGp7ozu7mjcmv6h32o+egCTdm9tzwSVmd+zKUIFASfXrW7WOt+Y9hWe+UIxFJqF1h
UXXl0xXPzDVyhqdMdzZNvi2z4aq147Mr+70Hv4W0hfjVC7XPsxLypsYoayv9LVI0eYNw05khk0ld
3Fru8OY7wSdkaFCh5Dve6TPKznXFxqyF8bYZT0Uobo0tYZ3XoC9uLLA6ojfIQm9QwyYnIhjIyume
pkq/lqj9h/mqc3Cs6Wx9EzK51wt5amA5VWZ6yaqlYsRmE7FJ8EkLhrLqK02lu7adzn7ZPBGkuJvA
q8hgONPSIKspuWA33RVIRCw2r0G4OydEpOq0b3UwXPHJ7/D/PVUmu5i0y30QTQwCHBxECfEb7FaT
0eZgBNITQaZP8wEbpQvZ8PLO58zWyOmZjJHXpqo+mcFzmw1PMINJBLeHNzP6Ucc+eV+CyJPkMh8T
dN+9jZD8zjtRbbKPGQbiyS70Xtq2rFZGzpnGt1+qFi9LQeXe6c2DsNnnOVCtku7KFPu14TVSBJYD
gO+IVsmqtwS7WvYq/Z79I7pR0e38Wpnp3i57nDHcGii81wHi3kbTbg2yFLc6GZL0MuVKSIqtCIUw
GRYx8k5TngYNCaY5Wod0IOSKOK/PHhSUkZHwwZHGmwxpJ1Q+DSg6tFhNqA/NXpwkh9ibJIICF49E
cwmkn4krTpzuPqWQEQ+yo/8XVRB42uQFd/rVJ6ruPBY4hIz6KyBgG60oTJaEGc0qIB4x5zzbaGtC
4eH8kvp5TPWnAd3VyZiLsVjY7c9ry23wqsZ9nzXH1hX3cSTN3dLp/Oh5Lj9qtvrVAkVNwdtmjj8X
nHMtvlTQvotxyh6HTWc1N24Lplj3A4LftTRYU07E1tpXE1TI+QINknHK8HLDcqJMJneBSgSh1ywy
L9LPUUwDN2xoTnt+GTLuT9Zt2lW7UY+fDdeIjqTS029HAOa3+qFqBGMgbTvl3Qb9JGI1bdtj/eUc
sCq0F69+F4rmO0LzMccNMjYb3FVutRldbmkg2xO9t81qeuxVq83t4KL5edGaA3IArwLS49a3LiNC
mK5oU5schSfa8FSLrnmBxpv11zP4jdR5nRz/EHEW2FaR96pyw9tWbeed4rz9ygRinSO12oI4hHqD
ZaMVA2fj1H4Wg9sw/upnqLFIONzoK4PCZxXmbNgTFNcUHTYCOQyhJZK9Tl8nyjsgZnqhiqNQYzeX
ioMHu0A+tg+ZPz2EamTIrbZjwEIHIPmXVEcLQI4FjHnfAPLicfgbEEgSauW+uJq4dbL+yVTjU2IX
t6lg3hd4+8mJX2P7oBEuYNNp+9Oi/vqTh/cviLUO9T1AWJ+8dg81j+P+DkaNJZuh7MntYvjyXiVH
bCYQZ/qnwBtuFWR6bTxXrKMGfDr/5pV/Q88tr+xTPVgOsV3AT3/Dpvl23+aIKHJGKMZ1tMiGIzH1
mOLi4fjCQieG8j8gLdF8cTsvlf7Ny1Pt/IkPuPzhSJo8l3egEx+j//byvesOFjmuxcFsWMRzrIEA
sNOqkrbFQ2L0D8KKX+sCkMV97GRnZXNUY2EbyfHfIPiMv4I8f70Rz3RhFRr+/C9v9E+FSohAJvJq
4lDmL98ZugeHlUmqnT1Xv8OH9mBC8neBrwHHX7eG2uZp+8CAbpsbnH1SFqw+5NYc1Iz7+V9/RHON
9v9+RD7dWhexl+Eu8No/vTPoR/2EAzg/+C0llJ6frci61+oYJU6PQwyaIDCU9tuyeZdkDsbp+MZK
7Cmsr4UjX3V/eLMiDgDL8tBzpmu4N4X2uUyn54ZTlyVh5owsQ1jbCfpfbjXs5yUIDpp9Ip1DxA4w
r9J1DF9eCsMxkicv06+T5Rywbm770NtgI1xHUfcgW7U17BfyR3YVJ7/AI3GXbpfy6odq7A9p46wT
ZrsG8ipIu7tcqJ1O37NC9TrgYNdCRq2Tjh3IJkLPwmSmrp7RPgQkClV+y9PLV0gxSEO6NQq2boUH
l54VTGUyFDhVFbSH2r57Iowp/9mh+Ivy8c976D/aPGx0cQ4uPCivvzOdzTT2swI34SEya2LV9Csa
sVOWfltW1sOz0ajjv/7aDesffe8IBeeq3YMJ6f2G2YXQ5VGbsmeGAjB9Kh9lthPSepZF/1Bz4kNR
n7yOAwe1CUW13nZPlLsnPFEni3U9iOKjMT1GdX7Mi8uEnNj3mcSZ+R36PzYGnQVp2o1XC8aH8sy7
2jzHDXlhIkfS0nLq6PObieMhSahgtONT72FJ1lZOJw42C9C5KkjZEvwoOxnmcCZ6ZE0W4XNHVUUi
xhbYPdatr+L/sncmO44raZZ+lUbtmSBpxmnRG4maXZK7fI4N4eEDjfM8Pn1/jM5qdN7KzkTv6y4C
uEC4Qi6Rxn845zvw+rRu2NHf73Dcn/Gzb6PmN4lblClJB0GN3f9oJL7plPtoMlloDa51ILptyVTS
Vli/QpMw8TolB9INzoFLdhq9/icITOQ+/ZNZlZusC695Mr4MTvAURRgEaMGowMWbmVId18UmtcR7
TTtapNHHUrS25bDD/3rJpoZ19/TZm5RjeUTLrm5VfYDyY3XhgbHvfWjF50TPzsqVb2Zh7Yf+iE/n
btTiH80s92Zo+W7YbdG6fRhpcHRMVAL3Yyn2arL27EpOfeu+2T2xMLR7VCynaaNxu5JF9qdPAhti
djPHrjpW+cNo8tDi92Cnf/HsJYa5QC7Q4fPHGOTqn4ErL47BmOBfX2n/CL393ycfmj/kbrqLsdr9
yxE8OzicpSZyppcG8cLj08jXbrw4QYkn2tqTNrXP/81p+89OfUun5HRd8uysvxKMa5YfTionDtuE
hqyhMS3+/SP1n9yyjm2YUi5/ejBW//FEj9SiNdf1fC/dnghKq2GIk85P9Ui0KlE8DqMgoher2zxT
G7jNZjT0U6OSn6XKrr35FLf2JhIesFRjmbTsPc28QPTY9qZ8czgInTw9xoqfKTC4xPFv1+afqfrk
TKAy0/l0tRzESTa+dKH50scc1XWdhKDrNuWUEQfqsaHsboLvvwuSDyJMT21LkGHO26Qvc8T8ojx5
SWATjYKSvMnPlnObgXpaNDrLm7SoQ1iEXSZhPxUMLdD3YaB/LpkwuHBrovE+EfHZG7onGNpvYTae
XDs+57U4KzPcwEo7LW1Tq6KzPjvQXeo7Lo/THF7dgNFHw7zArBkiMN1bjX3xanQonAKV43il9NLN
6MficaFN9CRRcu7H5GhCeUj5Jt1U7Je5wvLP6TUHTR9bb4CpnrKmhnrjvOm5jiq0vXkjYc68lyAY
npYTXNKv/euL29D/SYHDJeZJl64I/LGFsvr/frDnZtmOrGfzvQHeZJVneIwqbMNRS99UO9Jmc6af
CnKM1obiO8Jisxua8qDg3SGcSn0595eaNo/0ylMnbViG7rFpXyz2MhUd+tK69f19k403wAt3jWuC
PovfQQutQAQxktMJnYpeJzf5iE1e3zH5SIe8O8go2BYM/nLMOp3JmYeFK+m586lGl6KCJPVbF0CW
4lSt5h6KeoMsrzlFwfDpcPJnHGaOKM6y5F+a3KMmLYqPcWcwXGB6F2jjzXP7m9F1fmdBhyt+LU2q
k8THWht31tzC24NTKZZYIaod5i/sQl8qpd/T4I2DXAuGZUs1FiRAhmnmoI5eCE0Lje4o6+aWEcg+
QVpfiiCrWUYWKEFjQES4SOzA2XXF8GJb/MakH55dETyUjOha93diaTdq99b/11/0PznFKNyW/5DC
M9n+y9c8hGjP26Enzo4grAZKjywd5poDYcxc5KId76V9DMrw31xf5AX+1/LMpXzmCW0YJrqFvxyf
lRQTGRxdvm+V9ZLV6Xl5zpEO16fdZtD5MtLsHAytv8zPEggIgZD7erH5TAxemHCa3CiisVbQUIjK
ZGRFkZ0w1qx1Y73UYoiwbQYpErLCUi+5DEoddtBMN7AUvgHUgnMYs2htt0N07jRt1/T2Dg2SM9AP
pSgYIbl+ohe5KNb+hBDQ9uF3LdOzlekvy7kbc9HFOSPEfFjVmbXBj97E2ZnkL59EHtzT+Z56oqjm
z2VjhpH7DNjkzsYcgNrynAv68Xi+jel0yhzOjeUeDkXysfzOYtZfAAe+xLN+rsjEbJLf0DnPk6Tt
42eTCM+5U29Mm9MX1cVS6GAROLVc9g2dK173rkovLd4AK3hjHsgd27tvy4Qi7LFZKsXjVl7KOftZ
xiFuP15zKvOvovJ2fTaeDdjDxvBTp9D/huxsS6qOaZ4/AX2JgJMIb52dr0klvSCSpDekrJut/GPW
2SkM0zVUWIB0SWaUqozVnALeoN2Nk/Q44dBXLnCOlEls7FxQun50k3NZptbYPMg7jI9TFZLaJTfL
EI7e63P5pUlcejITKJxadNTBRNZxd1ue8BH3xtBblzCY7pf/J4+OLGQAx+kR2us5Z5zcj/YZLT4a
CwIKowRxE25MHNpyv5y+y2StoF+UbX8l2f5PEzt1T+40fBpF/DgznDE6/VE7Lqdux5BcD+Iz3uOd
MccfEuChkXc0m+pD4ueoNYsTmulr1qMWCmLULuGJvJG3ZdKWgQqquXtzHVyVZAKf8viguizVY1zZ
ZFfyWun0gp7zLQ7VpgjMDRGjn73iUUc10QN213ogEh5zRK/eIponAp6FZ7hdZm0wVhgvVhsUVVS3
x7KcTn8ueJYeSxlJmCNcBj5PTi/JVEDmOY4DGrDSuXjoW5ghrs1sOCwPn1y2dJDWpW8AroafusZc
f7nglulrzEO1HOkdmgoNxQisHH4/S+X+JZ3Z8KiZJ2nF4T/3u75i6sxxvMwJyQP4/tenliH+i+WG
8B3Tscg2tWwOEf0vVX46CXjW0sr2jTN95g0f5DwcRPDMnIuBRydJCaYZdbvsjjEmO5phlXAjLbPn
5cJqiF0DdEkP0HqMiIshvYEf/HNs/3kBx/xdxRS4dfSDJuMzdjVWOuOFh/ejl3g+0isoJHgc7pgH
DZvmIUG6C/Y8Wo/RQkDpeebktSbhM5PNPnbTXlSkBoiuu88cmvQQippulZTMLgzpIiICiymSPXOb
jHZWbw2z+ihrT0FoWehbDDVqjNlwtpht6qIcVpec4cnaVh05k8WOEFMm4UCl2ukFTLDq+x9Y51is
ucGX80URHlTEMRZOfb2c6rZsTxuTw2k5cx5RAF/0qmbTrT50lyqkH15IKL+Nsdy3JShp49gTbrw8
w9Oo5RxutgU4ZzgBp+UIJEjujKZpu9x/jeM9GuKxZ6+Rxvr98mpLmRSaS2scHZMr0d6bgp3AclUk
Dr4jXsRj3l8zXl4mAxrrBOw/x6XTIGX0yUhsAqinzynjDTC3zxZLvWds93VJFVR0N/0uqhzsFNOw
61Eq23m5wUnyk7bdk0BytNzQrfOfpf9/793/zd5dkLjJc/r/vXd/xPCr/seaaUIa5f9g6fv7j/7n
5t39m8VLsca3dQOXID388N20//M/NFf8TVgOEz3BXM813aUg+fvqXVh/I2HEsFxTLHlZ/K3/s3oX
5t8wQ+EVIMfAsEwh/79yuUzxl0QTdLeOpVu6ZGqk2wLX4V+qE4imSV7HZERy44U7I+gdLjQKcYnz
xxlfa1ZBN04a2Ntj3/uKQK071qr9nLE0smx3RzKoV2wlWZ3Q7h4CRwt8jyTBXaEZR8HCzJcqCIhA
uUx1We973fuMFyw9hy3uGQK/14J4Z8ItOcwGeyz88OJmjDK8BMZsnYvnKUjx/o4CKsPcBT6A841F
NPSu1cPCt0LXXac1zwZZs0FuSJrZ6KAOV6jA471Z8EQuR2/r5CHJtNaydau46wzIhbzRFToVmCNo
ug9FEB1hl41+rQ8YF+rQ2+VltEl4JG/ZebErpeNuJIj+pkwfOaYQmvfCBrQx7yOtL/wqMsqTPvYr
UQ147qLJ2plqfGZiqIhxjus7zdp1oxudSnr4NTGTzbsmgKU1ABvDOPa2WhpJQh/jbBVwvSzCy686
YTWRs+j0e/jiRJ52FoBrrDwGOIGNjJo3kGjQqjX10qb5PoYqguihEmzrvIPJVXXqCsc4pvAN6iZC
atpUkPXDgxMZ1hNNhNwUUYVropaACVR2F5JB1kHROBqyZ4uzYVo2fcw9oG3xbNFAkSwO8xHS0E3o
McOAlEcPum33zJwt7J2IWU12C9qIEZ7WyOswEYDReCFSRRXIdRA6+snqtFNiT+lRJW10iXtv3Ohe
+dzbdBGiI9Vqhoxyl5bFtFIKfnYfgCGvUToFSB+EGrb1EmI1F9g8y7m602vnBW5juxYWo6Ip0J0b
tgo/7TXsqBUZS2BXB7gd0NimoVIQRsl5iALrJcDND+9HHNhX3bCJim0FVsOtSrWpsvxeD+zgJOyK
p5wZkVGibMa3yVyucCU91I5IbnygEKEXPVczPJWaR56Ih0xFSxV7/j62/bkccB0lxbDWEmJWwvrL
4NddMVZ27iFTkwoh3kuoyx/TWsR3adDnD1qvMtgUTb+uzd5mscM0ieCVfV7quV846dWxU5iwJMZz
3dvwgKrpnClHu+fxYYd6eVJjdnNzcxN17aP0zPk41WqxWqhTCc3eawJxjKBM7Ct4Lg9BCVHFJPjU
yMM9OK36Lhp5fIgWfhPUtUVH2m1aYtrWOOnJkLe65tRq80NV9Ml+9hJijb9ittpHIOT0o1n2aI8t
LttoeijC4AvWeMbMTtf5XnOim8Iu36oK3FKc2Uu+NUvQCjihK83R18p82Gs07iczACPxy5m8pyqq
q2sS0DlU1o4vSg0QU6bYvcO1PmwKg4QFtmkektvkWScVWbM87w6dK/l9aOdd0V1Hc0yv+Q4Ip2Of
CnuMT4AWtHUU6vpGxuaxM0iq8TSMlp4qhy2O0GMA+XGX9OydmtGsr8M8YqKstp7I1VNtvuS1vc5c
uJq5bkSXMHSIGvHM9UigwCIufuIIcu6HoftRjUCDmQdEyxZYTBia23d6zqiyL8XG65BqK13au7iq
87WbFDlkt+qCetOBGwJ0J3U1sFZRGtMDdRqmStZUZTUs9Dng7iws18SMiw1lsFiIGxGfj/mLvYBc
pzD0d7rqvhpWY2EamjstTJN9LBhstLL+djrWpuOQGH7LYnYzxG5270/Qzk9DrT2ncWBuI5FgwipR
J+Y2JNBiKmZU3Nr9zEplM4+q3yjh/hBA8VILReSQkYsVEEG5K15JMsUk7C5EuyoIeN/jlY8W1+OU
3ar8GwBk91x3BlRBgGX4efa6jLsN+BQmvewq3GHdhnF/qA0Y5FpgLkpwnRVpT5IL9jBfuUtgy/Qd
lHm0g1Q5YkIiv6dtqtfYMpJ11Ne2r/N3iHx9Q9ZbEe8aFjDAxufc0Qt/GvE7N1ZwpxYJ/qDnnzMw
oQ7Tma/lw2dmhNnaTNjs1kTQO5Mi+CdNN8JwmlWWGjtm/2LVCTQqEdlIgdECLQynLZNKbkrkW7Tr
9FwCnhLaEtyTKIS3vPX96KkDe3LnTkptZFuhsIDOh7G29WPnkOqbzxwcEKrZcIRDxjE/El8sswmE
x6uMwucJI/jGKomxmDyMrdPwG/zpiPfRZTxgNxkYk+odUhIz8zR4qGsE6LK/oTVhW2k9uPg/78PI
wDXQ9mCK7djyJ3ic60ZGD3BbOOImbs0aH73fzdomT3ByByPpExCYt0YSLqJ6RvTQ2I6p0WI4lASg
zymx3bp+duGsLJnqUG/KXN+7efx7nq3QHxjPr2a5gQXs7QrdRVUGCyhsrPySSazJcPZmNraLYxRr
79HBqMcjO7aA36CpsedqEziAAAk7hEIs6ldBA7M328hAugAsLB7yj0m1mETxQMxzYi2WW8s3rZGr
hAssrZgzAhDAtVre23YcPo+AcLIRb7wKZ/wV8muCH3meYyXIBrY4fNqfKXONp7zZ60X2ZjhDyfwq
fF2GGgDYwNa1XDOIiXxoIM0ValCqCXh/O9b22tHo6nfXTqo9wVgDGKmBIQ6J9Wunceyd58zZo2G2
hyTQGhrzhZhmBdgR+AUECq0HOB+bGEzQ2xIjNQIDw1KbbEym8VuZj8HRssP2NenloxuND01uqLfe
xJ1sVSYMyc56cgPtmWOJGZ9qXx0j/FKyb9Z2krCHj9i3eVQw67At9H1S2YWfkG30iCm48N20prvR
OfP0SsC9JtbiDVn6L3Nq24vBrtL34js7NOVHT7SXPzhDgDOR1K8KkZ9Sg77CkOZ8EKfxFsA5VTqN
qQ4b+4l88RCxVOrcqXqWT71To3bQuV+MsEeHXIU3i+XhqlbYjucpNXC+apK8KibETCJvMuv7s+jr
3DdnrdzbKC3nQH1XGiBgy67jx4SwKqRZhnEIOmFd44HPA463TeKBqehA1aFMBvkDPoCjMb0bzOmb
YcydoxywWCPiZLSt27kqwx1BFhPYLCPY1ZOBIw02FfT9FmrmLcnqAVJkefQwPjx5ix/UYjzzORb2
urQrZIrgfSo4PYdyCjbY+B/5qNhxNVF56PBWbe1gzu4EQMqTi9wtCh2bZCq340uxkKMZUIrGSD2B
ZFrqrD4DmJHid3QUwgsvq5559m7tOoTyUEVMaHXr1pXNvTkcgqJ2f7kBQ/fGmL1H9BaC2HXAatEy
QVJhu5hXyCyIgm+Th/9athBCy1zMvrZcOMgh4k0CyW8FxAuHby5+4mawfNVKe5/l+r1LUMHcvMrB
qr9E570HZhm96TAm1v1U8oCLpZ/MIKAF4yU7LF5GrCcMUMgL0DUr2jRZXCBrm9V7cJ+L6Bw4w/gd
kkuupJrfp0Y8ao71u/Hy4paT2zJhb+U84gRxRbpLZcXg0I2uBpflauyGdmcPbxabzgUjGOKP90qM
U0b9HSwic6eJ7Kvby9OsMg2t0Y+A0HACUAUuU4+XKPoR83vD9NBwEniNGsjolCH7Op+D6N6WfhZG
2ovbySN1HMkZbqlfi0BTB2NIvko3SfxmMKY97NvXCh1IVWoYhabZe0/6+hxUvP3YITPAwhA/RvIl
cN127ejmDwKhESCC2/pYt7ujiIh7pE34Evm4SmyzOzHHQRRUgpcyzejljwuP1gPeRwF4wlp+5s8P
AgzujkpmiHMAbUFkCx7LAc7WXCTsb3ZFjK4A5xVk98JZy378ci0gj7FZEAWP1Gc1uMGLrWukBSwO
hi4MCUFd/uB8xttUPmDy1P0inRm3RQfX4YozESEXRt/vKMDOgCJYvZQkT8huHI5//kBIOx6Bjr8b
BfZuGZE1L/QFU+5JZz3Vm96GVpuENsOx3szWc8i4LJ/C2dedtsJus7CSgiFGyFmWgjFz/GoQw7rt
yHDXGjxEBgTJtUpCuY7MEndB051Cp8PWomRDx7kEGOjddDTddDoO1JYbZLhL2Wz/JqlOY9WLdcFL
52jVB+0T0dKQXNyInm4Ot6EJHzmbnN5vJ/VQWY6NRK9zUUjd5sq5QQncOOr3nxC19kshSKR/iK+Z
RXYNaRZ45A0yxMY0PASIyO7G/siMRt8lrY34rpTqbGhkCuVJvJ8tN76iC0FZpuJNmMXOij2nd+7n
9AUeYbUaExndkiGFuGav+w5HOXvF+GZgby6t6nuJv3rUYoCWA56bDYFuCg9YTPLa3L9rg5YBhc11
hq7uW26inC3+kHTYEAzckhD0FiExA79BtI9zDIdUC933eCz2U90rMlLSN2Tz7zJmC1Aad86gfiuL
xKUkk69afVYSyVfr0YhWBiqKmIdWH8zXrp3e28TbgvFY6UMa0n5oRLvZwdFdTjalA4bGsE9jckry
mPUmMzRSZAhlWDLWcBMgm6MrrpnZ7XM4KftOM3fNBPos4Jm1ymbs3R09IIYsfDIdgMNUEcwYjvpV
ovlCVXwHcVEeRVd99LBw111k3bQGH7inY44h/iFBovySDHAwR3HPvXufd8lrIEr76LVoEEb9QiR3
51PY/3khjDnGviqTfRXgGG1KHhylMEhehaXgzK9mmJmgxbiPVe3SFvZtsCYADj/Bcvl1STbQBTE+
AKVwCjzPPAQ15OXFHzZlKBqr1D7Wg5fu2CFcURKvWyuXB8AR1cZZbGxMCh3MXA7BXqnZ+5HnNr4+
dY8cPA9RJ6hxMorILDAjv0cqP27EMAegVa4Rjnd8W7Cvr+UYGwegDNoR1XR4whkXHDTyITqa3tpz
ujUWTY0msL644+RuowTi3JSNf9CV8phpRkfX4z7RWVlHKSoL5+NsIdjoxM7i9cpSAn9Bpb7WDQ0o
xHKmed3wKOfsHS7j1eyidt0Nw+QXGnUUtQw6dOyduecMqHZYAYMOACM7EOUXhkRdKmuHfuZ5GAMQ
Gr12ywNIeuw3XCPZJC27m97JgHSkF31uZ4BmZbzm8fqi2xPcAludQyf9ylwYTKzrJfnZO02nVjaT
FGsBUpMVS088mGwcZQ9ZQNeDZ2eIlA8z6XvI3xtoD4+m+W3P3ks2RsirE3c19JCgE3y54Atcc5eq
azYNeC9tZ/BHrTh0aeMHajROsdP+Bo+4Z9/pV7Pp7FrTvY9D41dHWGDeWQfZ6e8tM8Bj4QLlnmYw
MF0X7wucnwGRNipm+CuMD4+JxMqq2h18SWsTJvQ29VSN69D8JnnGO1+6yfN+mUzK3GZdLbLsgclY
6IYnuwFJ7DVTv6rMdltYk46wMpR+yA65S8RwbUel1hGUhq2FHHGMsvjOpNRfk7kWMp9Hyto3eNbk
xsr4MqbAXU2W8TWMZPSkpLhtIQ9ZXJf2KdBCB1mf228KYVTXgb8VW8WzXrbxBucAcDlr9puxsNZD
0o9r8rmcjSZDdXUaQKAuWzi/78zOD5IlDqsoBBu0qUFeFq4qLut9nY6bck7vk7xCt1d8V/S6q1GF
hN0RYaGl47V8Vk67G+CnZ6p+8ZDT4pBJ7xsvbTZN9MtUJPXpFmFL2ZLgnTnPquVAKxiFzOaF+3oL
0f6Yjdl32XI5mKIi4bua1lY9nNWS1oZAyB9NUFpwANkD5x86uuWqsh8rMqkJgSDKJhD6ypT6CBCm
+5jycd8LnnKeaLAzz5xXtHGObW20FqOPY/FcKKhZxLwq6D8i+eXG6ou5oafABIdZt0mE4Auq3xI7
ecemy4j4IGu+OYN0e+l0OyuwHlTIL1yzyiuUgVyCPUgOoAScrp8o7YAKmmSR/MutKwIfQIAiljvC
ZIDLgeRCUimvMt3GJdXqB7kopmmqTnqs3ZcFKvuyuYZ1/BT15aOrShDorbeNqW8ojm7cI21YPiC9
+rbNjJwfwwZLMl4Kmw+HEUUdlzcGTMfI1H5HgbBX7O62JToB3e10SgCuGnDogb5pjCrbcqhpKxZZ
93VrN2t2Qr7ZSwwyxevs1egO5TfkhedM2ps5HPEzDC+EtBFCMn5GQVLhE58Q0ovf2lixlczI9oq+
et24OfPg6x5EmCR/71MjW6FyQ4aV5H7XpR9kVcMSG8YvNroYl1puH74HGpULkH4eQ504eBEIdyT5
z8K2DlOZHEII216TrdiwvBeV9TTQBQxFvE05zBGp7JseiUMID0ZpuyxzfOUUTF3RO6KUFnyh0BqS
0ojXIMIIcfKweBjzqnUieJ3twr+GsRsHzc2hC9EJuF217NZ8WEpEYpa/GQPfK6JYWUUL0orqs6gH
Hqx6UqxmgvUIOJrwuFS/WxMAFIirYrAYq4z5C+79gkaKyKGEuqzVmXsW6fckD7kWcIWnS3fjZvtJ
7kbD/SK86l32JDlAsl6Ive7GLvNrNUM4E/epXDyvLzm/O9ns9x7XFGB4HKCwNTHAzfD6wyQwVxZA
n5CwilYwxzWXJKwmEhuQt2Q9ylQRv9E0K6zz7EUt7TFXdEFBLF8S8Zwk7tHDHVUV/PjMDLrNNYNh
6PhTSuBkZeI9szycCEya35WLg80KxEz0hA5gjWmLN6ifJheX1oJKUTHV7twONgOxuELlCAaK74k5
2LIKi5C8oiR1tb3d3ao5kwc9WylmHNihk2kjh+Ub6W7NoidK3T44tJ46B0mj6MrTbTqTlot745qR
b8bNpvOZROU20jh6UdzaJGkit+h1wd64r9dzMP4OE/Urh7dTR+oEsiNb04VD3we25k41uNSqQztF
CbOXZcWOWA9yesXQJyYs2mk1YylZctdpnUlCBBH2s8cTz23oMWsF5j+aOkZVQTHdadxWZkpqSZRV
zGTBhDVOKQ/IQs3VmHUUnhmqnzz+sFU4HEa9It4Co67Gpc8eN9Fhy2G3MCPLvkPWJkZ3NZvakrmW
MeB3jlnkUgN16Ot76zk0+JSHi20ZH3n6WQW9eCba5pDXTbcyAz0+NZOB1cixoAwUYb5NQ6gtRAxs
jQ62LkZlagyDuaSQG5VTaeV9LLaNGd3mmFw6AhTbQ1gx/CRhjE491DYqAHtTWyWolrq7WNe5+9RL
IQkTK1yechNlo4LpTASzP/T902TqC4DiNpei4mNgJKE7nkLrDUkRcheLHXbf0P1WUZlgHmux45lj
h060TbA9WoCjRJC/TEzh6jB8KvEggPSNXpO2Zvo0yGvPoeUZsIAj27vXK/lkKKSupsti165hkqO2
EOu2t25lE9eHSZGY1CX971qFT60NhUk2IecOmoahMOuN3jSPbtq6nAae4zt+iiyZZvLQTnm4Rq5C
mmTJE6JkUI/Bm7vT9WDaNVKnFhHKu5foKCySwVdTWHGlBPodmsMeq4e5T7A/8b7cnzz2snXOWWXP
BNv1lb1XFbkrUfxaT1p5L0N7ZZA/mhLDtumIT9lgbNiovlhHnv5CgVuvndJBlsdMhAok/SRLBEaB
+RwmTnVIPJowy8vEVQ/nX42V2VzXorj0qt5mafWcBQhUhIW22ppSmryh9LUs+Ci7GWKigVymF6is
yindmSkvi3RN+lX/wrS/84fuO26m4yiyr6Ht/cZEnjhr9ru08+sM0dMuSJHuBUSafn7LG4LSbS9/
HB3elP7gOgUnD1P92hqoh3+ZzvDo5owwPGPQN6XFQCHENKuRXLSlq6jSapWV8Lgli/VtHZKaWE96
udKjbSxzYshIXWanz42vaSvZAt6fYJ7XjwEjnQhQLgAcGjjdbIGSBA9a4JD2HECX5N4dZ2/DGBMC
ZSx8h3vca8yBXjNmGZYwUGAPcZtqUPhoa6MV+Twfir8Mc/Mnm74sNPWOHpi+UbL2g+ZwM4k7IEPc
CuUum+JLmdW/6qHlik3fLcpdm0xVKKVr5r/kcEFstGwn4lTu70mHxZ6F3grnY5u92iObQyih1Fx6
9Q3qjzYlo0th3CUgJXcP5ji8sl3EySNQJDgIbbqfmY+kt+S3O6a1D5X/1Qahn3HtReJDIO83k+wL
fNkYeg8wG8e1YULX9IY7kzhPWQftBjDrQ43Jb26StRcmG8cOEX42vxon2dRF80KVJ7dR5yKGcs6a
HfshOQqEWiH66Lv2rbSC4/JatYVmrJAnKtYdTtnKIwhvWFZO49Hg2RrJYQe/icjga+Xkb54JhFu3
b1gfoOXtIGy+maZzxzcJ3MM3p3xnxSRmAOqUEaePwNdk7EyOSGKKUWMU1iblkKrbpT/RZ7QhM61O
OZ1RyLvkVRiP7jQ/RU3+NjLoaOHfjU5/l4GWF0PxnMonPjX8luMh0tFtsA+pR+9qDd11+b5IhDjE
WXzln7yA+iGv7iFom19DyVRrjvt+ZXf02iMyqoI4Ri3YB8Owh+dKfG5K0H2NkHwlma0DNiM0e6oe
7LR7rVxoIHXDE8C8mbYL+8taxfZ8bxOzW0OIZp39HluiAYNYPTTeQ24sthxFFMG0tVW6yymLV0Nl
vUQdYdYL678jur3uBGmE2hMRuOh4IE3ETKo0B3pgoWrI1Wn8MmrjF1tFkNUNaQGk0osuuQFYA5ZC
XuPYYntK2Rs0mvRVQqBS2ctrZaLa6tRXkbJwVVXpMiZ7YfaMwNWo/7gz8KvDPLcvgfzFYOuUTj0i
R7xYcJv2uhfu8sEkKmym0PcHjkfZ3Yf2uGm5RjRjOkfS2EWxOnSxejJjCm9NbOd22iVNuQ8CbYvN
HKYtW5cS+Fk5slUCIO8GSJqs7jFgCNzCGeTY3Y0SFDCH4p1ZRBtYDY/Lhd9quJRTph4804r+Qkjr
uheVXwvnDarwqda8C1qqTdO6zyza33Bn+bE1nuiwOa4q/dXAqbDSp59cIKIas+Zh4pZfGTaoVrJ8
tfVg5CdKjzuyyA8EF+yyBgS+DJ5Mpg8l9UuRmZcxii55XH6wvn5vRndvIH1aKTPbOcNnThBuztpT
arNfU7gg2D66rfabjKivLpPPk+k+N4q5O8OIr7y1nyagrJpmHuy2emGP+YsEKasLfulW8CDn5oe4
0ec8T7aJlTywcz4M2bxOJhat6Cu8PL7qPQkwFYbuzmdJtY289Lepswe2xWOOBxeu4idjmP0M7LRL
PmoNgHravGfc9Vpe3nUqfjPL4X1oNWcdAlDtE2efZNn9zAqWzDzGm2a9rRIeQISRuZmH3RuSswMX
xw6fTWHcF3wnwnWJe4UrOqi1auDKZ886mzSb52dlZPfx+MR+6TuY3EsVmpcmTX6lBISGTrxPVXgX
zePFtdGcaPl5FvKEduw7wjFZJ/3J0ro3wU1lA9kjgCsjpnPVJvpD2kTveWYe09pknkeD23GYcIO9
Wpp1Z0WRrzNsLB3UaFF5UcT6iZ5lit4OV/IFroNZH9tZXLQMLzLgAy4FkAbJXWcMTwyXHmueKauZ
jUhhpBBX501bcGlzeloG0ZJwSYPMvAcPeAhuCPC0VbsOM0aRdtee7GLpvup6k4KhdK7WZFYc4Ihf
vHxS6+ViIfrsPgihCNRbVUKU/V/snceS40jWpd9l9mgDHA44sJgNtWYwREZkbGApobXG0/8fmD0T
VVndVTb7sTRjUgcJAg73e8/5Tkj9inEGVIyqyaPxMopWwGM8QnRQTxSbfJbi+1fSkHZukz3DBll3
RKip3DKR5EGM04trAmmyVU9m1O8trLvIZM6eL96sMTPhM1ACUuOTsudqTA+40aquUyfP0SgeXK38
ag7BzoeUHaTTyaOLWk/TJY3r97QNH8HKu0EAR1IpxPDvnjvuB0gCuVbQSTHEpanjR2/pzDgdo/zS
Y7Oo6lNf12+BHD+r1lgTzPwpcDjkMkn0Xd18G+GZSqrgtEW2BXBRnARMp8wq3w+NWIWav4vJFKA1
RmcDXQyw+2PvUotLaUbH+TkKJvJ5mSMxYqyJ7mRhBi5H4exeoLkR69bI0GJrpDfJJ0Mbcasr44Xu
1tnNyK9Bs8oaZxfK5JPsOOz7yefdp6NO+YGA0V1mVOx+FJ4s+cCc98fI4x4eWNcdN4NxJbn9OU+q
rW/ehil8hRL2ZFsWgHOm6npLuTxY5kXAuq7YaFpAgdpy17Yhf85/Nx7tm266x6AMzgEQl0UlkOrM
fzCVxpNKrXAVBu5p8NtHN8gOLDt2XhC+iFRsmi7/pJbQVM+WQVC7N8ee1GB9Ess5agH95/lJQ1q+
tsSEscf/EHWAZSHFXyKKWxtsVLA0e+x+2ZODpES20ypO3a9EHEFqNq1HfcIg7LqriQUc1v+IyvBA
KLw9fTKnFstVvSFgdFsTu2tLiiJaRZGbyQ5QFEGBuY41eB9EesHlAyja7yrVEdYH5VqXe6+vr6Om
zqNv7okt2EZoQeVb11LEHp+7KVwN4bhznPYqw8/+XMrs8x9R73yl2ronMA7ZhL6wfWjP7gstmp3v
JT886Zy9gNya0S73jl5/mTz7EeD9um+DvZNRwWlNvJ60crQ6WY0TQ2SRxltKeEvE3u+QmfSVRYc8
SfKDEfdsStCexCZJhPuZ0laKtuoyalKkC8gG6EBlS/INmdum4vM8ZPr18GanZbak+2MvtfpqOw3W
8EgvDziBXcHwiGribAFVBjvfHTLtl/Pr/8s//0n+iaESm9B/l3++fiFENaNpnv0RuoQHc37Zv6Wf
5CP8C68J9GLLcU3Lkii7/639xHT2L2Xa5qz6RBH6f4hL7r/wOEtHGY6w8ebPhk5A4PeMBwsZqYVx
hTMQQh7Uqf8v1KW7W/yXyXz//X//L+lYoJ6wGdAVMwA7MY7/2fI05dNs329t7G0MBhlKw33dkDPq
6z3xqykLA9NaYkWnZe8aMS3Y/Jjper65A3TrwkETVbm7CNDRGeDJzz9syf/gdRd/NszcPx0mndnr
7UqcedZvTh3foqqkaEffbCOnDJXLc8LJY66fWfswMW5g/B4tI7cRR0Zz+YvCCw4/SDsEYRN16yDc
hFy68JjOB44VnbypZZkx4vYxjT64tl64SdOMqT7VUjP3vv7Dx5833m8b13UR0uqOY+MWt34zild+
E/dVbsgbS5bicwVxgHCjqCSRqSiWxSQFDELW9ww3rdl/Hn29eWgMcUxBv57MQIYngaujbJzsovI5
5iheN05jvLizij7XnBW88XQTCnyoHdpcoUR9xJq/yBmYVmahq1OqJbd/+E7zJv/zd1IC9oWOF4Hv
hpD5zzuMMEM/c6PEvLGjZ9uq1tWyq5S/0Xt/3wqSv1SAMBi5o0Fh2OF8kpfagVMITljpYctwyhd6
UOVRpebGjUrjIp1nMVtxRRTLRzuBFO0DvCIyt1n//Ue/u6D/8tE5diRHFEeV+dvelBWZ1/pUWW4G
UT26rUWPJJ31KT6AJA3BbfhdcKRSgAYZoyKxV8N7QbChgyLQ0rpdFBruGjReuB38aUDMSFW3j6F4
AghZlnyFoxaJs9bBqRkRHC3A+ARXh/pwk/eIZBBLrZSqodeHCKg8VJwb9o0WITJCURP9N7skzb0m
Fe66DKdoSdUg2CDToUrYAz1Q5pV6L2YGmfu7yZuCW+F5K4KzikWruca+HP1LGNju+X6BpFp1drq1
mKIzp9XP4wDOzwq1ZmNQJpScJhe9n4/vdKEIqO/DV5Sy7TnSZLJmqIAVo3smdDTSxqWOUeh+jR7P
Qxw1pKOaWv1oQpXFROHtc8PdOgR7wEhHZ2DHJHPIiuVvbKw1Q1K1IjFyP9R6teq14jsFAxdZdP0m
MuYN0+DIW2AUoBTqavf3v7f4T7uqbSr08XjxdVP+Jmh3yEmiwBCImybaU6daB3p4VW29GiFym0hk
DgLjtHT2+Vi/ILKllE/5GblSTvCFIMIvoPbUusTtgnM9Ja1x67WVHyPxMJF+rKbKPbtW5v4DxEHM
H+v33ZRgH/zsCPEF///5CLM1XUWDVRm3yQL5rtvBI6j3q6liZLR26mxKGHD88D6hycrJYELViHnj
p9qF3wDG19bDn46fV7gbEfDWKYXSOYHELLMJ/XIb/oM/ezYn/P5xTcMxHWVDDiSq6LejqmPRHJfx
YNxSsmce9JFM3DF+D/vkRP26XToO3Nsocw5OJk/GlMUnw49ewthp/oGCYP7ZKT6fLBSpR7rCv8Cn
wS/+5+3mjWSr6Tq/Upt1T2VsyFP1SjPYPuVojANdaz+l3Wc0tvJpRn7Rdictqxfiet+UY91swrFP
LlXWyBVcnaVPOwfOfVFmFGBqw1qFkXbix2Gym2WAXlO1F2H32M3klwxNY+8ZRB6hDFlWqtSpO2Uj
/rTkLaJl9ytc678SJv7TLmKCSmRKgR3b/MtIJqSWu6Xu6TcUod8oZkaz6V8sJgoSqySyHsc6/mnn
zk3TSsJ2vSF5j2zzbIwdQb+hOWHnbdrt6EzVPoDFL5pU7yi6DtvJzbRVqdGe/ftD0f7riVwpJhec
M/in/uLip66pU5HpxK2qCXATaTiH2hjbSbXfipGIUsdCxFYm+Bag2uArRaV7TKsImJgpVm1sPaDv
NdYyH75ZTuecjICGpeXk71JnUs8JGLm6Y8Z7UtbQasOeEHZn7h35ahNwvNMDs2KaTGBPxl/YtbWJ
p3CWfBV1sKl0k8UyCTunNh3TE6VP0yWEW4nhMdaFc2rizl07UUUA0EDUZdxtssnp4F0Rq6B1zjUa
qHLomXggeMf6qYGwz8LCuGmtIkikJX4+Mp4M1zdf0kGj5CNyImBrooipvp09cm0P9LXXYAccchHN
bvP3213OY8VvY4kiu4vNIC3TZUD58zERJb7XOqOLtNQF4gJwtnscSRE/TqqqwL/aw6Pmdv2S9Mrk
NI5Tuwj62SsB477T0mqX6tLbtDUEK8fYyky7tK3ZILCkOx3pPpo3MsJ9h+DGwn9pkZp6poPPpmyL
lW3SSvIa5obZKJ/8jDiwLoqukLbsZwfxfZKJ42S2sAFz+rXl6PVngS5vor5bOHnyRJuU9U0DaDNA
kDBwHkQBpQB4WDGWlrxq/2EPNZhs/2VLmVI6UpdsL+t395OGwq2zPWnchiJ7lSVVYKcN3kg1zY91
aciVY2sjuUrUXz3KAkdrpIzZIseL5VAcsSbVC5NicWaSJP/3v6H9+yzSxuMloT6Z2MZ0x/j9k6WN
T1B4PNa3vjDzI+in+sG1rGzhxi9eqTmnSmlQRsin1YqwWhl2km09cAMLxy6QfMy7b4EWfUfFEXW0
0Mxz5Ugai22nn0bPPU8CZQim72QrBYm3tMjCTVxP8appg5HM6Z3fSh3m4Wtvc17U+gl/c2FLKibN
Fy1L+r3hEW06hSSEW6QAS3paRMJtCd1Ggop5nGYYkM163vlNLNQ6AsRlGoJy8bByEmIebAwFFiOT
sbUMfBd0TIrWv7dMRDLGeAHYGsVje0LNCJZerph75MzVxac4hfraOWaFpLFIN66PuggKhr+sfYFI
kEL62gxzHxc6kd1//5MIpOy/7S4slyicYI8xJPigv8TfTQ4IxjIc/RtE9/ySanDgpZaQ0Z4Faplr
J8sqv4feAEVhGp19E4WHu3ekmbRq31sx0hL11Rmq+GKNrZQLoaYJig0xLUy990ohNFv2zdggSyTy
K7K/ku/J2ibqvDWWMf2S10QoNSjbdONz05TGY+wNL01n6+c2f4jcmAqtRkxP0ujbIKq+ha29TYnR
IfrFsoLHvhP2U9pooGh9GrqR6MC/rYcuBNXGIb0w87A9ZyNfqZMGc9XIX7aur68445BzF0X+akhg
WSYJCXTMkjrb3dkOYahOVRyKgAAS26HdoleFjl9PChL/VH8idGA4/bom2tuQyoPyBhMQteedjLkh
GQ/x1SqByuUxJSJss1uVZKvCJ++3tnSAkQ4yPT8Wj+5E9w23lE3amd2TiV4iHe1VtUPueiBuPV9P
c9uhmuBCpclUbwOMJUmpQmz60E7KqOi2KqrVlrc1Fz4yyVXT031jR8cUaA3RSs+JA0bNbJAS+DZW
yMtbsg3QQus0JAdx6EptPLmFQcYyMiRcJjvkFcPNc0h5MEBP4X3Jo8XgufbaHNJvU0u2Z1YFfE9L
XgbZYgLk0yTI8vzqaoKfWepxbcAAxAtMOzNDv9PkUGbQYFjdD2Ag6Hf6+jJHAm5tx8Od2KK4nrT2
Jnv2Hn7eZFukCmeZhn49GLXzhHvR8vRuttaZD10TwaycvmROFiD2IXd9pG/MOcPYd479QNPuraLI
+RDmPcSqNFxVBjtERCSwVtQ55kabRLG8/i4TIfaDQm4CXEF/rpp8n9cwfvnZZqVBfmBibOxMy/SX
SR1fQm2Y1hHMhYUeJwUtHfuh4FDZEazXnIsV6x9v62bBycnbH46RO9QS6uicIAPmBI7nOiAB/uKN
YX1JKiqFaVvtHcNJjwBw1pQzCFD0ON9ichyJd4PagLbp3IYKozmOo5uq7RmPoEGL5mvZJIRenYTK
eIrsaROGQYZ0Dnm06lNqsiMBG53HKsyf9ko34kuf/MwTDrAhoZBv6CWYzObsMeXKqcWdR5wgq9aS
9ioU1HQIhYeIT/QbCcemjTWia7d95VJajKvqCiOgvsoElvME/mMNCCg5knhHCpElC4y0NruaPnyS
vOqk6TptvklzXgeN799Nu6J2GxQ+Un9ImkZ/GKexf4j2VoY8K2zmdMgIEF+bogJJXbLhiY7xL0Xn
HZpcWqc0sL+ADMI2pPCnNoN9NUBCbpMcG5hH2wKt/VQsbWUWa1G531AyINY23wePXKouqhGcDZhE
Foo9fz0M8XRA8cZYGzQ/FOjXiztfKDpExJVQFGJtp46USeNtNyTfRwIKH6amb/aaIGmTIBCotvI5
z+pzVXn+OcSFvGjdqtsZSPuIJRezb+IYaON0QU2tqD0gHMD8pbHbfg2n6fvoaWqLwx+KKQyD01QY
eKYYKQ2jGo6F9RIQEHmIIXMvKW8vpDuph/tcxo/Ca43D+OKp6gKqg9ZDQVQb2gb6OAncJqK95JKB
wF4HdZcfQA2SvOmphzYf3ku6QAlekScZy7Vn4SDozOnNIr9zk5aKFJq2jFEzqPwZ4QjM/QXDl3Fl
nEJvWhDhIpBrKQw18HS6lWnTUmhsm5d1Q7ULOu1H0BgmTjPvwczxgNVuK18MQ7xowDvWg4Pyewwt
ZCktS7rDH66yeuf2dhCkZrCaLQ9d2JYHlkWz8JWbAlnmfZ1bkvbtXhmVp809BsDKnEnHv8dY/eu2
HthIdmoHQwWpBeUcoXG/AGt0FhiXNoPGZm1Lq/rDReUe9LCw9iqT7B8ErcHmdsR3QqeRUCPEX9jK
QzuJXOsQzhf3HAqPTD7NFt2uNND+cLo7BKh5tkKk+8jXxnU6dl9+3R2Ep8Ces6SarD1U80Vqes2h
Dem6wQqL0NCAUU1J8VAs6XcYVpFv4jok4WS+CAyzPqDGqw9NEnyz077a2AmYLQ/V7Frk+rjps+TF
l/5LZRPO6nQx0yky2REhmtkhGdGJmAFCPrMzwqPKOFgmRF+EZ49PImCgTkWK3qk/ZO1g7bs56Cm0
4n9f/HZzmh0Ok1YCr3Vr+gWAtBddnX2CqJIxOSDT+X4xqa74de1+E9GO3HV1RIk/+HfUNOdiHEjz
zfs1vzdp2N1vI+jfVISuL02VXavBeIoSsly1hlOyShQBcwz2KxEgqA+Eu2rtGL+InT+T8Igyx0cu
0cXjgx5G1UpzmmNV5tpaGT/0wj73PYoqTB02a9oOw5CDZLkpgWdL4p9Wg7T1dVP2+irpUbv1EQhU
97kh2mDjKy9eayL50rv1duoRhjJWYoTpYnvl9cVG2UBug8JbtoFFN2fM5aIGr4AcIWVDUa849JX+
U3O1L66IadApDs+AFS6Ytn1FOCQyjd1Qx2ieOxA2THFODiqWvZXTjSk59yeSsFBwDZjpNlCe2lmL
kjKNIO+SBv4JQ/B9rY5OL9Fop2HtDryGcqZfWKvUUDSKzPpIaWiXzTk7JKcSFxLOgSb0m8jdcZu9
61f19n5XNKeF3J93v3a/7+O5v177Xx/+eAcroDjY0E9c/v4303t6ycefKUodu+EIuPH+ue5PR8BI
doooO5wkpPYU48jNjzeHrJKvvaD8UdUFVLn7AznDE219Ugu8fmKtd3+H+yMfr7u/9/0m/k/kZspf
Gf6orawqamcw+yZCTnrMHdrCo8YCycmb71FECuaAaJp52rQSLsY7KF9he7hfTII+ahvp5tKKGgb8
EVnf2OHDAhm8HMDPooiLWV5aQAJ0O3ZWsdux4pCCYlghviHTI/ZQD6xD1uFTiHuL/OgMZM5Ga4Kn
3nE4ku8P3y9a1kHEpLjxUpQkFbm40HATza/mLGgdxig6VlE0be/Pu991v7jfJD9Q7jTLWtXzm9zv
txL8EfdrBBZTNdAjF8QAb3R/ATP5hDMxnYcUyNoOAcQCiE6zT+NmOlgVJ09i/ubIr0lD1AAPLnrz
e+/JSi1nTfkJ07lv4di7X81SrSbMp3DQw9/vuF/0to7B5Z71ls9erLY03dVHlN89ou/j5j3ZT93z
9j7u/C397yPl7/7sj5v3a4NfJ2u3dhhzen2CsKWgIi7FfEjE0nQgbICA9Js+3Ah6AEyAUBQdPi6y
8h699X/vHC1iuj4e/u3m/YFmjgH7eIo/Bg4+u//2DvcHmA6gHzIQjActtY5fz07TOVfq1+PmQADY
xx8DgNFsLU456PYY5QViq3se1f3JH0/7+KPaHDH2cfM/Pe/eDft47R+++P2R317SuyXcbfPsmsVD
Rfm0wUs9f8WhpcBZLO/vU3hT3Tzp8xbDz5Smu/uWKWKgWLtJp3+cKvTnc7rjxy96v+liR8ENkSdc
/rp+v/vjqfdr9583zAmBpsgyv6DrEC4sM5VOc/I2dBbBvL+f8FjWKHZLFuLtPMxVY29NyJDZA4ZJ
RPXbPUrQvQ8ddsXqyCjxYQ2owOGupPt7TuU9ovJ+UYE8JKEI7cXhfuFZvkYzO7BI7bSLtZrIx72/
9TzIBvMZ1RKGT13CA6+MVWVWAYR4yJf3rXr/XbCri40o8+eCVd3eu+cuzT/w1MCAb9b3Dfjb5r/f
94efqLjvpr+2+sdVLy7YbcK2fXda/5vSQrpYVpiDjweqNrVOsXBRHd7IaT0OnobQYcKvnMcx2E4c
+nCgNo5WI4MmDm1re96cbEkPU8Y9ckg47+uiaept5xJAmzOVXERiqs60IM5DKcpX64G8YPPkZDfP
sHykruPe1321nHKQCm1gzMIuSFK5/mz1xNeL5tLGenV0U3lDFSh2FFq+htBzrfEiVZysJUMw5zy6
RFDM1rko7XPYBs9ThQBLoV2M4AJu7dL5SgomFEZAVouw7wKU8Jzrh9B9h09hXPK2J45Zmt5eH7Vj
Aor7WNv6uxs4NqTTaNo1jvHZigkWHzFktCLVyG1vimuM+hZbUY84wxs2Wc+CHqk/Sd/De4YX9hhG
VKB0ncUTHSbB3MBF+1ljxwbnj7bdzIe9awzfJhrAmz7V3K3n1/6DXq8DheNKVrfIH2eXhdqPmfpO
1sC40evW3XlWD25Ad0FO+OGjqidyq7vopUtls6Y5nIDQgqBijrmzjtLe+iI6CmamMfnb2g/3PQfD
1SeXbUneSUfoRX5Gb/FqjdLiFOu5yzAd/BWbHXq8Qw5KlX3TMj07d5jxODVGO+qgDwxIOI4mO9gn
YXKJIrvbJ3Z8k66ePrcdlhJLyq/4j/RPVbIDvJ4TQaLUxtWgVDhi3LY2KSXN1EV7j6hZIsQ5FUal
e6hNagb8Ht8mZV46t7BgfXIe9IZ4MycEpTl1SmDEhGaDCVhaJewdbH4yOEFjyT45MWsx83moK+dL
gu8ZvV0rdgY+fZDeaGyG9hTbDAqWUZcPYgZIWLWxTWrDPRGGBEROG5hne9MaBMy1G9tyB2uYuJ6g
2uFYRi1qISxuBkoo5kiPMnVi8n7Dml0tYqHHiU5zCIqRnr/PIpqYUeYbWK22bXPD0RGv2k46p6Qr
PvnoqPYyD/dlhzejHakhgpBzkDhCCXG60ToOvfbe7pJY3sYhdk9JkMJ6ToPuGBpfNQ14itbRTiAK
Gf3s1GDctUtrb9rW1n3o8E0LRzsIxHouRey1lzv199T1wRG5xif6N8xgWaFvDCiJHN35ZSjZscYe
qF1aZUejUk9BYYpT+mWi5fypQdxUjI9jmHk3Ay26CW7kAZ+2RTjceKaFl14sFTGIzebYKifEYEQK
XQ2V9STK+JyIKjrV+vAtq6hR+W1gn0ct7VdtTx8JotBqorn+7GgJpNBoWGdpXO2yOv/Um06xZ326
RxRBxK45nDo50r8g9rmgb2LnWXXsDNTpQkR8OjbwovKktkvG6SUqkuo5Jn7eEwMA4I2PIPVGOPSy
ylH4h1ZCqZiuqJEopkiJIDUGEGkVSn1L02ZYMtn0F5Bs9ZNDmif0UvoHJQ7vIwYrqBTAXQWTgipu
rJWJ9OTYTO7r0InkJFH7LTtw1igmqRGOOj4BHEXmkXnUsERiGe2M0oTdR5g9tMmllUZvY88nZ7UP
V7xq3rQcDZXoEu+sqewHAcdvQaE2PCXbmMJj79bb4lgObfuI9OBJVIJ6AjdXHo4Rui0adnz1FXO4
cckKZOhBXO9HpX2e02gvTYFqdwwEams7PMQJ7Abart+Enj+7Q/0M6sXZ+IXa5dZ0jtLiLdcqnDLV
QEYZvVZ3+Kw3YHVypDTriDjs1dx+NMwferTvSZz8YrwJL5vOWkD8e7Uv0Cs+h+N7qEyAhR3aZ9Fi
eo66x4ZwGyuOqt2Q0Dexcqq5abDCsFw913SoUUeO1T4dCaMt9TXIT3uJZWJ66jsqjGbGD2Da9Vax
ak3sSHshVGGn1EkkkXgG2wOWYaxOgENaNL2uWqaa5iMy7fTj6Ot7lN6bzhpfJ1nW68Kvm4vVZdE6
B5a6dtWTDozg5GewRIZgIEOpc7YagvUlmjsCwqlHLezBX2Rhf8r0RDvDnpRNWzyJ2qGkZRbXoO1T
EnyN9pROX/N+rG5IkG+t6Am8pkPZ0z0Ykn58M2tipaB21GYUPLkkuW2NICoPZV0VsCb74EUzve6m
dAphEwTacbLbWzd+g/xZfdVqu1wVJYLcJmanpRoJ0yPqxUKpYcRa6ZPcWcTFbWw4pzlJXSwx8NAp
SagmtNOta8h6ud/jmX51NIfsBwCbZIcWEfZLbm/1ITs50tJ2U80cSkArW9UeB0yRR9uw4O/IqCvO
fjRg28UFsCjbNKY0HEcvIzpUbF8w7x0cAY2HNjabUjoebsXFkF2H1ILlGibVmn1iWdsk89acGJRd
1KuiGb/bVnMZc8NAJBx+0fRK7f1sHrZTatFjJjm+mVQy9arcTdIMlO7xfTO2gmnT0gdlN9uDqefW
fnA0tcaO2HDqldpTEkMHlfInUSj9p4LoplgHzyW9JHysE4yGdehvYdVOD4EbfwH4kZ/rLoP7Qp/6
0Nw0RRPQLuUmYqDf0nZhKS/VtsThRL075RxGVVTY+w7T8wulFXZf/LI4vkxASb48OLY9z5X6LxTn
9S34KaL5yt4FkOwiHpoERNGYeJP+5hef+ZMksrIVNqMxvQV2JRejDl0q1sj7oeY/Lj1JyRT7vloW
mXpBR830QrOqVVp5CsJU/Oon5GM6tpiWQU9IQ2WPlOZ0ersF0PKFXhOjwkz1Tcrkpeslk1VKrC5W
yNUY9jbzgeE5tsCrwaaIN33vX4eK6mdk8yEizVRLMjl3PTZy0BkaxRU/P+j2F5p3mD8w+LIhzTTt
P5tZbaxty//hV3TmcvpMt2HArVI2wUm5D4Pf2SuRJU/EWZEcHDqYowyGf6Yw7BXjdDUmk1AF1sp9
o+rrZFj12vaHTyGrZirIU/js2e3Z9z1rWeJC305oUWHF7MzI/R6WQ4IVlcO1QUC0jgjq0TC/rQhg
W0e1VK+6/MmsDvG36NUqszJ2l7b4QTPn0WqF/t3UQgrJrv3K2asAjqhWBoaQW5Hgv57S6UsADYK0
ngkXm1kyZ+zgimHzrBaFKDU4SDBdNat397V/4BSqf9LL7KsqirUb1v3BC3HPjnLSKLN57WnyUSgX
dno1bJzgE+qRdZi04a6OWWlUzKVPLMVbN1Y3rZ5nXl4Cu7CNt7Hh3KYyq3bNXC5Bmk+XzSjyTZJg
tO4xgQW+bCkLQ9QI0h4BBCbohQdy4jOkwncnSNOFldjlqTe6Vd8P/lGHFQLIr9d3TVy6kNdgS2Sp
82BhCfVAD9ILDY+0BHeUsqmryOlzSRDIsWQwqGnHrAzyMVb46CmMkNJ0KFvzMUIzs0wsm2QyrWa2
bMfJnmYVrx5o2CVM9oOE1CjdFSdECdSL5aAvopdCkeLRADhbN0pHiOQ6D8Atx0Ms9M9DmhSrxOCE
omiqZkN3YqrQ8AkKcwdX6XtpGddh3BS9zVidKu8IKO4BFehVGBRbDMCQ8aSw56Y18ndLPZRR/rkw
IGq0hbbVDYHHdFLA++i+beuej8O0KkIT0XT7wEgfo1Hr9sRb4SfXnJ9MeMwj8cLkhrgS1JnR723O
bVcBKKUChLttOxDsyhm+2DUNGAk27sXS42sqiccaPKZNNulqYVXOWAjQKXOc+oimDJg1+RcB8ZlO
/G4Vo/qR1d4XmX8OZ4qvHenXpDU/50hLr8otXjM3Ng6NkOlaFPXIfBOnRRlZM+2LAPi4L9Y4Nupl
kBmQv0tWwJxYkFt26QUt1iGY3zO1mmSJRal0jecuKXam5qV02iYH2q9F60t3HmPG32RsrWOSN9Uy
GtHOIS5Mt3rRia0hB2eN2vYntfHHIMjYWLni56vJQyvscTf5xue8985Mj2qghfa2ivzpooeoDYjN
6+KT8tPPpeyNBxG4xcIoS9xmeT5dB36JBb4wb+1o1PHNdgHGztx6Y/MwNk67jzHT5fLJLhN5NhpS
dQbfyCHJd7cksmEy2OHZ9QArF6imNolRHHzXCJYAgILtXZ7phwmIUS1INoyvS+olNU2OGVE3WAWW
sK6A/M5kPNaGy9fOpH/TRv7iLi9JoUc5uk6k6lh/MxyMzjSoT53T73SnnvatnedLtsKcRTxlvDNO
yXkfRya7Qupf7Puw/4kMcRvAElnSfKHbT7NmMQja1eHAnFKXx7JNfpRwrlbIcHQmRzDqbdSjtpca
j5h9cIFoJ7o0+cUf3kks65YORcgHBNF4DkvO9/eLGLHruUzH1z5W7Y6ZX3qaUmuXOhjy6eenSxmh
REogOmEwSXcsb55rB+t9/FZXEqmkC7XGI0dzg+GIRVrPGuTedspFR0adZ54jr/z079LADIvzY+2I
qYTF2onndZsRuekE1++UsR5ZRCycgU6UzS52ne90/HcMBu2xrONbGccGxBdbbkAAHUdT8YPrFlxI
t5/AnAp7ZQwkJvTjD9bX9U4bra9iyJJVpGXBrg9yA880C3fLeqPB55AIHrgIcvXvOYxStEGZttGl
VR/bdnZyuMWu6PKYjhjcH7oq3grjKypd2a7NTFIXyqnByypxl7IviVZysaVTAhb7suFmUAyk6+Wj
fsA7CDxSEqtZZ3m3jGh8bFkRw83l4FpStkmOWU7E2phiXUxSbTULbdqK3k0Wgscx3AEx0jpDfbWu
u3Y2epivVv4di+ZajXl/aliNYa4sXtlnakIqHhuqGrc4di9aQZWm0fV00wb68DBiRCZ+G8ySibrH
96W8Wa4GC5TJjYyyc9KYm8wH2WNDvGeMdoLNVLhMEbwWHCSV1wMIJCKDkpr5PLKujZ/BPoQs8FpT
UzxbFRQby59ZHQJOYxIodxuMuD3RYfZbTTHPhAqaHHmzUXocYmM57uwackhbCULT5gJJ0tTfi7Dz
zqBdH4TfXYPQcz8NjYFEGdQo3N2wwehDZARBiicdYeAhkwZT0oQ0dxeh4NpUQPSk1a7p+paXlLSt
La5F0BRjAUrTjIYVRF0b2tejHKMfeU+P1a/Jhow9qz25GKd2Fo2yZdYYP7VaN8+AXNZTC4G17/t6
ZYchafbwoIfKaYn7oX0ez83twEsMjG27uM6DE1T6CCEktkX6Q8Mhxxr8EAAWs6nPaEF/7Wv7pSi0
s43BFeIJ0M3W1feIO8ZzE7nEiqd+e1Z+ciWXWF/a84LEL63okk7t6zQbi7pYfO87tUhTV8xRp+Kl
Z0h0Gzt87qqGxm+nLmUtync37TaVTL4J4fqsx8VTaWnhDs6D/j/sncly5EC2XH9FprXQBgTmhTYJ
5JzJTM4sbmCsCTMQmALD1+uA3VK/t3ky7bWhseYiEwncuO5+fC98M92U5lA+Dg4TSa/iXaTJaFv7
S8dkLin9Kao79kuTZBzvBrKDW4axbpP1TrZ12T0EuHWyEC/lemQYh7RF8uwEBjpX0dhLRWBVi60L
P/jQSmgZJvc0HN8V8Ax95rS+DiWZYWSnWHJGQL5EaZftoUkwXy4pZkdpjrR0zXyFyPwIBrQjTBlZ
jD6HTpt0OxF5IUiTaJ8NxoCCQYSh660U/U7/8pmg7Kble5zLDwV4CpqigCpmIobIrWdRc/gdSSDP
uQS6VTi8X+MqVHH806JnCZnxKeZ28ZBoFfl0EdgmR3Ivn7DyJH65nRWGy26ouO8vax8qR70AHUWD
cpqe4ozUt1uN2cWbb9oMkaau52jjJMay97pXLav8be6l2hEJnhA2Iv2mh9Ny8mo0+660SK31M2Na
Tiq5r1MDwYnYqPsImbrljdqi5UXaTVQT0lVrbeNMH846ACeb8myvuBPoAvq43mbBTltB7yZyX6vm
OS9cDxM4SFPbIWzqlQi+1u6f+zW9e8p8JupW+vMNBp0WtBpFIHQTvM+yBa8vvBjUDeQcc7zzNEov
AOo+vlcwhTuCRkiEcch/mHVhoOFiCKqDnrfbQqLtbCo97OJ8gPXxJ21BaE3paN0rpX6DUTj7MH2o
UNFx6hejDWbdfra7SqPN1sY20cxMB7X/qHxoEblsObOaU8SWVP7ly340m/S1rGJBBwGQPdNuOUlK
m+FIsUUZVwtHEumfvZFlNI/lOrbbvgxLc+LaSSoHahcgn9naTUub7iUm7pA2hmWnJVFzEC4YBiS4
NasniydhFK+eSp/8KbaOELymraUYQBxdlTvdr61dXdoPU+cOVIAGFXi1OppPtjT/DFgsLkZpU9yW
0bkBpXZLPp7LzYdMlpVkruOcJ1zKpALxG5BvM8DvJavDgKHwOHbSvia5Ks9ZHt1GSHcQH+yvUV7F
kngXs2SPBFMvBu6w/M6hqQSlPnA9tUtzHNI0Yuau/3yb4YnH/ayk071v2FVl4Gm8aK/zRW4T3vA3
B3SZLV5tuNd/F6rUZk5MmOMsdVDGTwau9NYvIAzNdiquplfflZOybKwLc5fV2FNz3s0B2+agJOl6
rUfvAl2oemJvKwIjddyQaeq1zxqYhoWGeyC1vQuGox+WlO25iclIDK6VbtsiAgXSFZTcNx2OB7C+
lmidi0OucdZLPElZfY7UoKNs+2j7fpy8zEgSWHXxh1TEWrPGsUNcxcOh043LUkjrGmGLXnP+1vw8
F4k82kkb71gr2cH36jGLwVpo/V3kE1t6Grp2Vp99NByGL5mjvakI/cXD83mOc3nr0tW86GshHC0E
2NGIT6P/JN3MPX9/KDSLa64rnwo3MnFuWn+o4cgwDuOe24waqN7sgSm5vlS5M73nKenvKNnCsSXe
UOX+i7T854I3AkXzZFg7f31Xg4ffTAUrrjzpbzjhupuQHrBdveAev9U91q4aIRvXL/42vtK3rlx4
kHXyauYl9UA9eK15aRlI6qQ/UexLmEO7NMVQvKZTlj+2JFKbfZXW+StPZ+NCYDrdtM3e0kT2rOOs
35bGjGRjWPPVN9qAtoJuP3WFh4mjXfbfuwWjfeKIoh30Uab7JcVhmKB/6F6bHvTfU6LBIVXc7XMT
JFLPj8RghzPgputc5ketTl0s921zIgD3SeGCtzVKQPw1qFionWx500nQAmZgi4A9RsaBHVYiTHrm
moCFTXqYM1Ly4HGiAw4R7EJzufYpUoegnKoigNs7oRY1z3pHHdRoJLs+Md2nyp33Zo9Xr/aMh7LK
P3vwu5tZye6pyl22a2ON7XTIzrK2vWNWsSg0Uip+Gy3Z15PQb0lVv/EtkPDGGMFnQvkmNLF9hUIZ
YG4vd42XOcFQuVZoMhHv8ei29KzsZDKBbm0cAaNd+6mNNFBVnlx2bt1WO5m+9ZTPHZII9F5fOYrF
KqnyKk+CmILGS+HFkijyUD60+U+/rsLUE9RQczfdmNhXSPzEVwlAcFsJM4OZQ19p5aS0Q0yEOLTR
MD9sxXI4h6Jc08FYdNqLKXv50MXct1wL7FfTGmEy+csjJRfVPZr+UhjRb1XC6YKVz3x3CAHfpjyj
URK0uC67Ey2RDdY8HRsNUE48slV/HSoptsrm/CC8jTEq+0royL46fv4LnERxrL1ZuyH2P/sF0gfr
uvYB+IenkyxnGfTMM8ffzE3pnjuxjTrC3RopzYPyn9h758+a9reY+3qPZqgCaz3qjDK/gCXBO6kX
OHHilKuNEoiLk5u3zKrrm2+45UPRvf7zB0JxXWDJhsaHYc+xKvesmRhWgZ9T+m5ZfJM5nL2kYuQi
gdR8MXsalNQwy83YLu7hO3AhRiYo0XGiRCqq956OvTFzPBgWSFYi1urLOGfvw8gmTzf0e41g1SWD
sy2mRgtcabRsosTh+6TIl4DrN9MObtfz+mbc7z27x2DruHuRLgMkXcDKCcwXY8qmux1z4owhnCfG
dON/wIQO0qQYRbHNo3ra4vnd17xYATONEeIOda+AxL+WMlO7aUVcNrGxkmryH/F6P3FXXE/Ta49x
pzL86fN0wMcILEq57kFRWceh+rGg5OqKbqDtm3ECdLbKjrLjsT/6ePYsuUHEYmKtGIuxxGQbOfBw
YNkFloX8xaaiQAoWd33WNYflE8/hxujwZLngPaNu7Yb3t53ENqcUeTO+JjyJvdp7Awu5eDLeVM2x
rBl/scDMIbrNyS4aSy8wZLvibLDzm6I3L3I0zlInfM45WXIUoIDDS2y0iErWhEVjFq69vbb99opN
NzvWg+2O84uVWdljzC0rnmdMLWAbxs7md+iph6/MCJRcx7MUIuoiLiwXCBplGhJJPXth1A74cojQ
zEYiXlyTrxQLL50xxGtM1ryAlP84Zm4dNebiB8hQ1G5AjdZS5xOEjuuCD3IHE8KjMXhnY715lq4+
HHReN60RQStnh+GP1leaaVp6XFz2d+VZ4eYjRZvYeKTX+OQKMUDEOsEFye6KfUbgTKx6uz7rTxK7
BZqm8yC9Pg0XDlyX1hHvkfM5xU7/xov1mo4e1Kq0hcdpDrgLaJ/ZGHpi7RJLvMKe+mkJaGigNMEF
QaaxOQDJyGf+oOYEJiA6Z7unm1H+EC5VdGX6XIoRjNzg9PelLo9WQ4GAnRTBtzIH6HPE7zB6h96Y
efVEGvPAEcaDsLKzO78MFgZ0SH5riUUx3+pkwqDljD9sz+SL9KNQ1OZB46R0KayfGnbcfTzEIaJE
w2NzcEMUzDigmDs5A3rnzmHk0VuZ9NR/kB6pjB6ZGKDfNm1TtiExDmYQ4XHYzaaECMQKth/Pw6zG
+0uMWelsw4soszdGpwaQVZvxQG717eAsBy8ykUo0h+qUqnzFKj2dfWsazzNK0dTZ5mkY8+baYljZ
+97y0zXj6qwLszx/f1bbsjpTP/EWN63cRSb1IbHFh+/PpgXW4kQl7pAV3dXVWGw7BG17G59AawA3
FALbmJfGOKeH+mkkPoSSzMtcqQRbYubD33UhLuj5YrzMbdwGjUuMvY09azNVyXRtke+/42UV8ipk
5F8YsW6NFTk/Os4riW/8kJNLC12RyrM7AobtR5ozHc09m/kaKkhZBnb1chWqHx/N7BNbov3cW/ne
mn2FwWyg2fhcy24IjVqIIO//1mn5kTD575Ef2OriXuehvLg7ZtsTkhnzV5me0nj6sHRQ7EZCt4hP
EyYlpADjV3/EFEOgi8a0uS7WGMOnECu4gva0xvPk3kvUCz154qIl3ClZQ30N/EcyvHob3BR/jd4G
8GPzNm51Z/Wr9GdlWW+lMT1hz/PpXKt/ZelS0vqkhbOwjZO92Fcr8uqw60nv0rQWZunMwdBT5xa5
6OxH5UVS1xmOkhivVTN1mz3kNOnXJzTj15jc+4kxyQl7VG62pzwdeuhN3z5Z1YqHVM7mLl2dypXm
SeTAog+KoaTXghzdFn+3t+tKtifpaGrBDMRauPJlKDwK/zzuEpUeETxHnQqyau6DfIB2000szFvf
YK04wmhW8KNh0A8Kaa+2H9PUgUTt0556xQMZvZrdCkbkbh/4Do4UWobZjVbzF9bw5qDbp1jTnCur
LMZ+oW3TThevXuH+Adl8GHlu7kuUl3LoGlzvXkrqkp3uYkPgqub6gLFqPIxYECqa5PpGHcxR1w9a
+ZOgS71XdXpLWMhuSJZ0h65zth0lnjm88l/jgYpg2izH4Qly4I3y6zZsbQ2M3sD+E7CEQ2+EMuFq
+QaTtjBu4KivmUVsuaw/SlZqG+JELvcXKTdCujR9RpzyXEwTs18124Nf9OReHHfagW+bcPSVxXWq
hl9TZrCXjPKjObuvjYFE0ri5BtUzIy3el+O2lzYLVeRKJmkROp5vXDmgPLaR0Z6k3f6ITf1B1F15
722xM9MxvnaecZ+HZGFRW0SA6sv5lMQE6vVKRw9Df+L8t3oexwfNcvVju3RP33mC3jJesGjWx75n
LrIs2szbWh2WynnrLbfgaO3OpFS03/bIk6JM8margUombjMS00N1CpzCMC9V33/FbdOfUwXIb8G1
8x0C+/9ElP8bEcURa/Pkf0FE+dP1/+0tbeO0Sv9zH94//+S/oCiu+w9X2CbdSrrnfBNI/g8UxRP/
cGzTMojdWY7gNxBr/d9kFP0fjsm86OLadUywGsTN/0VGMd1/GL7noCg4vm4J3/H/X8go3NSgsvyH
SKhtIbOAXqFh3TWQL81vdsqvrydoL93//O/G/4hna8THFSfHUbOznSfqP6VqAB+NpElcKHcj5oQt
FWXkV4fhq6fnigXnJWeUeWCpT67nOA4K00q8T+lRRYyjxcq2Sg2+T7xjtuXGHt2GiWgbE0dEM1bs
B3kjqX3KMOuPcXRNHRYqi4ND5iRM9Ns2ZjocRJtvsWy/j19EISTr2calsefgDXIM3VgeEDOZnIih
7HSH3XlvhkvTgP2b6iPNQ2WoZo3i8Gr8cuOkvFgALjKH1KZBqaqKi+UyLuSpXDo/46QBhLtoLOHJ
WtG8kUCiHwthHP2kS/ZVVF1BHTchXgdna4hnsIdpaOaDQkdQnEXM5T45pAlovbK2DcmadSIjBzrn
PhOZ9LeTCdMRh065tzzKEKgi0bdFmg/oxNNzPtjeDihNqxi4Zzi8gRi+2rmwmHjJcvGU57YrcKTL
bEO79Lh1ZnltxwkEScr47jScYw0NSRi1v0HuaeClD8QB0iHbJYnMQiHjXYKl6cVU3lMJZb2rC4hg
NtO5sLsrxtqNcSileJG9Gi96or0YwtjOfffmJOOjDeRCjQ6IDvQmmumqtsHq876IFHzgvG107TxK
/+YwJtDr8Kq78svica0kdrrcbHf4Ughc9N5x/VWzwDHRJy7sE7CQGQtEu2KM60u4qbphPfTrcKo7
PVSsosaOMhlBalDwqiUsHnvnNMY9jxOaPeLaLs6ezgpa6R9p3eWXBfhfKCajxnsDKKdB6U4F3YxF
DZffR1bbQ1aV4PTw6UQG9pCMXt9aJZiIO5S2mgt804PnCPQGuvmQFs0H0WwyOeceiZkLjvZF0l99
KI1lBIRSBvUs4n1BoUrgTb/Y5r/oopQ7Y13djhR8ixYmXKSbT9IQF3SHR1H4tzoHZ9qMn1ZcuNvW
YAUlk/bWFjqcyIVOODOiRI8hw07RUYfV6qJ1PsowSOZJy5MLBxa6udKEYI8B2BTIdFw1p07JZWON
/t6chzkkxphsYxP9aYhhHg/Du+AwcYwJuELsbGEMu7zNJolZxO02sqVysNUelbCb0G2I8XECpINw
b3RqDGvLxLNBpVtRumxs0uQ5B9gb0Aijgr4zNo10H3qrbK4Y8Xaq78fX5IV8NYuiJ68U2p6cNERI
SXNeD4AIqeC37TUPUTTDV9R5L1pdieUONB+5IPq7lpaqO69PPkb7HlG5cPCn1VqyUPjTRy45soC3
zUeWPTV2gfUWAK9yYcjC73lw26zZQbQL2vm9MqY/CPTuPqFBunGm42C0GG4NvKQ2R+glN2q2H+o+
z0kRDpyhA+WJHqK3FmbjcMDy0WBmjh/py9z5evTYqVskumVLby9/Q/HgVjW6bO6YgZCCaKWFL0lh
jA7jGhKizykXUpx+gJ/Gut0OjO4L9moZurobIvN86Rhlt3G8kOgT1s6Nhr2r8OG1GThlzasU8lr7
C/9JEZaUh+2Ldjk2Am9EMap5o5vR00Sv4GtSAk0qnksAyNRJsXQcEgvfRQJusQJ209bJH0mMwvBH
85aOHQhQ072ZcaROUzK+ub5ZUrTzFjlZg4+t2ChqPNM88R4VhsZcKpCAakH58Nt4FawlSh/n0FH2
l9Kz/zjZXzrw6IZmbVnOfh/aufgzDtihSjST2eGErdn6i1uW3XbsfsWpOT5g+81pmNMp5ylr/IsO
FW2kwyuHdfbs0XPMLitBAzIJWIceGVevqZf9xJCJVduKHx1YGuyde20GkJfiN0/atNxH9hw6fUtn
CzGqjQWSJHc55ebmeZKYFFhqB21ivZYS/xyruybsMjalCDgRfcMgGMQWixZ2AEPblCkNZAkMMN10
B5Ty+LXRD52HKKjG/SShKaHqQD3kKRm1kXgsffrrKVPgXVCOpw5ORmjYW3vN0mhIdkpM23hkS2Tn
k9wyYYPbM5yQzPhzWyBNFT6g/CX3Px3fVYfyLzPrR0bHN5Jc89jNcjoahwlQO+aP+VagNhQOTqlp
VYbkQJ4WNbXt8TiiNBQbPW73pkMTdeQDq0iLmGVLRJaWhUtm494t0jeeBVAdcj3fu1psQLU2j6rl
sYZ7427mnXcH4YVDsiJ5yNJvAqF4dtZT/+Kmx6GvsNsQhL6kjrwCczQd7WbRCJglbC9dKq3Im+ln
S/ef004zT7XS8rs26HwoxvKo0XCT0L9pZy5nnoEKr+aVxM5LHnGhxPl7AqifdPD4Dl5uba5pdqMc
6ADAzEpCFc5mDPF1NP0jlPqFwOCR+yonEg0kEJYeDzTVI9YrGkgDfFjtgz+iJ9YLsrjn8vvaxd/N
yn+EmDI/RkNDdHNefg/QLDbgrr0db7VPVKenoZ81vFpc/36jSDdxYTJzjIcU3S7AcXdKxEbUA3vS
sr7Z4LfrOpfhUNHmXY8cRCz5ByP1sGsmKj6G2cFGw+po7SFolUWkwwYWhmpywvNfnVSX/KDl96Ud
vHzHKfUpZgChAlNh8vIHSPHUCw01AK9SP+JyuXQtkVqTx1HaahTkcmTkoaCoov1IRXqIIEyFZcMx
uIwP4LLLGzkDVoki/mxcqOWpoeUHXJBUOSzJq6pxy82l+EwiuF6LzwOeCKbfTe9OmxORbsoXI3ff
7WHa8RcHzgm0V3QwpUEtEIv5g+P3w26JeUHxZ7JsTL9sbRnZE8e/aPIgX+hB3hfm2WlGDn4e3zFd
IwRNV/OrIqTopp5zEfRArzQLI3Rcn8eYLd5KIMMbxym+sp4ta9HDHm0AN9gNBXSapp7KuX+jIncJ
KeKKwxpvo4sANsd+T5UvsVfCpa+NbyIsZ9y5ulHLr3WGecp1F3mlg5M6rY0n5E+dIrMHE3akjU0U
SuaUnZaZAFuaPKYGGYNc2l9Spe3WaJfHlJqR1I7BEMQfdI9yR2w+nVZ7gRDGyp+q5w1VEVRwTFp3
gLh37ay8w862PNIGhR/WzGx4CcbfsmRLSPSdI+vicQgU3JZGN6PNiNpfb/UrRO/gt/xdK7Kdy+t8
ZFopLp4xMSJxr0tHmLZlh/Gm7zByebEN0z5X866Zkb3a9hpHoNYW92eWy3EzrebisdgUuUA2muhI
AUQMDVb/CTXk0xK1c+zwNiJCpWej9FliLpK0yo1atTyoxkVy1Kyeoqa5UQZKiciQPWULQZzkMbLy
cosFgZGyYB1c+V4aGEsLQhycrcvGpu4sqAutCPWhRWDUYY13+lONzPDQM/u4CSO67/EcG8EU22K9
uWdWs4eYFYXY2PXRCKa6fWSRdfFKUAQgAYBHT6QfNIARY4RcZGkdPSv2YobTpLQDd6Rhu3RL+6O0
mndGXmY7LDSBqZAKK9ndMSSiDBoaFh6Cs5Lmp5e8770NdQ3DFVAAJFJT83h38/2mJXMj+TNsDZAl
1fA6uYZiLIcTnHpTBGy7nFEi4d1bJoX2kwlEcpnGMMrEcCo0ZFWNmm9s0J+2osgQrIg5vLUUBmuZ
y5BqiQdF7x9WKxgctD6IDbvt46xMFU4+unBntxHBE6L0a+GJ1BbWQ7MHjFhz81sW6QuD9dB8NnKC
+mvKYUXk8VzT6GCAm2qxKhrBjbsQp6rrDMafprRypKwy+6U8ptEsn27Qbf8MZmcGmeXEpFbsu85h
42IP3FFScO9l7G3MyGFPsv4S118dWd2RxeTPzlRn3eMaxeKqhUkhfibFRSNASoSjTnfJ2LzP9vyH
mMcTWj/l0Rop1WESl+5qafa+aqprZWDcrrvOCu0MtbJDOHD15CfGgWXDJPIJHu/o4ROcljub8FM3
0Bed+4+Omt9GUnE6FQehAB1ZNJ+9BlUe5YOd1uI/0V1KpZDFzhFgkZ7BNkNJC5YnR/pP9hR/YQHh
Owwx3sZjRMYhbOOvSBuOfrs2aWJy4njjWiudqcCKYgz0ddUn0oUnvXCPaYlaSkX1njVxiJfpQPnF
T994nZZlS/XdToG9pCIjMBz/1XInig+22Lleotn/xfT5w1XcQ2ARBhqrc+PqU4/Q0jSU8Wjx9IKz
QQU/gtufG90XnIVVIt9SDWFCAxzodXfLj9WmL9wn1P+wSGCB60aFtp/Bj5ko8aYAqIvVaf2rsqJ8
lFYfKsc8GfTAhNhpaFzUppvt4Fga23u2iI+qrQ8ZQQZbEVCMuENr1Hlivaex+aG2uwT5CX4I9wWq
4HouR6dhiyYea914M5v2QOgccndu/wT0QGXEFYoHObomf/EtPICyvRExuYuoYN33Y5D1VsvrSwwW
w+1o5cTKskiZXj7atMp2hqm/UGxDEIS7MuWmtXC4eVsYza3PppYvrOavRPCJ/W2FpjEUushEWGF9
m3mvsX8OpX9h/mX1nNBeYFgs+BpnhxsNo1dCVXMR5g3dER2DALF84PxcZFBGxbAlBv7Lt6fHIqLY
Ico49gn3brPHNaV6SVMRNGtD/PrS0L8bUAqyK9uDT9dQjXqlieaZQpg8pLwOPjZ0DEFaU2pkW2tx
6n3zQP6DgLd49xaElox7+8gTaf2ea6P30tbUQGBqiORVjfLLJc9UCahbynE2te2GWNjvxETIhYFP
7eiyiMiaUILNGuSVseKN7UXBGMXpGRPLPXfUDvIHVQHKsp+fpJO0Z0qHhu3U50Azy/yewwQ5mhDP
ajYuVy3X9Utqd8Qclu7Y0/mkZMIEsHCOAsC/8XiZCt05xiTHMqeTHJQ16iQ9GjJXQEVs9tc01m/T
wAaABxftWRI78ag9p7XAVYN8pUU4f/qOIILgwq9JZ+Cdj85VPF2W3OW+i7eqrZs/tcN/IJqx2/Ie
Wia3uHWN+46bTR1qThGJMy4IH90quPo0BmnLA4mJTU5vhBggy+p68tUy1qVq3ERFXW51A60qlns2
V4xxsflgJ9mwcx8c79o2jAVZIjjMJ1dmx5/YK1Hlj13LGJeNPC0c/N0BV8/DPGMunjii4cdID4us
f2JV9I6lJVXAgm9cO492kMHvMm6SoNfqdwqXzxO7503U6T9bDalRT2/N2rrgR1UdRL39YsXelUff
XZmZtnF0mE+z9uIo7TaY45voWMHUHdsqXfo7LRU31yZyNtTLJ3nv1ZuERtd7M++24cB1uROtvgZh
fHTHKr8SFfYe0tg4U12V7DwcfLTrJCctL3aKeG9Qg67YFlx35ByHfSLFJwgWhmj5y1o7HinmDrO6
IC+ou9tMmHpQ5/VXHa1dpD2qmXvJ/RWBGqf9S5Xmx8jPtknS9ueCjWdo68kpXvb6mNAeohy6Y7qV
g5DHIdosOhwdLJipOLcb4+8yI38EqYOiKkAMpP71jcGqc1vmYLNGZWynldJoc+Sop+csUagsZRSU
Vf8JP5rqLwabkaqW0dLmo03GIcCzcJ4TFmz9EH2g8W3wAqZ09Om7yu8IybSmcTDa8QF7Xcp5lOVk
utSSE8XfUvEGHdyGk6StPpx+LWEYnwuiQwHOhIHiACKMnc+pZCxc8+y3i7MDG/dIPLAK+d0Yqtaw
DMmB/WT2+UFQF7VxFvvAM9XdFB6mFYUOfmMUB17Cw3Z0QXrktn2YJ3oykwKWUuluLSuCXdex3sB+
o56m4XdtjsSjUEd4co9sq8xrM1je0QBUHfpWR6h5YC4op0svWVTi1cMt1d7dqd4brGI346SmbaPt
cqOhmoJVYOZkv5fJcYlaCAuwv/HLjew/pQvKfyyAkwyem52V1J9bvzvoYLBCa4jvvR4/mqmGFqy4
qn0Xbzjhbckph1lwGgIDpOsmj7O7LKxfaYdB1MvUhTzUdTGiXS7a9S1qlmHrrpqwRNfDDH6sxEu0
VNsF32pEFo2GF5QqfbXhZP1jUZsvg1azHJg18tLCDFHIT71Ca8dGgzFG1zB5MZlQj0D2pwmclLlN
N9c6RKUH7p5Gnre6i9nHxs5W+lStWzm+EWF2RC3ZjOIgPA2EqQFW/dZQuZyFjRRV6VCUbLXsWage
IlUeiLiUGy0t5o3bTtVpzXlJdEMGMppMyUpviQ17AWW5sHOPTXQpAG+jHf6i1g0TC5fyemR69ItZ
nNz1Q4wKd0qywt45Rnc3MTkf0oxmhjxjtqgd9zQm3b8+Q8Fd8NXjjP0uWeeNwomQs05oe+w+vz+U
CTWrsyWck5gbLsDvn+z9FK3Y5K3ecc+k8DgddiYLq2NmiuYUD8YDCxl7VzewhGitT0JWM/CFUlmf
rPWDGcd4b/AG1yd6H/nUjPGys4XhsJEZB2tO5z3r5OYkF3UYyxK3TFXJk7mSer4/G3uGGm8+FrSQ
1kjyx6F+LI0mRZekuzUaaSbafP/rCclQWiKi0KlqvwjZyXvYOPl3v/8z35+xEq952f/TzzGFIncD
ZoFsA5VurZMdfReHaLt4Ab5FbcMaGo+4I/71Iak4tqKsvJsG3KhpxUsk36iM70/dbxBGszI4vBV6
kfY8fyphX6h5J8nbWfYZ7TLb886Tpx5sHektFWEMG6zAqPgmfn8YeNdsR6F//funhO2dmHJp8hID
K7V//wIi8L/+1PfPZTO9UnPPrf3fvzDWCBhmwzBXS25vK3aHo2R9+vcHvzXJt3//OIX50LQC75rP
u8Bb0WmlGLS9S/0tgNY+BKaZh17ZPLtFVNIOxjysNJ6mIwvspozOJb4BwLHpptDVsjUGwwgxudKN
RaQHedpDeQV4DXoF6TeAJQy5wdc0bjw56ag4fSwrHvzQ5PSnImoRuZmRMp6lpFYWwfN0TC8uwR5K
jFjyArjC1aScP4vQ+oOs1JEzgX0Z5nTf9l65lWyltOlZxGQ0S6ZbtpC49eGloz8DLyAxABusfJ2z
jkTFDOqAi/KcWeaagFXBZLOByOfsxYgKedFkzoLeTbbco09zPK0PAVIQthjFto6Gu1XgbNGXZGvU
c7uTVbVbACnxvDGzA6IvT1U3Pi2mj6UPy0WwqIFM5qBPQZnrh0qfh1MdqR+NRgnPhGmN4ioQU1hA
ykfOiWaQ2NI9FtHAcYlUJjdJEz1oDy2XDzVDnIh/cvYt7lIzUkpeCh/RBvOgNYZtJX83or51+kNs
iUNjclQx533hsvcs7bfc6NUmb80/peY8txyqSfed8c0UCNk1q08rCqwiI0YsXgntzZggNmXuHcnx
togncKliNb10s3vK8hclcOfH5niLBuvJb0kg+RkRrJkccf3GMp7zfoVdgGbI1xlcsUmcK1CD+kxK
/77+s9KD8EFwjjpYUu1Jmv2uatrH2eAjxM0fESZWLO9EH/XyGSn/3cJvxy+PNNrqH9XAnbVe2t9j
a370fIV2xmJkhe9Bye1+JDM77Fo8t/2lHlJnw6IS79Dcva9fXWCxbrjmjrPs/aX/clV89zWG87Wt
h9Uu8B6Aeeohiz1ObhZwSftFRsw/dE3ypFx5sVJ/bfpprwSQwiQdfndjz3jFOZcNOM9KMNir6aPr
6daaoq1NeSD3M+8osDSnNBxyb+Qp36wgxbT8k5ObRTFReM7mTZYCd01iWiE5VdCn12LXMuYXKfxf
TmxTWi/ZQRnYcCiY6noCAyDG/LFh7qPODLdsy8Zhbw+s6ckr28QoPEVIInXuuEY5FKxsSbQMamao
qmh76MsLX0KFsrd+6xCKzK+GIL4ytc8HytWSkEipv3EH+0NzRhqTnWdjyPaolNZVIMFlqteCSLDz
jgwWvhEGJgeb4/p6tHVKM3LSkvGvO1ja3rtq9S/ulWZY1eYPVbceZ1m+5oY+s4Icet7ilySwG4uW
nO1IMaIVtS+ORd8sgiiDjXmLK0kWdWza/8XeeezIjaxt+lYGs2eD3gAzA0x6VybLSxuiSiXRe8+r
nyciuzslnf7Pwez/RQXIIDMrDZMR8b1uQ70Gt5nYwiKdmrftFOohbeOPKYfkpzfnyG5+OAmF0HnG
yygjoiywcLeIvBkeHECEyre4MsZggSjy6wzTbVF4LhZ73mn2qge/Mz6HrEc+gXcxE+p8ga+eMObl
HXIoisisSpLmU28gTrnmix3xI/Wjnp9j8VI72p0HIYwINbzWahjeafXCIgvFAdg9vFwT54Ghjvee
j/duwpIyy6wnEHWTi5Tir4eb4mrGk9txqrWBAn4RNT1TZ/Kyqi9qN1crK/MZVSO+Erc+Wk7xilj7
1owy7GWxDw3n16av9rpJrrUWbKJWaB1011wmUQer0NJ2vR0+xaFVbVy7FtNUwDtXMbdBgHyiVSpu
nMTIkms7rj19OzU2hRF0Mwt3RzX7jcBypD8ug/kxgf9d1/bXiilYY+UGY2my8kv3ofLsD9cBueGy
yY3uu17M57K6d/RiPZmUAVHTUfHjQGwlAMGV/yYueNSh6y7yRCD23jCVw9hAsQ07E22as1Km+L3p
g51nk6WCQdiqs6nFYe17P/lUYpgs6CtrGp+JIEBLmigPWZKeyv5DCfya1PMWrpG6n6rYXNp1YCyw
u7v18REzmm45W12A0NVNF9hTrnxD2SX2dEud6mw79r2Rtue8UxZ5bq8QMNzJ/zu1KYzmBJq13aab
2ikewkYtFjqsBG1mym2qEVcnlo4LJkjMiJJp06GNd2BKg7oGDWwCNIdeuy1cPWTkEWtEiyKbpVfr
uHtoHH5LEEvRg9Y5oVj+gw2j05gGku7MdzIU4Btb1reS+9YwgdrW1XOMIVFTh0cL03HCQw9RyF1x
9O5dqkkGTDt+uqjtQWHfmxSffTKWWlJQ3fRDLTC+Azt7wnIcZQ1evrmjoXMFda/VHTdXgnVrKqyj
upuH+itlXEFSjVlGttucG62SV+9xkD1AprirPWuJhgJjI5hmqEvR9jAHORGkdyCw5slSzdcSIwc7
4w0wt9xHk5OuoBt/nQLYDNA3hWPkogSGWSiUT5mTr0FfD7GFyUUG3NlRMu7S8jnuR+w7H1Sr/aYG
zHF09NdDg2kFHqd9t00J4FAZDLQQyMac9iX0cb4X6pIuFsTLColGWuPfEU9gYmWsb2vEkbjLYK4e
RetJNd+qWRXolX8sMOXMYSd0zpSySgRLUVEdVeWXuOtfm6RVlwSZ3BkhoZN4Vp+HlpRxlwpSYnZv
blqtm7b5qCbzK1FUL3nKtADBdmX3X3CZwkMsxwI5LfMN60dybquI8OoheQ/RVXqgE0j1ABry+sPi
+/RdVA0hgP5YaGs31ZKdOz0GsdKe40I9leNKV6tqCdZn3KW+hvS6inLCqPt5afFTKoxV5PCNlt2I
Fc4QcSVYNc6+EWo3vSSvL1IBvEhzg/363lYwAnwGCmAxY2O31Y2agRebfDDQCWI8MAfwWz340sDN
VqfqmLfMfEyXkRIKyZHK672lqCGqi308mu9Dn5h81E/upL1TNMNCciANkXh3xsv8m/h9+9CQ0eLZ
S0ps5TLTMfUbTfsJ3/l9H/bcfWxQuMGYTpYD0ubWdrawdXKtg7TbBU5r3TVdwgJUV74VFc9iKS+5
EBw0FbpiPJAxwDFfoQbszNwmXNhGGxZSMpbTfaf91G3qU22AV5KnaGJovst7n4lKxS0TWzUtab8p
qLcoMWsfDYqpGfOy2YM+GedrGyLPUq8tD1qHtkeZNe+UA2atzwnmQ5ugSPDxdO9VtAXHDqTEyARs
NoPIFACkhf/kRfabGoILBD4eyRCPW7U/2o2brLWKbKIuRD+Zl9+nKueWoc/nHO9FJ0pw5sySY8Fy
iKoCUEjrVgvHiGE1Oe9GE82LxLFWDhRFCknxGh/xXY5iwAThX2JaZaMid8nZc41hWyjWK6YvA0Zn
BJ/EGvikE71W+nzXMYnc+q6O+4KenJkCwVGYnDeINyjOaw83ypB8PxWLh8IA4+6EwzSEybS7nSiu
9h0ZhaMKZ5xyBTp+7it8ueYmV8KHqgqqteYXBO/GGzzyoWw3b/oca+thNOaVAjGp8YQSBLsNzcCm
H/TkgAVEewC9QQY8fwIGHcuGVUXRWLea3ztbwx2fuRQQ9GHAZQ0DisYCk5X4eVDxmIS+EyyjnIGM
/J91PA7FCnoY+j0s3pg18865Re1zuEP+RN2naVJ+KvxW0JQkTPIcYh8n28OZJs6rXRnsZxxaFwEL
QrWC3N/Dp2a+aA7UCex7b4IYUqDCSalbbcGc1W2vJQ+I+z7KIEGEbO295LZmkX3utPk4hoTuAZm1
KqYtQZsxs2HAQnmBnBCv6b1ZzrDfVWsxlzFcKap5ZZcxjwzVBX7Zzy1loUFHOoewu8KlHi51/dI2
RbYyrDev/GbjmLBSmshfqHr0kEXzQ25QpqvBLDH5Gh785OwWwXGmJuIolMVw+D7aXToQ7K78qGcC
T4SDC7dlhGDI8/eW1f3QvQwSvD9tzVh9NpWvOOF8V815OeR6fjRymDNGH50wHpnXXqBbTN+NdTTk
t/pMoCNyeT/3ShAM+ARzs8JWLt8odmhvujLYDU1722ujujInneJg2278UIvW1KPdhZ6gvJsNlXvi
lK9CgzGEb425TbxvcHenKIqMK/Xx/PO29ogVbZE7W3d8oTxDjRAu+gaFyEeuA8tkpf84jM6bpmP/
0lXPXY7UHS5MvVUy+xZ6L7Xo6VOrqcimOHP4NahNkJJ+mnWkMXrKfi7Vbpu43YBYKbCwv2cgUdLm
HqsB3FFQZq0wr9602MBUHrX6wI3fERcu9C57G1LoT373FWHwJm9rcPnSr5hQDTcA4sROgRyoVWCf
wWYdI/9u5727TMjRXHYdOoeB5WcwZ7uG2FI3wnIum/EZxsZPI8hcvyP9gIkWpU7L2IRNtO0H7MDL
UfvA0hjSd4qWMoh3jH3BttCeO88kdllnspekGUZgSoggmCRYi2z53OjPXq4/9s5nE2coUbENZ7b+
Ubbdmx0v/bLOblIrZm7D3wxlaeE5abr1/flkqB3LXB1Py1w3D8DduySy1603U0tvVOJKNBKiXGyr
4pt6JK88e44iWNKZMS9KszZWnjqPK1I6iVf+UeX4IHhdoEF4tz/MaURAn2E73kfaQ2iq7X4ccm7N
k/3WfbiFHu6SCjSJEmPn4BtDujrlnpYlV15iDs+SNhmeXau6CXU72rquvWhnPGas6jnyUTV62fxo
60pyiPj9MuFL43Wrl9i4Cvl4nXb6GpbMVm9bkLV8pxntsATfepwDZKhWcGcRFL3S/OjddvVo3+v9
XaNYoPNj16/SMYuXYTROK0Gs9vLeeVAsIgls9YQD0oAzI1duU+TLrqjxRhxx3dXSHWAOCvtpIIxE
2ell352TgFemxz0MvR4MN0C1pI6fkn3830Tt/0jU9nQozf+GqD0R5ZAHv+RW2vIxf+VWquYfDISC
A43FkOOIyK2/cis1jUMOGhTDI0fM+Sm70vpD1QwTWYlnqya2T1eGtqn+4Xm4O6mqa0DTdskS+z//
65fUq+a3/f+Rd9k9C+sWxvWvuTiW6qoW1FfDsyAD8n8MkejzEz0bVzCKqB7CLKN6CxnnBatE2ZBW
bpn3mE/89MncXyKTfv5nxq9JSv/638Txn/5bhb6hHAchA7uZfowktr8UcFOwlD8jU4cEYb0WuFze
GFt0k4Dab+U6+g7xe0+CESsPVj7L8DS8aKdx5ewhtRZLFgWzQjjgujj++5eq2eqv6TS8WBJD+d50
wzA9iy/vt9inSWs0KCymduOQWLLABq+h/EoD5ZHyq6k4zaEPCKop8f4liuoJb9Rxr2C/T8lE+Py3
2lAf5FYMiWgRADuvQhj0q8qkRKZ3UYKImQZjSSh/pgrvIh8PSjCMB/xT0cHHgFCyL/cZbjWY2asq
Ju03iRosjaBiU17MWGMIT2HZuNJCOMfpdG1qsBUM4QMcqQVFdykZkvv93077pdpTAKoGQoHJfEEk
PC8LrYyWRq1Uh2tzCU1wYnsTzMWtzEWQDUZw2ra0uJMLAZJsai0C2JuRGjI1H72VNhKQoKZqeeic
kpVc15XEb45OsIjEv0Q4qe/yqsQ2Bwt/E5tRwD3Zyg5V4ACz2Uf4mmoTFjC1zx2u3xQi9AA8usSM
kPK53JIe/nK3qU9Fq+l7q2EVjHySoMImdFgQi6YSDf4+5KaoEcOTotYHGbdwiWC47hfUclHZ+q9V
Wu1wJtDFhK09UB1rD1QNbtSo9Teyq50VFIKubthrPLC/uGrVgOskP9w+rta22JNdsrnualX8Zg0M
k4ooysu3a4kPIW6DETcR8c7ltwJMcsI+JoItxPuV71Ju+b1ILpCbqpuUm2yOH6/vUE8UlFFy32kH
QeA0us8yRAPoVw0K8rHkIr2+WbmlmWm64+fA6prwB+ZnzSUGAv+gfttjPOaOFcH1jvUij6URzrNN
aSx6vTH51hBCjwLFCfOUf+3pbbBxu+LlsgvSmB+mrS6uBEuka8gteXXoFEN2A/lMsl928Y0D3Hhc
84GX8BFVArSp/LSbl1rYKiASPXZ4geJAhiASwrTaZKWEFVU5AwXDYRgcNoMc0TGeWAEpqNF4iEg3
OQwmSCVS853zd8KHDPyQ124/d+fM8tvNT9crSSRctfJFNQXROo1f38hXU8iX9HdjCaDrmvzhC5Q6
KgBs+4mLxne5VWSFWKuIXdmMf2/90ymQ3/B8bcgIMAu+L3UC2ApwoEspnhPpZHsAsh6Xrjw6i63f
dnOf1TGcS4hkcQ9jOGXJZIDaseATT2hTIEW83L1dn15uCX/0XZf2l7PqkDCFYZziZW3ynQ0NP/NJ
NHJL9lFb4PadY2eLkQxp87Jz1rpgYVVeur4c/unMVv2u4LSxj8U9S8ZAyC0UcmX9JjcnSFcULMVx
2VSu9Q73C4OXQGFqez0gH11dO6/PJs9R3EzD78mNV/KTT/7++G383/jZ6Q9dWLHEZZydKRRxnwos
cYsCiPV2A7TAQb41J+Calu9XNrrRJ7BrVFQp4o2bNjTKRTiJu97leKi7qIKN12IaRSXAOJGouSYx
g9uUPFeeJfcLDfj0uiu3ZN/l6X56TK502ZZYTdySdVa1qrIZY/Ej+6enufZhLeBiqlq3n5AskaZ4
SPzFZepipSrciN/lXiy6VHG9wv3CzlHsDhq/N7l1bX7vywSSi/6MYF0+DeF8yycgHpfP4Y9JvPl/
fKx82PVIIR933Zdbv/+rX19S0Jmh6vExTHq/rFX9R8HdbA1dqz4YobZ2xjLdYSH+ZvqRBTkdjFM2
LCK5h7BsdlJFH0tAGlYCmN5hvVXg2T9H4A1qOzXwP+qOGwWNa6kPRszi+4JHS1BaNCpY1AWZvh7A
Ze17E2G+KSMmVAxsl3kTj0sZM5EPZIOuW0yJwb67etWJi1s2MgPguvtTnxj1auhl3K9ECEHs+Crx
cnzI+UB0Tjch62+sGaJdlW1I3tu7aVdskrr9ysfR7xWNJYQdplvKzSPCmANgU889vX8070zs9S//
vRcYtSN/QZVZYDaZoJp2R0JOIouPp0YhN1mVs8sFIKy3KLjJ3qhByBsQd7kpEXfZIGax4FQF88rF
d2ocJn9X9t/kB2QZSo6aNy9Z6+m3qRj45adki/EucRpEaHO8DZrGWmeD9aOLjUoopBYse9+rJgw2
g0OJP2mmnZevOmpVByKH8DCGXyVmWCN+hwfP6TIVqpn/QB6DIBTSJy4HosLSXT3GvOBGmb39oJ8G
jSEEKlhDWk1ytjXvpWWuO00BS7zhWNRaAns+g42JZrESjAANdvmlmfE69Sw72fXttAM+d7FDyBeh
Pj+BevcbgPdDPyBP0pjgFBq6LuAljMJz5xybdbnEzR0gXNAFZCPDKDyRWXHtAyjtWXjn2DeJWArZ
XK4AuRnZCZPgZEAeDxOV1YZy64SOvlThJ68QopwG6BBLRyfMg6yePTaRwV07WtrCgrYEfM681e6c
O3tOxy31IwrBWqb9aEYVU08xVZONJkdpL/pzl0U/GbO2u80L85OywX2eIpFLcPYkr4etKs5GqupI
v0Lqx4eMd0BkFrDA4ad9MpWrQ3zpTtA9Xo653Dp6q0631y75wMtzIDoHfWygzsFALaxlIwahSjRp
6hozwBybnRl3mLuRv4NMhBmROnj4OMlTy4TZhjxJbuE3BMdE9F0PyPMuD5nH6BNfb5IIxdM6VUUe
Nw5Cdgkr0RWNOucmH5/Y5GLXwA7ybMWcrT3IPkcBsEXvdkIobe1llzwYBkOHEQCnFUoSUEHm5aVd
DQfbVdc1BmP7vLPuRx8/Sq4UhnSdmAOCELd4yybYwsm+tv4euEENIMXMXHZZmaYQ4+kBzokzrgeu
u8MdKVlYAWrpuicua8DblMhJhKMLZ6uRvptuAxAb40giO6DX8JoTH5jdQDYvGB23+BQ+pbcsOx6U
te9RCgO6eQBdC8dtK3wmF+SJVDbT89VUPzTDqY4g8QGcrOLgMPUvnf7eI1UNky2lrURfh8mLGd9p
8RYNZIZzZ3znxNtW5zezdbSj2+OI6/P7PuXxbTWeOricEMo9GMbHVtm73tK2zoEKlrgiVCIhE2Uq
qKFsfN7Xxj7gIr40Z0bsZftthnW+zn5Q96vbbYdDpPJVcA54/4+tswdPW6rY01FNTV71emHEi2AV
PtvBovoArzZjtAxPBIuE+C5SBYYBja4EGuaGGBPT2Drqxs72HWZ2xLu2i8q8c8kneq7je7iZ6Y26
KRcn61C+u4v4dgQfXhBwsSTv72At46/TqVnFP6YNaBukinWxUoBEFsDH41dojEuIAJ/aOV8P++RN
XZUv1QqD+R3ilfDO2PU78PhFdO+sbRie9yw6SXHYI8q50XblB2YwYXuLgSo21OAqaYQN474hPu4E
87/sNhoz7HZVgMevPojYvSPjazOTML8018lZuQ2+T5/hS/mjOFWnkZX/sl5nbygrbZbZz22+sm71
p+bNXH3H/vy47776e14VJl1bxBlnfnOEM9wfDGy1SDTAc3pNgk1RMGStyM818ENZ29VbG++i8GEA
U61WNUFy1c7feIJjmG2zEZTFWdqPBBjgSqx+msU5pGz7JSg2SJltlNcTwoEFKueh2wHP48Q5OouY
4sB4ECIxMkVxetQguNZf6+PJOeONeM73uPc/2uPBheK8jvbagFfIqzHvigAX7zV3SBSSzjNKI/8U
7ryzvspvgs34lXwLMPxTEKPcJTZrF0QrgLQJa/cV8cvtuMNVaPD3ODoU9gOeQfk7TFR13nxB8Bzr
55zo5eJ22KjfSmVdzmuYnCojBBR2eEYfzidhiURFF8iAHLQJR5+p8LA07jRvkbxU0/JoPfXKQjlq
m3JVvFqfIeMgYC0sZe/kP5Ae63zBGmzyl+lXZJGKIQ6aR5OYu6/Tk1eedHOnnph7ndOvhM/hNOsu
1A8vX6aH/l3lqqxOGHsw+8FibFUuvWCfMkcB+xmx61xEWEdiEfKab9t+hX2V82J/9Ofs3n2r9uMN
AkOwgDI/8fPHntqFIPfY24sMj/LPYFl/F/pIbU1mAvSNUdukxQZ1Ka+Qp09xvoAIf2McjDOOUsCN
XrbDeDz6rt4M78q39N5cF0sWaU/6W/CZPOEpAgmvgza9aJf+bfJavaIfOFMdQBi07o6YJtu3xQ6R
7vyW7s3bl+nBelR2xn38ncKvEwBbLijA/wDttA/jplhXGL5CPnlut/1Z35lHdZ9gUPdCumT/zuo4
2TercWGulTe1WDobwnAX3ap7imB+42G0ZFUQ4+mUYjclStAwn7jo0TR/zfa4RepAZDZq+oV6gpa8
DV5J+00WwWNBJou9LNYZdlQL6GLbYYHAb0Ma3tn7kqxwpF3bq3mXfMW2cq2U+N3fGYgvEHcsuWmu
Aqh2y2FlQ6tdFCd+bhhh35IjDQT0ynV4QhqLE/GakgR4Q0D5dzvfxiFi8Y21Hc/f/F1wYuW5y3eY
1m9TUO77dqfuB+48NRGWi5k7oIEn+kJfVY98pvv2iDA3wRdpmXOlBju4CgElanUV87O+994wZ5xG
zAWWlbHxbVyJKeQvqluHgKAlEqJmCwrbbYN1sqy28ZfhpqifWXvFcHN5Rm9jvZIxj1c1GlIimVbB
vjr5m+xgv5i85i3mCLsxWd5BBXaO2KZgDc6Ygk3rCndDypEAHfH6+3SXnLx38z55Dm6CbfghQnlu
R/L7EEr/NS66eUXBRw6RBrcNwn7bHcWjg2o69TY0/FvNZWLTipWKL8h1ME8QWQ6DAaHG7taR7oJk
uMyt4VoPOnHkiGENKmAHECi4rGIrEAsSuUW+dpvvLpsYKZAql/bHxGxIrxDnpHJ1818/2gC8WlaN
LkiHpHEWnY3JER5lrvMDyarDgir0CND4u4lrtTsoRgr5QWzJA01TfoXXDJetAu/1htqEMD9vwiTR
9w2VK3dQtOU8m9wp5SZGGTM6MJTKjm025roJmXAOlQ/d3YVAEZZOmi2yPAQhNqhBELzFvu9wyDHS
1ZQk2C3XgnGrCqoqHvXNQW61oVgUXPcRiLP6CNWj3cNjw953IjhAgKOicQQvVm5d+zSvH7ZZ3d2T
t7zClqFZ2hNfMMsTVrpVrpWrKdYUUqvuAltVseBNmYNgU74Hcm62nVjKyKZNEOVPirYZRP7ZtQnE
UvC6qw8hn1Kv3skq2yhWh3KrlmmB107TbiKsMGphXMzaz9a7JbCmSS4VleBWlATlFkhic4iIDsBK
B3dMW3vEuMPfuB6lqZLkBkgYDBN+V1Y4PxG5bhrcj7sXwpAGYdG+UTDV3F4LSKpLYM+U2OLHGHUZ
+ifSD7OZSozR1tzVvYrlOkZUdtdHpNB0xmVXHSJhzm6dvd5/csDV4CWPgxBEaE9l7VYbMIDxAA4w
HjxtNLZG5O6CWXzDtWm9ZlPprvt0hJAZi3qdmRhkAsLKWrlFT6Cg+OauzbWv79Vpr/snrExRV/ci
w9Dsimk1mRUSq+bWYdVj4OGM9SIDtizRCZ8aBGIokKR5ldmIYsqleHwtJmNR/9WyHG6sSgENDhbt
AZcqfNXgrMd29TG1icdvpMNGoWiM1x6rJFZuNCqpzrk6dOumtrW1LKvKL1g2112kbRFvkoWhypxc
fr2aWNrDg9JYGFXwlsppcPECdSnvVKLofGlEDdkqazoDMMjMg1UETwZLzFmjQicrrLEe14fLPqnU
2fq/wbi8xW/mP4BxmmoCwvzXWNz/Td+b5Be3pMsj/kLidO8Pz9Fd20OYr5q2Cxh2QeI0R//DNHFE
8nQLrwvhevSXV5Kj/WFgYsT4YLqWYWkWmNWfXkkWh8D0OGoYjontnvn/g8QZjgCULqDZ/vN//0/x
erC+QQ5qI3AxQfd+Q8dcp5+yrFPN73PT/qjHKTiFsxXdsgqGEFdrM1ZH6GK0Nv6scpjjmIEbZ2w9
4r3mOP22AB/De2M8ByGk+67LmGVZVvFY131z7iJ0p25aPsom6DAc7dLM2obBVD4GVWnedHCS8HCK
WUP1oFVNogp+GY+gPjSxzB4bEH345PwWSqzJesQ4uIw2aSFcWf9sHLIObtywxUR8ihBEN1SnVtfD
ckueI7d6ODQnv7k8iezOdR+mbNZtzAA+VRNW2lvqaLeYsHffNawRJ63rvkwIZ1Y99EhKSUlKwpKB
eaPVRo8mYgPYmtjtkMKASY9a1DeE31Q3ZuuXO6hFz9cu2S+ba1/lIiqtLO8g+zHXbE5Dd8bT1Wa6
jSb6CFI1HpskIDNYbHGlke1TZ//S78JKWQxFSQC2PFs2l/1iTDgmnyhyh32dsqIh8ps+6/Iowmb2
pL5hv1Q3PZBn02AqiomRieu/TCg4Kn1niYU1/q7JFNj/ugk9OTuapZLu4cE4ybrO4ZHYeYZjo9ia
hwJ+rds08VEclQfailVRbrXuRo0hfNRJXX2JZl9f+X1PuY0Yh7cyWQaZV37x/DLANoWR2evG23DM
MNmanPKLpkXeMq9Npi9xZ75oTCSdoay+jLqd7xwDv2x52hCp5wLG6QN44vDTw6sAqahiBOG2hFdO
XBIahoPrVveXXT9KzFvirqEn+na/tXMUOQvTvbNt3ecHUvZcEZUCsuq5d45WeHeWaDxbO4adRsLJ
3/1dmPsHRw/Osks23Tx7d2aK3jjKhj+fI/TQlxTBmG2aPB5OnWh6CmZkmvTpWhm5vn47IE+59jVR
Bkc/bIq1NPVuDJPgtaZ6lXvdbMJKk5u/74dKyqEOg0EEGJRj8840Vtcz8zpj0WL1+p9m4fIIN1Zw
PVYGPffYB9moabutHcXBlbproeFq7ZGAgXOVefFnrzW3ZH1lLFxZ8aWlFzxPDeqcqHB0fMHDGaaU
lh39eChJQAzGrVV43TFQUYw/h2gh6zWyb+UWcjP8pmpi5t5P0f2loXJ5yjHw/6lLHFTcyloSaopZ
2d/nRkwH7j/1cQz/fKw4gojTX8MHNYk4KbIFKSjEimreU88bepANLrIKPO/QXF/7IghGHpSZm6wb
24faTImzcpXLg/woDvYAgixqCt08ed2cnxLgFLETxTMCp582w6kxT5PHPCiomfzII4M4M9aVsF+Y
oT+uJwPRCK4T4a07BSyKK/MG3m9xAwge3rai3wo0+n0XBD6fEnN7Oa+b/T+PZw3hX5lGmSxst0pr
qg9NnU4P8NnF9qUZ9JKS+OQsqyqhBCcOkBj1Uic+8LboGqEanlonebs+qA0xpP/tSf3LExTEoGDY
bPA1hvm9izv+rOrdjT+zd+lKumYTYy+MFJI+dIc5rEWdxf9f5177rSlvNkA+SKv5TTMvxesImN6/
GWLdo5ZgZd/wPFWUdP5QWyxvga+SG4RJnGD9OSr85xPEgghywX9goIDe/TbIeqpn6BpsK822TANU
/lcKStGQINw2MyZTYAa7lg/2NBq1dtIhVNsb/EvtbZW1z4quqd0CWTZ8BWS921J85h0V1Al12R0g
lPqg9dhrqlNuLojW0h5kXxhQhnKwxz3ABrVutCxG2l2LikEcf5B/Gi5BULblHLwnxBQ9pX01nsuJ
8AOxJ5tBhNt22Z87eBmo4Rzdt+GgPFmtxboL/56TPLPMgoH1AfmXcpf4N4rlBbqc2M3v0tRSDqyA
KUKlKiTRtLrHpzD+1NToLUk67ZnMKpJ6osQhC8w9kfZqL8shVu+j2ETtmhpYWDW9dmPi3bK2fTV/
1vIScmUzJtspjXCy7fTkgEMzUqe+Nx+UjgayEqodnCb20xiL3T4lcCY4yT15mksRfpWW/OupccyH
y2kYqFFtwI4fFpPbmAiJYpEmEznPhGfcIc3oP/yA0F6urvl+rur52HkB0YPZWHz4t4ODG4GWNZQb
05LpT5vYtz9NIv+BtkSSze8XjeN4muXAKLVsA1fW3y4aJ9bHDNw8+BwcTLVTTHEf+kCbzwb1jlhn
eVf12FnMbXVvu1O2mfymRaUzZk9qmbUnJwcPH4J4PBpVyhUwoyHgfqIcmYt6Cz8jzQKOhX+8HpBb
sk+eJ3d/67s+9rcD/3TytY8ZJuTkER0h/Md1GZnWTWmintZElkfSm/19RiVhGZqK+TY53aNnDOaP
GuedsjGCb12YadC0AuxzhjChrI0e/zDUKlVwuR8yRRCOSPReNmWv3VrNVg8jqPridPFA2ZCLSM2J
FeBpQEi+q3S12Zd+Vt55MbWGLDG8N7do7yat8L9HSr7ViEvZZ56dLbGdU29Tsm/XQ9yjM+ozdtsM
trTcJOriLiZ5HFYE58muybeLtZXFDHOJkzE0WB8joX0EX/Fbw1Y3JIqrN9Z+rCZncJfkrJatSh+z
ghps9GwgLTu7JiabJG5UECLok+eZCqEVGWIiTEv+euzgVoQFxdPbtcsc++zGmY29wUe+0muIT5we
U1BNjOcEcDAbbfsoGxyEhjVZUPDWRSjI9YDckn1N1FF5/KfDXY3ZwKiH5D7+/YRyq9WDhnSlxoB0
PNQn2wu+m+mo3Y5uZ704BJAFBHo9kds9PJJLus5iS3koWXmfCGLHShHE68N2zJ0fuPqrQ7IbxZMg
3Q9BqJKt2X+TJ2Bv8720rObRs6Jqb04mgIhiKK91527NEitn1G2UMHRvuLMTtzwx+swreYC6aZ5s
gxnjy9w0KJv6c3CDkVl4M9l60aysUN8PjR7cMjUOHyHs30dFqN5Uph0+aoXi7WKnD5fyoGx6pb6f
ak29kXvXMypc7h/lo/5+DnkGq3//8hxtHMD90DN9XfkV2ZvEfLuQj8RmXGgu9Tf3183xfh4mIY42
8C+zOuXFJ+hixTLO2hmhq7yoBtwb02U0kEdtAmoVx1UewyRXHgZCPSxxVk8AxsVb+Req589sS8ER
/Xk96agMdPjceXA8Nc9mXfvrUOeHCf6WgMnfE93r72HqkzxBUMJHmYTHHmFluEhu8Y+rEe8QTxG3
jv4MZcs8tLFyClMXTxmSsFXEe9Ty5ejmJqlxaLC1PEQ9EvtN3A74XTqCtZfkw6XI8V++fEP7/eVb
hu1ammXAdcWQSyz9fyaLKhoMrwJ/jG+4jR7tGh7EooySXuROUf+X+14UhvdNhSQKRndBZVKc5FZu
eUMe09pppwS73dAI72dVGABTFlzJh5At7S/rYjbhxwwxpvVZv8JVbFoZih3fyT7Z2MSzbptILRfy
gCWOOjXGrL07+4jF//04I+oPv31hBu/T9GxLcxlm3N/e8ZTCPZpxMf5Uhvim8giHGTHmwa/deGuw
49rnQ+CubPiqb7HKGr3vYdKKEsFTRUDC7JfmG0S7aBcVBjGZYtfvis/UaOp7w1WUs2MFj5dHl7mz
MdswxB2V56684tyoN2bUEUf0NRqpbMoYQJVPBE2eSAS87KMbuWwlVlVmG6ucGvIROgU6et6jrC5I
JaVaTfUcjX3cWbwIk/BM10I1SxHUPUap41yaeGyGGkdC9ofYrVZzqWuLPoOKI8d7Yu3XES5qb6YG
zX7Ui3HvFWX9yF3jU55Qcz8DQFPch3nGQ8sv6mTTjF7zJbXAgiPilZsmTDbJyE3dwv/qGZYcxi0Q
Folrtn/eNSfQ35hYocwxg5sYF9obuSWbsGSB7bput/ntQERmxOHff/02RPDfv35W+Rhzk0LhQPwW
x39iR2tGMKneGNufVDFr+9ZCABH0dn0zZiqpUdH08P8IO6/mxnFtjf4iVjGC5Ksly8qy5NwvrE7D
nDN//V2Eelo9PnPOrepCERsgpbYkEthhfeRw0dgQ9WAvBitr7sqBRKGCSRfjdZpfE6AMKIS7E7NP
XlM3hKtIUj5HSuyd4ypwd2qbIofieGdz6r3zqBWATtAsRZcxt4mQZz3SSCIi6DSfISdOvv/GE8Xa
yTOkXSAXyFWlIfNNR15V9uQZ8qopiiboOf99lWCsQMNZVLzLeSE++dKvV8YshYUzPUbiTx7OjTyS
Te8E1pZ8CDZx8hA8/VKtDGvdxnG2+t+fAnnv//Ex4OozNdcw8eAYOAz/+THoYZbEBRlQP+DfVIvQ
K+NTWiUXWITJ1qZc6yQb0jxg5oXEonMUMlfSJufKo6pBRrInpoFID2fcBoaybyhgHN8/2cehio9F
//TJjIRpfNL9aN/kY7C7XUZOq5WIirjEUK6vLm3XhizF+7qlCv8P2/w+agh3ax2a9N2nAbAe8cFn
R3ez315M0dDGyDRlJwelPUTOYBs4pO6kWdmx2QlopD/+2v98KCeA/cNh//nwj9MQVymJVn2+2Nxv
lAIaeaG4y7YakCJSE+cgjwgZ6mY7HKyofQoH/8nwK+ST8rq8c3pS4qygGQm/5rPQ3TwicLzuZXfE
I7dq0AK5A5YTkw0d9C+1rr1Nbu1f8LkNRzu31TtbmdSPBMmahdbFyMH5TvZcJPpO2nEfEJZtnIKw
T6h96OJCVmL1jtym2BQaGEM561+uqlFJsPzfX1xd/OfjA4CtjhCApfMM4X72zy9ulOcaqWF6+gM3
D5+w8IaJILoO1KKHlO5VMaK09PJIDyBr6Glyj4+5oYYM4x8jfbQevKS8mpqRuCYSmaTgoDTQL2+T
h8l3r3PqIk73I/C0BpXXB4JQLXV5SLRrA0kpU++cXeGw4rPthWtn7lmasiart8hkwtvMHOesz00x
CSikEXB9aZPz4sYh4iZE+yBtVLZSSzwGG2rgLQBgvbWTR7dG2gTi0Ctu0fAu5nm2XoLE+jTn1v1j
2Ir7cU0d8nYKPfPz9f/ry90uVdY8Ekex/LepbtPY24S/EZWVg7JHXEfZy6MwrF+72FIePtmHedrN
ZlSs+dGJnBdjeM5v53+a1yM9tqh6RAw/DeR56ZH2Ml+19iHlOrxbYvK/jfKKAqfg2sVzGLSWufPi
3tzhlIt2k4syErqDK4V0SbyqNM4QI9iaGqF1nXc7A3/j2aMO+OFmup0mrxmYD6H3hOKuund4LyB8
m/610a0PGJDtT8Salw2ela+ii+BsWkH54OGrfRz85L4SMHKd0YFWOVJvaANR3gc1tc1gapCdxzUl
HR0CncY7JVCTp0Hv4zWosGadRcGyT0rvpFOTXTh28Qrr1T8VSfORenn5Cq6r2Lclde2y24aBvUnj
Sl9c56YtVABEKGaBtPK1rzaKvU9BaKF53vbAtyIKY1XwMQUCuU89FdDs0BL7h+p+RM5QE0PQCMIo
lNs6JZTeLnKoaYqN+YneTpfCtG2AYZWyljYrqqfHMYSPNp8gTYQ32lUWlO3S96PpIgc83zi74BMO
ckY35PwHcerd+17ZwxOM8IvP0k2kdXADHAeLmivbw+81aiXOC+6HspGjtzvjbSDm2WLpeOJvpl5e
5HZDvb3SzSZna78v7621jXxuk5nAc7xxAbfK5/q1Pz/cyZkkiqN5h5vp9vjX/mU1IOfdFgefLnc7
lz8Btd6yb2p98P8sFoz/2GJZbK7E/E93LCKL8y35jyWbUSV15UZx/d2s/A31o8U+KTx91ZbRz6Fy
J3VllXWxvx767ltTULTCnVL97ivec85d/FULDPXeGyx3V7t2fWCBCy+5Qh2oistgZ7doM+g1KO4J
mY9nkeorkiqc90zLsnVnmwKqYeC+N2b7tfBq8ZjkfnL2Xf8Dt/75fz9f5hjoP5enlqNZrolqvamp
mvjsOdXc2NEHXc2+CwgO6AkMgkpxxBYBaoHTpUfFoo6eCeXziQKdYJGK/OxrbMbkaNqLapvo4I1A
/pmruCRbCaKEtxvG0oMuyVEBNooKVhxRc4+IJwLn8lA2Ftn5YkLFhepqj6CE8Lal0lW7BuIGclBN
g9D3wCMXL8SzE5Tg1d3CvGurLFgAwQPl4Fmhv/ehS+/xpCo7eSRtk6lHm9b2Hm6m2zQ5t407AC3S
qFTztcKwO/pjWL6wCLNWMN9gfUWl8tqM5KEnpldvZdc0tDdFca2T7KkkWw1T8+oOqvHYltOZ9Vi0
/t8fk/Y5jGyrlssXkuWBytpW1z47Kz2S/4cCvatvoWIVD22mfCFlKDvLxrOGhABN9MjbRP2W3b8K
4ZOan1Fk59CKsnPV+ukpthCaUEoACY3ni0fKsbqwCyGetF+tXvFO8lqwrTNcYtCxVbM63l7DCvlM
He438nrSroTVi69JtuV0pqa/5eP33F3rWRqpwM20SjyhX5II0dUQOYSvPRxDZNdNWDT9Q5YI56ve
C3Bmlus/jdHUUHmXeTvgjtDyqwoJb5Efb+Egcyp5q4YW/xkiqsTFdS1jL0NEyHi1h0Qr//WksG3U
ZBFygj2fIK+rOEN7mF+loRQxIS8EHNbtFSylfIS/3y9gnDWXNC3bQxUCrovV5iJN/CgQswlA18iu
1rk52kaJP6D6MtpiD9PqZxYX+WNvhO55MJynnl/VeyXqaUWhOdq6Xivey6A9dJ0bPQ2AGk9VT+1B
Mdu7dAjvzdFJNpR9AQuLk3CJ5y7fmWMCqqVHwfx3E6jiV7dqhhcv7vCxPwV6Z+zwY/9qdM80dklr
kWXk+bW5oQoW4hc2OWVsUmOHcpH2EKvsnCvEm9/075XdGW9qU46HtEQcR3YVpRhWcObESlSh8UYZ
BmizDgz0r3MgvJgXzQ/EQ9AH5dExQIwn/De+1+IwqYX6JUxBMVIQuu+qNn8SI5t9Ncq+lHDAl1ao
mFu7b8YXkh/WKTGXLwbRl3vFID0culv4HpGGIOengWbz6yxMFlic7sJf4eSPjOqUNY7cdvH//AI1
Xf3su+JXZ1vSa+U6unONQv3xXLD8HhZCW+XfnJodjVE44qTNTTmRaks1ULSStr4tKoKJVEBWDs+J
27zAKfqdl3j7sjeanYMrBHjBoD34Y+u+oYt3H0GZ+xq55Cj3quPvpVa4MWYbX9Grx8wSPJAysbGD
ENj8bGrMyH3orFqDwPO3TQ5Yk+AHnHQHz2NaWcHmrNIcmTzYIETbDdIuCBf0O9QUwap35JHIru8X
s7RLNaIzLQ+lVYhaRzNwnv+HtSDbMImiYSMHmnn0Ons+262A2UVeLHYdKD/Kqr3iyRyCcF3PkDpc
wOrFr1CcySablLEI1bqozoO9bDwm7sciA6wYmtnyZpNHzjz6X21G3Mc7TzzfZsmpxMhG0IqduwyK
WiUE2dr3ilKqpFknAN5a4VFZPG9WvHkrI4qGmlCNFJXZBLgqPykpWn1zT5rqLku2BCYoB9U9BCrt
nsc+2zIjr8ePsoKbY/poiLSFGD+CMNjpLKeevSQ2CfsZcLHnaXww4PidODyiVGlcusq8SDvZMKDk
Rhsw2jxNZ4cTTemHFTl3JDABBqaWPrIgbnRjEDw3czNTkMnuebpagtSAYDIU20BU1ilGuHQXwDzW
h7biI6BRTD6bJOhRsNBERX2xr26rCCStHA2mjuwGdSw2CguH5Rj54ZE0lWpbD0n+0GRxe9EnMozZ
sHrfevCbYWN6P4Uo34hpV299DRxbnU8qKUxeCF9EqwQAGGSeKmajJA/tjD3TtVGIwy/koaF63kMR
VcMdPuzSWOqW6RCFIlffbGL1AcHimV2XrmVsJ+uIOFrkOT3IwI+aZv2GBJitQ1bOG4uIZDFMbnLw
Amd6wqF5zOaNvO9l1n3cKMPSnJxoaw2T/RiYjbvXLGUje2WRQ3Sf7Q454y6s3aOThEQlSMCO1dFD
cGC+5zpUQ60bPfyQ910r86ickAOyn8I0mcZC3326P4eWcelbRBhSyjN5RqUQTt28P9t5lC/9Sg9f
EpdAbxOnwYeZix82VU3fh3zcdk46c8H7sxKjat3GdATYtaNsnFKkCPyKe9XuLOM6oCiWd8wz7T2c
DILZckBpXf1YlB1EElelfnWioZh2L7tOk0wUXM39qhb1urRJDpfzZtN1VPb5eajXU+Q8vmKP8lJD
nZzCKsmXWgB3b4qoSZQNjFiXtK8L7Kf+yYtK1DpFXD3IMT8P8kOhdS+y13pZ91RW0TcL5OdCM3AB
Fo7lnWTjllG9BB/Ek/a3rRWxcuo9d+Wntdjf7HZsz3u47ievpJxgpbED416ekuhukT88G+VkFSmP
TQXaP7bzZkMiSPI+Gu66sVJiX7hYH9s2+ibNUWgiDpCiXyO7HV/0u4ib2UlknvPsNgp16pzdODY1
kIiNLXXNSd7jIQDXE5MG7Gg+2z6Ra19yWEh4FrkRZAPA/iJLSSmDb/wV5jq4fkh2Z3KfSFsweo/3
C1nSHOdc4FmVVjaxTgI3UMW/+4MyZQsfGd5lN9tSOexHRbuLhd7sNBK9N/DHlfsyUrJH24VVXsM7
/wF3zR6a4Tsx3gHYT9ie8qgWRFYRADTixH4d0uEsZ4a6+hr1rvNiaeO4UhIv2bqB+ulaqAfHuJaL
R7uftF2faHa5kofmEFO1IQ8HEyp20fob1XQ0Esi/tzafTO0KNE98Ub6UqdYsRdKH644wz4vqUZ7a
8wRZsWytXhDU5g8Z1Nq9HHXTnue+Z83S84zaTkW1h8ioV5+7dcotzQQIcSe7JIRne+Qm2XbMoxkf
mA2aE/UktI1MhJF/ui7ZWV4P71D1cF04jv0l8tB9DDUHDeS6Vu4tT/P4bSDwoTgB9CptQc64lsQ2
aenQ83s315/NrNHuGrsYv9aNumsrwKqxbm6I6PnPog6cx8kY701bpbSJqsEPT9TpQYdu8ZyrYXdv
taY/Y5OzDSHYcZdbPGHGdC8bjXjf9Uh2WyTrqXiluU1RPDHca1aGK6jxxxVqH/cq6Z072eAHbnZm
EBH4aRxBeCd1lAelMlvQED2VaHOTuykoo6z5ejPJo0mpyGwPc22tpGmzDE1j/JLqqDdaZvzc2GG5
k3Z/tkeqclLi8WnoKmPXk7KDZErsLYIxyI+4V/OjPFLtKj+Cgf01Os5daZOjbkIqDMpF07tZw7HU
R9U6GmKoDxUBIGBidfmtq5TFVIj0Y6TwelXrKbSyotSfCsP/CqZ3eCFddB24TXXMx6g6yiMd79eS
TbYA5MRGBO15huWIIyKCW75VcTvGdhuQJ4+1Be7XHrMHOSBt1ytYevhks0R7MPV67/IYI0M3PJFf
R8y6RK9Hdmf02rXr4biGqFHs+2rwtuCMx11T9CX+ETt+nAqEE01d5a2zXaacd2gf68aOlrEGiLkI
I+Mlg2aFhy617pDc+bOrVAKA/IiTK/2KLDVf4jI1nlU9Dz86w4TPlZFRbDaJWA1lY+5Q06t37kzS
Thy1OJOuYSymUuAODgMAFHaZnDrXfEXCRN0Yc0+agCUlp8Ruo4Voo2qFpDuISDksVYah7vCHrcqD
g5bIBezj9NAI6ipJaW4/AlQH00m0z1rY2ftCTfKFnpbdR0PVPmId4XAIdTE9Nbp5cFOn/dCzPEUg
TCd5ZD59JsIpXRadSyV6kIF7HBTOVsbtZWMHmXvtyoFchvVvc8zEC5aZBYhQac0n3YxWXdI1YCIJ
QKekWy08M2jeIqOHNxwoKPPMo3yU1M2Vvb2XoyqVK5mROs8mAMzHrCSvLxrVQ656EalYufdIkDI6
5IJo7tyTJtlk2QfqDcbJJFHwcVLcYhMnLpjIDMSvnuYb6grqVz21TOjYlb2T3UQfvjZjbx1lL/P0
taqWEdJaTHWUe98e2ic1hVEXleXSKITY12Mv9nPECh3X+VD2ZRP2gGrLqk7ubxPlwKdua+cGuWEQ
JX5f73aRT7Z/u2ZTEhGkOiNgHZJYp1b3w7VRhc1diGMlRioIWnNoIrCgxm+jaMWPBs6mYRrhzBSp
T2WYKB+1a1WLyTD8Sz9/W7teHXdjgrial6OCpyHRs/YGvL4DQHyqBQlOV9xFvvhWdKp8pXiW9jAI
f9kzLTlZrJMueve1QajtsRxwuxXFUH1rLGrcosF/tTz0M82MPRiSWeNrhf9BTlAEsM1QM4dTSIHS
Xkxtwe/Dr79lQNkGctO+AFU376vIybdakPQXMcD0lac6UfTDR9X1afBrY2O2SKzVfMc/prxbyAlG
paCg0kwFoTnTPhbGXJ03v6s+MddBTn0igb7oTonIBZcJ4bKR+d8prvWdPLoNfJr3qSsnl2FAqaAY
KIqeE8xvF/h0vdtr6CzoycybAMYKNV5ZgE/WdTk2H06FAG4bf6mFQQpswscUaU78BScP8Hd7xBdq
TGQ0lOW9nAalZe/iRHn2BPKZmaFQMtuM1W7o7WoXqnG9u3W72QaBoGWBMx/K/nXi71NutiIfYFjG
lbf8t8lBU4XrygpJKqNoOYwRQCU/UHtu6+h7UKA+hki29lyNjrWIe4gbjYJOiBLyyAJy2qQ2+Edy
jvnzWEtLhN4fLidnCHdlKIKrk8lx8bxFdfh29SDdTrj2I8Xf1fNkFYzkkp90sFUQHiHe1QbsHQFp
yqPZpphR+ZeJwgwpAe4e+W22JXMju7cm90l8b7SfN8unWRQFWoupoTh33i4WVV5fgGqnzyO5RKTz
Ne1WdsFlmCwuUbJ2+yx7FpWTkXelfMDUcO5KA33HME+0A5BgdankbvaRIIEZxJ74MQ72qyH8/jXz
hXVvVrW+i5BdObRhqYIkGkmKLFJlq9spGdoeIjpS91OYCBfJZjBNFHLYtTwILfEfpW3WZTup7Up2
xsj07Dt7rPoVTrstSjGLrAEabvhq/FOjNC9wk7+6MPiJiBGxHiVmVxBM0yEgNLWtpj59mBx4HaQm
BouJB/S3ZEiYwUmskR7R1gbEW5vR0s2s8dSi5rIxBhOd4gpupAs/RJmab1DYZMZzWDpAqdIyPIo5
q0+jLGfMp/xsIlF6p5uZ/g1Q2CloYu9Fa0LzwVJN1q+xVr2YjnepM1F8GWzrZVLT/AInNLuoNqxh
trfJg+zKAaWq15BG0ESdZyh2SiybsFhjvLFbJgtAK35ocf1WpR7FLnbdrAzXHyBXxNOJrSGl3uGQ
fTfznTPF5Q902AnZulqMTJlSbnjr9YNL+Pg5gFp9J6fA0HwwGq3/oJRDoP5te6DwdWcPjwmucDc1
HxaiNvJ1cYjzRWWNeimsStzXMOuOg5h+NYD0oQT5HeUUf9tdZ4hwJkVk+Jdsmxa3ybc5Y0+4IB81
asxj6xx6avQQDWXwylIPRMIQpOtr16mdRRLwn5DdSYsQDPGSaSu7Vmyg+1Or7g5nWvBqNUT7Sy2u
DnIUjts7Dmn7yK00fGUbfCwGu328Xoiws5/68UWeqBnizgPlc27Rr7g+t1OSzvpY0Sh45KEtbW0f
EUOsxOFmknaS5PoSb3Ij/A0bvqi5mFUbPJCu+RVZCdJHyzEp0VCbvpM4PK1btU5PeckPpcyN8rUd
ARujLuD+GAm56jApWbsZ9bHFk/wlzNCYVqeyvXjevBFEkmMvvD7buTgvHgota8541VUkzeIIyS0q
94U3ktlSkmtduFZ0kY3bJhuVvKDjtRfW+GmFsoEVE18nOGhcPRgRamY2yDq/1beKFQ8H2Xh6g/KG
PBzd9w6g4VT73mvu2cGurykqM+PJfQ310V3pmY3G2Nx1e8+moFVzN3K0MpIfRWY6R3mqhWRGq+Iu
w/FRXAwUxOQk4RT6vjBiFMnnSwCuhoiaZv692vj3nsnSZALetO/z0dVWQKfLe0pLNZARFIayKwzr
vRrlVKXJodzNtTs535AfARWw2tJPUthKLIROWutQam2kZ9nLLb9BQu5Pu6r3o8XaDxsi6L2cawR6
fZ1Gzuof15B2aRrCsd/jqnrJwe7IzRBRLP2+a4ko23oavg0Tehdy86QOOizcvNq4s/2f86W9q/L8
ufLZcgjD27VdSxb5fKSnpJfrqOegj4izfBgVwBcz/ur6vZ1XniAvjf3UlztpcmzHfZRf2crbNkT4
NmVRKhXhlf7tvy7v5IDeWD/hbgesi/6xnrwtBdu41/A9S5jPO06THlaG2gEOiNx7e+4GYX/CP8pC
CALPwa8J9Ui7EYOuUNGt3YeqyJ471vkV+w1fN16UIA0pcjOpLklV5SPWwbx4nXU2XCM+hi4yItIu
HBZybM0LHFpud6/nnUDIxfW2fPVwdP+u26g1O1kk8dis/bm0g/WG8ughUyl7svajiNRqNfU6Muzz
jNS29PsJ6Z17rezuSc3QH6uhsp6ixC6WlluVD/x5rSec5iqYHAOYQqGYT3LK7xMGkhvZKoMbMF01
fR6AD026HZ71uRdX3BPzNHqOFIQK69reon+H2y5rBu+Y2qlHmVH6OFjQtIj6g2JKml3nizvWD81h
nJPTZKPP+7LYst+9HmFraUJlPDkFcyNwai3If4wJ0BDCUyYk2ybFH13EWFpta8Cfv3al/9CMi0NY
CH0re9Wkc0N1gA4QJ3xgEeQ9yYYExzdjECVlBa73NMXA/Fi822ie0G0RLd2bhfLFjBu7WvgIt7C6
Gh/l3DxEDiWaWuV6NSOc/c52ZFFLWipPht7pT9N3NKZEtVBGpNyEGXbboemtlVu5YmNGEP4pVlBR
FtJcq3n3g8Jf2pn4IUIUYfUoZXsdxojJd6Y4qlpUn6vMrM5a0F5NWdaxH59nNENjH+WgnDabHE/b
UttRrNkBklBGObCzt0UO9Qr1vye1UsGRjP5Eqtmc9iCHrzNLbZqWg4FO3B9nykmWD+ukb+Fm4la7
VLVxTk1zfJ9Utvq4j7qV7FIv8CXh5vUIwv86S2vwqTkNaechG8W5YU3Dl3HqSKP9bcv8LNgQIS0p
Y2xM5U5NUPeF0ISmJsvSvg533iCCnezKZsr9jLBSksNeKWZ+zzxRS5QgWMnDmIwUsZCH8sxmRXyz
WDdIwayToKsvCFZSf2va3Q8ShTjQu2+gNEkGqIz6hPxVv/U1Hk+wbEm065QvhCa6H3qkb71YO6cJ
UIfUT1v/oe0sQugh0X4nq4IDvjoWVF07PRq92t/rVWa8dFQwpImlPlqZarwM9OK5J8d6Km7kmDrP
nMeKKtauY/95nhzT5ozg3+eZbkJudYCOSx0X9cIYMiJqI7Jb5FwjjmD5xVNuoJ+cz8k9AskQE59g
JJr7Ng3Nbz1ZQndjm+qPylTluz4u83uNDHbovj+0YjK+tf78kUOfJZYbxkeSLvWFHNAMVFA0dkxV
z4+mqgNjG1oNX9DS5lE4XzuJ+hPc0/A10HCb6L2Wr7UmVvak9MQsek1rG6G4vK2T7tcRkkxrT+mD
NdqrcxrMPOU2Ko9upwVmoVJP5kVHluuQ7w3x7tv6+FDE6B0MbuK9DyA1g8xMv/KYggiIBvBWcHt+
5s/0KLjx3fkBFJgymrpn8PikasWtunJRa3lW0IbGc15nCznaqTX1iLgjjMz2GnxgoG5aA0EEymuf
qZPHEQxlY3e7Um2TvZ3PF2b+HeVp1a7y4nafuq6x8DswM4Xs1jYf/tx0jjCQrZsPrxPno1iJXjW+
SUDI/p4nj8rJP5N7Rql9Ub1y26//qmafA5UNP1jydndd6CbPhbB90knbYl8PobozQ1BihTIc48oe
zp2djuchgflgkSggTbKxhhIJwbo9yR4e7OF8HZUnBBUrhA5M0+0alcvtOymH7e0aoemMOzeoXqUp
5VZy1IqeJKG5FJh0bXsH5MbeNXNz66aK/xaq6Ev6sqJYDpDlrjYrc64eln3Z1LEHDzIqF/ICn6/6
Rz8K/Uupmw4F6Va61sgoW2q2or6aOmkYotE64CyN9tppaM607mCB29SSzTg7132dTKUgC/NVkgXp
S2C7MIlaoS0DkSUvCGjoG4SF68XYq8lLZ8XBXiBJcXftBlQp6W7+InulQi6rW4IPmdwYmEoELFIe
3RoldAiRyH5ELMu5zqxhsO6ipoE6VbQaGLX2GTE1WDd+07+EdVRvq8FBrXPuRsJKdghXWHelmg4v
eQCKwTNN6kHnUXtQnH03QIVKhNW/9KFjHUBKfM/mXoa74xhF46sca0rEodyweJQnxr5nPI5+sJNj
iRla59JWVnIsLwr74vmQBuaruBlPvCb7KYcGM4hfNO5G6DCPyFit0Qk1n+W8bGzvogqPqHxtuzeX
hNmRV2xrGA2tyF48dJlji1AlufP5yxQ0b2ru1kc55kQkxerREO/lID/zdJG6VQSihTMVO8yXJitq
+EZ08w4/QTYM6sqMNOL+hbPLvCI8IIH3ZzOOy07ttb00T20FMUyY068ZkUb9FAiHJRqier2Uc9Ro
VhiZmmlaJ3p1/tWVJ8pxeXbURiqiHyYkmwI+QyF6dctyAJ8Tj2xSeqzE2ButMywUgunLxjNcPqrZ
2JeVRxamnOSE5BWrE87FXp8Ot2YafPWgR2YC8FXfaHNPDkp7POL/pg7crR5gAgObn4czjSr2u9sk
/OchrJl2XtAof3UF2W2EfMlb7RHoygeR7GUT+KRJd9dqJdk6bZNeh9Iyu6B7NfM4fs+Rh4oSpXub
P3Zuj8MptoE16aE/Yy2j+jUseboPruXjj6Fb6eVlitXoUfbMFuU3oxufWL2w1cj3sY8iTV+V+dLT
CZCHk2LMdyzzHKDtt0ID019G8MWRfPfI1DK6HJ6syXdukdpE2n2VuNm1r1XuKUidaZ+aunmW13EK
HuCZ8TjN10PcuDlao0cCNi8hTZQfTdsxbv6Spqt9SmCWBIC/5ZuQts4BmuZ0fnsfdFq+0tzeZNXE
PTKe/PrkT1SLmp5xaOYNVzU30g5y/y7QVOMgp5pl31toHf2y3abJs37PlfbUGQHi6Xzv2yIcv3iz
YIuWq+9DaDfroXWbVURtn7T7npjenWpq1pZativXhFHHQiXYmyUAP8RWzYcWafHLaKf9JdDWgdOY
Z2lhhQLkvi/R7ptcL1lEmaoSU7LqjeLb3cUkie9RY/9/HSUhiFKcEIiUPDlI458dibVL0Y7xazsA
4stS/Wy0SUxhoaCMgxuFlobOS/BVGuvQaZ8q+OjyhGzAXZGLZifHBOv9k6uMb3LMx1170HX4k20T
6hens159lDN1L++eI8RmngqxQjUcbDSXe1EQDT6g9cLjOakRH4WnvZZTO1CsD8BKkHaeR9PJc/e/
r6OPtbxOFLNe7UNKh2tNPxnzzqicd0tFZjxpUW8cZM9XG3xBzdDfKzmbJTdE/HWeLwfzeb5aW5/n
47/t7+WgZ0zV0R5NKHIBSUuJF91NyK6BZ7XQu+kL88JDyryAK7Dg+bn5pqkC65Jpun8ai3AtB+W0
QBvMZe3jjr+dZfVPOaVbZ3mOXhjtwxSP1uJ20qBVF8fTo4M8x1NyB2wsL2zOr/nphWXXj6J9XIUv
QnTaqbKqeqnGgfcKLuUvtHinn4HxnCsoa90VVB5rjj59NKHfkq1ikHzEY2ZVVih/xrk347fZBOVk
SJ4RdGsWve1Yr16Rrv2sA/8wpE/13FR+TwWGQoZMlifpE6ok9VEPrb3syRl2WdtQ481mI89yuzTa
V6P7zTZtC60NGyFWspJbMrXsfkM1MOJFcRAfO2ToNqndnciIGOBGyzb0XP+gqR9yxtVEIWJ8lH0Y
ffdkxqk7bTZJu5jYnGRROSCc1Han3ACSGiVx+THVRrUsVRh+KJl7b3317KR68TH1qrfuu6a9t8K4
xAeZUCISTzW3UEVdlG5RXPK5Mb0GAOcUFKgu0TU0DYcv26DW8S+UpeUXDycs2R2ogcoxOasA9ECZ
Qnmw+s44GXNjZRagPKuJVtJWa7FxAiZhnAAwn9m46NubqTRa8xhqZ71mXXAnTy9IFecHny74RVNg
8mMSsbWXjeK4uLrkIehqDnPTB1zI7mhxm1QP7a/pxHstVqB/dwO/3QxEZjemF33nvvFzANaD33Oa
9poXhPyC8+6Jgl+bcL7qfc0E7F/dUP6yOncFuR2KmhDGXdqk1tMYxO79pNhiHxm1tg3hKc1p1f4Z
5AIQdZ88LWtpDLX9ESSps9Iia3jQ5q5C8A5KkvXmGJ69iToN/mtMkD0PQFIkk2esrUQx3lw/e6Hg
znrUhyx6noiuSnMdB9FOCbJhIbu+MWN/u9T8nyfBJkSad6rI3sI5XWjBNxFY+rJoGoNfwwgkEOEH
OsU7+8oPEz72Y2daFjJz3l6awXx367GqatRFk/I9iwW83qEXBJiH8JVIzPXsQddxI9pp+5g46XYg
GPOBKwaCB3lCq6QY/Q9jDB69npw8hdvoCTc+aL7ZDu0GfapBn52bfvBRTgjFWcV7kGmChcYUQcse
PLYuMFPJt9yrHg6Ujh3jodP0cKHM0e2qxwU0dkZ0IHM2fubxspNh7ioMZumXxnqQwXGqvRY9UZ7X
hqz33VigZCunGdTCUAVWZScTksd5HNGGnS9b5ihmgkAilWnutvcOAmYfdQKPyhbAXWVkvZu8DyLb
Pb7Puv4/zs5jSW5dW9NPxAh6M03vs7K8NEFIWxK993z6+xGpo9xXfboHPWEQCyDSVCUJrPUb7qgT
NnlziX0qlBBvrMbc1+N3q1MRRtWM8SWKA2NXUJvMt4HuBrsMBtBpsqgjxG3jbdUmMKE1NF1zaToo
DAiyH0muahr/eTKWh+fGx8Z9blnm7PFSFPFesUflWBU5Olp96r2G6DpeLS85yVZsmNPrrHkyd7ld
3x7zHEdlEhRwayCsnfKKOn2I6fGz0EyV/648+Exd75+is5QfQtRLihVhsGhY6Lh9Nf6DzghSsGFv
vaMdE84AoxJo7tCt+3CoXiZlGJHSKpGcmJsdPN0nD7f7UdMa0tsGaE2MK9jlGEJcCt3tXnygVdzI
n8Ohp9Gn5So2EDmQfUpQDOfALKEs0hnUMSNi7UfsjfEphlKw4XUpasVGsyw69hdTmZrXolW1OwhM
H8pf+IWn6AdQVHNY4K4kOEzrBryb7PxDq+piZ5gWmLfBsL9UOSnXuv7Gr3hYJwHkam6tv3QRjDDZ
0ddEywGPtdrAdzdCGVfRBucgD9A3AGTKUwZymo+2cyjnw9/9/xr6uN5o2u739TIoL793Vw35gjLT
b25L3mgo4u6bowILcfArWsQXt0RbAqB2cA09JfiGrzRys53pvVYl/GeQMOo1VanG49Udo8BW1Ucl
Qr3YUO3kUOHjckNyqtsGXsCKeWjETcb6NlNwgUfCtsvQTIXBwP9hgv4O5gTltgXy/DlW9jcXhaWn
CgrDS5YaWzSYS3aruM/Ekw0SmfuevW4HkkSgGNqT0OvePY8FMAYv6FfWSAFyNj99bgBJ7NRAz3fg
bpTnoOc3VLBuejNihK81o06prYnqYyoQ3dZtKz5bc1NBSLl08/ANyR8gpp3zLMNNNnj7uEiDlWCt
8MEzXgDKN3CBmy9yPesXJFUP/2I6ZUg2sYA8mvDf34ahn3ZeH7trs2+1L2TEzm0nrBc90/yzE9Sv
8eA6i1ztohnkwIvrWrRp88FD95QmGLtqh6puDDWTJsQE5aAIKuEIXIVvRlj4Fy0gr69YX7I8+FCt
0Xqt60zfgBXL1zVfwKshZiStUwXLDgu8V5fixMUsorekr1Ehbvpho1TGqbUQncEcvnvJEKgB4BvF
x3EGiaIm5e+nRI1n6/juRY6LGkwyWADeZKsfddQRUiCXbundAAkXB3B29lMAFID/23r4R2sRVe+y
9Kswo2DN2p7lje6ql7aw9KUcUaAqp+TRPw1Zq2XtUo8XeJCenMrR8XdFtqnGbbdXpotdhidR1dmn
E2kBaLEYkX9D4ORousuex9Bb69jdpS8Cagh8EZ9dYok1K1F9a1RjtQh88iOIfvkLzHLsH3kXrJOS
f/NQR5jCMQ3lEoHsPAwFjxl+/9ar7iPybJRFcTOTINqlhqKcvV77fVCT8tlCk2P/iDcgLxNzaPZj
1uswEIbhizLl1xaM8y+RxqvKVpN/spCMnl0BdoKDGG+6ln2iOqj90Z54YVVP7eem0AUa18L/7hTI
9evW+MvwxWEkG/O11rGlV0ffO1lW5C+UuGoxwO6r99DIogPSPONSNqvAtrdgVqjSzb16jD5FkApr
Az6teqdwm68czXF349xr6ySMbLMkuTP3shiCxdvwl1BITrxPuob+WRHf5ExFCwchr/tXYDrj64go
tbxGN/RsJ4rcvmJt/A1AV/sLnwVTbeqfFIPTxRBrxZsNnWZdj2Z2TjWS+1aQZtuRPO9NBS65HAMr
/xa71Q6OXvMrLa19T6Lla4Qn+TILq+kW6yEUZyVtDlkRjGdTxZNyEq3+ZsylWhfq5k+7XbL+a35x
C/iR2rH63iSJA5jAy/mPgyGeQEXdDugYPFkeCGA9cjZWzfcIjL87KNkroFEt3JdOUx1Rq8ETfhqd
iBKJGVdHeZBdj6ath4CqXHTL/nVNlsCq0EpP2fH4yC/VfKjBnKy0qu9WKE/mF/JLQNhkt4bN8L96
QvZ0rNgZI3thtbx57CSaYZ+7PIvvByv3WR31zabs8XyXMQSlAWZktf4FwSyxb2WziiIXFUIAq/O1
qoXHErnHjuKLFh6piM82DfPp6Gvz6ZTV21x0l3tP2Ynw2HWiDDby9F/jA/c6kmC5eWa9CcmOfEyq
kZ2pKQIpm5th49c7w+DmgCuw/6G2Onailj/tZC9P6nIx5W1/lr0U1VHuUtQXayzLl3nKodGUdzll
2E7NQjbllD3Vr5Vs+ixv7lPKJloJW8vEOIffoHqoG7JVPnQsRMrUcPGIybPeEdPB6iv8DWT7cZDX
PZry7BFjwbKrveZMhceEWv/WFCn0aKNzn1rfcZ9cuFyJnU+nR9wcBkxuEzATcgT7W/cpmVGJDZlY
KlT/uVSv+Gp0u+sXchx60QZFWe7P8bYPWvdczWeaG/0+kzG2Sr97/xr333oBJbj3+fLEPwvUXBEr
dw7NAJ8QJSIYsq6HRvVSnprmxKpDnt4HyLEU8zA+dzscGuZL5aGS18vTf10kbeIKzWpWY+CkEAWU
ahd2AHXTpPKfptT34WxoLCsrYDpl5lF8/NMxxo5/gUy+lMMecS9GY5b7xSy9HQfuQnY3pn4GVdwf
H+OUSA8PdTh+Dpbl7BvhqRunVoeDHnvDobPMDKm0uT25yTjbNApz/eg3i4x+OVQG7+Pvbd30dXCB
gEBRfVpE6jVzs+mbn89O5knW4N0V9i+61nzKuMCH3sKSq9YhqrPMS3Tfv6W1pmD+iIIa/+zNqqpt
hWVHYNQ7So8YrfgDorMTzulHUJb30fISFpfeNS5eZYPaH1f1loKVh4/65jynPBgJ2GIgvNxVVFzh
Oreek6czSxabtMwkyRN7/LIyBb+kGGqqP74JI21uBTZBt6TAK6Yoxk8UBFAn3JRBob41bxUq9G+1
6AzOMTjq3iTW+fe5bSA8mfrTFZq2i6NFrm96o9DZXyGbBGTpZ2W0zkkPk+E1rEBoBiq7pzASwytL
XX+HpzpcjLlXqfPkXE/ed9mZlIbGEukILiHBgXeqNprhX42xA9Folt5ZHtKWIvfCEiPuEgqGPPf2
o1+eOWW7U81EP7RtjE10o4RiVWRkV72o6I5WR65iIYTSHmXbmYPy7K+Ym+iIX5GZZCFmIKihm+B9
XCM8NZ3jX9vZ70keLAe54CGays1fHRAGUH0qXXXx6CC/519TM4vO/L8s/4rL6USQv4woV+xla7B1
/H6w+ZCEHsn2mbQ+31tmDlfrP7QfGbfYpEFFexCJGLM3GPcI3c9c2EOP6WRMzvlnrAz9Nbse+EfN
LuudOUwx/tEh0hWWaDELwzsVJkI7Uqbr8xwjrHg+pS3PMpRSF0YSnvSg4O7jCOOCoJV5MfXJR1EH
w+ZOKS72KBAi1sJMW0VKlAG6n3tN1g99hyXVxD8KWGU+XTWGH6POv1FmdulaNjNh5SukTMo9uOHo
w9Cin/oMbZKdsfXMr8R5Y4x4osD4VGpK+AGW0TvYHXKGcpA/lBW3q1IH3cD8/KyTJXjI+igHD4E4
V5Sjb65tU0/jf0KG69SqkKW1w/ub0nElUZSvd+hDkX0pYzt+kpAG1ij1jQgMnuTpgXQAg/5XJNe+
RHEXPwEWru94if/7PPfXqa3Pxxz9AFkMuvKhzUYwBSSag2OlitHGuVcBGjYfYDY2q2xKuE9kRQtd
UWmjUwph9STPGhmcJpvNuY7W/32Q7A9rvfk9/j5KXhCnVNQR/gKa+9cksvt+UeQE8ak95OyIjrHX
1tuu9V5J8CrHwBys6ixPwz7zYVgRHPlBctOA1ADaz+nA2EF05P8gFGRDIqEcQ7Ijizy7DN6PxhXR
ak4jFviWUXSUlcj/XpSUXQACyqMcqRjBBitKrBe8AbkQCKqlPqNJK/bnd1Gye/tPd632Sn/50xxC
dKoXUqlMQw2oXiXxsOxLKz4OWtT424euWWOM9xeILKoslz/N+wzo+QyIx6Q9pM6pv2lfbMsybvJQ
2Xp7jswAuH3A3asLamUfOhUmN1lr3LI6MW9x6cMYUQR+fH9iHvfgVR07FF7nqWRH7lRiMepUGB8x
VbU/vXjCTH2eSca5r65q8OPQiLjS0PLoSXGq++vJUOWaGeXZ9lleg2PrgSySvg/ZY0HeL4aT0XC/
6oTXsUItsYZAsKPlhfuIo1pZFLvmAaPwV0oRDQd/vrCQg+Sp8Ck8apFbrx+rsWpe2T2afy3OHh2P
Bdv/e0gdY/EEoKvdDB0bnwl8g9/61VUAZ0ZteD7Y/ZM/WsOh5TFvAUwjVubOOxlYcy9bTlxV18zQ
yqvjlT8G3C33j5AcMer4fLYo+u5GCyniuCuUMyqr4UIE3fiRTNAph1Y0z3iG2OukUMTZazptZ2p1
ctARcD7V7uRvjbypnhTT6ldRGqZv01Syae4s9z1ph+6otCr4KAokLjBNDn46pCdsT7Qs9E668OlE
Kvh3pxyh62N0wvZuobIxVhMresrnwmIURs7FtTFKm1vyoHAXOCRG86PDrTFaOk3YbwuvrGEsCHtV
24l5qH3I5n4YKFtznFzMtCo2rZl+bCwwhZS0n7zw4lhWjBgih5in8a1Bujd1neYqW/e47x3YCyon
ChDTzLWrvwo7tDC5ZryaJMnNRXx5Qena2pmOr/q4FGFdNtVVsH3MrqYIgfYZhfNHLK8TZT0ZSbqS
08gJ27Idt5TV+UTzm7Lmw5DFzb4IgnxxfwuearA2sLVXs55Gf2mjTHEOmm77eM+tbWRPOenT//3p
8O9FQCYFND+/bTkcHfb7p3uE/nzCxzuITJeSSOTbu/tLZmw3AKqwfHi8ZuQ4aGZmVOAer9qFilhD
hfv9CeWEVZj9/oT3bysMXKR+5093n1u3fNY7fDo5Ws4vP2GNjNjjTfbzJ0yb+9/v/rX0WBxW8fD7
08mrVcc6KL4LKmr+IuTVeZp9jfTKOjymdyg7LoZKiVbA8MoXcEcz31UtzoXdus+Uyl5q3fG+QL5B
cS4TACw1gQuZli0LW0kvOZ6ra2/CSqBx8is3Jusl08nIBRM+oGUYU/VMTP2kaMY32SkPJWAMw/LG
+/iqgzTfkADdyHpoHwXtyS3iH4/xnkb+kGc+C05XXbWGwlqvnGXa02FY1ZGrPQd+rj8jEHVyh0Y5
R3NrLJ0e31C+Wtkph9kCyXpW2wGqkAwRTYAchYvk8TyHPOhNMazTzin+FRNxvfFsp77eX2WManL+
Ql/Il5FXNWaIK4hdpAfZHLSxvgBuvrfkVUODnFFpl4hz/nm/AYZX4aS5TzIUIfiwQ0EiXz7eL5rh
v3I1qY9yRNJEwdnR6/s7lSG03cmDDnFAtY8PJGPGl9jv2vtXAti/2KpRCozf+Dp4Z0Nk2aVWNAis
ox9e5ZmVYBMEmqjYyaZjJSi5lzoIhNBsotVfo71YHfYVbMfHBHKEPPAKIht/v8IjbMdFBBn/P6/w
6EjK9ver5JBQ0I9nPaR2aCSrQYpZpkJqm0XHRrcUvNIaP96znEfMevKGI1Vnl3J7VV5w9xbrQQ2a
mwG6YEU9x35VAheLUSMbPq26DzAuN8bvUd6cK7cTv7yJWk0WDKwJO6rKLM38ReLqrE/U4B/H1H42
mG19BqnnopfVZm86vJ5VitroDeoSW1PDUC+8XW1rB51zdJTO3XuZW+0Hhf9cI3ekDQsrL038w49r
PAHVKlrcleajxpK/Mbp0L3sGw5sZRxm15IXepePpHnUMbzHwIFiDqMj4EzT8lbNlWDfk+xUt2bQa
y5Nlmc3lbIwn49p8LtEf2oZ1sQ9xjyJn6vlX1QMPAr5YQY6xS5axnjbnqbbV50it32Tc9WNjFU1V
c+DursGpNFZZ4ShfwLNqG08XNoVkLh8wsdNbJGh7M9jz08A7fQ6zQzz25aC+RjdrClxoYHbSIIXq
wbPcsEwkCUnFNzn2g5kc67po4CjPp5OOaoVraYdewxIPNY5V6HbFehqz9M2zKZ+1A+YIrmMnbwUW
VAc7B98hm10L5SrK1V+yNSmNi0K6d5ZXovliPaOSvkQpmGfxfHCzHciS5lU2+rjYotze3OS1aTS9
mX6oXmSLT4Iurwiikxya9IAAW1L1e9IHymvK/nPPT6FQF2ZRh+TqORiDFi5VJzPWUxj+jk0pfC4U
rmuAwhZpPzkwGvT/dM8D7XYqDmLMwRv/iRfWnGjo1Jgb6fQe47YCrLpMPjpl1JH/58kvm0ZBztOI
TP/gA9L6YA3wrlpl9ARdfXpvrZUcpGVecjVwnJYtV4/gM9kaK4H5ksS1KOcrApTAPP+ocXPsnck9
y96J+jc4JP9tBF11s4zmUjVJioujGx6nJqxIx3NR3k35xgZjsZEXWYWqgPIN2TzgsHJEvV9s/Jkx
KQ+R9OXxQnx4kpmHKYMGWEKyo0jBTH5VvUSktca41W9tbFRoD4fxOucb3sjOfnTFlTrjvSVDVdv7
ywzTuz3CetWLR0n7qDUWFa+hoACJLOib0voR2wRmIhHsYYy3U0Aw/9Ks+jvKDsB+wpkmbjrFU2yW
1tYW08yZGxABVHhke61dz8xqD79wr/hWO9CntLmMrrWYRQFd+scWZbGI01x9KwKbUoup6ySyTW/X
oxC195RpxpMU4Rpl1fytTtia8U/Z/0N+bXWfqczifdF35rfYhKlgQwx/aRuyXk0SpmdDzancxQPW
k6ojroFj5CtXi9OP0FZ+pI5j/UyG230eTK9uClYrX1qrbwBfdcrNQ/VhJaYJl6YheZuwtXoN8YN4
7WqcoGIne5ahqMYmGNYGyOq5s2zTcpOTTl/LXu6N8akzZ2PSubdAXfi1OT7moh43Z7Xi5iT7HS9N
163DP5nyJfPa7nXs0lWJnPFHi5Ie8IvQWMimUVjOxg5afMnZr36wE8PKKR6gT8yDjVRsKHx0L5pI
q2eoVffwYKfBMctndPQ8Ksn5zUEfGbaj2lrHXsFpzsRe/DzrU6zUOsAt056Gs4zJA1CE4ZzMhylq
7BWWTgyZr+gRsh3BrtIj27qKYOmjW8ZkL3JwoKcy+6jWSbRs+0lcatt3zk3u4BdrTO43UnAHfxDT
ezFh4JCLutzCyQw/fXPCWyJxvykQmleZPuG102nRU0b5Blqv7nzLovFDw3zCp7KxCESGh2fYh0+P
g9OIc81C5wiZsXQXsevF+0mx8aedxyWh83uwH6JBbKrZObZhNS1sUnWL0mpqfv+yze5iU6Z8PaGV
jU81gmaHqQfKI9kB3Zj8U00oK0nmQEMLSE+AmhOsgtEL/1HtNrxIdsDc18wj/z+uk7OY1rB3tSq8
qhNUAaWmEC+s2HsOrN57dmvgI659k5FRJemDTE6zkn0yZrvNZvCa6SpbiRXHu7pHuSzABC5b2qJ+
QrR2OEfzZLnQ3c2Ei1SoW/ZzgMcKovcpGxOjsZ/1fHJviQPMhT4ZqW0Lh2/47Kskr1FtjOJobUAA
OWugst2qipZRFFfvWp79PpMxaFbtyzgUSzAU4Vev/2XYefXpFHa2dyC4rWVY+OHRc1qTYi93K6xj
kDJI+/BrNKn/QNnvbkHc5pfRGJ2FHF9nBlIRudNfPENNb0I3f8q45RWCdUBpI1vD78xzy5OMc29t
0M5M231kpf5nZFKcn9+O0ivJNkGCbSubvDvrz7vre3dY5/O7QGHmWLbO73fXsZRa9rrY1EipRGWf
/ywd7UpGNv+cotxa2fGgnkXjlccyR+yx78P4beqAKJCnyX/CBl/GzWBeW0NPV61pCKQufUxA5rPH
IW2VcWt32Nja7b/jcqypmu++6QZvXWdCvLH1TzGU6JBlcXAutRZ6vCrytZ4K52PQk6sIXe1HZOTP
oOLSD8PnY/VVrhwjY+rPqFPAHDWD+gtY+b3P2vuHJoqvWHOZb2qlZBu3IPluhI166f0pnEUzxddY
8ddyKMpHODp5Rf2aw/7edGbrH1So7FfUo4alro38iEezQ4p7FKDaJtPZG5G3Y4MRS7GgjymrmkU/
jclXqwi/F2ktvpNJuOQIdPws9WmtctsPFl53RvQkjxatjfwNjJEF1I+NmaeYSQfqE2Zq7XejC39O
XWDtFNvDVRvnkRcBeC8vXpCLyF+6qmQDOgptI2PdZFZXiGO7LO/z+wjkCv2ll5ikMXCYG/PwOcgi
71qEFijm+Qwmfr1qkzxcNy5yIusAxTH+At6x0ilK83hl32iV8fO9txHwkiK3Cdexg3gR5e6Wef5z
yT3Gt3q/RM4faLm2joaw2SQu3t6RkihX4fb6MRkBysV+Xn3ronfwx873pGrFEult7cwfzD6byA4v
q7mjHf9J4SF/i+w+WvsV+wB7BKJSqD3yanHkfJ/MAkZGG3wWfdxtQjdS90phqc9uFGAZNY8YOvvV
gIP5Fmamv0Mf1AW8Z1dvbaq9yAFIEqULRP2AnNV1tdWVUOcroF4EFBN4Xf3pgMneKUlabCqMYJw2
Dt7Rv9f3ien1a3dQra/22K5CJxs/RDWYO1fHN0TGK/V7M4TJlxY7t20L/GireaH9NUlT66vhklEY
EtXZlm2ffBmT77IvhuO8YVtt7LBsmT5Go17JuGaxUY3qVCfnNQTvJJR38iXI7zirUAm3hp0oy8oK
sDpjL3GUZ8XcfMRkhxlU/8eQ3vRM+BStufrr2gGk/QFVdxwtkfiThyoCp1yGhfGvWJb2+ZU3gRe3
b+BF9GcwHtUoA0aGi+q09eOvuN5AuQ385vxXXPh5dm5B/HexPS5rWMvLvu8/MquubuXMXHTR8Dn+
CcF6r2+Y09xDVNkqkkiwYhW2tYE5aqsCR72bn1vGujEHBE86z9sUhlmcPXZ6O1ixw1Ft+HtSFhd7
3/aKY5oH3a5G5fNsCRR1mriggqHg4hejhfwURDWaAKLyX1KtQyE2YjEa6eoFGEB+rWxD3dhaJxZZ
Zgk21vfvQh13aCSwM7Xt7Cpj8kwknnWAGXSRLcOLfKSM0qA81xSkwqTPrvdYVKVYCKZqsgrGUX2B
DO4fmqkCwCrMsWSvFywBQPc32WslDS7XIfagsmnEbn8qxvx7XqXqS21W7QWxxVPiC+W90aOQiq4V
72TTNLV+kRWRuPeG/bQ1vVg8Uz31Xxu9XclR7sT6pTJZx6uwFQF+oTUzWhN1wl5Ep6Aym/fQrJbx
aCDH7JApnMyuXctm28Q/4MaPT27axbeMvafVJIBEPdNYF3bZoHvJRSluVTkVk52a4+/q2Fb9XLlk
gc0kPLcqhohxY4Xnjoe/7JMHv2+qdasH1dq2tSkBCN0+mZatbn0QJPsM4+2rPGhmGa/U0sbQzsiz
eyxsphS2kh/gAmoDZ5wHy5g8g8FZ7dSWAucjJpRArFB70RYgD4tpdo+mNjJr8KRemx4iSE3bhPYT
1yFn17UtNyjvzdMN8StMDjww3J9RKX7p7aC+p5UyAUuqgysm6O4OffQQrUXbvPQa/N3CKMp3LSpC
6htl9xMsr2UY3i+jil6j16xSTZ5Qo30/NKmDQl2X3so4x9L0f8e7ufOvGLkN/EfaRWIFv0rLr/WL
B54ZSoY6rU2ABed8MjSwkdFPLIlGVF3G8SjPHgfH0tKtFrewqLF38+ZDwDoE1uN8GhnVa6dTIX4Y
vcm4rsDTl7H74D/jZO9j8FBp5TpRTbFTYKNtMVsdQRvZ4YeuKQragaq1j2o//Aji9Ftoe/WVB3f4
Yc5V8KR+94UzkBpOX+QlU1nrB0qG/VIOStjBgvyC7UEWlmfKyGNj6mEWWYNjvNmRicV1PNbXRNOT
naaWKfgFwz6VUZJsgmrQnh1IYsseOsmXfnKeSbLPQH6WXxStFgImeyhYhgSmUS2hOzbPZs0TJC01
9aQhTHvIXMXfTaU6XYsgwzQcI9P3vmeXXHxyz0lPplVQAojqfkGCS41XwFuTkz/TpLwWKuRCtuUB
SF4EwqGd8GiM/9Mj55DD5Zj7NbKtKyi29t2XsTbTWzBLX2tDn5+GrLzKUDSHQCBY56hvtjIkD72p
t1dyBQt5zSMuz/RZE/seY8R96J/5kQbb3idUU/J0aVxf3SDLT3K8OoXKRlhTDRDL8LYWia3jVEbl
ocl7jxR8G5zd2jA2YOLiJ5ys3BUbl/ElH62GgrFRzs/cAqsiw1+5LbwzMza1I4otiBiks1qIVjXx
RgYjLcMKXp66PgrNgmzaeFRHHQiaxn4699v6pesTkOCmIFmdqulWbXuEEYfC3I9pVe6zOTMZoci4
mbwqeSoUmcrW/VdTzdOlrdblJz7CATqhpBY7hElhc2YslcetmDdRC4CF664vkRoTubN13HFhzYCP
rlTCAxtw/N7mphO0YgFfQjlFSdq9/xnWOqAL3QHGTB4Yv4eJ2haYljHMYzYZl7PZ8zBwLf8exirE
BicwJae4aaqtkrgU9+NRfwltu7oF3MHtJrDKpdAhBXQoEhwqL9FfHDvTd7lvweSfB7tYvbxkUHvm
oWaR5ksNrNtODtXUJjm0CnBt2TSdBsNLr9R3vUNJCNkg9SUNUNa0PCt+L3x2Pe2k259NxGKYP7/2
LZ6Qkgga7YeSday5EoS2yVUsXNJc0cKvtmwzMF0FT7Ou47S8KUptLusWqnkVdWg0tSmpQ4oA3yCR
n/OgJW8RuTu/yt1f1OfexBCVX4rUKpaOUprPBii5TYOO6tmOYmPfjqmxwzStu8gZkfrJEOUSqGZ3
Q/Ctylmd8uyac8f3GcsU9M48o9l5xXKcRQpNYFF7ucf5b7ugv2JUxMpDkJLanqxdAEkxys0hw29m
TNcp+kOodCtGkd7CpsjfyrZ8y3tDv4yiy954lzngRouMzNw5KTlSd65RHWSv09YR+p1Wt5O9VD1K
1J2EjT8n15KGtTY1ue6hbi9gaErw70byxQ3VkzV7kNgO2xNfeJ+Zac9yo2F78aIaYGanCbbnDYSw
uOwWteE0P6eN8JXiZ5UkAwARJLHUov8CtcM7CaX6fWjaelwneWIs/ur4q2lXNbstyJEyPoU52iEe
FoLpZHqnoCENjfg6m9bIYodfhsMPVmQIMg/9L5QP3zEUDz69FJ1geEX9NUoGa1fDy4Hr4hbXlILw
Cplte2ubo7fk8cbXPh9aCAZHW3PRkRsM7MVlMMcVFWPpMaYybQmeX1O4CE3fPPV1LV6F388/FL3B
mJFm2nnVumotLC/mwbgE2NvJMJHbmJtB66HjjBnyfSqn8NpLoLRv8tKJXfEzgkdLZx5qN22/ZOkT
bhL2E/Ai/SleFQkbz9xQBuOjTbn91Cv2DUOwAJI84PwQIjpgrYp47H+qhfaSUWX8Jjq7XuiO7b3j
5zUu8dxNX9RWDdcITx+91EEnMBjRbI2mfD+AxEH5RFPyZVN1B5YaLnh2ejXHTLaK5SarPBbZSzof
RioLVBpuMqIK/+Q5016l6xwEtnfWtdya8O2GPq3aIl0BEerVleyvRjLCeYdecd2Kc0Reflmag7vI
AvU1dmBf2UgybEfKTxtbZNVSKgtJ4aBoJsA2eTFbxwNrVacaR8REf3dMPp4b61fZUkmhg7x+xVO1
ftLQHD5UeVat/Myxvoxd/sNJrfRWeLVyQR6aorfV8zvC52HORt6oJtff06D9YfGdfeHh0uJ9CSwg
MtpwiWLzE27z/SWHxLQOXRcksedgman19b7yoVsL9CZHvHOw21GnE7+Wr9rEDRIfEPzfms7f2B4I
S/Tewh8efxijUrRdrEXKjgTg97FC2Dw1ESAv0UP/zWVBITLTC+fDHE2xxeok29pl0d4CuzgnYtQx
5TLY+lfpP2qDsgtJ5+DJicpbrwTRfhhC+4iIN4qQ88FKrn7xLS+Dxl/4PXzRPOx+9fpGNdTtEJbe
Z5CLft0YanV02UBcfd7iMmpZZBkoOGxw3Tav1dT6y55cJGyhMkIp2gviRdPGDrRP9Wpo7fRNmy1W
EU/JFsIpCv6jxk2uuh8BWrvfXTdEWaWHcMYDJdraFcooQrX6D88GrlWZQfePb43byi8p3LXGa5eZ
Hiw95ebb2a4xEVsYHURHxlhfNg0m030auNsYTfJjPtTDznaVg5jybK2N3nFK6m6hkvQgEdMOmy40
7E0u2s/AyRoc3t1wUWdj+B1dpifXKp2fBT8epJzxgEUGfeMpTXNA+vXgwW++MGA2M4ehcMlGcOkx
MJDBD6KbPCBQph2VGFX6ORQrCrJiqWutqe1o594ZtbPaF5+DWzyVdkY2Pq9eoY8nV4Sd1bdc0RDw
0pyLHhX1ebSqpz4CylOkUXQMvZ+R2mYnFdEJL/of1s6ryW1d2cK/iFXM4VU5jjTZ9gvL3ttmzpm/
/n6E7OHsKfuEOvcFBTQaoEYjiUT36rX6Ye9ZMKAA78/0k3TnNlQq+mbyuQOVsQWbDjXTNJQG8zJF
th5Mte3uGrOmcF0C1KZLYbAq5cY/qk5zVurGhrN+QhxOwETfoccjwt9R7oORGqAvEHbRUIwFnl64
iLHjV1946E9h0R6ee7SFLkUcPtdKVt0RaOWbNHZk+LqqfZHtNFxQZJFsy6D92yYTco9MsHbue4vS
Rt0PljxtZCd692IS0vjuHl0E65CP0TfC+nh0ijHsnSDKF7dxoFr9YqjUGFBd2q7z3i5eCi1s1ohC
5lsxNDWT24+jwC/rjdS/Ofmw7GrKQImyaenx1rU4tR5dnUq/5QSqOEae/kAqWFr6HSKEvnNIq+Fa
DKFxsRNQrV291h3tb851xUIO62+dbrTXsU5IO2XQfJbB57HkexhK6nJowupHpz92tgXLT+Q7p4I0
0wIWqnbVRxTPNCFS5IHUuDuE4gg48XW+JjB5XtOpRxr6mqhxQREnJjHZZhRKdR2/lWIoq3pyJynl
twhUT4bu11MZyS33IGihxNAKvPE82ATLuM89gfnsHpImW1IGYT7lmZwsAmACJM7799pq4zSMI427
rm9+/Z20mvAQEw63h702cPU3BTcLpuwhiH8Ubm4f+gLuR7tB34aqm2QX6FRYUZ9JZXIJNxlH7mGj
5VpxGe3SothSbojheFenLrJdxqP6MbXJy/l8/XfcQ0jOZVApQHg4XiBlztZuEMgPzRhZy1jv5Kc8
vi9LHkAnud77tg3DXaujCB96Tn0Zgin54sTlZ9VNz3LBNz2Ke9TWgTMR5dKWpqUlV60x9F3jjvIO
rDRK5pkarxXDKvaKyW6Au6dbRleQmea5lKrltSqX5nc7Tx6VAZmgKpNlZGukdWeE+Q9OeXc+v4Wf
vZZX2PlRBkVT0OzKob6z+SptI9Xutr1hD1fZsr0VHNDqq0yCUjWT8EdqnslkAR3ny3w1+9r6bPnw
nBatUj2QYGo2RVxnYF1KsNGEsXjmqq5ZpTfLtLKib0XWL/2sjL/LfokIQhrEzybQwE0L9clxHDVY
WgywvL7TKeT0h7Na6/aT7TgKP9kbolzF18A3KO+05eLg6p0FnrD7rngRP5S2BRTfqEyA8E14hIo4
XBO5Ge4Sx8wXrWF8C5Xce6IUcdgpEKduIT11njmjQxWZen9BYwGAME2GhyHRO8p+SnlTpm3zCi/q
QXgEZj1StUZ8Tu2qbNv01U62vHgPJ4S5V8g/nPhfRqT+avMC9YSzCiDyXzc9QfdBDYZTSth30QeO
+2ToOuGgsj9M2JNOgyG46EEL9nV8DgDqUVFT1uvSQKba471cmehf7rm5SC9NOPoLu7VJf0+zVWOj
OGPoT7IM0yiJBx6Kam6kJZAKTW+7fdMQvR5tJf3sxNb3DqTptXBC/Zpp/t+ItacUQDuLHBz1kjo+
GBYc2dwjIjVs+zZKHzx1ilxnTfWXCXlWEjTKd0453ws5sJ4LqJ/WihJ9tocyX5H3dK7J1IBZhkmV
3NHONSVVgvOjUlZjCWbJd0vnKhwdxwSaH5LEnm251JtEf/lhmXYRbjFxpat92/u2WWwirtNc+rYj
2Cx5/trO8vQseRUCBGMM8VOrxSdQF18sAJPnQDPWmV89QkEdLNVRPY2Vc9QT4riWYyvnHFH35Tj4
ysqo637nxJW6R4dkuORTE+zSgZALKINgl3tOsNLNRn01B/j0y77/QTHc6Hec2KG1ei6Jty+q2snW
HQRJ/FzG3nggg7D0dclAKCrXdvIAiC0uTIVYjWft3EhKl3zk+b4q8SffUaGBsRGB0eR8OI0Uqy4T
jXR0aGr9qjMiIvTyYFFS1zTtIqqbR8iCkp2wzQ1VYb9cKlvt1p3VaQueRs46qYJXu+oIw1h68DKx
Ua7axNCukeM7G5/ibDcxtmSkxhMFRunOM1C86dQCxp+gPnelljzCqMBzNSp7YK/0fi9sSgL0BXZZ
4KCSfeUoYH1XVMJQ4yRHZj94Gk/JqE18lSVpOPh6Nh7AY/PuuGQwAor6Tw3YIx4Eo09SRdqhowh3
3ULAvEuK3r6XkfeULbXl0IPSPHWvxEoDzjh+0CxjLwlOYIbTfTASsLCBeawKa1RXmu+4kLt0Dx7R
cMcwSeGPoWSeaxCKLvVq91LmZfc8S0/VzshGjCZPTR7o3WcTIQDkyH0e8uK6fEbliyB6pD/x+THB
6CxheE+vdjPpCjfPFsXIVyKfya0pyEuvChjC1sPkJSbConLv6vwvMUDoVF6TMI1WllWOVximnIWm
1D1ZFm283myyYW7V2NbBv+IiJjgt6BcDiORkybswWsoGAu611JSn3rGKU9PEP3sxVAvrjOD+RHoN
SFn43Lr8EvG5iuV2E3MnPJcG6r6SbOTbRHFcqipp+Bg4+6a2iN+n49koTW4ASXhfF1LE15+fRZ5g
LRRhYehG2IQSktKw7oWttjMCjRW0paGtckyqXJJ0RHVB/W1HOU1XWTHcNdABXWWYDZaa63v3Pq96
S2guJlvYwZrvjVcbMNGJL13VKSt4BXVu065+dHI12dah/rn12+jst38TBC/v4mbIN47twhYToEBU
uZBuih6cytDkiO7c1NZdX/QDoVPkR3pTNhGasOCrluLPLqwoXwzkLRaGLtUv/N4ryzp0vcfCLlFq
C0v3Ysp8KIII0p4gOpoN2rxqY3BrmYai6SD1oArSyfpsIabUnrh12q2kLlavWvUQCHIm2YyR5+EN
vnE3yYTj9lSFkb4YKSrh1KtOoT4E3ATBkmgKX+GxwDebjeLJ2o3AqawbxEh7FX6hicJJ+HXoWsEX
bZ6iDB6BPPTiVWMp+qEOqNd3AHM9Kb5ZPXCcXsh9kj3B/LgGJindTw/qblMpr1rsFKcyCdzb0MiT
ZBkOXbiBwAWNlbTtpTXipdI2Bqb7UOnZX5ROgBFLu+7Ady1YdGSq7o0sAi/nxOPWcFwAV6X04qNt
9dANyVJvyurJG4byKUvsaw6Z8F3uSeWTo3XGsh2Ghl9YhratuFtSFOHKrd07I8u7c5sP7l2K2Dr8
nOGrl4TlPpD9nMINL3o1I2KTxCGDnZiNqKMGI0+qTMy6EsJVaSQ9yrYuP3D/2Alzb7XpKfYzkE0c
NAFIjj7kDWQwDa2KV9RDmM9GHEHgrcIdTkWV+ZxUxL4Bmskrexoag6xs84zbuxRZxnNClRKQUCVe
i7Wq03pbGL6b9W1tA3KYu70Gwy/OPOFVm2x0PXjS2Cpq+wDSduq/xFBFpHINM7+8Ec5pByZdh3b0
Nit7UUroxs+3t7V9764g/JG3wlmjmGJV+rZ7m43NqllZlNnvhLMcdICe2ikNK647+tJSr+toC250
Z1hOe2m9wdokwZif7OiYEaGjxm7ZKnL3NFXSPCVl/0J+zjlnMAvsYHiAXV/ru0tTx3tK2p2jpUmw
sQhbrXwtRiqzbqZW66I7HaSCK+dqAHVpqh/Jjhzszu4uwj8tg3jF+TlAvhx1EyvteMQLyBPLYYxA
HbmLROn/SnOj/ZrnvopMuGZcqEsPdwG8UTXpsGtjRM+NjFSY6aTqgZh6uwyd3nstCR1vNHgONmJW
qZD9gO0PdZFpNtOB9FVZe/UCW3tpvlZF4u1UP4O0vCNsFyZmuaqkotyCXOa+ZXvjcHCQqTDWoWH9
6sZTV1eSQl2+c3jX1RMl30RTtZdnPLhD572Y/HkULQ8rCRqgF41P270bI0Q0jSSj0y+hNzyIUTim
2V0BOk+MwFgZJw2FnkUw0auPJSRPdt/Ddz7tikCntpnYtVahKWmXwZV/Nrq0tyRKDmczD/z5IXYB
U05Osz3W4Vz0h8BcfpjIvFBeFG4ybGdn4UI8grOOCdf82+XclgOjUSrKM8IEG+q7h8/2aLqrsXa6
06Ck8llWCXc1KsDBkDOyP0A2EUyKQqIpJlkh0Ys1Y+LBQBh2tFAUEjblrRdnU5K5RZ72w4RwFrOw
9iL6Me0slqH568GjAJHFegREfdu1IrYM7ImkVLMAybyKhjE9ZFXws6E2MD0Q+U4PojdPzH7zxAe/
/8Bl3h64GYT3Yv95nRjOPvOV/gOXD1vNa//4Kv94tfkVzC4ftq886dfL/+OV5m1mlw/bzC7/3fvx
x23+9ZXEMvF+KO2AvqMfPAjT/DLm4R8v8UeXeeLDW/7fbzX/GR+2+t0r/eDyu6t9sP0/vtI/bvWv
X6nt+SVPh1qGaO/Ao10wfQ1F8y/G76aiymdVSo7wtuo2bvQoez++LXi37LdXEEax1W2Xf+c/X3V+
1XKHCs16nnm/07/b799dn8MMR+9OD3k6n6942/Xj+/De+r9e93bF93+JuHo9jFej6NrN/NfOr+qD
bR5+fKF/XCIm3r30eQsxE0//8g82MfEf2P4Dl/9+K9spoc4tta+DZATHRmonhkTAZsf4rREz0TAU
B1W7CrOwiF4lFsy+pluGRzFdkkDaOzGybFrnPWRaoy+9yqC2qjak+yyIIVCr+ydOwRDZTqM4p5Kw
Bd8yzYs1Y6CbB7LvP8S8sLvwRG3GEkYsYRNN1cOWYeqAwGrI9k/QRV8g9YgvhS3F+852EHzuqPO1
zejWwFAZn/MUBtLJS4silOTEbGBJwNk8+XSziWk10r+3AKiInDVQy4itcr+nzjlX5fXN0YVVclUZ
gQ1PskF9STYiscPJHhwmYqobP0LL1YbvxqB+visuOkED8vYh1T3TcAis4lIocXFRlEbbenoBdF2s
brVq2LkFyIZ3q63eAZicNp8hF2RHsbAyc2SJjPp+3kts7XdaRVDTO972C5KiOYVpDC3vr0sKt7Tv
+rPKg8XNTR85olnqzpHLniJm9IK8Sd3+JlYPPTIl6u+E6xuZ+qtx6LYG/7cjoFzv5FeTlr1rsEgY
xfJ5ugAn4kiOfki6BlSFnRcUnaYwfWTWPi8s/zZwlMABDTPZc+C4EFwRvLqtEMZ5mWSN0ZKkR71+
t+bmWQ3luouT9Phx4agM/r4JpfsPe4mhkZlnIt3GXqkMtOpjhNZGufPugibx7kQPsJeHbmvpbV0g
s+S1mZ0nhF/njNF5pLJ0cp1X3jbS2gfbjmLipoF+EM1I6OyAMrJ+ED0E04Z9IiULMZm8uYmhq+te
SsEJKzKKoxGblRatIwMvQ23Mh3isKdS7VpKUO2FtEZNbg6nVlmLiNju5i143yoS8Ve8kfGcPMk7m
Rsqh9ACv8dN3no0U/xGRIZWA7T8mtTHTd7pqf53tJnhCFT6tNCPL48pbMTNfzEHDEFRdB4XJ9Krf
XtdtmFKqR6mhvRYvwrA8lXekTGDYst2DaIwsQ7H+1s7WLjKxZtSEEC2cfBOQLQhfDyjfjXEnvdtA
L3ICBnEXS7cNb4vebVj2cL1KMDSsVJjRj/rUhGHeHMVQ9Obmg406PWhjOYgt54n/aoN52e0aau9s
MqjtUg4+ZX9KOCKigKwmV1/202topJyuQgQlxATxtggNakRqMzjS4aW1D5QCjOlCjMGe/jRahv+E
0IK8EXbQY85hXjH7lkLYUmwj1s4+H4a511ON4dT7UY4+S01KJiM3YHLTw+gxAKC2ty2CBjKfsNei
1XbCgwIuhzO341+tCcaeZlTX5WZcAqmyoPCf4CTtBCdpBkA9+ZibpB6nrjDW04zozT5iSdVvrB75
ptlVmH83DAREZd4plsc7t62H+9ExrnqddE8FB+5Drqvleijj9KunG6SUAFgROhsgeZtSUHLkfioM
gKtRAf1aWNfuQqqHvQAbCxSyaOrKdpeG4STr2SZgyylVdesE/NZSTNzgya7jhlvN5qP/DvTs1W20
h3nx282xoYq7CmDMReDKPTiF4xw4uerpQnRFAxe7AYSgQtP+Zi0p0+4L1dhosydkpy4ynJMPeSNk
YqdGLLeLOgBgSVggN6sextAUQnV59Gpkc4LqrszhfRY90eRDQrVtqoPqcKufE9FbL/YAOcDkrG+F
s6xpyEFHPpyotVVd+jR+CV3Hgnw4BnIqxQO6Ib9sIamsi5jwp96f7EmfvsRve0TtE2HL/FQ7eXSG
+z86N6W1qhxCn5B6/TSJybHoRvAklZLvIaE9yaM9dAvhU3UgqMl7ogyfOhH1gdNeSVtXwVZ048b4
bgdqtn1nE5cKf+Twgp9EXyJk2vdaAtGd7hySqelNBUbKeSx66ASjS2JWu492qXUOv7P1hu8eJESf
0HSffG67CqsYizWiaQdKT5ZipigGeUdWuTVM5arrfv5SE2/2ZYDsZuzrz0Q9arPJXzwvlVFQ78D1
y9mLgoT8xejMR7EizO34XOY8NOY60Vqz4YdGp+T66Ke+exS9pMu/DJ5tbsSoGwr36FVAkrm5/3IJ
33qzrQNmihqOi/rENDtP3BaLfcSOHy5XU62zSutk4sT/x7rZ+efaQEaFwgo2sh9k22LUvXtJLmGh
L5z4E9G7z0avKz8Q13YMndSv7YWPsRXVn502IqUTtv6DH9r8ZhqhdDRrMz5+2KeB9OvodyV8N3yI
T4pcWftOyok/QTuwqBHPOQXISwznBlbATRsCvQSLYJavYSQ56xi2roVFoJyEaRKt4R1rTs3UkKx7
38w24aLIyjoqbWk/28WCeSjchC3NNXM3Rg5abf/Y0sjH91eY12sh6Yg6Sa6uYVAIFSPuYMFKvhXD
WM6TOyeJ7wDYRvmySVGz8HzUtnythuerR4FL0YJ+AalWR+L8H02GXi96rwbc3gsxFXYKPNaim3sJ
KrAFYbV3RrfIzLXWhaDcnKrZBEqkTCUH/qNoGh0CCbTu78XIKyDAmT26ya3DI7DGXx48NYF/VJD3
Voq0WpF29M6lIEkq6pjHdjfr18IIdaZ/HgQhUjw5CeOffeY1s0810S6JiTDUvJ0MVg8GoVx7hisk
cpX8ua1Qovs1+DVTSIW0SamOohhm+t3TvGwdQuWwFD+D869iNsCM608Ts+32OzpN6INLIH36WRXN
vNU8MS+bt5qdMwSbiNcmKb/r9fhIrX+/sMm4H8YIvRg1sTxyrZQUxZbbFMsKrhK/UR/6aRJiDHvZ
KCCzhW8vmcYxqCa920xrC9IqwdEu1eAiZoOc/0iaQGMuhhaZ+Tvd648IB8mP5bBuqY+pQNIBWZjk
zu1MW7mN6e9ThC5OiQULF2eiPFqJLsTiQ7WwM5CdlKGWm3pI+2pRaPJP19v8vFT0umDiYBg4q4gh
UXaqmXpAeJGUPdhUG9+5taY8DSQ9l1pk6XtQU8qTX1o2bPeei+J0DlWYrHdLc8q+Gki+7g2t+KsY
ZZvj6mQD0+gBAmvK/TjlYUWje4q+D+r6LzFqppyt8A0o3fmt77TnvFz0xL5KJpV7WLriYx91BfXr
PE8pvA8XvQQwI2ytQrVm7bjOdiwy6S6nTnc91C1qc72XL/sqUQ6jaOIKgFM2yQkuhOHd1DSfwfVx
8JL2Z0+4vPPWouBTmsnlDvROeVBliCXf1AaF5KAYZkF2JC3iH4WpFqqEVULqzJTTiYL/lz6hcC5N
KuekXgV6jGThuxW9kh8N0/KOtw3EzLzLmEJ3vXp7GUNbkSgfvXhpBPl3Uqn5Ixmo4lGS4i/k+tuT
Po0U2eh3QCaRspo88kItHrOgWUF9Pl6Fv1KMCBH3lEiJSckwq3u1JnQ/LReLXDdWAByh9X27gB0n
5yQ1qO3X8nzZESpZmJGTHYUzKIJxrw5UConroxAh7webtCTE1VarvTZVqZ0tCXisGFoepMpjTVWO
GBaOVS1kPbLOqSfJrz/XtK2inaUEnnG3cLTXeQ0PseFVVVH78+G0DKz4WwIG55JNDSlM5eKribHu
J/XS2SYmEj1DJyFC5UcMRSNcfD147EEnHmaT6FEz2psEZ+Z9yB3aBzeF8vftcjdPlVpzt3fAuk4v
QTS9pcOgnvrbzpXqo8HZM4dtQK2Pal/uzM4bdrZS19DTYopVU6NqRYxFV1hva8RysyKJCBS3qNb+
CP65qbPfLMhkaj6jQNopDUcI0cSt54K6msaVLKk3I+UuP6dnxw+2cVrRmI3zc7GY1rVY3Srg8j9u
bcSOnaDt+Y9tc0pfdtoAfyO8IPEqQnHmk9I4HXdaHZFO08s+KfYzpMjWC9Rm5bkKkQy0+jj9lLpD
vrY9yss5YkP0XMoLK5OVlTMh85GCTo/GhNwUPWEbAaIDK55mRJO99cQQmjSmHSOGlqebbrxZt5d5
Zj7BS91cFT9pr6piuKuuQ/Fmtply4Z2r3N0KU0fRJSyzE6WrNtj9XhhFE0IMsTUBdEw81811bszH
sHazK+hMi6OiQRFnVpUOgHsuWISmfE4M0GyUmK5C6DV3Odnql6biHapCA8nhSYmZ+l+qq92mPurT
sKtBsFIh7J7ErGn7X7vBGe7EUhCwl6RUi6uYs/V82+hm/CDmAqlegMCJnxRHcZ475IdheHFM6SmA
Ke8KYLM6Zi6I1GmUQG1w6zVOjAiB0lZ7MdEbXnl1SrvZwaTF88jkPE80vrSXFb1B8AI34QuOzds0
HsCU2VfsjohcEfn+bfVtzi+BY0iaspY8z904nQ8PQexlF9HIBtJQY42ArhgiaPxzosorqGlk2dvM
zuk0i+REt/KjHOq5t12iXskunq86667JEQh6mxArjI6oXShZkDHp0saEaXvPdcx9qqAaM5FTypPU
HrJcaAULWst5PE8jXAjhpRgPdV3sKp3iZT8atxn5f1ievPbqaiqft6mnRecQDcALOeWfltDNuinq
wz9IOEwTbV6XVDAAJiVavHalmDr90IEnEALafefU1nWYGqpyUQEuiY7FSmBd/cSwrobiWtu6j6zF
bNMVSTlR4XQUJrFU+EJjs6hT1QejyG5iUvG84HaZ2TZfxmmpOG7hpjk6vtXuKcymOD3Ox1eTR+5V
ojfEI6ehDRsVZfv6fd9K1WOkW1tPVkewJq13jEGYLgMx1K1oHTdetROzQdF/Dd0pVQ8657ng0yu8
4FaB+J4DIaIVbF1USrqBliPYiuEYFqAoFd85i6FSgviU0tdU85s77lTxbRH6LDAPw9SwFl65ZkiL
sgTPL4apBWGniuC2XvCxNfMMpQXogPZVbqVbfnS1R5IN/JJDJPB3YEK/DSH+NzgC+6WF1Pflg68O
TwBaLPimMSrvPD6uKN51VrU8asd2akRPNAFSVEer8N0CDnRmJOBWi1aLagg3GUZl9aA5dfjaRbUT
PuVpU7/mcvNdaYKNbRXFfd7J6hNl6cAjy4onxcDXnnrQHivP6NytmA10zvuolmgAMHAeUP4+Ri4w
qWhyLokhXikBP4hJsT4s/optTkPC4ufhZ6+UYLievKUcYv8RYnnZMORVzFftQTQUX8mG/9AZbf5A
MedILEmG7HJ0o3hpxxxXU12HGPXNv26zreYbxp1qqd/dBEGyvlPiS5fxS8njJOz4oBEvzdSIiT5N
zb3XJ8+1WfwyTQvS1M7PpRkub/6N6R1Cfzw3gqJ0Ip8Xvbmpf2MbEuPf+c3LwpDPfybV/UqPvQis
tAvjzqBTMTzVnKqVr8IYRCN6bU6eZCHGH6bBggY7P3BPwn7bQSz54Dfb3vnkcHVs+D58V+RC5SGD
C7+70rxE9D6+mlQnNtTzWLf4o6PYcd5b+Gm+ZKwLflVg6kYjYNnZsErzqY3yjTFxS4sx1CYB4GEA
jbOt6zU0jN6Np4WNMIo1c1PaVnjI8066BzhoPLZV+peUGd1JjAi5qhvOZsaq5XPziHDILoiy/pQ2
toJKDpUagxmq6Jum6kXYRNOmBiSXtpqtxTCXRrC7RTvuidny+W9K/wU0dECFmtKgFZilG90ZmnMU
VQ51KoF3kCbmVzYlcA1AyB9LDwy6519Ez1C522RKAzvyPydQGSN67Bqvwm6OSQgNxeSixD+qjkSS
2CPJbB9yiF7lZ04yUZClNvS2sfAtBxIG7l8xwiTHpI6zo9WH94FuJNvwzSTshVn6+eJjt6eiHStv
9G21mH/n9LabsP15y9x1fu1e594WkJO9VjonPVdx0EK0QKVBTo3JIjBb/3sKzJMioh/8Zz5pcGO9
jkpWr1zFji9ZBpMg5H7qbjAL5WLyjLYy2yZfUrrvkHyox5OvA8/elD6lRFZl9at3RtEVjeYBUG9r
zQWuBWYbbLc6nubpAYr7ZtG4vE3oJn+dJwLoYVFiQ/NSTrIH7rb8HENHKkZUSujHKhs/i5Foulyf
PjRduVarIXsQNjmACKYcbb7cmFxEs0nVBmsxp08m6E/U7ShpzXK2JUltL4YWsPq8UR99cxW0y2+7
Ug52oEwuXIg9hC114JZ14z7cCBsPR8GyUIN6B8/IJcsHJD6QWXpoHbM/w5t5DqcRZfLFwwAL/wbS
tHElhqIhhv8doHxIdBK3uDKci0vGWywSpppq6y3MBu2yhBiaOuF+AEnmIs3Y5+olBh2v52NwV08j
YVd9Uz/y7HAQI1sedVCK6lBsLSS3FsJ4aypZvbgqUmFaA9OcsPmdrN3pQ7iokjJcm45U3AW5QXYW
at5dbCnaHX+3DeDZUp5bkwSK3Or+30OuLBPIUCjmbvVDqgfZV7+gcNWGlQqyI0laR2NhnXQYSg5O
Jetbi6DItaUecgUFi/xqZME3MlzlDyvcoqjhbfidKbcW1XPXxlHNZVZ42MymcRYZz+anpnYOYtaU
Ihjv44GPOFqj5k4GC7mPkbhZaWppniib/w6lgk8BhYKk92Sam9lmwtG+y+SGenM8hF3qh7yFy/rX
Mmo3/5ftfndVYZteIecude2BlC+n9GU9Nc2UeRUNxUarEMDvaTYJD08dlE2jyvxDJ19hE+vFkELQ
B/Duxl6M5n2pkknhAtlmlEsdGmDlk8xy8lS0McWi1heo7J1LRYZtqNJil6lycJd2NdW/hmbeEw1C
ecpxIVdCh3SBLIbxpTeaxy7iEyz11dLoyHFyyj/e+FXfUa2K7uAk6rosdEplJmZVVTNoRG9qhMs4
sbM2U9Q6GJMfo5oPF37RoLnu/fYbxSqHgrLKVw9yoy315e2uCNwQGRv5m8FnbJfaFvQ7mZW99BQg
bR17HNZiWPV1u0aoKd2KoTt24Uo2tHAvho46kV8hdHEc+Kl88WCyotwI6q1ClqUz+s/gmlPo1wrZ
Vp97Jf05LKd4qxg6keNCRdb+nBXD5Jrr68GTv7fj6MD8asqoDsU6WN86jUBHd5xgTAXFEv6YVSK1
8lmMRJP4yURkoX4POy1N1r21V00C/YQNNMphZO3Wmx7WKYwpOpJAFJqJCR0ph9ssXzWdEqXJOy4N
dZ2rHdyzb9NOYWj5Sux425bK2sWQutK6Ripm2cZtdjCiBJ1A5GJXI/jzb7IBCYPqfJHGzliPih8c
mtJOH7VI+4aIZ7LNPQ+cTuNlZ9HYbl+fOvsiBkNVFM1qntQkT1kaJRJLfVN0OwgNX9y0oJjQKdWF
o1rSXT0JhpAN8C5pDNuSoWjv7HmRevqisyGfDOqGuAFuYhUMtO1+bFG6JH0Rfm5UOCpNw/5adx43
uiiHJ76lLqPp6hbOiMz5Ck3QVyVvy0ddG6IDj0rKGorn7mvE43GsOV91InVkanMZLKyqPOij/V2s
4xzA7Zuyk/ueikfyEY3OfTcwbpRkcv+oK6byhYpStDuBiOzF0VE0CUch38q5TU2nSdEEBWWfcl0g
EJ5aNkzD+Widc8dciUOoHU5ybam3VNxavlRRKF+yyv1cBp6yFyPRiMkwchcdtXHn2a6pqn5qcm0s
kKqUK+fFHLXxbLrBsGhlRAVHSObWjtrbWzFMJOMZVeclaqxoYky0NboS+rxrqn8SvWj0k2ohup5n
R9VinpLtmkNLqYAMZ8k7x59dZP8Wem06sDmO/SmcGo8oTLoqte6TlZnNVkygvuUifRJkr6aeUnGY
l37F/7oDPSS6/kS7E06iFtMN53RrJiaf2/jm1JByU9D6ghBrwkwLVHQFn5vC8dO30BiFl1oiVIye
66ju6km7pwIuz1091HZ1oqrPcuv+nIX6LjwMHcpwPCfYC2rpvG+jFW3LUNd/wLC/r8KGIB8kDRwf
3b1ZWdlVBPJjtRgXspf6RzH0FN9fFzLUZHZkPVf9iD5SNH4xXTvfxHVP8NGxyk+TPSvU4Qsls9Cy
8hEmvbMsQEgdMrkPPul2BJmxUz01AyyQSdB+F2Y76fxtrvULI9mZnNEOMHfD1Dz19H8OB6nvJvlC
pm/dm7sP3EovuHHOaz7sc/NWkBdIF/OenmPdW9RBbMvU6k6Sl3UI3iNlZXTKpUHLXEfMF5uYjeS+
O4kmK9MnqfesbVSFpnsWNqhBwNCoebkQKwCZBISnp12LdIx2CvmfHPFXtL6pScrjbhO9FXPxD7TG
hZg1gvBzVsnNbqwVlaqGaUXg12SCcjOgSu/NUVSBQeljAjD7yjE2iqC2bHmgyXkIKWuSGFupjMxN
Dp8ZbNeqIq88r/6R54TypbhAJ5C6Fyorfom987ci+950PyeEAPzNNjFkfJiwU4vi13kb4S1U4m/C
8f/c/3fbzLabfPzbitSAWYXvLq8mmF5NMMlDC+/5tRq++uDpqbZQpKpYEWPIriiMpVdr6oEvoIDJ
vAiLaEYfFbmyM613rk5cD5yHdrclbzv0xZDwM+Y2a7FSbK3bcns3EMsSJj1pfRQvDJ0wcuCHmzE0
PGehcF8953a3VsRQrEvyOCOdKesb2aNsnDK/tjkFIELnVyauTr2vxQ/+2G7nCadu2mNF0PH2MnR5
EgGTVgg5W/cJYafGIVCqGoV9H1eOfgb3chBz8mTKOguiDm3g6Wgaiok6b7p1qfwfYefV3TaSruu/
MmuuD9YBUIh7ndkXJMUkisqy5Bssy3YjZ6AQfv15UHRbdu/eM32BRkXKDIWq73uD72/MhH34mhNc
sGppX9yg3UsfPtRbB/Gek5qFVaG/x83mox3sX3dA1eXG9dK9F/f2ubPLjOdrTgrUaHUgOigbnJPZ
ss/qzgsbcQi77vHSTw0Jh+xbERTzPuc/QeCbES4/iX3XinjlLLOqfh9TLbjQya3K4+UlDbQyYlhZ
m2HJNg6yD6HgVdVeFfE6xwjYhoqkil6O1EfTP2IY4F3jL+FeLn8pqgZVJ/0k3lZTlKA8CPZPJEO2
wt+mucdjrrmPE3JeVmXC+BqmhreZCzyTX+tUZ56C3SYbUOtQRdVPje0S9h4WAebL2L/M17ZRt6ta
uNgGrufXVil/XPzevR7YNECBR2kJMtWfDYtleY0RAnKcdtKWzRbtcjQnkBmsjTrcqBl+uVXTqt6q
JUBBhB8a1kizjnkU5ptYYlY5nvBd4p+gTBNkG2zc0qsh1zeXMixU73TpNfkhChZO9P5Li60Glct4
VM85fsMTZBuesV+xmkC7nmEVsr/iYqeVhg0zWT8EfUzjmI5VfIrhuaI+L45Jnm1DYpz7xIVWNVe1
fSRn6+xDa3jQxADLGlXklZhlt+UANX1OiSLAP51ezRBNBL4h3bbJ5KW+cJr5Uj/k5i/1qv8MnOTS
38p67QZXRSRZRuSThro+N4u7bpZyPO6qKT7Oi/fu4GItYGCgt20Xs13BwWXPLyraqNYQadZT4KQ8
oJaxdTE5d7oW7/ulLx4H3tELgxckTOf71pFi1Tao9qAFh42DLb4Io8ceI5QxcuYWFFezNVdZ4qdn
GVfZI45LtzVq4m/ArIqtE7YaAmt+9ebDZCZ+VEH2w6OdhD+uifkNFM3mBulqDIRqTIAGr7lUhU6E
QBGZ/ObGaDRiaTnwbNVZ9VENqqgulQuPPQhx5AmjRfPlo6O60xZJ53L4+jG9qlaTfNQNUfy5d9+y
sZy3jWhDY1vPDqRFjePaBiPSes062rKNWprsJK1PYy9YxXM/ybYEkPLV/xgFlio5Cl9sLpOo+S6d
rFR+MjTR7BORxOePi1OCoh6m9UcN8kjxGR1LvBLm2H4iJBkeVN1HF3XXVt68DgxD23w0GJPHMKKm
4c6WObzD5cUuleq2bEB2oN60EZn1618hXEJxfdV/8Zp0OIbBJI++7v64qDpVVA0fxV+6JLWWrX4p
/5xGmwNrHWCrtVatH4P/17nc5YW1ror2eDYfkPaYd/HoRqtmkdDqUPZHCsCrNpXmi+si8pHeUlJb
KaJRNyn5nfVkxwR7g2bScblkjF7yoUyzea26ID8Qo6yEAVMYVvZ+zFyX3WOjvQ2DcYA5hxq3Ho0k
vxbt8qW+nuvvIkWpI04i81x11rGN+u2gyWPS2uV7lHstT0mhPceJVW/GVhvuHN2Ody7aGtce1hPr
PpsqrO1MxO+77kveusmzqDT3roRIXCD39hyQj3kqw6NqUhekH4A06y2+gfRmX3HfttYKz92vNV7B
T6kweX4Kba1KNmZGT+7Ij8xL+83EXnvjipWjxeljGPXyMR3zZOPlQbfLckc+6mWZ3LACvqhGdRnD
4LPHbvGkSshxuLvWgruZ6ISF1kzmLZP5bvRjsrnN+h2B4Jup70j4zSV7mEXER6KQDeZkKaJ8cuV2
5q7OUAOKY23gIfynE48yxjGyFmFnG3zpR0PdVl+weXGRWCYKoOURWaYxvVNIK1CGt3WXp3cKhLW0
tUtJtYVJctvqmb6aOnYdrt1VpAtTfQVWv3pwS6t8YC8NWaKYi50qqgZRwhNOEvesqlpbNiezc58u
/ZdBobbYpYYcerJJJtl6sLr3xA/7a9WFTIZ3283O+mOAoXdrnUXy1BrWKnXZBKdVLG2kgrPg4Ofa
bdKEGoclgJ9nLMvkOR9a8v96BmklQMpzJ1w4C3gUNbsgMARvYtCuazsiRbY8TDMzRds4wfZnKamL
aiyXHh/d/n3dJHHhG1vIval2VToe6oScqT3kRq6mJPeuxzGqb/Eoqde4tOZf/3OPnDnG3+fojRpP
ElGG+zrNusd20l4D/sZTuZSaoo/28zAaa02z2kdRjt1jmr2aVpY+qBobjxGcDO1hq9riyXfP1ohO
Uth291liAmuurTNnU5y5cynfBx7Zka0lr53ri23ri/hQprpz7lkMnMELrhsecw10XW7H2deuvAoA
JK7vHnKYM2ZLc2c+T0gvXYqmdMznXgbuL8WPVtX578YWxP72aN7ms9md1MXXUT7goVsi5fhnnbrT
exQvCAUHZEGKBeA55djq6ihLbi6V/YImTXp3nztiPs4V6thKlL3HAYlnkvskjVnbT7IHql+Y8Zte
izWin9E7wEngYLH3bLoJFokVGJxUIuwq4rM9aOY5RUEGchM/k1MeVleXRifp3IMT6p8iKA2keoKX
smWJ8J2530kMbDalP4unOrLaa9IfcqWKJuLgd3GbYtLTaP1aiE+GWfWPqq1BYCHV6uisSkY1VWvv
PMcs5Xdo4HjXU6qlawAA2ItMznQj61mssVuK3l3hbtkp2Z9kV6EqYqKQ5Uxa9FIthmBLBzUyXYxJ
mhFFJzWSrXX8Ptf2tphc+9MwDNVOpldRiPT3DGK4+RbX+BxOnaG9OHJ4b+wmvVUl3Xxp+05/BlLX
35Ncu8myEufvPiCTaWbhWhXNYsh3QIGdK3B6rzn8+EPdOMUMyl6b9xWoazMjNKQvFzsa0Zz6eTfm
KGVwGBi2qkFdjCpzLv1cBD+uEQ1bf4zPWpIo2B/1LQoQQbR1C1y0Rq/nZNxM6dnvdZMVMzMeUGoe
1mnVerzpc7hq3cZCjkuM68oLy2unr2vvcpsHVXlteDYhaLdCkVH72gvUuQm4lVgNjcDAJ55SpRiw
xem74dEMFs/w3Eq+ZkGwJvTY/5En8s5CjOptnvjBWKKu7jo/rfZycIgRGrl5FkmtbyKDhD2a3V/U
oMk7VKgQfXftIV9FetE8FxKj9cYN5KoJcQAnPyhRFOU3105Ws+9Sp38iJrF4jYFtV61NGYUkeayv
qtEtQ/+RN0Y1qQt25y/4d/s3qiSc1lsLbwBxtkyNdPHfzqUaa232fp8rxvDEEoZ/Yy2D1VyJ+RRm
ubVRYTdp9xnuRnH3I173S1mOmrfOexSH2mVv3Zlof8zowezRirCfMiNxt7Us0qtu2WvLpEH6VmMF
lktRH8V8JmpN3peSZlTm45jeq4FqMteuDjh4DDzzaMcgqIatlfvXai5djH//SuFzFcY8ekQYXC6h
2dlAR6M03vay7VeqxZf1j2ZVvPTR89Y4gPM4fAxOKk4WIfpBK2MSLKMNGLdr08HbDBgrucCM9XWp
ChbZcz0yphhbJm4vvfMYcK1mJMcZiTzdM95sPQJm3PXBdgjL6bOY0Z76s7qvUdpV1br7t9W/9VaT
FEtM77feqjpKkm9+ibbxqHtyz8nJ3qWo0T9ZU/hVOs30FZGQBw0BohfLTGzIVbYOc7Ph+NPP80r1
QGZxO0gfNmcQVQDa+08iMca1IAN/w24S5VVd68obVe7BjQ+LLpQ/fGVrjW1Xaf1RhNUZXxnvbTAb
3I5qotou8dRdg87O0W177SSlb17N5dA+IWw+oCvXjl/LRiwLj/UHgaEdqsOrvvDnJwmwBX0SHYzX
8q7ZDXCPv6nHQ+2msyr9KfTQgh1s+0f/GKOoj/4f9Ut/ufQPXPqr+dUb+nv/j9cNmecv/dXf83v/
v5lf/f3N8ve7U3k1kkB5Er79PRL98LVHBXpOM/xhvBVMuhjBf7vYEzIwv+Kf/m1MLPeIyK1kw2nb
e9SDkm3gBdNn9NqQYmu0T66J5nG91GNePH1GkWdt/awvINpd6pf+s2fJPdGTbpVjuHLdWmnTrLJc
c67rQbgYeEhzo1rURTV8FNVd0wqG/KW5TPpjH43j/qN+MgabSFmkP2LrjC5TnppvlWyfPbKqf6C3
m2suemP9POxHPGrWIzIs26zyG6T9uOCn1ZxUUd2pizaQLg+trkUJhUeSBkWrmrsbdUkrv7uJl4sq
BvZor5F46TYfdY3VE8dW5VCbk62wwnmlxqkhqmGqUJWF09kg7+/qb3IWWL014XPp2fFJDq5xqZ8S
JE7GzMFOU8eRhLOBdZYD8i9plh9rt8dFPQPNtfML3L3RbtdOBHrhzblQkWex6N8V8+MYc7zxS45b
7vSIO8j86OFdAKVUYr641EG7mTB2ZcMRO9D8HPMOctv02I0+ErjAMlA+9pt6HY4ejILMPKtWJ154
VqDErgwRzY89QlzLaZjNZLcWuvBfk2j6ZKBL+EeW3rkoGYYrxwEfMS88QWT1r/qMfYtZAjuQev/Z
hOE27HCei85IQC1HTDFg5YsS17jX3QhkgIGwm15XR1UaCY3cqrv6tpX1eLnXeMZubDPjPRsBAsHh
hzWUh1DPa5iJN01RjeWukRNbZgT11iQnxxsb2laBFhRKP0K+B225HqvJQu+20q5CPY+PqTHMD62d
IDmLsNx+1G3/yuuiduuNOMYaWji+dOki+NgV0cFM+vFl8hJjxQGwwIeB1rlOeaJggGfl8YhLSc0T
4+cFE8gfRc5HyVHza/To0QI6Q4OSz63br9mLkDVJDJaNNMQTZynCs0f0ThabZBT8k4S7qGuWYIkJ
wV85VWu+VtriId6m/i0Jt+baAl2CN5Qm4UtG0ZbJu1XdwY4oPM+8Vxc297dCN5AyDNEuu9QjO2Bp
1V0Lcvu+zCCmxOaM7PafQ6y4HogbRq8fVTMinXtdEND+mIY8KcY2PBkvQ1uEKdfZ3BcbI8AIuQGM
c5POpviEFH8d6t2n0jbDs4eY50pV66mJg4blvBqoWpLv97ZYsIObSgkobjRzgSvrxaFJG1/b9EnD
GaksrO0sjfzWS8PicsmxOsEYGglsByjKuQRZudMFPmx220+3eSgd2DeG+xmJ5m1lheX3cuhey8YY
XyxXH640M2lPOLwNp7Ir681g9t2TrPNgQ4o83rdGPL8QXwBGEzaQLwZjeom8/rMG1gSaICU9tNnf
5MOjVXTWkw52io93filw5rmLZv9BdaqXrwycB2Plxigtm0W/0/Qx3dYW+n1wX8ZnIf2TxnP3i+Oh
gylGwDlxjOsklEx06cah+1JPUOhKN/PuR5TFrgcDHMAEUvtLTfBN+G71CeX9bB+6YbxrO7t7W1JG
qgMuvWjgToU8NtI0H824fumJu+5CYgH7ZhF+7XzDeFoQR9u0ceMjpr+QIBGzWmP2Zb6P2h+1qU3f
AJSy+sEXf4h8N96LKhZ7rw30+y5E2xvhsfkb+CEEtLSvTehl4G5a8y50sa1upYvlLFCHomyTa39R
kFaXYJr1E9iffDst0IqPusudh8i01/GFurTYS8fI4C12hUWl+3Me3hsHI1Ts1eqqGI/h7BJa/Out
KquLaVnjUYdG8j876Z2mk3YOh/FoJzWzAGCMwAghlaADMhOxIc9hE9v3VTPKu8T/klgCW/Usj4pT
OAUPqs31O/s+qqS+bwowqQOUgmSd2pF1JUvHIIe1lENUZtcszSWyb3T3LTQeK2+X16j8TZVp7OeG
lDRkdpd9sEHGp53Bf2NgKfu7to2B/evDWZUQvO3vKscjwlyk5pWqU5dFTwGvAuOMkQlTqbouMF9z
Q+uOlx72q5mHRyIUM1qiEu5WCdYC75gF/1ib7j3Z++Q2031MZiLvPhe1e1/kdnfEUzteqWLojuYt
boqE8KQ3f2mN4TiaIF00P533nWZZWzYd+hsARORPtUM7avdEnuT96Nbp0bNNfxUG4R9WlS5bvsXD
2n50avYmHXmz1YiC8rOZJtmmDeqW188wAgAleOO2bFhcF8q6njfedR/pLRnbUt4Gi10BErHTY9+D
EpwsLX8NQ2ybXRehOsdBXQCe930VtOk7Ln7hSuYWxh4Dkmqp15qYQSRAM1yZPyEXixdWn7j3PYG/
q2kEfght3Nh2dQsbA+DB3ilMcS3Z9B5Cydvo6csaoTvd3pqH9Ab6N0uRM6a3WC3yWOQUcD8tZiZ1
WM2P2JvphEcwZBtdz0Z7ZTRe8U9IYRzyo3YRsu0it/5m6dOhKhYR/sCGMdzPWBzk0bRypOE+zw72
uHHfcKgOGxjSZrrx27B5BYGEM4QoER8WbvNaZSvOQuHrpDvlCSmRbK16ZS6cb5F52I4sg5B82XhZ
gSyq2cqz3QYNv2mnwQq11l68yIcU6ROdKE35aIfaWp9OkX2WWRXjWTMWRxMLpa+iKr7Zup286Qbw
xTjx8JU1HPKuWTYDlHWQusjD5qzsekxE+13Hqyux0odW3noLjUwxaRXjFiymRA5fPngLHVdVDWmI
OksmzaPvZdXjDHfxiMm0XNVNKvcjmLgt9kj6bdrFMfoVxlmVQMoCTFkuKBd2uxR9Yp6QoZVc1WIw
V1qVOw/IsZiraXSCz7Kvb3GB8MIVj1pnEbTlVW/iIoU5UhfxthAlT8pBpBrgqAxPVzNxIWZ07g1h
KjFvQghX7BP706VYy8DcdjaCTB5paT6GJNl6qaHrRz1t8dlCZnSVmUF9oy75krxpeOfHS2Va7FGv
sU6qUc8t1EeIkV3VNmYemQcqpLPC5JyJfOtoSN9P4MD4GZfWXSJ9cReVsj5DMETV9c+qdrnrUJgM
xsm9/qgfU81aO62stkachuhEY9i5v0zHigh2Z7IvU6mJsRztT20z/GG0M9r6Y1R+z8/t4HXftdTu
V5ZXT49eM/v8S63hyMnW3wxd+c4OwMFFgxSy1IuITBgUO1X8aLgUSV6lflvc/KV+tHp9k6CrvVHd
Pi5lSQjDKu5UjeXllbcZJ6Nfm5ZfXI3BUTdD+aAukcdbG5hSP6giSuUGir8o8YytfND4Fj4gc1ns
Qs/DXX4ZpepQ04S9biT+UfUbOogv6RxsLwOWbqUZFdt2DqaNGjU0lnxoGv0FS9LypKpGD69Z2SZn
NQjsXonbSLSvyFCcjYFA3GTgXCmagWAssvysnuabFubh1nJEeCSsbDwYM/Kuqsfotu9Et/THVvea
Q2O3wzbo8ArWy+TQlpUtMHkxg3PdwffvffuEKgkSrngJbGxrEanCmnCDDGxzIG7pvTo8XOLKtV6i
2EhOAxi0dRU43quIWpZCvUk4ZZf2ix1gf5J70borQcwbhpce2lwYJ/Bp8S5JkuG27LrqCrVR/YFo
vbO22jZ5qevYQF8mR5femT5rGEJ8bWVyqFIheLZ50y4O5gBeCZc+YnH2i8nkdEM03gkQ1s+mt8DO
vHU3+/N1nUr3Oc6cq6iaqUd/ZWfM6KbahRjfCpOotETWNSASgQu5IAWyDJ9KYGFRNVa3fTU390E0
fFHDK890NrmNLLtJ9jqN8xuCzeLg+0DN+2qUZ+G6xVWE2+6TXRs2FNYi/tI6uEerI08zHGI5OH8g
cvBsO2n5FpdlvdZbw3woxincqhkHjh6XGV10W89aPmA+NTrlUz2ONtB+I/5iR/LGTE0OUcxYgKr4
ZpDxmr4u3jPCjLw3JxZ8HoMjTiKPrMdoAIYxZO7bIICyaKgPHCxUpB/1MOMUiUDBXOkFhl7FBUUX
FlZ/zcrRrxWKDlRrv56K98CrYwyoAm/dGI25D32Kg8wQSxoGXJOJ14Ch7qxdrGERrlrHlBNaBCR7
rVpFDandhVqIt599rfmmt0GzOHzPoise/sZ73Rsdpl25frLjNrudNKtYqGrj04Iwq0rz0LTO9MxZ
vzqGZhJdKWDZ7/XxUq+AaL/XV+wX/q5e9dfGqiEjmdt7PUvCbe4bERb0InmOpNB2fYr+gRsk6fNg
atXRMTG/VK2lkWmcOyaeSEur75u4qY/ZzWwsSZyufVdwD0uT2XEYkCn4QH+oOvKdpON/oj+00cqO
qk4BRFRDa5MXaAGHugKhYx+HthtvFqSRtcR8qz1W9tZ0sDyp3jocr1+aRUCfICAKZ0vX7LudbvsS
VKOKFFhTb53VnbncIeh/O2pzdlRVH/Vl4XS74eco1UBC/MfQoLN/GWVG87dmbq29aRjJbZ+n7qaE
7rOxK1TWVZ26hFAb9mbl42oFiee2bWTPBhfuHzwvay3nVPIv/DkEd7CdX/fe9aWfmisIIE12C3Hl
l0pND5yNO4N36O021jbSKpt9g9DtKvPbCMPN5RVSXkHNrea5jF5ewaqku8kDg7iT6P17ZzZg2hlj
880X36syGd/tqhBr3ob8ltSyfYwwCNua2O3eRkZq45HWulda7nOyNGTx4ugSdk5t9vtxKRZ2g/Ry
6jVH1YqYgwTKFA2nSY+LF7vPP/vJ4JzhdBcvVsJRnl/VsYv42ugZr9rOevUGhg95o8hKzonm548w
h25Vve2VJQgNSMMzjkpv7lBtJt8pXrB9t66rIf4xPMiRGItRUT8LJ/vb4SGgljdnLi/DEWG3rkPX
N9duLkBjiDhYpz7RnlRMnAW8PvnU9q8+okbPXdNqd2FGIj33kk+9iLwjIZ4OT5sq/TRyat3qbgta
is9k5WtOuzOnAIc50UTnscOdfUQfet9OWCRp4SQ3XVTZL3Ps/FFluFPU2T3UZLbYCwkDvsYqccqz
J6zxpJx2lR/vUsX3HTsO+0+L3p9VTY1n4ZAnARDWpj80Wf2QoE6t7+AEdL8U8Y7pD1hFPdS9Xp6j
tIFhGPj5RlgWCojLJc/7zxlyKYdJ1hgHTl2S3xoojq8T1+23qqj66UtDPpkkERtRXCZoxmbjiwwU
nhTT0xgQRUhE+4oDYU2GfLI3oJGWgAKC22hyZzcjD7UXu8tWqZ12r5Zw9GMwetpajQpDs1/nNjbR
qlV/nZD3eyXQEp/yDCc1ON4du/ck30xtUB3bWHc2hDWjrcx4gqMxIB14jJzAXOtyWyLU3QLIPYEf
Ikoiyf6nUZsfxCKTs2Hv7a26oeH5jkbZmuhj8ux1KcgsvFK/5y1IvcD5lgBDIGzszo+iwIZ2HK3w
2rLhsyEVEV9pLpx7uynxK5oJN5NNRx/Rfh9YhUkNhkhbYpuwG4PKPcDdds5t7Ncbf8rM18a0b9UL
WXG0T+FCYg3Hg7TSZ6AGZZDcqjunrb9pWuSSCPytvm46HwN73MVzQp/7UePAKXVbnqTTDid11xfJ
jzt3sLVrPQYqToeP6r90xR19uLT2ctFVcSoCkylps7SP8r2PldUlbTbwAd3UZvKqGqsFLlLGqynz
sieV/HI16wtbpeJGNeEfUGxM/C12qpEtSHaZq4597ZiPpJOj1AzvMLGzNxg1AW2KYbOrumC5I+5+
pekm6WJcCi/1dWC2e0n2dqV6fAzIYqSlfHesQWn+OUmc86d4MSI/y8uoejUqlZ618VPsyFXDL7Pz
gtZtnOjVPUeJ/rktvJt4kiBBlpJn5M+aHvtnVXLb8luQL5ocUy6fXRzd8Zqs5pO9FCvwzKva8gag
E4zUEa1Zm6Evj307y+dURtM6xyfvoMYS8cZaMrHmvRo76izY0xBZu8vfYKAwEkhcE9RYjyTXthd6
tlWtQxrYQB8Xf70aC84md7BQlEP1EjjJftZN97Njac4mA/wAeSiqnuAP3l3qUeXYpJznT/pYdA+e
ZX5R9WqeeGpR5/S7+c4p4F7LbvY+j71lsNp2zW0Up/7ZMW2HMISBhmCXj5t2xFay9qLhDhbmcKct
9PyGx+Ss+0DOftbbph1tSFza7NDooRpC28CsokCBZakKK13zEXadbgvMSq5VXW6lyYoV097Uhy4B
/G2wi7+qfXM6pCQ2n4Zyvu+aAZ+gjljg5LbyyXEhI+IQcBqW0qUqQs2kQXNWlRL4aniZZ8O1Kk5B
UlyFWTRtgxQMotf3zrZQzB09CvpVtdxiHr+1GhktWxjq+oXdY4DrrTZdEgHCWXC4xpzucn8+FpWr
vXUsqXbOjpyj9R6RUb5dICLfutzfY6JWPvOQaK9RiF0cdqlHI+jrhOuNbjzaQ1FGm+kuqmvjOmab
fS3gyXg9EXKTRXtlD2PzUGiFv4+mZNyNSTY95eb4ldC/8zVxWEfQS/hUVla29UBeHAmmx3dI4CIn
46TOV694cPSxf+9MLH7dwMnOvgEooG1BvWpubl2jjdCuAvY9LHMU1SVIB+t6CcwA918qf7n1Va3o
63xLfhjNx6W9s4107S9HTbb3awwJghPxa8vbDK4eb2JNczd93rlnHLx7zjwJv5aoqvdSCBd8DQ2h
3QIYlfYISZHFeq8qyWh5l2Y7iiCb+I5cjSh1bXoDvRNdOPMD3rn2bjGWwsJr6nJW4/E75i4NNg3J
/BD6HDgRWTmrkhpA9lDfjMtRVdeqPmdj26/rrG3uVJeAZ9hhLg1nJVADfrCXS2givhEWqX9QRSHD
7BzpexjPd1DuCes3LzbqC+EK4vyDzp/8FoVpil1SXD7qcFeu9ByLgQpVloMbzNGB01J4zvwYPyRi
L49RWGsrfvjdZ1lnP2Y0yYH8OWOLbtbOnwv9CqtQc28ZKZoWTRO8IsT8vXFEcxfBJMDu0X9R1ZPQ
Ca/ks7/zll6VK3a2GRtPnLZnTN9Nm8+aeok+7mYEy33Emap9LfKN+n+cnYbRERx5odO5ZQUXOxt/
LeJuqa1IQjnrfJoxWhqs5pRoEE6303IrFysgdWmN2sU7hD4VAijdSlV+9BEo9+7sKtfXcUHYUTkD
G+a0LzoSVQm/yZUNRvN5cjOTPNAMDzgsw6uh6byXzlm+QeUnjMX8czjEf1xKgDb3Lbu9TWT15aep
zjuW1qA4hIEWb7wgkFutBndt+jh15ZInVTDIHV/Z8rVA9KRfArcWFJhNWqXYfyJEe2+HbrrC2mz+
0oMk5QmWZ/dmmmakT0PYij+lGtWdEly8qDJeWjhos8sNth/9ZDLk69jJxbrAm2/oi+FuWi5Z7RFH
D6vvfY4GiCqpehHGsEjrib0o+suXbn7W1LeV/ap6fVR3Exsc2yzz/UdDXRHASlwAjGo29XqtLg3w
rqJIv1RDeGWxNJyzdsTnqp/ihwIsz9p0QKFODQCGISrrz4bRvWB6GX8vBNlQs2fV9Y1d0RsVR0Ar
PJpei6mUZn8XUyRe/XqKiODk45M5pOOmqGrrTiIBszXbpL3pTRgl5mAthM5Bbj7w8jIa+7VX+VD0
SJiRYRmi9kY1t/BBcYYZvrccEHc14WCkeMoUm7jyfu4dfHQMYFyFVhF7T03M3zCa5NOOu2MPHu8V
Zp7qnhBnOaSyjdZNO5R7VilkF9vE2kTLgqsuXZdU0aWc2k3RrEQLk/yf//i///3/vo7/FX4v7wil
hGXxj6LP78q46Np//dPx/vmP6lJ9+Pavf1quwW6T/LAvdN90bcPSaf/65SEGdPivfxr/x2NnPAQ4
2r5nBrubsWB9UhfbQ1rR1NpDWDbjjWYLa9gYpTHeGGVybv2iO3z0VfV6ZT7zRSV27wV8LnatQzwb
3Sc8UbI9CeRso4q9YZvXDeY7vOW0gkwIbkWQnFRpaAP3Cdo7eKNLq2BnieTlrWoozRFqVV2ia+Yh
1GXJ7KrvRPUaerF38Oas26giWoPFuvHy5DRaVfXab0BU56+pIBmUzUa2Vp30VMqNTyj0YBXxc+EV
57kbmzvDCqq9H5ZyZYgS+riqLGoPuloUnFSJkGpz1xjadFW0frrx6ry5K1355d9/Lup9/+vn4iHz
6XmWYXqua/7+uUwVaiiEZrv3DuUcMHXlfTU18n7QymdlCi8KMEXFbDtbZTGfSP1F9eI0kXGY5kQQ
GsX3auHMqIstjR5Pn/Q70Lzmno+c+iTtjz972Uuk5GeVHjoWqrx6v67CZHzJ0K2YA9IFqgQ2GDJK
/BJ1Wf9QzB5kXvqEWtCeE9siKnL3H94M8dcvqRCmbli+oQvLgIdn/f5mjE2Qd+Hg2l/GILgSixq2
sVw4P/Vs3rizkSgKQBj8WVl7Y7RpSHL8Uqd69+T4r9NSs+CML6NVWd1FI+LA+pwTQpwFAlFdvyWG
kbERcNJzE2XZ5SLHIkH1XFVAjtV15BTopcph44MND+W1GqPqL11IBD+jShKii9Aa+qq0C1gJArvS
f/8+Oe5f3yfOap5p+sIzTMMT+vJj/+XHbAIOnSVH6ve5abutYfX51mIPfSDcmz0nQ3nrWYn+pfBy
ElG9HRP3j5LbyM+0lWqoPOsZDeLgEVp2cpS5P12lY40dYdM9YtKKteecRQ+yS7LDpRgtKRaVZ9EJ
XO96LcGgJ8p6uKo/W1QuZkL3Ph2wdPvIzKg7UxPuzcdYNepj0l86M169rurxUR+MwH6RWGRdAPJy
XRVTeO3CyC8v5Uhg98m7tVOtztLlox9CgtFlhK9GfDRnSV4460GY4X9YbU1zWU5//1n7wjX+P2fn
tSM3zrXrKxKgRIXTyrk6B58I9thWzllXvx+x/E/bPR9mgD0HBJNU46oWRa71BkPo9hxkcAzrz1+o
VrUa3XdI8J0Slps+VV1cltBJclyIp4RjOL9jIXeJvKo7FY2LmEGXN292rYdHI+my+1BE2b2W4JKa
9K65l323ooMh4wcFxq3zPNmHCHBKjKdrt7LZjlZ23xe6Q7A5aTaj/HDPK0h+52W3hjrjIRcCnTs2
jaxZDJWCfrURUy1hHhBKduplbGvFyU0K+EK/VRuEmXfR5N15ag0rIMr4xvtE7FjDrNM0lPF26I3w
mkeJvgZe299HrBwrDCvjJ78jlEc0w3tRih4q3jAp70kQfFNUQPqK7pzQ5Z6e4Kw9VKbW7CYAZISD
2/hOJyZ8J2twir5zAxQs/+7KG8QgoyZ9Md1pcG4XFKUPgzUFP/txfdNBv/QIV4YKq1Y+C+NNVl7G
Xwk/QeC2EaPy1dJemqLHD1kX0KPnWmxPSNrLaj2F7q1TNgHkm4fmp4jJkftLMO3xHDZN1m4TAPWW
hR/vTGdU9iSBY5S+ldpYak6AVQJiAyesArxTojTdkbg8QgG0ZL/lV5w1fqsC/l6jWj8dPubkLpvb
lWxbuvUtMv166+XNPlSL4DlQ22IlyFGc8sl0Li559KUxJwXadDbeTMQbr+J8Q5bV3GNcTh7Za8nr
VtZ4ozNIBsPg+VgZOlBeZ8LD2LnEo2tgWXIQkHJ07St0EYQ3FUuzSsfFqEbYhM2TjcYlHZ2FX2zD
bk6T26sXUKW/iizDqIeYgL3lPD/pi7pL1UukAV9E3n4j51naD3VsgqvdxM55zLCwHzwr+OL2sGPi
UXAs62pxZw/o3bm5EX6puhyCluck4IhM5ZF03MXsPO+Z2FW3cKMDubTxoniV6q87PDZJ/wK3c8vi
aijwK5DuxWI8ncqj7MvAvKIJqhVXIjrPfYHGRsVJ3V9zFCYABgZ2NyLm7K8LweZWycCPyOvkJbLm
BhGEo4R/zce9Jgfh/ISHZZ0ECV9sBAZvbU5esLI5Vqy1RmeHg7r+BTZIfhReZV1rW7euYwTq8N/f
HHI78ce6ZFi24TrCclxNNx25TfztzSHKCHdjxSq+KmaULW2iQtu8LPAWBcj03gkU7NC1e8kdpz0S
T0a/YO53IpQS1UJM12RSvDtfmN/7whrxqeX8wnaiPgh9UF+jsljI/sAzwh3R0GIjm1qGRSgIjiei
dsbJDIbqdttSK9iQN2p6mUSQbhJd6zFeSMKN7vgOa0psv/bIG8UzKPZTf+ovzaLNv/hj7Kx7jIH2
CbqLr6Ga3wDGEVqlt37czNvXhHiyBPp+mp/RLwHDbqhE6Dgcw8rJH+e85KrIQnMjm8rY5FdYqbuY
eFeB8LIOwzvo8n3U5sUjBtlkWJr6xzgq2vrffy3nH+953iE2iTDB7yV00hh/vkWqsjYcspjB1y5o
cYLW8tfJqr37KC3tS59X/aIRbf8+tAH4Ad+1YCs72jMaORsssft30Q3J1mn1cCvMtFnXAUgXA3zJ
UZsLh8zaUTZlTfYFQidXY9uHSI+zO97jSLqobLhKvJDvEAvELnbgoelLtTh52tifCswynptRXIMq
mq6IEuXPri5+kO9ozrIVzEHKpgjqo2ymbdgvK9fu99V8ZelzVPMnw97K0RDc+NpIq3rju3p6CGbI
GRjI9tTNfCJr1o5vl03d1ydQe0AtZY8c+5hV9joy4g6nhaxGaaqN+u8sZtac30t1i/wYsc0H1udi
F0c1wZREJYQRq0w14m6eWjf+zvYgZ9buaJ9tpNymhTBz+5xX5qXKxbgv5wE5Kvu1xrL/44eXP+zv
j6lOjFJoqm2oJoc17fMGr0eKuutd3/gy6n61yq0CRK1Q+lsR8wePGon7kleRteFIEZ2t0rHu0wnh
XRuBRdkiD55cRWcCB+UIPJtKdevcM8NFVoOrGXukzGSBVlR2cWzWNL8xFTZZeI47qE4RahkuHVu9
/b//UZufN/m6MFT+nA0VJqxhGNqnrVFsitIxtEj7Ymveaw2p+dywyvxWDD3qfPAdNTYok71IEZc+
gxrpV2bmuXdlquebmOM9RkpokIos9w6lE1oHFQjNrkum6ex1Q7UpsGa+g37WL3pjbI5FqBGLN4t6
B+galFAyrR0v9fYm+L2DrBVq1N1q2d+1/zX60fcxj8Ra/B9L9T8efl24lu5opmMIdz68fzoMsTGZ
OLOP1ZcoTX9k2ZXwvHceosi6hDOWR+JzhJ7GKxSPxOqjT9bi1tFPGgZbtwtKNGoWshpNM4jYKMeN
vIGcLAdQspmjH95xJGk9/oJ6dygMlMEYoLXi9Ocb/FtW1aGepZrGZN0TAwV3AGFUB9ADN0yvr7bU
MZn77LDVzrcpoL5uTWOe4qO5skBrdkQGts7uqjp90h1hHqTZEE7E2Z2vimYnENGFgEVTFnJunsa3
uSl4f2chyqDd+cqw6SO9hu7rtNqiHcozSHnnS6Am2NM7gPGIkNgcYsWb2fjuF6u3myXMBdRFtN65
qxLEWPV5ALEhwsF5kF1B1vjXYvIQ3ZwHspG9S+ONmIGLID+3gzqHhxiIpuLVBBD574+JLZ+DP9YA
i9OwC7DVth1AiMbnyACSlYmGlu0XawA5XtYhwS/cBdaR0tsvpen1K1HX1i6Ym0oPhls1muwsR3l1
495LVHgshHjK2DrJ7tECO8XL7RtqoPZLq4H/cHJTXcpBV8eGxeNRoZhHnfw+6Psn3InKiyiFfRZ+
qC9blJW/AXOHUWWMb1NdgPrDNWWfhX7xVCnVq5zQKVm9sNqxuUfuMT4G/pSsE29QvjbhQk7I9cxd
FW4wHr0ic/GJ93j1z7fGT++J/a31xC7G2A2GghuZJF46qUXYz+/5fZE52qpaVN+PcwH951dflZnV
vSyQSvm9T07+uFaJuvo276NPj1BKYk/xx70+37+0QQVxTNLJnj/atnoJ4IS8Jwb2QnE5ZPu8Vuy3
PkI3vrbfuwYOXdKpFWpNnvVul9iBQ1lkY9qBK8FgBJEz+qFXQk2oM+uuywY0rxOooa5b7ruCxB9C
IQmPieFjFw3dP4I+V439kY1HH7y4efPo6GBf9Lx+cSEInCezcR6Bsxnr3kXcLcSN+HH0qw6bO3yP
IqQrlmxcQJgP7VXOHSYcvJJK8WCtMtfXSIZV+ZQs5OityJul6UbTfcKB6CQGzdjqfwulSL2TT/In
HyIrGGlPW6yY7z665AWfrv/U/HS7FkbfqhS6tZDXSpmVj/ulWI4d1AJLo9xu1l2fG3ei0BoSHHys
MdeGuU+OqoWr32r/Pi9HM3zjquTYvBnjbkm4u6z6ufdstJZ5GyA2rZ1ciZCXo848W9aKwQecwryY
HNFkQIKY2IuBolaje1nkXoOYgRemyxlNc+trhDnt7WyGC8/z2rlQmxZ+S6xfPy6N7Fa56FO77KNR
X6Nu9Gw67nhvq1O91Pqu3sqmLIZMaxd956T7rimme9mnpcCDFUhPsiX7i9Hd504xnj+6WhGhn99G
d5khmjuR/fA0UsV1gqMRodbxDVuvH+Qb/TtX0cyHQQsuzWgPb6K0DNA0qDfhkPL7rD5mpYFaeRnT
Alw+jMFlNBppuUz8i4e02YOrKsNj7UecokkZbv1uGh71cjROM//QcbusJD6JBxQ4F5CCzO1yxYGM
wstJix913hHo8o/3HAOLR3VI27Wl9fpaNkc3Du+zsVzK1m3GWGpL09eVLYxlQmc+Z2SEvexqY3im
cQz1jt1fn+2wibR3wrT6ei8HZJH0wD43rjBmLau+WsjZcqSx1XOQFOWD5iKeXTaiP8e2o128FkAS
INLyW4IAWYqs42ueptk2Q09xJ9S8eMb6615O+BLqvn0I7FoJUaOD1+E25nlwnIGYyjhcocCmF8gA
i9sMjZ3MUYnN08cMOc0vMlzUrAZksqk6bJYrh9NxgDX5IIb5O0uqo+YjIh+kNBOr8fZZ1htr1BpK
lDUJVNiDl34zENApY2v4jlERwGIsNR+6yUceJ22snRepI2uvY9+mJDxzrmX/ZZFUluyKuyxLxz3v
4xTFitcWphcmfQMCgHX+q3Dn5kdfkZr8jDPRcgPCzV0E5HLfsOpbSuWAtLLR3VMBYkZlbl8Dldey
VAyYxuTBTkv9VPR8y1PRo/iMauOXyZkpS5oyXFKVUJWJmYhuckgF+b0sGq38Am8I9FHg5nBp2vYd
aq6VZOWXCZD/1qunYiubiX4oBg942DCWu2k06428GEnIZQ7P7bVXFOSdvHhcy/6gDndNpInnYlK7
Q9KbYiVvo1X2RU0Ig3lZj3RAi+5kIiwTtqA3vJvYGC9KWxoUTeM9Ru5fZL/mg90G3y2NDYa3eDgG
83S9UdSdi2HfWs4qVHE1a4uULwjos2EVCoqd/fA+igYJgHIR47e27GNHPFtqay+Gpp7eGr+OcXsK
x68i8uGtV/p3I8p2pEl8QJjKzxxuZESg4lpyYg8WpLk3fZ5WP2I/vVeGzrif/DCDMS2GuwzY/BLC
hLeJY33W9lVabzfqTc5ebwjqtRcliwr9xKsrlMxbGBoMwYqvdBNnPir50bseqC4nrLJSzl6vKefB
Rgcs1suj7ProlzW193r+UWw4Pw2YgaGsJz5sWw0WDl1TfHWSENkeU/Gex8xIQDS7yp2bF/49Jxxn
YUDhIBNLn+X32UXowT0pylOkGv3RGDTzqja+uOIXEs+ybGvZJYsUoA02LUN7IBVJZLZly+CqWvDc
xwBugb7EoEja8BmlDvsadyXrFYOWFw+PvvEjL8PwuVD1auWMKZ5H7tCch7ko9Ah5h6zaqV7WnFXH
pphrclBOK02jWApIfGvZ92lemQzYXlpPkHa0U6Wr07F30xIDnTp6mgbS4D7gix8hvhmN6f3oRBAu
PKSnyLf609oHMXa7CAJfuYkSbSGASh9tHeFYDUZah2Cl0e0Us7m7NVGVN09jjTrMwl6b8O2emwwD
g6rgMYlEWj2XEAXXGIMFW8e3yufMQM6SVd3GLYamXpoYiTo5opdzM7RtexegJb2UTaftygMbzOjW
RFHRPcJLBH80T04nSz3rhf890Z+8eFK/AgX/KwKi+T7UpbfwK2E/JZVer3LHCu5h/+WbqB/U86CU
A8HrUT0kIz9SYhVIrODns7RUvb2DYRvvVP7bW9rYXCDliZVfjRqH7O67pgX9Tx4NpUqSnxE7u0WM
NcJLGY7BuiqACP90Mj1dxVbCE6BGlnvqS32HzSIPQGFaL1mZGYfCG8e7uVU2Bd+UH2TPoICThaIZ
EyKmavps+yaQaF+pDnLU1TI0F9G1BxLPqN4NPSp37rSRTbLG0bYnoLeexix9Ro/KXKStEp/cvA6u
uq79ZDHsXsMgzXcFPJu1hTDlq5+7GmG/QkWVhVG3C0560OQPTcYKInyEbeZuuzSrI2xmuaB2rw16
t+tiqNWtHOWPBZX7pErAZ3HLvl9VwJReTGT0rnZv/va5kALTtbzGaIeNjj2jpXb1A45jOdDkEsuu
2AovPlKLK6dK61fk0l9hJvH3GfVLMt7uN2fyAGrNFwm4J9shEFiFzxcFDkgtA1vj1ylIbhdZTr90
qsL55vcpAhV2VD/48yelevD7JwGCq1+zyn+1FF/5kZbdb58Eq3c3KdaCtVSAEp2T8TJFL4sqbTb/
ccibYx25TNbfsvKkh3RTtQicAUD6Z5ynzbwiUFT4FHYUGAh/tvFRrzL9JdWj98mP6ivCf/pLYMQg
WOvqaSjZ+vSjt5KT4GJjawzU+nZJ0IyHyARVJJszYHKLCp3BD8ctnEHpV2iTGDt5RyQiQVkUMcmn
eXQMo2uMBc2dxqn8QPQnvOS5l+2CBJ8FdmsIf4gpPPluki+CiCNlHg6wS9MBZ6zEepIz/OEVzbfu
UY4H2I7w2c1FtkKNV1E6qslhdIMXp3YtBFMMTuOqtfUqQ5mBhM4Jbin0oLlZK1m0i+MoAm9E003K
AXlN197JptlYMEOLRj8GzvjIQvyiO1b2YMdd9hBz5ACJSYS+K3gWln7Ewxtm6VGOghhpz//+C2rG
P8JZZPhcVxXEaixYQuJTOCuyWU3K2uk54Q3jlgDhZJCVnFgYvRRxrAYz7ejcCtU8WlXGHxX/Voh2
HglUaxR3XvZNV53ooajy+KHExHrvxKIhPRZBLHfRElURJt7Waqisx7zo3tSOF3ObGs3Vrx3UVopp
nyh69zZ1/bSbBDDOAHG4t9JAeWMiBHaxTBxywIffLoce0uydmkenn+9WtDBkXccqzz32JC8j8Gx5
eV1M+aEgO4wBF9PKGU6RmWl1SkGfvjq/PtN16/jouJm5lLN8gaCfxup4lPdAE4lk3bhSnGhYDkQC
73QU5u4KzBd8lrfLR5crwMQYA6Jtsk8WHlY8GxN13dulyDlrJ7O0XlVMdE8+/oq73EjRe5trH33/
q/bv8+zI/XU/9+/ap7vEoSu2QKfJIar3dad42ygIwyUHtGk+pU33WhokG9F2+eqjz9faadW1mrGW
l8mBztTLpZna3fajzxYOgmmjXm5EP30HB448Zq0Jnjxf3QuDMNYkepSq69B5QP89X1pZ0L7rnXgC
PxYAwlHWdEBgUp3yYpRd/eXf/77/kcg2DM4IADIsWOiEbeX4bwmjzOKQE+pN8I5QTRgfLHtXG9kT
BK/mh+W0WzHW2hfVd8Qy0G3jWqKpv6+CydpC9s9POer3ixzg4AKEFX/kc6Eg67+yYpCgsqnXzeXf
/5eNz1kTw3aFbRDctAzHdEzxKXBmaaofBmSlvkzjsIrcqQb6QGEmBZ7Ptt3sOCbHi171fvWpg43F
N352Cz01u3c7q49Q+4Cba1CsSCNAnkrT/t0Hr79IRaqeezTDHpUxvVqp2r8XFT+QjqXMLg1W0KYL
P9PPY1MR2hxM/LXzhJe85ToatomMyJos5EQy8D2+VWH+HxAEw/m0MPEPd2wLEWXLNsHTgFD5M3kE
ix6EQTbbD1gsmCIp8xP5GX828qZqz0Wq+/nJK+CcE8Def+qXTTnjY67sS0SOVmti4vU33+TTvI/m
x7W5C3EHVlOEJqzZPxiImx8D4b5DHCAGUpsjBg22LzaOWTM6T4EJuhxgzt/JLtBaw56VdEKblkF5
k17Fxql2QnOHHN3woBZlj5jGnYhybql0/G36VYtqy3yBvInilcECWIB/lDeBYTZeYqzj5KCo23jt
Fb0pEyXHhBghW07S8/FcyFpTm/kCmeV2/WkgS9FqX8iJFo/KUtcQkq3awkZOL56WgRF2T3ZijRe+
kIc27VD3motyeIcxFT/exi1Co2yS65McA5yhZ1lzyhM8b6yyQcvVDzQ8Gwz1lGjlr5rsk0U8j36a
LPvkaN2Y9l74qNP0k18cVbcl+DAm90IrCuLi/1fIwclB8H6Tm2NxlO2PYTVC0pikwUCS1sVvV5mU
jTG/ebW5UMFlRFqbXpz5PQw8JD5PTXbtb69hQPIbzFpb8u/z6OzmgwRnRiYRtIC8SVem6r1oN3JM
zgrTqdqjujqyUZnf5f/rU7Vu3Iee+etTo3RQl84ggCKk04SCLgaNCZJ77zVIFlhphXuFuOlcZbPX
R+Vd74niGwgwnLpBz65p1nzFX9i4oCpvXmTN8kxOgLhkWGVhckycAJfIgYhzPjYSdbmWzY9CXlGh
6/rRpZJ8WLRajExK0ytnAC6IsemZswlUSznLvo8isPxg6RdhciB6HB/R8MIBcK7Jola8MV/IKlmr
ZIM26jVqg+QU+RkKWE6RrR1+hlUVFdU6RWYDVQn0oAlyDRDf2p9+maOf0XfZY90Qt+5HXV3fmnXb
3rvYBumG6eVLkVWEXsqiw4+OyYHbt5csmk4Ef5KzTw4P2VPhLLzGNF6HQbfWrainrWzmmAMuzGmM
r2VQ+y8VOxbNTczXZBo7CMt/XGV1dykkGbabTURcQK+/8TQfRkBrr56VV9u85/iT50GBomX4ICeg
9DYu7MCz7obQ7Y6iyJEQHtziG2jQ+QZOoTirDEDQEWEh/a4dzWkhB4BA3RMpaZ47zy9Ql0FQNs5A
r4eOfpATRIkmtULQpXPwUy2WceqZ3VPvcmj10Gjj5FxtZhLO12GFcCLgoRgCG1tmY+eFuvli1kCO
5uHIiUFzW5xX0r6y1k4ghsMMLob3hfScEijHUirODeoqsxHPksQMv4j3QV2k8HLd5jjk/i/Chj50
38knFPd4oI2XqixJTwHBfK/Naa2FjXJFb2F8GF3iSgUY0l2c6cODjsrifWue5JjsqTS7AHUTWEvZ
JHZxb5qmdcBTMdjXoWFsYlXL38as3sjvwhrabhk0U31Jk5IU3ijE7etFiHmVZXn2rhk81LjyqPsh
GMpHgeGTvDLTYiTQCgEnoQaAo5i+u3aHMfgCV+P2Q+geInu9g0angVfHVU3KbGlVCCMoHZKXmYm2
aV3Ck4PcWrq3yigrOAndKn8Pjer/z5x/fgT3yeq2mrcFHx+h+Lr4j9ey/s+3Ms5Uhgp407QNy/38
VhbCb9zUaodn05yca5y0V+w7ynetxR+zQ6NlK5sZsh1WpRMwq8gMLvuWEOTYr7zcV7qYr8culhmC
eJAElQhI/P/VFNN22WWM0VbWbqOl9R+pSWRK/jy2zjsr0pKWjUEuECLj85mHs0NdFmCon8yqR3gT
1V21MrSdbSLGKWsffe7/6JPz3PyKa+hiVFKyUmjGJPuQ4PShm0oij4nrHTq92I/ZFBlbbfDszdjy
5rm1cafZoGeMJsqQvHdtk6yMurIPpYugqKgfI1tJ2JVZ2T4MwpTlmWY0dt9xX9TuoDIZkP7C73IW
EYB0bTg4mclm5T3ZQFpeC+CCm652KuuSDFmJ1lxYvOot+486aPB/nJthka98w6ue/HQy73n+2PPN
AJ3Rxnkpd3HcDDjpObGXbAOUnK49Wd6T7Q0b2Rrj1r3KWtU6Kipj+OnFNvLTC9mpWOk7Clre/mOy
vJ4o1UadL73NldcmLW9j2dkNuI6HvgFL1tC8rR+qJXuVvnglBGyDBCiSg/yXRK77QObSJHgbds9d
kxHh5V9k4VewhFM+oLiV2eK9SMOvQTSlf4VT9G5Wucm2f/D4A3VANmIO+TRPCHlPPIeiZKnrXcDW
83bpVpV7KH2M+WW1sa2XpsH/xMfGqtLawlt+bKVQKMVzAXbcdmrNdOOEU7lnP+48kSa+N4zQ+FoI
L0Yx0TcuhhEUF7+seQnNA20wXQoerGdXzfy9HVbdpuxZcOroLzlO6jlYTwmW9Gajzt4MXr822P5f
koR9Ra+5xVfdjV5heXXI+uniQCJXWcl+vvVlhD3w26yluu1bu97ahau8BYjXyAkJ/lFrvTeqA/rq
0VMWEqCZb6j6ZrV0xsk5wx42rnXRkZKZB1qPhC9KVsq97tXecUrTcmWlwr2Lehgu6JK+1FVeI19W
+M+Cs0Hha+NrZ9vFaaxM9JPGbHyF5hFumtDIQOQzGhYIqypYP13kaAXnyTazV1SWhkuFbQJHEmbF
4TRtR19BDKkNp9cmauOliv3NUV5ku/66RbrtSal75c7OcJKVHwzvZW+7QbeSF2G6mKwaz7H2SJrV
5ypCm2UaJ4Ad9XxqCiPj+aOJT9SvZll41ZHQ0u9NORpWhBzktc3srhSWPiHdlNyja5L4F4F3CP1O
/Kry6utmf+rSO2jQuJX1P8bkFYon1kZsqWBC9nHmeeKtHOoKyQ4E5wBgErKPSdB0urVP8lmazitU
fKXs6FiMnniMJ+fh1p+4FlE3ELJOM3j37KZ/yP6aLckyrREEgLSU3KVN0SyCGWqijNi1pIFjXq2p
7C/gP/GDiJDV7VqANYjzru2ssQ+3Kn419kG2PZIxW2w30cjhJYsYjnnORmQs6xKrnltfWVrnUJ2U
w2/gmrnP1+5HoNoeiwXbV1BuXRR+q3r/wY688EfXl1ucivNgUaTfUgzCo0XRXjkZi2CRxxGKFv70
ox69q1U5/Tfcd75PVa6965M5oAqGwN1A2HuBSjwyu55tIymYcIKAwObyHlI99DQ7hyDXXJWTZK02
GryiHCddyj6lgjKzUALukcp7kEEIt+h3/pTDH9c5PdZjQTDl685Lh4WLzDlc09hfK1ZpXjjjqrBZ
NW2fuVF7BreFTJwI6kclYK/sTFX3BaW4q+eDVlwoKz/ruhu7KZxJTZLZJFlMvp9qx2AC+TPzn5oR
awrLSPNFVw02ADQKgn3QHwo861w/YiMCmVXn9ncoqHUHP6jftNmfTRbuzCRu/fSMQbxylF1yqhUg
Cumhc7r6mGsHOA9qItglUSVWuj76Vz1tJtyrrBFnusQ8N5HarXU3z57wxdLh3hr+N2MAAlOzh150
cbGKkfX5Kx/iWYFPM5/dEPFDeafK137dKZ8NWg1L0beWUokzoa1chMHZmRsJ29Bz2k8Jwm59GW5q
W5l9ERixEzOCh4g/5xIkJFGTqNlRSU/DXIu0Mj35RdXschwIb7Xg775Po7lf92sVKj/oAPXgEhuF
VTJXA0tVD4qgkE1ZCMPJrPVtEsqGQsdog6lObGnLXCvCuw7pzcQxklcgP/rBMdt6pVtQndHLQBks
IDoAXS29cxIDH9Z5AD20YtW7rXMo/cB9qZJ2mVjmgEcK0P+s78aNbIL72uMkJ57w9olIF0MAS1Df
bvFz5atm952HtfcF0/ZwmeazQJliVJssCbMTsrxgmZHd3ZaT391r7jQugwD2upqQfDDmCJM/x5qa
PjT3Tla9fnTJmlP25iqc3QxVDH+0OHVOOJI7HPrhzaE0J5b63JR9spgKdi4LOIdYRDqI86EYdF8R
AFtq5MMQ0i2QUpDtaW4PtQ+KSbZ5i/9f20+rV1PN0PzK1DcV/HBaqdlPDoiIdmaC8xJAgyA2rQew
wtYmcIrwaNmpf26dOeGkNNVzm2eoX6Ds+6P9liRx/jPTwZBWle48Kyx7AAeS5uz3lX7I7TTeJmVb
PnDqROIjLZNvHYab8iqtK67+yGoFcM9bsrRu/z3yp4s/aTdkCU3X1lXCwq4Qhsqf058xL2KUQeeo
hfeXyGf5g8nwjymxPrgdP/Xar7+l8bR+Ey0y1xEG68s4PI861nhaDa1YEVp4bfVhjxMSln+lZ7Aj
yy9hVNX71l0ZdhFu0yIPHoLsIYmba2745kFVhHEgWoChS14ky7BrQcCYkA04NZmrXB1R/RoSlaWD
28GgReNz075qpmKumhH9NuJ2zRZaBeFko4Iq0gTYWmgHawbf2CqsIASl33QNca3MeIt+gJw17qb8
GTM6F6QPCsY6+U2co5zspGqetk2r9llxJ4yKfBKYcO3FjmxquoRYqRzt6JGgB6reel9fxYgTl9dB
swlRkT4qqk3KHYXURYZP6yYFmbrqPfypnCBZekLLN1C41E3vJcZmEn+1pp7tO0Ita5v4+FIgZLoh
Aj4s7apg7y3avTeFyQ4uLliZCdxQLPIFEr0QOvFQU0L+l+ucHE8s0HBOy8WghtNjj2h0pODeOAa8
86H3oimix/YaHJOyBnhXbEbD0Rdx0JO6j5typSLIhvMDWjJKr3+NcyT7Oisr15nvZQtFKdNV6uvF
QwQaEEiBfkbEWj83cJxiLWxxZAiWKNwMBwDH7hEHQ4TPawhS5AyDxxjS5DIZdEKO+LoBQiyrPTp8
K/QwSeZHzX5Cxx6xhmJhDUQMoqn9K1VL4wR85psfGFs7YM9klXmULbxuLA9Ew/3GT0+pYb4MkWUc
/Ea1V7FAvpddi7+MNLfBO9KqybE8capLT5D501PJIj0GiL62MDKqyCseA7N4EqJJDyIkVe2ZR8LX
V2SxrDfW3n3gYO6O77gTZOfcsKLXSkm2mt33mFqF9TInHXlvAqbrKnORBDbohyLAAA4HPZiy0aLr
uubcWocJGMR6VvPcYOp7bhNnOgc5ABXFJisONetUeLjMqjCyNvZgikNRRi956vVnbyQoG6OZ4WiV
t2tH/d7hPLpgSXb2yJYiCq0Pj1pUtRdZ6DbKiUOZYcEXVICuStU4GmMNVM6wTwXZ2GsPEmU1WgHy
/TY2tIBtl703LRr17JeOeIF+uHCC4FgSxT4oqTLsR7d7T+GPn019ABtt8DMaAFyXuoGxMCd6wI3g
J1ddhUCCNzn6dmAnu0p1exkqxl9qX671UOf1Mg7DWc3SuwZOHu704GshySOPMRrNKs5ajNDTYE3A
wt0mvp2vEFFeWYP/1dKN7j+WNe3P4zarmtCELaB7EjXAAuYzEhglssx2Kzf7DuxIf81H8FR4x9id
AiGnsRUOXZCW0ZBaF14Etb4TxU98M+xtwBsNn5QY+/Q4PsRk2dv/x9157raRpev6Vhrzv7RrVS7g
zACHOUlWcvxTkGW5cs519ecpUuoRabe797BxtrA5AwNuyYvkqhW+8Aa/6WENs7f/5OQ9bmTzEU2N
agBwZaHQiTC1E6aKkJWoiPMseOpwhkLSG8/BVk5v8kikeNb27UoxcVHJqANNM3LHRSTKidqCtNrL
CGcDqhxBj6i4Gi1UYZQLGi6kLX4V36RyYs/lwVMWw3jWJmHrT20jUudarOMBlHofq17+sxk/rtLs
ZxzgtdCB30MK+YG+SS3TTkOYbd9iBM02aC4aWxA7M3zkA0yZIvSwMGtxJgl81wnlWgfn8whLc8WC
eahb019Pri2Oyi37T4MvOxK5ti1oNp9y9ztA/krDgfLNJgtB96QuMPBOnxrLG0lLfTUbNDucGAFK
LVZnfVel8LGuqm5Xt/awTjVrmcsmOQtlwxWxYbdxJA/AWeWbC+Hl6MoPqEnWjfcJDJh8VQ7eVVia
AnBH41/GtRIta5w49Pm+/IFV5Ucp9Z2JkgX3fp3fcYvZczdrYxzNIn1ZyOpHP8LoMdBQbdOMENW4
scEQ1HbNdCFCVOeGPBdus47jUpl6utxMe1cUeHWZ0IjGvxaGEc3L1ty6UL/wfYgncYcbJEKd3+3K
95a6X31WkgFpxSy9TS3N3iiu2LS+dIc2WPAhZNdOhGV/jVPEAtW+lrfgcrRV4nKBpFIULHVHKbbs
lGLENdf1d73X3nEewIIronnfoh9bOGG9U+SqAlNrY9ogZ9sqr6vLKMaO2XDTeopecTgJZcunTiSu
MU+Q6N/4OJWW/fD9189f/BDVsBJp4ensfE0xTeskqklRSjVz3U2+JabcXTeFnWGv5WjtlL7OXekp
pEUZVXVlXJ1Znno3OmfBrz+D8sMaHHu/YFRYiCot1dM+sJDMsoPOOnwTafSIq1u1A70RoS4Xu6BU
UYrZN6eVsLgE6LEkA3PXXi+6OSVt4M9tai18XfmKMUF92WGWizRML20jNAWCPpFnbdsou6HFFvTX
H1uclCr3BxM2A5ptKcIee6En8AwRkk6CazK/+QWLTw71B7tulRnGg4iEOG6+TkwDiMxQfdC9OcX7
NeLp6pfU6tZc3ZBV8SEkCMnaK6nJJlRf7U1p9tEksPAmwMxgKnhmhMKWuPdzIc97L12hDyXPqtLd
CgvtCQcLQ6OMZ/inGOvOHcoZlVNr2VrU+toqQmclxi8Uc6ZR5jv66EhdsjBb1Jg9etXbHPjoPHcc
lFhcv9mZRk8/hzYyVFwsSes0KCd50H9NNHqbHozIaSj19bx3O3OR6pZHHpo2szJoctiQvb1wa3Xh
pXpxo7ZVDHc+Mucdvl0LR9MCIhKbaFV3W6p7QwXfTc1nheZWUycjcLWDB4iBXpl/lTRNv+Rk12eS
hH2vsDAOzaGpT8zA76mFOfdQ5ex1q/nfa+I+WEv72Lnr10jwZqusrEATU3VZEjGIDRq6PqLBj7KK
rS8CIWrR4KuVVt7aGHttGuk27pc+DpOeti5bt5u3SJhxBejJnY0q+8pu6icdKcWYoEYRKwEh7jor
iVTfAUAiv5PBzW6cfmcrWbjy8lZM+kbzB6olyVTPo2mP9fm1akrYyuZoWbay7SUTOhfSjZ98SjQA
DDhRiHiL3yaxYSJmbvsdsfH4rkw1Y6U15TCtKEHLurhG4H60OYJNmA5V+SfXwAkh6LCUNWQfTMrv
NrJ7J4SwWnZs9qXpfDMK3yOaapJJaEr2IgSBtBCyX9N0bporw9CbK80V+HsG7jaNoLYTPCw6rblr
RsNBmIv3MQ/l1zvtxwOCCMDWbQAHwlDMHwRmVKUdhrBrw6fWr98BGxZ3wgbuXoAwnjqc27O+LqLr
CjU0cBLNVCg9jDRhiWmlE8JIKq7eZSnSL51Vg6ANTRUQZNDcme29nVpfe7fP7l16/n8GFrFP71Zi
FVWhE6Oqlq2x844zRkP4ZVxiWfAkuQjfDEgqtqn5vooCLi7kSxdGp3QTT3LSNZwd2kPAYu9QG742
I3uTCENf75OpRlYvpbIDr5eslRa3rLQm3xH4U0xc0JVm1ZaXqsjWAYXDpbDcUYgDYg2KafamaAd5
ojrlEmugxx6k2Gc1tACuVMVlEDvFktpweB83BWUzTp+q7j7++smdINj268rSSN4sWVfAutoneJkh
rlEE6MLgyYqVcm6Hhst94kD7Lq0b1c/CrdEJYw5X6qmXMIqqu43Ul/o27oo57CUEiFvvUu3kYqfH
Xoa+tfhkYlx/rVrSGsfCRqq0D5B9cYOErDEDvehP8jJqphRV0PQI3PxqSJwvtVxzqDkkVfBc3zvw
erZFjRb5r78r6+eH5w3+hytUsVikhjBONlHRxnppuUnyFOm6PANJ217BBrYx2m5cc+0T9LyL/XAG
Tia5tAf3Tqu8704+KNNQVvRFpNnu5f6P1Ka0i3IPIgY6yEroVkFdhzccVc46s8rPWDB3O4lyr1XF
c18qrjBU7hBgoDwKu/FK47NdawgO+aytla25eNpHknbd0e67CpPPvrnGUiPCzRIfB/RwElud6JkF
3VVW3+dGPXfo0auhJraYkoPlrxoZpV1cwmpwMwn0+MzkLqHutXLcwJvWmIZMSjcZmx+kWMOtHieT
XjMkTE1iJEAg6LxDziDZVaPqkRvbORb2CIKDpeGD6bX0QeqjfEaL4h34xfRK6e6ravBXpJwudXoD
UnecZLgMN9EUILgyHdT3BChAPMv2qTbqrZ0XePlwWiMGPqGpGL6LCOomA4DWeYDjySQedfgNvcCq
OE+uiCDtrWWk/pYmVjqpQk1fCc/pNr3Vf+/8WqHrkIiNMzq6Okry5NU5Eg7UMSeYBnS7DJcOJ8eX
skLbr+MoXOiEKVDkKHjIiNaMpVBNHytwTWNOsJ7Zdk2BqFgQfTC0Ak/L0YFXsai5gRmCGyO2pdeX
l1rznQZ99S4iepggj7FG661dak4RfgDov3EKasRp/9WKJHdH0pMvOhdV7wJo3SToUR2iNi5v9fEP
GNITHFqznetkX9HeeSrgga9Eql8h7KzdanXdrUzUVFt0ad8pPpDKTo8fk7q41AxU6SvLvW7x2bpG
LHVaivgW54j0u+lyFxpX1PbNj4kYjElP62GbyMpVpwvlrhfesrey8Lol40HzrK9WHEvUt1uvxULI
g0kLXm9l+JT+kSflMs5iex5wlW9BvPeXbk2parDs8trF/+xP4kvzhxjXNISu6uSPpi3AG56cww3O
lKw6rX4ysI+Zhl5P2BPDy7LsmjOUkOGdZeUsyHKh4OWeTQIXIQ9DuDMPY8al4Q+PcefryyhEcD7Q
ER7/QtXDnCCTZa/DYKxQEcdz/+1wiIQMghQeR5x7CTdjEhpJi/uLY0wUFZq02/bWTLg98v1x2+/k
8ksYJSsV0OctEgEpBoJJfYl6lb4IUvF9rwYDa2SJd4m61jt6QMiXhZ/jsolmUMe4RWqPxJz3amNf
X8CJUZaQB+CGun66bRHVCke/z6Qs6rs6UMR0aO5jOl/ornXBXE6QBvKG5KmzQBoZXVMtXYeGUjgu
Yafwr5qg6S99Q7+uhqw4ZPX/daQaV+5V5B5TZMUAg1Unf/3XfRrz//8z/pvff+f4X/zr0n+kI5l+
r375W8un9OohfipPf+loZN79+dPNHqqHo7/Mk8qv+pv6qehvn8o6ql7U78bf/Ks//O1pP8p9nz39
8x8P32I/mfllVfiP1T+efzTi8oVqjJCG3/X1xnd4/vH4Ff75j9VD++D7P/knTw9l9c9/SELXLkg2
kLhTuVj1f/yGSuD+vxvyhaIZhBmgU3VTVrmdkrSovH/+Q1EuyK6ooegyBztgcgKVEs9SfiSsC5uC
NncWmgmIxFEfePnuz8p/h4f2cyVAoY5X3CvSgW0BaNCQROayR3VOs/h8r9XDgPpGQ6C7yp2cBdIq
6qN6JYEznASJQOY9lD5G+ExPsjbZiqrW3lvAAiaKXfSbMM7sJda9H1BDEch8J7QHfFnMZFqGG3Rc
ZlWYowQt1ylFEVEsG7t0pl0FESirqnVbqzHFZZ0Iy5KSnRqW9z7MXbnyAY5U0qanirWRnaidSTSA
KlvKoEDi/VML6hac2+XcbcsVOaXxxbKhPQOWAE9gc59YOO+t/LG1D/MN1GXiJHObuPx66IpkIhtp
NUs9HL9Cq77J3SaYDtzbixp9rklVBtZlVbvzoTTe54k3U+zyLk+7lWY42XyQKp0qhD7vancFEmVA
M9AsJ4k5QdsVY1oujAVrqZjK2C9AVoCj6JiNTEup1TDQax/LIgPdnWlUdrOa7gEmm61kfK30/qMF
W/0Km8IbRSuyd00FXTGildLmYXwDdy8Cpm9imxzY2gSVK/22zYKZlpvVx9JyvucZQD0jtONFR7tv
IoNtnvv0MPJYzMIRMqfYdT9HhAwPm4AibgN6T9fwCeicBqhLPoO2oVGT7r6ntLPftbX0SfLl6xJ7
ndtYp0hXh6V7l/jFojKNburlWnbZ0Gek7EMDnTLRd7Sj263vyY9BZRtXhRl5MweEycylaLLKhwF4
q0kUUnlgFFIzv6YM6f9JQmSMgenJQjYMy2RzyDL46X2s9wqbDu5GCxAjNO6SHIsv2alXulrr8xHZ
O8fAyFnrIqvmvK8XR8EXWR8NFej2WsQJh1Z6Y6fZTAIFMDPadNmGjbgxycRn5dAAEoKhYbv3Is0Q
zOgtd2NmzY0fys0SNT06Wh3aogIF+LYWV5EIszWFTVTYqMx3PeZibW4ihDuQBeSmP1Mxqdw1Nskn
EtCyVJZXOKMsvZ7wh16PPzWq6NHMwgezgZxU0iOnafKhiWr91svEvBnaL0qcuDPcb10M0gxExNT0
XSD621KzqODVwIRNt1XuiyjNwRHLKAWgEHP36pB7Pkpei4gq8nGZlyqKhmYLh5Bl4dCm6afZUgYa
zHXkLLkzkQOfeT14BkKDedt46qXqkpU7+sfE9dx30Y5GdbMNeum6y5ovlQygJvSzbgap2wWHUDzq
NeQq5HW4WgXMkn4M6kLl0hc+PqiWgvnE+Ic7QjK5jId5mbViE3QtMESnnko1MC4MC9f41lgbv/vq
Jlq4ibLmYxlK1iqIfEBeaHTJvumh/xF/QORgQvHAf69kqdgyS8lOUlTkkeBbR/jbqm7eXeuW88HV
OmWJ+4G/MZAGAS3ZNlPTH8RkMDMUr8pdFGXJMq4HaakhJZYNqP1yxM9zu8Ma0so++3JpXRuttgE8
F6/kQf2WGPWO5igAOQ63Hj+HZdyIHPfMAM6N2+7QjZ7BKzDnFd3WmQp/iNZrtkBKDFOiAFAWZAp7
21P1qFt8p3wvBYOMHw0yTQJXYkBq8uBPRE8JSa30pae069g3pwLDO8CcDR2ZwP5k6vVjCokr9FRn
l2nv4zL1AW0267Aq5WlUkqa7arj0aHBWFpbQOG7gVN8GFN9rV17Fdr0MtGRWVgker3JZzIJIumog
PKOJPOjbzBDvMUF9V2t4ccsgj2Yofin01f12YdOVWvl+Cb7LM2NWc7+Vh0KZKihSz7IsX+VRqF3V
qISP6haSZ3GTNGzpgeL2NvfJjjMl3ZhGNrNat15reDU4Nv12PHO6RW5K1iYBXD5xRVaTjGj6nYW+
X9bU/abv3cum0eMlG/1bZYTKpFAaaVIrto8eQPiYeCU+DLBFN5TsooquEusKhRHkj5Qh3OV0GDyU
+rc1h4mSDckl6hrJohdi4eC+sMhLeMZdf6N6sXbt1D4K5I6+JA4d5nWvQyFHEBTCB38g7EBpts43
pCT5KOqdrTCSSCa2Xl1qETSpobW+qIrvLlDJRAovM1ZsgnBF9Rs/B71cYt6kTZJWgcIqqzZ9YTfc
qCW2EoqLCcsw+lEO1MLc0N157SgKYmXXlVE+1oXX/gn+kxLm0cFLW90C+UlFWhWosNCUUo8jCEy3
HPp/pnQbRAVyYMigTJSE6NymLT2DKrgebKRYwtza9F1L28Ss7SmSFZ5k+ms2C9S20O63nT/o5Gts
rzhpPrhFmU0F1/u6cbtv2Jzqd368QesAdj6mJVDhIrifFuJ1S6nI9HmcZdVGgu4Ye/AMcyv71Nla
OMuHrl63OisZ0ps/bate2YEq9OcG/TBI3aY5R1KLVrwCYcKvAzKKsprHikA3X02eDEet0auprQll
9WqSZk6zHRRIwoBx+6mb7HKwzgsU/ruJ5jmM3/nBXJcVaslTfIu+drHqroDdx9uipN2WdtGKWt5G
jkxMLXAEnrdS409JhPodItlojVeSMu/ZWDvUSuxpJVMdCUC0cvdE2rJC435Wdwg5oM8ZYBgs6du8
lz80sfelyfyvMFjtpdK4ENANkA4CyXP6/kDxsYUqTaTpK2NY4GJqzU1q+lPbT9pNQb0yyMigBjbw
1qCkOHEbtVn4TtWCS6y0yzZRs4nVoxeJMixxmR66W9/l8VZdQKmjiwIOgHBJwgLpy8eCxs7Cywq4
zKxIo2Saum24s9zwW0oBZpn3t75kewvyW2wLVam8VQK53kW5ca8mU8rT8U4gIzqKEO7qwXSv93+s
uqb+ky6KMS7Kf0cL46JVR4Vl2TIMxNWQWj5etG0uSskdCue2dDp7ZjeuvXWMzMatDEFsWVM+ZEW8
oqze3Tb6YzDYCKLoGBEDE6HNnz/IjrqUkiicS3JEFIzGz8xXUmWBvUe3o1tZAe+/pTAWbLrKkJZY
wNxIOhZoVoKRm2WjOpfFZjL1bdlfashq+XkZz3VLaabQNO2pbRUNAmdYJ+c43k4QDR0Wg98ha+kC
T4qN1lnyMb4afiswPQDG0pXDvMJBo+luEse0dshklrADkXig4IYJnBMVBNE8NAMrPJsW5WAOYoUw
TjUlEjR2ejvHKam6hjQTz1InMpcmxoa5X0uLX0cN2phPnEy8NuY21IVl1UT+7XjiE8SQC+G55m1k
DAjyBKK7yjNOz09ajZRs0tnDUtbAjOHSvWirCq8jb5uWfr3LdAG3VJOC2zi9AhwlzfMq6hfwEI1Z
HWYfZEfWt02OHyaWf/bVKJXPvaJOUkvoV0kh0xn3IiSktXANcj6i5pHBzkpLc5UqqIinOoqPOBOF
9wINjSi0PqP+nW6GxvOmieIkuEhaE4RAy7vKdUpcRnAFI0peS1rpbH49R5S+fzJJVNCpG1AAUbTT
SWrjwi+gqum3xIjcmAGiP764wamq3hReIy95z0+GEoRTo0F6Qq6HjnQlaKboLGjrGKsGXAuRmw7L
uiL27dopXlGEtVruzjIzy+fYSAgsRMQWocjhUraTmppzXHBuJ8YayFezwbjz0syDj2kta6u03Hlx
s5PNLF2UmSfWLR5b6C/Ui8qI7aVdml97D3ARp+Jwb+LjUXSqvc5UzP+gF+NZGM9EZvWTQg6GBapa
mPRYOLgIK+ivIo1DLvRH4xUfTVlsySepnWqbvEqsHXIiPgpIbQ32v28nVngVwOb8RMqNzLD/cW/m
4NcadIAQoV3sGWd172n3sgBeoIYDaOaSGg6BBAfJxqVnNg1oL70DR9QgKQMORukWmiTjrVgKaWpn
AR5Nuf7JaNmWLbnOvGsTnX4egBMtLd1VG2MaHCSG2KZrcGdYMNiGtJIImq6F1uLQZBfFTKqi+LIt
+ilyXP6sTI1dWkf1rT/IC6lykMipcuNqwGpiFviyt7N1/1OtlhwbZYcxX/hV6brqwQqVqV+NXsC6
Y61iYkIgy+Y1qOlvGMr2+MFNKjqEsyTW9ImoC225v4E0tPFGsPwOG/crH7fxqBXWuyKXigXQrXSu
KbMhiUrcitt1LkvGZlSASFEE3kTuNIWAife3KW3wLl/LqCJ8UEMUPo3e72+QHt4UBr18v5c/4k8t
3rcdxbSoKGdJJ/VknRKesQpo16aBNlRJVrINLPO6yt7HCrS0PCfLgTq8QOkQN+uSk8eNl3u9pJLa
L8oL9ZYmIcSHqH0yRW3O5JTqZuYXcHDAPNyr/sbzJW+XW266yMrIB43MXy0A02YMtj+NMRXriOLY
UqS9Cl5xlp2zZph2DUUToqWI2jaixGqPeTWmHBMTxT5MU11IvMiq/0l3gcPsdBfbqkY6KrDF3Rds
xu7Dq4zUSkRcl9SCb3WD4KCL7WCW6bW5KamoXHEp3Q4GRz+6Eto7M5TuFG9UF8yRCYjaLl/2VJun
Ar2AuU5216l6sVUDDb6pcy3FCbitILnX4Qgo1XCDZZW38tUeoSTc6d/bVqlNfcsA0ou/6zJVsnsE
JPWlXHJv789ZtaDj60cjRszB2ANb5hYPd+cbIO5bOVLte9dNFimP+aoJHXCF4LPwQESrlzvTmsOy
y6ZKY3VLIly627ZUQ0MS0QI1VkyLJcNZORhzTDvPGDjAnQrdcnNRSL21lQbLoqyduqs6RmQ+g1F+
MI/Xa3WLTfNosjQqACVu/dlEzyAIwgHu9ahU7sreHAdhfZpkN01SoUYrpd57dcjzVejzvpHUBfex
c2fAL56TBKEehMDX2tbKaF37uArnDqebbLo3qNHIlw6qbohIoSHlGOCTrILKh65+LA3kDbxeCXcG
jsHrxtPimYui9dyuzceYbvstpW8D6Twf0XlViiZZuqIf025hwCExEkD0jnoksrOmy0cshHRbCXrC
1BCWJdI+Ex/p1rmf1BAPSOg6MRDN+1K+iKJmmRDsTWIzdq6UPLUnElohUw8nkaXlFfGkqqTkquxC
6hqt9MFvUkzcx8Y5ujSccUZNmkHQkaaKvk2Ue1n2gHCmDUY7Tj1MHYzE57XhzXwVesgQt6D+ahtj
S2AqMfJgBUsnz6u5ldUUo203mXhu8NELXIzZUZycRTUNoIQy+ySNbHLYEsh/YPQ3zAPKk+FjC8fw
LjVGC1igsBs/S8p3RhRNkJgIplWbx4+oKHHjOg/Q+fqZU7EjXdFG6zD1VQqKzhbibnjlW/4Gxmj0
HkDBVwo2AmgBf6tye2u7w22eR+oGrSzlPkqqcO4KPM0N/0NcSqjiAV24djzMZrMixISqlAFbyrHF
I7TDWxqAHf4+pN9a+N0p2q97Wdzgg6JKLjiGdlh0aHWp6Y0vffMrD5vbAjNzL8LaxDUTddk3On0A
ObXea0MUL6ki5nMpiNJliCAKPXXjA+wAY4Z6TrkLXdWYOQBZVI/7tyvjHjRO7N9HvZJNqy4J1q6e
vEfCrl7WuDVtMvm+UQtCHoByn60mXuXFZTVAxh9Q0VhUafVNqIG17WNlZJz2aHmE/sIVnn8lU+C+
ad1qrUuNsXA1KeF4zfoPocOyIzjy4Gx+QomExQPVehbrIpn2nOJYHCbQtpLPWRejc28guKQE+q7R
MnrZXTpMJNSirzOtuKvpLi0iO5dAkNi4sNZw922H8mTjd8RkUtlvXFwsE4hSc4RVm2lt2fEyTmBO
Jm7jTXRFeJ9iYeZTUD3mdaBn1ByKb9QplCuMK5A0833InaE3LMD+oxTRaOW0wnDIdyvrfpUQG92O
pldSMoidpXnvA6eS5pkLd6IqVnmPciYS8PHWyHrCQPKnSS1pziqWrHIhCuSS1UA0tyJbIPyWzuWq
xAwOj8dhEhfOdadTONWaJFrHboORjKY6Gy2MCyYKSzFTYPKclL7CqYNNUJW3d24aRZeK1XdLFehk
DKx7sg+be/2hirJiTfJ+h/BaOO17GyqmhCSP788iu19mdfAY4Ra8gBsg75RcngzIEsxa0/GmaYpv
i9E7O6nNh6u2Cd2JnY3MXk0jmJWFtRqEihKFCTS9/GyKQVnJcd+tbUGQEFYBLF7fbMHQIlhHsRhL
slieNBa6CYpqM2n2NZul2ARy3V5FKDdRa1K/RzlSX2EHFUzrk3du4SkTDbOErQn++zYsjIVtfxBY
f3+yqJ3jGq/Lk86ry5VB7H64Kf/XdJZeNaF+aC393mwZ20J7v6X79D/7pZcuzs8H+mu9KluopBJH
rar9Z9o3yn41RPRAP63+RjdLHftL2ggzRUhtfJEZR2niPv9YMs2LEdNjWSYA1PFFgscbvpqjP5qF
X3/BH9t4P45z9A0e0zqpxvYfndHkdfdN0ehx/ZU5OBnh1RzYF/ootYyO0/GXt22+POonpICHL8/k
/I98+T/sViqyPmqs/5WvfzLGv7++plzQewS3TXV//yJwPVoC4sKATgNG6s19fSJtWqVnfXvVvFCQ
cQWHQSNpfJ18eyHsC4P5MenbHhbBW1sDQpbPXQKqcmEaBnD3sZs2vhjw9RKwjAtLYwWAAj7MwWHW
//+fAieL+NDRH9v21JgMntxZS4GNYKvUX8bv+bNZMPULqlicEkCK9y+Oi7d1HAh7LMCdNQmqdrEn
m8B+OHzJkwtBCI4DQ8OfQDf2k3SY9Te0FIStn7sSmATLBjKuiueDH0TS6/1gKxdwMSg7AczYv/6n
bsU/3A9Uvw6r84D3+T3K+G+GBrgFoU74vB1OT0ZZv9A1E4LM4fh5Q0vANG2e2Fn7QBMX8K6ApYFL
e1nnr5eAyZEJ4RATvjf37C2aHWd+e5XIB51hA2Lc7wf+0bfXLzSQmhpKe4efv7lJoIx+/oWgciEA
a2Av/XQWhCJfcAQI8Tzfb2gHINg4dm7P2gKKdUElE3ioynX/+ulbHH+WqWpQ2g57480dANjLiHO/
vmZcUNAdSXfPh/zJ+WdrF9CKVOb58E5v6elzYv/FrOjkBvl3WkBMCBZ4zPx+nhla6gUiYaQNcAf2
rze3CAD4j3S5s/YA6QE+nvC4Rre8oz2gX9BQNkFCPZ8Nh/l+S4uAjuLhmfznMYCmXUCNkU3lJfk5
mQUhtAtDtyGQaG9vE/D0z44C5AvBd4cPIB9ugJPvb9kX0IYMVUeF5PDar7c3tApUUJLnHgWsAlhn
2JqQH758y6O9YBMLgV5mIbzVo0CzrHPvA2IiigSQ8F8m4fRWNDgRBKVsYNz71xs8EaAOnnkgkiQD
Uke1XtN+f9av14KtUkyTwb/Lzz9/c0myShJ/7rlA2ZRyCdL94g8uR5mikWqqaCL8PkvcQ2/oXKBc
MtI4z7scLeLAUfuBe3D/Oo2QLG4PKqgUVw/HxpsrIAqbGPbcWZAvAKCTLo24naOtIKgijF7t1vOJ
8fYOhBHUfebX13TC5LEi9Oohv54Fw75QWGyAx58LSm9uFvj4ytnFEvsCJjHc0letgtezsC+bmawF
xXhzB6Iik82duQrGPtIYKOsnl6JpXJjw+qirPj/9N5clKFT4z336BEjWSIHnPjgcdKdhok6AJBM6
jAHE+Hp7a4A89uzSMXsA4zJy5p83koQwSBZ0dawpvFwXb+tSRJ1fPjtMpDBIgIFr6+FRjx2q1ycB
KQOlc/Yceg3715tbC1Q8n0saZyWOaPYo/O/kUqRuCgbbgP9CRjG+3l7lEMGdsxcBkY+Bf4tM73j/
YsDXi2BsIJhogJM4HmbhzS0CReBLdealoAEeoH4ubIpE+9fJWhAye0Fjto2Rp/rGjgIsuc69FDWq
B6QAJM4/XwUmeTXnhCI/3wr225sFjK3OXgV0Umifq6Z5aBiOJ+zRXrAvCJ/HKuNbbaahvDXSnM7L
lWiWASUhcz5shVOcgU2hEZaKLNO7Orze3o4ggjlzFjT1wrBozNgvXbWTE8Ecu260nfa03nGiDgfx
G8qbARqc3VihvYx9mQqk5HlHnMwCZlsXqGBwdIy05rd1LtIKU85eBQAtiIEVRBIOS/0kXOY0oK8G
mpe98lb3giHOrp5wIkChNBErPnxJpvX1uWhSW0asAe7U87n4BveCMQqRnXUuEiNwKMK34KZ8edav
Z4Gbk1bzyDR9uSTf2o5QRujUubMAqAZVKngjz5NwsiPGc3Ek3o/Am/3rcB29pXMRmt/ZpSQeNaAa
uq7P9cSTc5G+sylzdYx6jofXm1sLZHaHR3NG6iRTNgSQ+Lzrf0AkAslFxcUai66HSTgUs9/QWoAb
fj4OTbDtRw9HkAz712ltmWIDQD1m4bkC//ZmAQzCuTtCBYECpZ9o4XkWTnfEuFbowFNePKyFN5dH
ImL/jJD6z3eEqgM/5TEjWXRYCycZBPBUtJaA8b7AV9/cTcmGEIcF+p/PAkVGTaWQToB8eNYn8cJ4
U3IGU357vo7e0omgW9q58dIYKQC1oun2B99/j8YaMR/PRZe3FzvTQT83UhgBKdTT5XHb718nJ4JJ
Z5JDEW2v5/Lif6O+9hcWzO8EGDx8om976ov/VL5SZvvTX3jhhfw4wDPfYw/nhtRx9Iujatth6APm
e/z7v46wS/vm6qsfvjRb9+/z/M+fv+CPb330Xi/f6uU/rvyn4qF4RMtoLyD3/DEPanD/N3r4+hA/
vCaksA95Jv/+JD+Izf0eL//JwGV4Mu7Yqzt73MIf0uR44D1q/PyBw4ekfChfPuJeTG8PxT535OlD
5H9Pi8Q/+tQH7sfZY2OMWzx8S19/6gN2+vyREZJ9rHzk9o8G30OTzx189hQhQ1g8vR75APs9e+Rn
TcTf0u+/TeHexl+Pp/3AOTv3XbAhKfxvR8/zGbF67shITRbu8UcGpjuiIc8d+Y+FH/9YV/IvbfX1
twfvaAGKA3Lv3A+8jrClwq7q5avvd+QBFHf20PiNPJycIgeI1dkjp+3xskB4jkDn3GG3P55NBwDM
2QMzQP0Y9i8fcT/JB+DpuUMjFOKXP0zzAbFy7tiXmHMenR5Amf+O6+Xyoeijh+Tb6+l4xhec/5HL
8uER0vFTVR2t6WcS5Nnj+4+oODwck0sP4IDzh+YuwLfgaGU/Y9TPH7ssff6fZf7RpB9a2X/H6Gld
nA49NkjPHjrFUf34DHluOp478tXT1+LhJHoChTV2ss4funk4vrdIuUbkxPkDt7+tHuKs9Pzja53x
x7bL3zH+5qkon45OKroZY5fz7xj88qnzH4+usedWyd8x+Oe0CF8+5j4/ONA9zx561F/+bfqANp1/
shLJtMXLO/5UMvovXe1X+zeYYT93svcBof4NIck7zz+e8UMR9txpwXqciOQ4q3nugZ49dPHknvL3
90Stcwe+fkqSso+ah5M0QTlUZM8d/tZLvz39ti5/uNsOxf9zh78b1b5/uhDHytHfkPYd3uDHhfhc
mDr3898z+09l+XQUUjyX/s4fuzvOKp/Ly+eO+7568F52+HimPMNAzx32w1MRc7MdjXwAVJ09sk9m
c7K8MQYbS0rnDv3xgXsHE7TjrUmnZazanT34U1n99uFnH/6AxD97fL98TFHmOYrcnnkvZ4/dpxgF
uC+TsF8nhw74r0f+WaXpd/z/j/WnFzmUn/2z4+La+BuP0dND8a//BwAA//8=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6" Type="http://schemas.microsoft.com/office/2014/relationships/chartEx" Target="../charts/chartEx3.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604838</xdr:colOff>
      <xdr:row>0</xdr:row>
      <xdr:rowOff>152400</xdr:rowOff>
    </xdr:from>
    <xdr:to>
      <xdr:col>15</xdr:col>
      <xdr:colOff>219075</xdr:colOff>
      <xdr:row>4</xdr:row>
      <xdr:rowOff>147638</xdr:rowOff>
    </xdr:to>
    <xdr:sp macro="" textlink="">
      <xdr:nvSpPr>
        <xdr:cNvPr id="2" name="TextBox 1">
          <a:extLst>
            <a:ext uri="{FF2B5EF4-FFF2-40B4-BE49-F238E27FC236}">
              <a16:creationId xmlns:a16="http://schemas.microsoft.com/office/drawing/2014/main" id="{4C1D891C-6A0E-7AA3-5EE1-BCE293BF11D6}"/>
            </a:ext>
          </a:extLst>
        </xdr:cNvPr>
        <xdr:cNvSpPr txBox="1"/>
      </xdr:nvSpPr>
      <xdr:spPr>
        <a:xfrm>
          <a:off x="4491038" y="152400"/>
          <a:ext cx="5443537" cy="833438"/>
        </a:xfrm>
        <a:prstGeom prst="rect">
          <a:avLst/>
        </a:prstGeom>
        <a:solidFill>
          <a:schemeClr val="l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u="heavy" baseline="0">
              <a:latin typeface="Aptos Display" panose="020B0004020202020204" pitchFamily="34" charset="0"/>
            </a:rPr>
            <a:t>PROJECT DESCRIPTION</a:t>
          </a:r>
        </a:p>
      </xdr:txBody>
    </xdr:sp>
    <xdr:clientData/>
  </xdr:twoCellAnchor>
  <xdr:twoCellAnchor>
    <xdr:from>
      <xdr:col>0</xdr:col>
      <xdr:colOff>357188</xdr:colOff>
      <xdr:row>5</xdr:row>
      <xdr:rowOff>123825</xdr:rowOff>
    </xdr:from>
    <xdr:to>
      <xdr:col>22</xdr:col>
      <xdr:colOff>433387</xdr:colOff>
      <xdr:row>36</xdr:row>
      <xdr:rowOff>85725</xdr:rowOff>
    </xdr:to>
    <xdr:sp macro="" textlink="">
      <xdr:nvSpPr>
        <xdr:cNvPr id="3" name="TextBox 2">
          <a:extLst>
            <a:ext uri="{FF2B5EF4-FFF2-40B4-BE49-F238E27FC236}">
              <a16:creationId xmlns:a16="http://schemas.microsoft.com/office/drawing/2014/main" id="{54DEDCF8-0DF0-102D-78F0-7D483B875781}"/>
            </a:ext>
          </a:extLst>
        </xdr:cNvPr>
        <xdr:cNvSpPr txBox="1"/>
      </xdr:nvSpPr>
      <xdr:spPr>
        <a:xfrm>
          <a:off x="357188" y="1143000"/>
          <a:ext cx="14325599" cy="5572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sng">
              <a:latin typeface="Aptos Display" panose="020B0004020202020204" pitchFamily="34" charset="0"/>
            </a:rPr>
            <a:t>AIM</a:t>
          </a:r>
          <a:r>
            <a:rPr lang="en-IN" sz="1400" b="1" u="sng" baseline="0">
              <a:latin typeface="Aptos Display" panose="020B0004020202020204" pitchFamily="34" charset="0"/>
            </a:rPr>
            <a:t> OF THE PROJECT: </a:t>
          </a:r>
          <a:r>
            <a:rPr lang="en-IN" sz="1400" b="0" u="none" baseline="0">
              <a:latin typeface="Aptos Display" panose="020B0004020202020204" pitchFamily="34" charset="0"/>
            </a:rPr>
            <a:t>To analyse a sample sales dataset and create an interactive, dynamic dashboard to present key insights in appealing and easy to understand way.</a:t>
          </a:r>
        </a:p>
        <a:p>
          <a:endParaRPr lang="en-IN" sz="1400" b="0" u="none" baseline="0">
            <a:latin typeface="Aptos Display" panose="020B0004020202020204" pitchFamily="34" charset="0"/>
          </a:endParaRPr>
        </a:p>
        <a:p>
          <a:endParaRPr lang="en-IN" sz="1400" b="1" u="sng" baseline="0">
            <a:latin typeface="Aptos Display" panose="020B0004020202020204" pitchFamily="34" charset="0"/>
          </a:endParaRPr>
        </a:p>
        <a:p>
          <a:r>
            <a:rPr lang="en-IN" sz="1400" b="1" u="sng" baseline="0">
              <a:latin typeface="Aptos Display" panose="020B0004020202020204" pitchFamily="34" charset="0"/>
            </a:rPr>
            <a:t>Key Performance Indicators (KPIs):</a:t>
          </a:r>
        </a:p>
        <a:p>
          <a:endParaRPr lang="en-IN" sz="1400" b="1" u="sng" baseline="0">
            <a:latin typeface="Aptos Display" panose="020B0004020202020204" pitchFamily="34" charset="0"/>
          </a:endParaRPr>
        </a:p>
        <a:p>
          <a:r>
            <a:rPr lang="en-IN" sz="1400" b="1" u="sng" baseline="0">
              <a:latin typeface="Aptos Display" panose="020B0004020202020204" pitchFamily="34" charset="0"/>
            </a:rPr>
            <a:t>1) Sales: </a:t>
          </a:r>
          <a:r>
            <a:rPr lang="en-IN" sz="1400" b="0" u="none" baseline="0">
              <a:latin typeface="Aptos Display" panose="020B0004020202020204" pitchFamily="34" charset="0"/>
            </a:rPr>
            <a:t>The total amount (in $) made through sale of products.</a:t>
          </a:r>
        </a:p>
        <a:p>
          <a:r>
            <a:rPr lang="en-IN" sz="1400" b="1" u="sng" baseline="0">
              <a:latin typeface="Aptos Display" panose="020B0004020202020204" pitchFamily="34" charset="0"/>
            </a:rPr>
            <a:t>2) Profit: </a:t>
          </a:r>
          <a:r>
            <a:rPr lang="en-IN" sz="1400" b="0" u="none" baseline="0">
              <a:latin typeface="Aptos Display" panose="020B0004020202020204" pitchFamily="34" charset="0"/>
            </a:rPr>
            <a:t>The total profit (in $) made on the sale of products.</a:t>
          </a:r>
        </a:p>
        <a:p>
          <a:r>
            <a:rPr lang="en-IN" sz="1400" b="1" u="sng" baseline="0">
              <a:latin typeface="Aptos Display" panose="020B0004020202020204" pitchFamily="34" charset="0"/>
            </a:rPr>
            <a:t>3) Quantity: </a:t>
          </a:r>
          <a:r>
            <a:rPr lang="en-IN" sz="1400" b="0" u="none" baseline="0">
              <a:latin typeface="Aptos Display" panose="020B0004020202020204" pitchFamily="34" charset="0"/>
            </a:rPr>
            <a:t>The total quantity of products ordered.</a:t>
          </a:r>
        </a:p>
        <a:p>
          <a:r>
            <a:rPr lang="en-IN" sz="1400" b="1" u="sng" baseline="0">
              <a:latin typeface="Aptos Display" panose="020B0004020202020204" pitchFamily="34" charset="0"/>
            </a:rPr>
            <a:t>4) No. of Orders: </a:t>
          </a:r>
          <a:r>
            <a:rPr lang="en-IN" sz="1400" b="0" u="none" baseline="0">
              <a:latin typeface="Aptos Display" panose="020B0004020202020204" pitchFamily="34" charset="0"/>
            </a:rPr>
            <a:t>The total number of orders placed.</a:t>
          </a:r>
        </a:p>
        <a:p>
          <a:r>
            <a:rPr lang="en-IN" sz="1400" b="1" u="sng" baseline="0">
              <a:latin typeface="Aptos Display" panose="020B0004020202020204" pitchFamily="34" charset="0"/>
            </a:rPr>
            <a:t>5) Profit Margin: </a:t>
          </a:r>
          <a:r>
            <a:rPr lang="en-IN" sz="1400" b="0" u="none" baseline="0">
              <a:latin typeface="Aptos Display" panose="020B0004020202020204" pitchFamily="34" charset="0"/>
            </a:rPr>
            <a:t>Total Profit expressed as a percentage of Total Sales.</a:t>
          </a:r>
        </a:p>
        <a:p>
          <a:endParaRPr lang="en-IN" sz="1400" b="1" u="sng">
            <a:latin typeface="Aptos Display" panose="020B0004020202020204" pitchFamily="34" charset="0"/>
          </a:endParaRPr>
        </a:p>
        <a:p>
          <a:r>
            <a:rPr lang="en-IN" sz="1400" b="0" u="none">
              <a:latin typeface="Aptos Display" panose="020B0004020202020204" pitchFamily="34" charset="0"/>
            </a:rPr>
            <a:t>Each</a:t>
          </a:r>
          <a:r>
            <a:rPr lang="en-IN" sz="1400" b="0" u="none" baseline="0">
              <a:latin typeface="Aptos Display" panose="020B0004020202020204" pitchFamily="34" charset="0"/>
            </a:rPr>
            <a:t> KPI is represented by a </a:t>
          </a:r>
          <a:r>
            <a:rPr lang="en-IN" sz="1400" b="1" u="none" baseline="0">
              <a:latin typeface="Aptos Display" panose="020B0004020202020204" pitchFamily="34" charset="0"/>
            </a:rPr>
            <a:t>Spark-line</a:t>
          </a:r>
          <a:r>
            <a:rPr lang="en-IN" sz="1400" b="0" u="none" baseline="0">
              <a:latin typeface="Aptos Display" panose="020B0004020202020204" pitchFamily="34" charset="0"/>
            </a:rPr>
            <a:t> which indicates its trend over time and a </a:t>
          </a:r>
          <a:r>
            <a:rPr lang="en-IN" sz="1400" b="1" u="none" baseline="0">
              <a:latin typeface="Aptos Display" panose="020B0004020202020204" pitchFamily="34" charset="0"/>
            </a:rPr>
            <a:t>YoY Growth </a:t>
          </a:r>
          <a:r>
            <a:rPr lang="en-IN" sz="1400" b="0" u="none" baseline="0">
              <a:latin typeface="Aptos Display" panose="020B0004020202020204" pitchFamily="34" charset="0"/>
            </a:rPr>
            <a:t>value which indicates change in value of the KPI in the most recent year (2023) as compared to the year previous to that (2022) expressed as percentage.</a:t>
          </a:r>
        </a:p>
        <a:p>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YoY Growth %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 {[(Value of KPI in 2023) / (Value of KPI in 2022)] - 1} * 100 </a:t>
          </a:r>
        </a:p>
        <a:p>
          <a:endPar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endParaRPr>
        </a:p>
        <a:p>
          <a:endParaRPr kumimoji="0" lang="en-IN" sz="1400" b="1" i="0" u="sng" strike="noStrike" kern="0" cap="none" spc="0" normalizeH="0" baseline="0" noProof="0">
            <a:ln>
              <a:noFill/>
            </a:ln>
            <a:solidFill>
              <a:srgbClr val="000000"/>
            </a:solidFill>
            <a:effectLst/>
            <a:uLnTx/>
            <a:uFillTx/>
            <a:latin typeface="Aptos Display" panose="020B0004020202020204" pitchFamily="34" charset="0"/>
            <a:ea typeface="+mn-ea"/>
            <a:cs typeface="+mn-cs"/>
          </a:endParaRPr>
        </a:p>
        <a:p>
          <a:r>
            <a:rPr kumimoji="0" lang="en-IN" sz="1400" b="1" i="0" u="sng" strike="noStrike" kern="0" cap="none" spc="0" normalizeH="0" baseline="0" noProof="0">
              <a:ln>
                <a:noFill/>
              </a:ln>
              <a:solidFill>
                <a:srgbClr val="000000"/>
              </a:solidFill>
              <a:effectLst/>
              <a:uLnTx/>
              <a:uFillTx/>
              <a:latin typeface="Aptos Display" panose="020B0004020202020204" pitchFamily="34" charset="0"/>
              <a:ea typeface="+mn-ea"/>
              <a:cs typeface="+mn-cs"/>
            </a:rPr>
            <a:t>Visuals:</a:t>
          </a:r>
        </a:p>
        <a:p>
          <a:r>
            <a:rPr kumimoji="0" lang="en-IN" sz="1400" b="1" i="0" u="sng" strike="noStrike" kern="0" cap="none" spc="0" normalizeH="0" baseline="0" noProof="0">
              <a:ln>
                <a:noFill/>
              </a:ln>
              <a:solidFill>
                <a:srgbClr val="000000"/>
              </a:solidFill>
              <a:effectLst/>
              <a:uLnTx/>
              <a:uFillTx/>
              <a:latin typeface="Aptos Display" panose="020B0004020202020204" pitchFamily="34" charset="0"/>
              <a:ea typeface="+mn-ea"/>
              <a:cs typeface="+mn-cs"/>
            </a:rPr>
            <a:t>1) Combo Chart: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A combination of a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bar chart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and an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area chart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to represent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sales</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 and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profit</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 amounts over the course of a year.</a:t>
          </a:r>
        </a:p>
        <a:p>
          <a:r>
            <a:rPr kumimoji="0" lang="en-IN" sz="1400" b="1" i="0" u="sng" strike="noStrike" kern="0" cap="none" spc="0" normalizeH="0" baseline="0" noProof="0">
              <a:ln>
                <a:noFill/>
              </a:ln>
              <a:solidFill>
                <a:srgbClr val="000000"/>
              </a:solidFill>
              <a:effectLst/>
              <a:uLnTx/>
              <a:uFillTx/>
              <a:latin typeface="Aptos Display" panose="020B0004020202020204" pitchFamily="34" charset="0"/>
              <a:ea typeface="+mn-ea"/>
              <a:cs typeface="+mn-cs"/>
            </a:rPr>
            <a:t>2) Funnel Chart: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A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Funnel Chart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to represent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category wise profits</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a:t>
          </a:r>
          <a:endParaRPr kumimoji="0" lang="en-IN" sz="1400" b="1" i="0" u="sng" strike="noStrike" kern="0" cap="none" spc="0" normalizeH="0" baseline="0" noProof="0">
            <a:ln>
              <a:noFill/>
            </a:ln>
            <a:solidFill>
              <a:srgbClr val="000000"/>
            </a:solidFill>
            <a:effectLst/>
            <a:uLnTx/>
            <a:uFillTx/>
            <a:latin typeface="Aptos Display" panose="020B0004020202020204" pitchFamily="34" charset="0"/>
            <a:ea typeface="+mn-ea"/>
            <a:cs typeface="+mn-cs"/>
          </a:endParaRPr>
        </a:p>
        <a:p>
          <a:r>
            <a:rPr kumimoji="0" lang="en-IN" sz="1400" b="1" i="0" u="sng" strike="noStrike" kern="0" cap="none" spc="0" normalizeH="0" baseline="0" noProof="0">
              <a:ln>
                <a:noFill/>
              </a:ln>
              <a:solidFill>
                <a:srgbClr val="000000"/>
              </a:solidFill>
              <a:effectLst/>
              <a:uLnTx/>
              <a:uFillTx/>
              <a:latin typeface="Aptos Display" panose="020B0004020202020204" pitchFamily="34" charset="0"/>
              <a:ea typeface="+mn-ea"/>
              <a:cs typeface="+mn-cs"/>
            </a:rPr>
            <a:t>3) Doughnut Chart</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 A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Doughnut Chart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to represent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category wise sales share percentage.</a:t>
          </a:r>
        </a:p>
        <a:p>
          <a:r>
            <a:rPr kumimoji="0" lang="en-IN" sz="1400" b="1" i="0" u="sng" strike="noStrike" kern="0" cap="none" spc="0" normalizeH="0" baseline="0" noProof="0">
              <a:ln>
                <a:noFill/>
              </a:ln>
              <a:solidFill>
                <a:srgbClr val="000000"/>
              </a:solidFill>
              <a:effectLst/>
              <a:uLnTx/>
              <a:uFillTx/>
              <a:latin typeface="Aptos Display" panose="020B0004020202020204" pitchFamily="34" charset="0"/>
              <a:ea typeface="+mn-ea"/>
              <a:cs typeface="+mn-cs"/>
            </a:rPr>
            <a:t>4) Map Chart</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A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Map Chart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to represent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sales by state</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a:t>
          </a:r>
        </a:p>
        <a:p>
          <a:r>
            <a:rPr kumimoji="0" lang="en-IN" sz="1400" b="1" i="0" u="sng" strike="noStrike" kern="0" cap="none" spc="0" normalizeH="0" baseline="0" noProof="0">
              <a:ln>
                <a:noFill/>
              </a:ln>
              <a:solidFill>
                <a:srgbClr val="000000"/>
              </a:solidFill>
              <a:effectLst/>
              <a:uLnTx/>
              <a:uFillTx/>
              <a:latin typeface="Aptos Display" panose="020B0004020202020204" pitchFamily="34" charset="0"/>
              <a:ea typeface="+mn-ea"/>
              <a:cs typeface="+mn-cs"/>
            </a:rPr>
            <a:t>5) Clustered Bar Chart: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A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Clustered Bar Chart </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to represent the </a:t>
          </a:r>
          <a:r>
            <a:rPr kumimoji="0" lang="en-IN" sz="1400" b="1" i="0" u="none" strike="noStrike" kern="0" cap="none" spc="0" normalizeH="0" baseline="0" noProof="0">
              <a:ln>
                <a:noFill/>
              </a:ln>
              <a:solidFill>
                <a:srgbClr val="000000"/>
              </a:solidFill>
              <a:effectLst/>
              <a:uLnTx/>
              <a:uFillTx/>
              <a:latin typeface="Aptos Display" panose="020B0004020202020204" pitchFamily="34" charset="0"/>
              <a:ea typeface="+mn-ea"/>
              <a:cs typeface="+mn-cs"/>
            </a:rPr>
            <a:t>top 5 sub-categories by sales</a:t>
          </a:r>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a:t>
          </a:r>
        </a:p>
        <a:p>
          <a:endPar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endParaRPr>
        </a:p>
        <a:p>
          <a:endPar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endParaRPr>
        </a:p>
        <a:p>
          <a:r>
            <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rPr>
            <a:t>The entire dashboard is dynamic and can be filtered for specific conditions using the slicers given.</a:t>
          </a:r>
          <a:endParaRPr kumimoji="0" lang="en-IN" sz="1400" b="1" i="0" u="sng" strike="noStrike" kern="0" cap="none" spc="0" normalizeH="0" baseline="0" noProof="0">
            <a:ln>
              <a:noFill/>
            </a:ln>
            <a:solidFill>
              <a:srgbClr val="000000"/>
            </a:solidFill>
            <a:effectLst/>
            <a:uLnTx/>
            <a:uFillTx/>
            <a:latin typeface="Aptos Display" panose="020B0004020202020204" pitchFamily="34" charset="0"/>
            <a:ea typeface="+mn-ea"/>
            <a:cs typeface="+mn-cs"/>
          </a:endParaRPr>
        </a:p>
        <a:p>
          <a:endPar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endParaRPr>
        </a:p>
        <a:p>
          <a:endParaRPr kumimoji="0" lang="en-IN" sz="1400" b="0" i="0" u="none" strike="noStrike" kern="0" cap="none" spc="0" normalizeH="0" baseline="0" noProof="0">
            <a:ln>
              <a:noFill/>
            </a:ln>
            <a:solidFill>
              <a:srgbClr val="000000"/>
            </a:solidFill>
            <a:effectLst/>
            <a:uLnTx/>
            <a:uFillTx/>
            <a:latin typeface="Aptos Display" panose="020B0004020202020204" pitchFamily="34" charset="0"/>
            <a:ea typeface="+mn-ea"/>
            <a:cs typeface="+mn-cs"/>
          </a:endParaRPr>
        </a:p>
        <a:p>
          <a:endParaRPr lang="en-IN" sz="1400" b="0" u="none" baseline="0">
            <a:latin typeface="Aptos Display" panose="020B0004020202020204" pitchFamily="34" charset="0"/>
          </a:endParaRPr>
        </a:p>
        <a:p>
          <a:endParaRPr lang="en-IN" sz="1400" b="0" u="none" baseline="0">
            <a:latin typeface="Aptos Display" panose="020B00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276225</xdr:colOff>
      <xdr:row>0</xdr:row>
      <xdr:rowOff>76200</xdr:rowOff>
    </xdr:from>
    <xdr:to>
      <xdr:col>22</xdr:col>
      <xdr:colOff>495300</xdr:colOff>
      <xdr:row>2</xdr:row>
      <xdr:rowOff>52388</xdr:rowOff>
    </xdr:to>
    <xdr:sp macro="" textlink="">
      <xdr:nvSpPr>
        <xdr:cNvPr id="4" name="Rectangle: Rounded Corners 3">
          <a:extLst>
            <a:ext uri="{FF2B5EF4-FFF2-40B4-BE49-F238E27FC236}">
              <a16:creationId xmlns:a16="http://schemas.microsoft.com/office/drawing/2014/main" id="{040CFF0B-7416-F3C8-BE95-1079C1F18A8A}"/>
            </a:ext>
          </a:extLst>
        </xdr:cNvPr>
        <xdr:cNvSpPr/>
      </xdr:nvSpPr>
      <xdr:spPr>
        <a:xfrm>
          <a:off x="276225" y="76200"/>
          <a:ext cx="14468475" cy="338138"/>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a:ln>
                <a:noFill/>
              </a:ln>
              <a:solidFill>
                <a:schemeClr val="bg1"/>
              </a:solidFill>
              <a:effectLst>
                <a:outerShdw blurRad="50800" dist="38100" algn="l" rotWithShape="0">
                  <a:prstClr val="black">
                    <a:alpha val="40000"/>
                  </a:prstClr>
                </a:outerShdw>
              </a:effectLst>
              <a:latin typeface="Aptos Display" panose="020B0004020202020204" pitchFamily="34" charset="0"/>
            </a:rPr>
            <a:t>E-COMMERCE SALES ANALYSIS DASHBOARD </a:t>
          </a:r>
        </a:p>
      </xdr:txBody>
    </xdr:sp>
    <xdr:clientData/>
  </xdr:twoCellAnchor>
  <xdr:twoCellAnchor>
    <xdr:from>
      <xdr:col>0</xdr:col>
      <xdr:colOff>228599</xdr:colOff>
      <xdr:row>2</xdr:row>
      <xdr:rowOff>107977</xdr:rowOff>
    </xdr:from>
    <xdr:to>
      <xdr:col>22</xdr:col>
      <xdr:colOff>528637</xdr:colOff>
      <xdr:row>9</xdr:row>
      <xdr:rowOff>147639</xdr:rowOff>
    </xdr:to>
    <xdr:grpSp>
      <xdr:nvGrpSpPr>
        <xdr:cNvPr id="130" name="Group 129">
          <a:extLst>
            <a:ext uri="{FF2B5EF4-FFF2-40B4-BE49-F238E27FC236}">
              <a16:creationId xmlns:a16="http://schemas.microsoft.com/office/drawing/2014/main" id="{10B143F5-87B4-5493-C98B-D37669345843}"/>
            </a:ext>
          </a:extLst>
        </xdr:cNvPr>
        <xdr:cNvGrpSpPr/>
      </xdr:nvGrpSpPr>
      <xdr:grpSpPr>
        <a:xfrm>
          <a:off x="228599" y="469927"/>
          <a:ext cx="14549438" cy="1306487"/>
          <a:chOff x="233362" y="622327"/>
          <a:chExt cx="14549438" cy="1544612"/>
        </a:xfrm>
      </xdr:grpSpPr>
      <xdr:grpSp>
        <xdr:nvGrpSpPr>
          <xdr:cNvPr id="61" name="Group 60">
            <a:extLst>
              <a:ext uri="{FF2B5EF4-FFF2-40B4-BE49-F238E27FC236}">
                <a16:creationId xmlns:a16="http://schemas.microsoft.com/office/drawing/2014/main" id="{985BC2C8-DFAF-A254-141E-5175E2B43178}"/>
              </a:ext>
            </a:extLst>
          </xdr:cNvPr>
          <xdr:cNvGrpSpPr/>
        </xdr:nvGrpSpPr>
        <xdr:grpSpPr>
          <a:xfrm>
            <a:off x="233362" y="622327"/>
            <a:ext cx="2737091" cy="1518199"/>
            <a:chOff x="314326" y="626699"/>
            <a:chExt cx="1885950" cy="1368789"/>
          </a:xfrm>
        </xdr:grpSpPr>
        <xdr:sp macro="" textlink="">
          <xdr:nvSpPr>
            <xdr:cNvPr id="7" name="Rectangle: Rounded Corners 6">
              <a:extLst>
                <a:ext uri="{FF2B5EF4-FFF2-40B4-BE49-F238E27FC236}">
                  <a16:creationId xmlns:a16="http://schemas.microsoft.com/office/drawing/2014/main" id="{8B189F44-284A-32A2-1E90-94033236BCD4}"/>
                </a:ext>
              </a:extLst>
            </xdr:cNvPr>
            <xdr:cNvSpPr/>
          </xdr:nvSpPr>
          <xdr:spPr>
            <a:xfrm>
              <a:off x="326813" y="626699"/>
              <a:ext cx="1862552" cy="261923"/>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n>
                    <a:noFill/>
                  </a:ln>
                  <a:solidFill>
                    <a:schemeClr val="bg1"/>
                  </a:solidFill>
                  <a:effectLst>
                    <a:outerShdw blurRad="50800" dist="38100" algn="l" rotWithShape="0">
                      <a:prstClr val="black">
                        <a:alpha val="40000"/>
                      </a:prstClr>
                    </a:outerShdw>
                  </a:effectLst>
                  <a:latin typeface="Aptos Display" panose="020B0004020202020204" pitchFamily="34" charset="0"/>
                </a:rPr>
                <a:t>SALES</a:t>
              </a:r>
            </a:p>
          </xdr:txBody>
        </xdr:sp>
        <xdr:sp macro="" textlink="KPIs!B17">
          <xdr:nvSpPr>
            <xdr:cNvPr id="8" name="Rectangle: Rounded Corners 7">
              <a:extLst>
                <a:ext uri="{FF2B5EF4-FFF2-40B4-BE49-F238E27FC236}">
                  <a16:creationId xmlns:a16="http://schemas.microsoft.com/office/drawing/2014/main" id="{9D6FA6DD-5659-CA97-FB6A-F85D53F4F40A}"/>
                </a:ext>
              </a:extLst>
            </xdr:cNvPr>
            <xdr:cNvSpPr/>
          </xdr:nvSpPr>
          <xdr:spPr>
            <a:xfrm>
              <a:off x="314326" y="959899"/>
              <a:ext cx="1885950" cy="1035589"/>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ln>
                  <a:noFill/>
                </a:ln>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graphicFrame macro="">
          <xdr:nvGraphicFramePr>
            <xdr:cNvPr id="11" name="Chart 10">
              <a:extLst>
                <a:ext uri="{FF2B5EF4-FFF2-40B4-BE49-F238E27FC236}">
                  <a16:creationId xmlns:a16="http://schemas.microsoft.com/office/drawing/2014/main" id="{B2B46C35-8DCE-4EE5-82F6-146F0CAAC8CC}"/>
                </a:ext>
              </a:extLst>
            </xdr:cNvPr>
            <xdr:cNvGraphicFramePr>
              <a:graphicFrameLocks/>
            </xdr:cNvGraphicFramePr>
          </xdr:nvGraphicFramePr>
          <xdr:xfrm>
            <a:off x="437830" y="1164042"/>
            <a:ext cx="1652587" cy="535445"/>
          </xdr:xfrm>
          <a:graphic>
            <a:graphicData uri="http://schemas.openxmlformats.org/drawingml/2006/chart">
              <c:chart xmlns:c="http://schemas.openxmlformats.org/drawingml/2006/chart" xmlns:r="http://schemas.openxmlformats.org/officeDocument/2006/relationships" r:id="rId1"/>
            </a:graphicData>
          </a:graphic>
        </xdr:graphicFrame>
        <xdr:sp macro="" textlink="KPIs!B17">
          <xdr:nvSpPr>
            <xdr:cNvPr id="16" name="Rectangle: Rounded Corners 15">
              <a:extLst>
                <a:ext uri="{FF2B5EF4-FFF2-40B4-BE49-F238E27FC236}">
                  <a16:creationId xmlns:a16="http://schemas.microsoft.com/office/drawing/2014/main" id="{9A5DE065-634B-6E20-D887-46AB68CF09B5}"/>
                </a:ext>
              </a:extLst>
            </xdr:cNvPr>
            <xdr:cNvSpPr/>
          </xdr:nvSpPr>
          <xdr:spPr>
            <a:xfrm>
              <a:off x="504826" y="1004959"/>
              <a:ext cx="1552575" cy="28427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75E259-6C2C-4756-B5E3-A1A8270F57E4}" type="TxLink">
                <a:rPr lang="en-US" sz="1200" b="1" i="0" u="none" strike="noStrike">
                  <a:solidFill>
                    <a:schemeClr val="bg1"/>
                  </a:solidFill>
                  <a:effectLst>
                    <a:outerShdw blurRad="50800" dist="38100" algn="l" rotWithShape="0">
                      <a:prstClr val="black">
                        <a:alpha val="40000"/>
                      </a:prstClr>
                    </a:outerShdw>
                  </a:effectLst>
                  <a:latin typeface="Aptos Display" panose="020B0004020202020204" pitchFamily="34" charset="0"/>
                  <a:ea typeface="Calibri"/>
                  <a:cs typeface="Calibri"/>
                </a:rPr>
                <a:pPr algn="ctr"/>
                <a:t>$22,97,200.86</a:t>
              </a:fld>
              <a:endParaRPr lang="en-IN" sz="1200" b="1">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B17">
          <xdr:nvSpPr>
            <xdr:cNvPr id="17" name="Rectangle: Rounded Corners 16">
              <a:extLst>
                <a:ext uri="{FF2B5EF4-FFF2-40B4-BE49-F238E27FC236}">
                  <a16:creationId xmlns:a16="http://schemas.microsoft.com/office/drawing/2014/main" id="{5FC2E50C-1707-724E-7CCE-25A8AEC76C9D}"/>
                </a:ext>
              </a:extLst>
            </xdr:cNvPr>
            <xdr:cNvSpPr/>
          </xdr:nvSpPr>
          <xdr:spPr>
            <a:xfrm>
              <a:off x="379637" y="1684988"/>
              <a:ext cx="1552575" cy="26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effectLst>
                    <a:outerShdw blurRad="50800" dist="38100" algn="l" rotWithShape="0">
                      <a:prstClr val="black">
                        <a:alpha val="40000"/>
                      </a:prstClr>
                    </a:outerShdw>
                  </a:effectLst>
                  <a:latin typeface="Aptos Display" panose="020B0004020202020204" pitchFamily="34" charset="0"/>
                </a:rPr>
                <a:t>YOY</a:t>
              </a:r>
              <a:r>
                <a:rPr lang="en-IN" sz="1200" b="1" baseline="0">
                  <a:solidFill>
                    <a:schemeClr val="bg1"/>
                  </a:solidFill>
                  <a:effectLst>
                    <a:outerShdw blurRad="50800" dist="38100" algn="l" rotWithShape="0">
                      <a:prstClr val="black">
                        <a:alpha val="40000"/>
                      </a:prstClr>
                    </a:outerShdw>
                  </a:effectLst>
                  <a:latin typeface="Aptos Display" panose="020B0004020202020204" pitchFamily="34" charset="0"/>
                </a:rPr>
                <a:t> GROWTH </a:t>
              </a:r>
              <a:endParaRPr lang="en-IN" sz="1200" b="1">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grpSp>
      <xdr:grpSp>
        <xdr:nvGrpSpPr>
          <xdr:cNvPr id="62" name="Group 61">
            <a:extLst>
              <a:ext uri="{FF2B5EF4-FFF2-40B4-BE49-F238E27FC236}">
                <a16:creationId xmlns:a16="http://schemas.microsoft.com/office/drawing/2014/main" id="{855FAD52-3112-C1A3-BA90-F269690D44F8}"/>
              </a:ext>
            </a:extLst>
          </xdr:cNvPr>
          <xdr:cNvGrpSpPr/>
        </xdr:nvGrpSpPr>
        <xdr:grpSpPr>
          <a:xfrm>
            <a:off x="3184720" y="638175"/>
            <a:ext cx="2737091" cy="1518200"/>
            <a:chOff x="314326" y="626699"/>
            <a:chExt cx="1885950" cy="1368790"/>
          </a:xfrm>
        </xdr:grpSpPr>
        <xdr:sp macro="" textlink="">
          <xdr:nvSpPr>
            <xdr:cNvPr id="63" name="Rectangle: Rounded Corners 62">
              <a:extLst>
                <a:ext uri="{FF2B5EF4-FFF2-40B4-BE49-F238E27FC236}">
                  <a16:creationId xmlns:a16="http://schemas.microsoft.com/office/drawing/2014/main" id="{8AD4E711-4D4F-623B-9827-935356168528}"/>
                </a:ext>
              </a:extLst>
            </xdr:cNvPr>
            <xdr:cNvSpPr/>
          </xdr:nvSpPr>
          <xdr:spPr>
            <a:xfrm>
              <a:off x="326813" y="626699"/>
              <a:ext cx="1862552" cy="261923"/>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n>
                    <a:noFill/>
                  </a:ln>
                  <a:solidFill>
                    <a:schemeClr val="bg1"/>
                  </a:solidFill>
                  <a:effectLst>
                    <a:outerShdw blurRad="50800" dist="38100" algn="l" rotWithShape="0">
                      <a:prstClr val="black">
                        <a:alpha val="40000"/>
                      </a:prstClr>
                    </a:outerShdw>
                  </a:effectLst>
                  <a:latin typeface="Aptos Display" panose="020B0004020202020204" pitchFamily="34" charset="0"/>
                </a:rPr>
                <a:t>PROFIT</a:t>
              </a:r>
            </a:p>
          </xdr:txBody>
        </xdr:sp>
        <xdr:sp macro="" textlink="KPIs!B17">
          <xdr:nvSpPr>
            <xdr:cNvPr id="64" name="Rectangle: Rounded Corners 63">
              <a:extLst>
                <a:ext uri="{FF2B5EF4-FFF2-40B4-BE49-F238E27FC236}">
                  <a16:creationId xmlns:a16="http://schemas.microsoft.com/office/drawing/2014/main" id="{E2378417-8E97-FF2A-9EAF-32E40AE4C787}"/>
                </a:ext>
              </a:extLst>
            </xdr:cNvPr>
            <xdr:cNvSpPr/>
          </xdr:nvSpPr>
          <xdr:spPr>
            <a:xfrm>
              <a:off x="314326" y="959900"/>
              <a:ext cx="1885950" cy="1035589"/>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ln>
                  <a:noFill/>
                </a:ln>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E17">
          <xdr:nvSpPr>
            <xdr:cNvPr id="66" name="Rectangle: Rounded Corners 65">
              <a:extLst>
                <a:ext uri="{FF2B5EF4-FFF2-40B4-BE49-F238E27FC236}">
                  <a16:creationId xmlns:a16="http://schemas.microsoft.com/office/drawing/2014/main" id="{FEDBC5CC-CD74-A00A-41D0-30B52AFD4BDA}"/>
                </a:ext>
              </a:extLst>
            </xdr:cNvPr>
            <xdr:cNvSpPr/>
          </xdr:nvSpPr>
          <xdr:spPr>
            <a:xfrm>
              <a:off x="504826" y="1004959"/>
              <a:ext cx="1552575" cy="28427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ED4F53-D036-4A5B-9D37-2659DE031F26}" type="TxLink">
                <a:rPr lang="en-US" sz="1200" b="1" i="0" u="none" strike="noStrike">
                  <a:solidFill>
                    <a:schemeClr val="bg1"/>
                  </a:solidFill>
                  <a:effectLst>
                    <a:outerShdw blurRad="50800" dist="38100" algn="l" rotWithShape="0">
                      <a:prstClr val="black">
                        <a:alpha val="40000"/>
                      </a:prstClr>
                    </a:outerShdw>
                  </a:effectLst>
                  <a:latin typeface="Aptos Display" panose="020B0004020202020204" pitchFamily="34" charset="0"/>
                  <a:ea typeface="Calibri"/>
                  <a:cs typeface="Calibri"/>
                </a:rPr>
                <a:pPr algn="ctr"/>
                <a:t>$2,86,397.02</a:t>
              </a:fld>
              <a:endParaRPr lang="en-IN" sz="1200" b="1">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B17">
          <xdr:nvSpPr>
            <xdr:cNvPr id="68" name="Rectangle: Rounded Corners 67">
              <a:extLst>
                <a:ext uri="{FF2B5EF4-FFF2-40B4-BE49-F238E27FC236}">
                  <a16:creationId xmlns:a16="http://schemas.microsoft.com/office/drawing/2014/main" id="{F924546F-5C28-FEDF-9278-5ACAC0477959}"/>
                </a:ext>
              </a:extLst>
            </xdr:cNvPr>
            <xdr:cNvSpPr/>
          </xdr:nvSpPr>
          <xdr:spPr>
            <a:xfrm>
              <a:off x="412453" y="1693575"/>
              <a:ext cx="1552575" cy="26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effectLst>
                    <a:outerShdw blurRad="50800" dist="38100" algn="l" rotWithShape="0">
                      <a:prstClr val="black">
                        <a:alpha val="40000"/>
                      </a:prstClr>
                    </a:outerShdw>
                  </a:effectLst>
                  <a:latin typeface="Aptos Display" panose="020B0004020202020204" pitchFamily="34" charset="0"/>
                </a:rPr>
                <a:t>YOY</a:t>
              </a:r>
              <a:r>
                <a:rPr lang="en-IN" sz="1200" b="1" baseline="0">
                  <a:solidFill>
                    <a:schemeClr val="bg1"/>
                  </a:solidFill>
                  <a:effectLst>
                    <a:outerShdw blurRad="50800" dist="38100" algn="l" rotWithShape="0">
                      <a:prstClr val="black">
                        <a:alpha val="40000"/>
                      </a:prstClr>
                    </a:outerShdw>
                  </a:effectLst>
                  <a:latin typeface="Aptos Display" panose="020B0004020202020204" pitchFamily="34" charset="0"/>
                </a:rPr>
                <a:t> GROWTH </a:t>
              </a:r>
              <a:endParaRPr lang="en-IN" sz="1200" b="1">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grpSp>
      <xdr:grpSp>
        <xdr:nvGrpSpPr>
          <xdr:cNvPr id="70" name="Group 69">
            <a:extLst>
              <a:ext uri="{FF2B5EF4-FFF2-40B4-BE49-F238E27FC236}">
                <a16:creationId xmlns:a16="http://schemas.microsoft.com/office/drawing/2014/main" id="{3A876805-7529-FDA1-20EB-0BD7CF2009C8}"/>
              </a:ext>
            </a:extLst>
          </xdr:cNvPr>
          <xdr:cNvGrpSpPr/>
        </xdr:nvGrpSpPr>
        <xdr:grpSpPr>
          <a:xfrm>
            <a:off x="6177087" y="648739"/>
            <a:ext cx="2737092" cy="1518200"/>
            <a:chOff x="304482" y="626699"/>
            <a:chExt cx="1885950" cy="1368790"/>
          </a:xfrm>
        </xdr:grpSpPr>
        <xdr:sp macro="" textlink="">
          <xdr:nvSpPr>
            <xdr:cNvPr id="71" name="Rectangle: Rounded Corners 70">
              <a:extLst>
                <a:ext uri="{FF2B5EF4-FFF2-40B4-BE49-F238E27FC236}">
                  <a16:creationId xmlns:a16="http://schemas.microsoft.com/office/drawing/2014/main" id="{89C7C409-FA69-1C58-B4E5-747285221352}"/>
                </a:ext>
              </a:extLst>
            </xdr:cNvPr>
            <xdr:cNvSpPr/>
          </xdr:nvSpPr>
          <xdr:spPr>
            <a:xfrm>
              <a:off x="326813" y="626699"/>
              <a:ext cx="1862552" cy="261923"/>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n>
                    <a:noFill/>
                  </a:ln>
                  <a:solidFill>
                    <a:schemeClr val="bg1"/>
                  </a:solidFill>
                  <a:effectLst>
                    <a:outerShdw blurRad="50800" dist="38100" algn="l" rotWithShape="0">
                      <a:prstClr val="black">
                        <a:alpha val="40000"/>
                      </a:prstClr>
                    </a:outerShdw>
                  </a:effectLst>
                  <a:latin typeface="Aptos Display" panose="020B0004020202020204" pitchFamily="34" charset="0"/>
                </a:rPr>
                <a:t>QUANTITY</a:t>
              </a:r>
            </a:p>
          </xdr:txBody>
        </xdr:sp>
        <xdr:sp macro="" textlink="KPIs!B17">
          <xdr:nvSpPr>
            <xdr:cNvPr id="72" name="Rectangle: Rounded Corners 71">
              <a:extLst>
                <a:ext uri="{FF2B5EF4-FFF2-40B4-BE49-F238E27FC236}">
                  <a16:creationId xmlns:a16="http://schemas.microsoft.com/office/drawing/2014/main" id="{91C42525-E76B-53BC-9BD6-2243F7BD190E}"/>
                </a:ext>
              </a:extLst>
            </xdr:cNvPr>
            <xdr:cNvSpPr/>
          </xdr:nvSpPr>
          <xdr:spPr>
            <a:xfrm>
              <a:off x="304482" y="959900"/>
              <a:ext cx="1885950" cy="1035589"/>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ln>
                  <a:noFill/>
                </a:ln>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H17">
          <xdr:nvSpPr>
            <xdr:cNvPr id="74" name="Rectangle: Rounded Corners 73">
              <a:extLst>
                <a:ext uri="{FF2B5EF4-FFF2-40B4-BE49-F238E27FC236}">
                  <a16:creationId xmlns:a16="http://schemas.microsoft.com/office/drawing/2014/main" id="{ED991827-C7B0-4C5D-4D61-65B86B7BA3F8}"/>
                </a:ext>
              </a:extLst>
            </xdr:cNvPr>
            <xdr:cNvSpPr/>
          </xdr:nvSpPr>
          <xdr:spPr>
            <a:xfrm>
              <a:off x="504826" y="1004959"/>
              <a:ext cx="1552575" cy="28427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E5C790F-0DA6-473E-BE5D-3E0E32C6B873}" type="TxLink">
                <a:rPr lang="en-US" sz="1200" b="1" i="0" u="none" strike="noStrike">
                  <a:solidFill>
                    <a:schemeClr val="bg1"/>
                  </a:solidFill>
                  <a:effectLst>
                    <a:outerShdw blurRad="50800" dist="38100" algn="l" rotWithShape="0">
                      <a:prstClr val="black">
                        <a:alpha val="40000"/>
                      </a:prstClr>
                    </a:outerShdw>
                  </a:effectLst>
                  <a:latin typeface="Calibri"/>
                  <a:ea typeface="Calibri"/>
                  <a:cs typeface="Calibri"/>
                </a:rPr>
                <a:pPr algn="ctr"/>
                <a:t># 37873</a:t>
              </a:fld>
              <a:endParaRPr lang="en-IN" sz="1200" b="1">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B17">
          <xdr:nvSpPr>
            <xdr:cNvPr id="76" name="Rectangle: Rounded Corners 75">
              <a:extLst>
                <a:ext uri="{FF2B5EF4-FFF2-40B4-BE49-F238E27FC236}">
                  <a16:creationId xmlns:a16="http://schemas.microsoft.com/office/drawing/2014/main" id="{942C6B7D-37F0-691B-B690-F4CCE2F86E5B}"/>
                </a:ext>
              </a:extLst>
            </xdr:cNvPr>
            <xdr:cNvSpPr/>
          </xdr:nvSpPr>
          <xdr:spPr>
            <a:xfrm>
              <a:off x="399326" y="1680694"/>
              <a:ext cx="1552575" cy="26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effectLst>
                    <a:outerShdw blurRad="50800" dist="38100" algn="l" rotWithShape="0">
                      <a:prstClr val="black">
                        <a:alpha val="40000"/>
                      </a:prstClr>
                    </a:outerShdw>
                  </a:effectLst>
                  <a:latin typeface="Aptos Display" panose="020B0004020202020204" pitchFamily="34" charset="0"/>
                </a:rPr>
                <a:t>YOY</a:t>
              </a:r>
              <a:r>
                <a:rPr lang="en-IN" sz="1200" b="1" baseline="0">
                  <a:solidFill>
                    <a:schemeClr val="bg1"/>
                  </a:solidFill>
                  <a:effectLst>
                    <a:outerShdw blurRad="50800" dist="38100" algn="l" rotWithShape="0">
                      <a:prstClr val="black">
                        <a:alpha val="40000"/>
                      </a:prstClr>
                    </a:outerShdw>
                  </a:effectLst>
                  <a:latin typeface="Aptos Display" panose="020B0004020202020204" pitchFamily="34" charset="0"/>
                </a:rPr>
                <a:t> GROWTH </a:t>
              </a:r>
              <a:endParaRPr lang="en-IN" sz="1200" b="1">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grpSp>
      <xdr:grpSp>
        <xdr:nvGrpSpPr>
          <xdr:cNvPr id="78" name="Group 77">
            <a:extLst>
              <a:ext uri="{FF2B5EF4-FFF2-40B4-BE49-F238E27FC236}">
                <a16:creationId xmlns:a16="http://schemas.microsoft.com/office/drawing/2014/main" id="{88A9F82C-BB71-B693-DE19-15F3D7AACF73}"/>
              </a:ext>
            </a:extLst>
          </xdr:cNvPr>
          <xdr:cNvGrpSpPr/>
        </xdr:nvGrpSpPr>
        <xdr:grpSpPr>
          <a:xfrm>
            <a:off x="9115086" y="638175"/>
            <a:ext cx="2737091" cy="1518199"/>
            <a:chOff x="314326" y="626699"/>
            <a:chExt cx="1885950" cy="1368789"/>
          </a:xfrm>
        </xdr:grpSpPr>
        <xdr:sp macro="" textlink="">
          <xdr:nvSpPr>
            <xdr:cNvPr id="79" name="Rectangle: Rounded Corners 78">
              <a:extLst>
                <a:ext uri="{FF2B5EF4-FFF2-40B4-BE49-F238E27FC236}">
                  <a16:creationId xmlns:a16="http://schemas.microsoft.com/office/drawing/2014/main" id="{27C04C07-1D32-55C1-3170-AA5F0E08CADA}"/>
                </a:ext>
              </a:extLst>
            </xdr:cNvPr>
            <xdr:cNvSpPr/>
          </xdr:nvSpPr>
          <xdr:spPr>
            <a:xfrm>
              <a:off x="326813" y="626699"/>
              <a:ext cx="1862552" cy="261923"/>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n>
                    <a:noFill/>
                  </a:ln>
                  <a:solidFill>
                    <a:schemeClr val="bg1"/>
                  </a:solidFill>
                  <a:effectLst>
                    <a:outerShdw blurRad="50800" dist="38100" algn="l" rotWithShape="0">
                      <a:prstClr val="black">
                        <a:alpha val="40000"/>
                      </a:prstClr>
                    </a:outerShdw>
                  </a:effectLst>
                  <a:latin typeface="Aptos Display" panose="020B0004020202020204" pitchFamily="34" charset="0"/>
                </a:rPr>
                <a:t>NO.</a:t>
              </a:r>
              <a:r>
                <a:rPr lang="en-IN" sz="1400" b="1" baseline="0">
                  <a:ln>
                    <a:noFill/>
                  </a:ln>
                  <a:solidFill>
                    <a:schemeClr val="bg1"/>
                  </a:solidFill>
                  <a:effectLst>
                    <a:outerShdw blurRad="50800" dist="38100" algn="l" rotWithShape="0">
                      <a:prstClr val="black">
                        <a:alpha val="40000"/>
                      </a:prstClr>
                    </a:outerShdw>
                  </a:effectLst>
                  <a:latin typeface="Aptos Display" panose="020B0004020202020204" pitchFamily="34" charset="0"/>
                </a:rPr>
                <a:t> OF ORDERS</a:t>
              </a:r>
              <a:endParaRPr lang="en-IN" sz="1400" b="1">
                <a:ln>
                  <a:noFill/>
                </a:ln>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B17">
          <xdr:nvSpPr>
            <xdr:cNvPr id="80" name="Rectangle: Rounded Corners 79">
              <a:extLst>
                <a:ext uri="{FF2B5EF4-FFF2-40B4-BE49-F238E27FC236}">
                  <a16:creationId xmlns:a16="http://schemas.microsoft.com/office/drawing/2014/main" id="{2C91E92D-76B0-7175-F3F0-55275EEB524B}"/>
                </a:ext>
              </a:extLst>
            </xdr:cNvPr>
            <xdr:cNvSpPr/>
          </xdr:nvSpPr>
          <xdr:spPr>
            <a:xfrm>
              <a:off x="314326" y="959899"/>
              <a:ext cx="1885950" cy="1035589"/>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ln>
                  <a:noFill/>
                </a:ln>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K17">
          <xdr:nvSpPr>
            <xdr:cNvPr id="82" name="Rectangle: Rounded Corners 81">
              <a:extLst>
                <a:ext uri="{FF2B5EF4-FFF2-40B4-BE49-F238E27FC236}">
                  <a16:creationId xmlns:a16="http://schemas.microsoft.com/office/drawing/2014/main" id="{E63A2C64-66AA-0C06-9117-54E597A61777}"/>
                </a:ext>
              </a:extLst>
            </xdr:cNvPr>
            <xdr:cNvSpPr/>
          </xdr:nvSpPr>
          <xdr:spPr>
            <a:xfrm>
              <a:off x="504826" y="1004959"/>
              <a:ext cx="1552575" cy="28427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DBB6C2A-8D01-4184-9F5D-2D2936104DF8}" type="TxLink">
                <a:rPr lang="en-US" sz="1200" b="1" i="0" u="none" strike="noStrike">
                  <a:solidFill>
                    <a:schemeClr val="bg1"/>
                  </a:solidFill>
                  <a:effectLst>
                    <a:outerShdw blurRad="50800" dist="38100" algn="l" rotWithShape="0">
                      <a:prstClr val="black">
                        <a:alpha val="40000"/>
                      </a:prstClr>
                    </a:outerShdw>
                  </a:effectLst>
                  <a:latin typeface="Aptos Display" panose="020B0004020202020204" pitchFamily="34" charset="0"/>
                  <a:ea typeface="Calibri"/>
                  <a:cs typeface="Calibri"/>
                </a:rPr>
                <a:pPr algn="ctr"/>
                <a:t># 9994</a:t>
              </a:fld>
              <a:endParaRPr lang="en-IN" sz="1200" b="1">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B17">
          <xdr:nvSpPr>
            <xdr:cNvPr id="84" name="Rectangle: Rounded Corners 83">
              <a:extLst>
                <a:ext uri="{FF2B5EF4-FFF2-40B4-BE49-F238E27FC236}">
                  <a16:creationId xmlns:a16="http://schemas.microsoft.com/office/drawing/2014/main" id="{1E491624-55AD-E2A9-4317-D3B7879B52FC}"/>
                </a:ext>
              </a:extLst>
            </xdr:cNvPr>
            <xdr:cNvSpPr/>
          </xdr:nvSpPr>
          <xdr:spPr>
            <a:xfrm>
              <a:off x="399327" y="1689282"/>
              <a:ext cx="1552575" cy="26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effectLst>
                    <a:outerShdw blurRad="50800" dist="38100" algn="l" rotWithShape="0">
                      <a:prstClr val="black">
                        <a:alpha val="40000"/>
                      </a:prstClr>
                    </a:outerShdw>
                  </a:effectLst>
                  <a:latin typeface="Aptos Display" panose="020B0004020202020204" pitchFamily="34" charset="0"/>
                </a:rPr>
                <a:t>YOY</a:t>
              </a:r>
              <a:r>
                <a:rPr lang="en-IN" sz="1200" b="1" baseline="0">
                  <a:solidFill>
                    <a:schemeClr val="bg1"/>
                  </a:solidFill>
                  <a:effectLst>
                    <a:outerShdw blurRad="50800" dist="38100" algn="l" rotWithShape="0">
                      <a:prstClr val="black">
                        <a:alpha val="40000"/>
                      </a:prstClr>
                    </a:outerShdw>
                  </a:effectLst>
                  <a:latin typeface="Aptos Display" panose="020B0004020202020204" pitchFamily="34" charset="0"/>
                </a:rPr>
                <a:t> GROWTH </a:t>
              </a:r>
              <a:endParaRPr lang="en-IN" sz="1200" b="1">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grpSp>
      <xdr:grpSp>
        <xdr:nvGrpSpPr>
          <xdr:cNvPr id="86" name="Group 85">
            <a:extLst>
              <a:ext uri="{FF2B5EF4-FFF2-40B4-BE49-F238E27FC236}">
                <a16:creationId xmlns:a16="http://schemas.microsoft.com/office/drawing/2014/main" id="{F2747422-C385-6F55-34F3-314238A74AE6}"/>
              </a:ext>
            </a:extLst>
          </xdr:cNvPr>
          <xdr:cNvGrpSpPr/>
        </xdr:nvGrpSpPr>
        <xdr:grpSpPr>
          <a:xfrm>
            <a:off x="12045709" y="648739"/>
            <a:ext cx="2737091" cy="1518199"/>
            <a:chOff x="314326" y="626699"/>
            <a:chExt cx="1885950" cy="1368789"/>
          </a:xfrm>
        </xdr:grpSpPr>
        <xdr:sp macro="" textlink="">
          <xdr:nvSpPr>
            <xdr:cNvPr id="87" name="Rectangle: Rounded Corners 86">
              <a:extLst>
                <a:ext uri="{FF2B5EF4-FFF2-40B4-BE49-F238E27FC236}">
                  <a16:creationId xmlns:a16="http://schemas.microsoft.com/office/drawing/2014/main" id="{CD267793-0D52-EA92-114E-B4861E6C3B59}"/>
                </a:ext>
              </a:extLst>
            </xdr:cNvPr>
            <xdr:cNvSpPr/>
          </xdr:nvSpPr>
          <xdr:spPr>
            <a:xfrm>
              <a:off x="326813" y="626699"/>
              <a:ext cx="1862552" cy="261923"/>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n>
                    <a:noFill/>
                  </a:ln>
                  <a:solidFill>
                    <a:schemeClr val="bg1"/>
                  </a:solidFill>
                  <a:effectLst>
                    <a:outerShdw blurRad="50800" dist="38100" algn="l" rotWithShape="0">
                      <a:prstClr val="black">
                        <a:alpha val="40000"/>
                      </a:prstClr>
                    </a:outerShdw>
                  </a:effectLst>
                  <a:latin typeface="Aptos Display" panose="020B0004020202020204" pitchFamily="34" charset="0"/>
                </a:rPr>
                <a:t>PROFIT MARGIN</a:t>
              </a:r>
            </a:p>
          </xdr:txBody>
        </xdr:sp>
        <xdr:sp macro="" textlink="KPIs!B17">
          <xdr:nvSpPr>
            <xdr:cNvPr id="88" name="Rectangle: Rounded Corners 87">
              <a:extLst>
                <a:ext uri="{FF2B5EF4-FFF2-40B4-BE49-F238E27FC236}">
                  <a16:creationId xmlns:a16="http://schemas.microsoft.com/office/drawing/2014/main" id="{2AE0D00C-C8E2-6AA7-FE60-08A1B429A0CF}"/>
                </a:ext>
              </a:extLst>
            </xdr:cNvPr>
            <xdr:cNvSpPr/>
          </xdr:nvSpPr>
          <xdr:spPr>
            <a:xfrm>
              <a:off x="314326" y="959899"/>
              <a:ext cx="1885950" cy="1035589"/>
            </a:xfrm>
            <a:prstGeom prst="roundRect">
              <a:avLst/>
            </a:prstGeom>
            <a:solidFill>
              <a:schemeClr val="accent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ln>
                  <a:noFill/>
                </a:ln>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N17">
          <xdr:nvSpPr>
            <xdr:cNvPr id="90" name="Rectangle: Rounded Corners 89">
              <a:extLst>
                <a:ext uri="{FF2B5EF4-FFF2-40B4-BE49-F238E27FC236}">
                  <a16:creationId xmlns:a16="http://schemas.microsoft.com/office/drawing/2014/main" id="{0506B5F5-97CB-19F7-6499-4302B67CCAF0}"/>
                </a:ext>
              </a:extLst>
            </xdr:cNvPr>
            <xdr:cNvSpPr/>
          </xdr:nvSpPr>
          <xdr:spPr>
            <a:xfrm>
              <a:off x="504826" y="1004959"/>
              <a:ext cx="1552575" cy="28427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2170957-A2DE-4CBD-9D04-EA0F940059DC}" type="TxLink">
                <a:rPr lang="en-US" sz="1200" b="1" i="0" u="none" strike="noStrike">
                  <a:ln>
                    <a:noFill/>
                  </a:ln>
                  <a:solidFill>
                    <a:schemeClr val="bg1"/>
                  </a:solidFill>
                  <a:effectLst>
                    <a:outerShdw blurRad="50800" dist="38100" algn="l" rotWithShape="0">
                      <a:prstClr val="black">
                        <a:alpha val="40000"/>
                      </a:prstClr>
                    </a:outerShdw>
                  </a:effectLst>
                  <a:latin typeface="Aptos Display" panose="020B0004020202020204" pitchFamily="34" charset="0"/>
                  <a:ea typeface="Calibri"/>
                  <a:cs typeface="Calibri"/>
                </a:rPr>
                <a:pPr algn="ctr"/>
                <a:t>12.47%</a:t>
              </a:fld>
              <a:endParaRPr lang="en-IN" sz="1200" b="1">
                <a:ln>
                  <a:noFill/>
                </a:ln>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sp macro="" textlink="KPIs!B17">
          <xdr:nvSpPr>
            <xdr:cNvPr id="92" name="Rectangle: Rounded Corners 91">
              <a:extLst>
                <a:ext uri="{FF2B5EF4-FFF2-40B4-BE49-F238E27FC236}">
                  <a16:creationId xmlns:a16="http://schemas.microsoft.com/office/drawing/2014/main" id="{A2FDEB26-1127-0D24-A51E-F3D9AF2EAF43}"/>
                </a:ext>
              </a:extLst>
            </xdr:cNvPr>
            <xdr:cNvSpPr/>
          </xdr:nvSpPr>
          <xdr:spPr>
            <a:xfrm>
              <a:off x="415734" y="1680693"/>
              <a:ext cx="1552575" cy="26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effectLst>
                    <a:outerShdw blurRad="50800" dist="38100" algn="l" rotWithShape="0">
                      <a:prstClr val="black">
                        <a:alpha val="40000"/>
                      </a:prstClr>
                    </a:outerShdw>
                  </a:effectLst>
                  <a:latin typeface="Aptos Display" panose="020B0004020202020204" pitchFamily="34" charset="0"/>
                </a:rPr>
                <a:t>YOY</a:t>
              </a:r>
              <a:r>
                <a:rPr lang="en-IN" sz="1200" b="1" baseline="0">
                  <a:solidFill>
                    <a:schemeClr val="bg1"/>
                  </a:solidFill>
                  <a:effectLst>
                    <a:outerShdw blurRad="50800" dist="38100" algn="l" rotWithShape="0">
                      <a:prstClr val="black">
                        <a:alpha val="40000"/>
                      </a:prstClr>
                    </a:outerShdw>
                  </a:effectLst>
                  <a:latin typeface="Aptos Display" panose="020B0004020202020204" pitchFamily="34" charset="0"/>
                </a:rPr>
                <a:t> GROWTH </a:t>
              </a:r>
              <a:endParaRPr lang="en-IN" sz="1200" b="1">
                <a:solidFill>
                  <a:schemeClr val="bg1"/>
                </a:solidFill>
                <a:effectLst>
                  <a:outerShdw blurRad="50800" dist="38100" algn="l" rotWithShape="0">
                    <a:prstClr val="black">
                      <a:alpha val="40000"/>
                    </a:prstClr>
                  </a:outerShdw>
                </a:effectLst>
                <a:latin typeface="Aptos Display" panose="020B0004020202020204" pitchFamily="34" charset="0"/>
              </a:endParaRPr>
            </a:p>
          </xdr:txBody>
        </xdr:sp>
      </xdr:grpSp>
    </xdr:grpSp>
    <xdr:clientData/>
  </xdr:twoCellAnchor>
  <xdr:twoCellAnchor>
    <xdr:from>
      <xdr:col>5</xdr:col>
      <xdr:colOff>180976</xdr:colOff>
      <xdr:row>5</xdr:row>
      <xdr:rowOff>109537</xdr:rowOff>
    </xdr:from>
    <xdr:to>
      <xdr:col>8</xdr:col>
      <xdr:colOff>581026</xdr:colOff>
      <xdr:row>8</xdr:row>
      <xdr:rowOff>109537</xdr:rowOff>
    </xdr:to>
    <xdr:graphicFrame macro="">
      <xdr:nvGraphicFramePr>
        <xdr:cNvPr id="100" name="Chart 99">
          <a:extLst>
            <a:ext uri="{FF2B5EF4-FFF2-40B4-BE49-F238E27FC236}">
              <a16:creationId xmlns:a16="http://schemas.microsoft.com/office/drawing/2014/main" id="{B48302F3-DB66-47C9-BFF5-45D22CA8A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566739</xdr:colOff>
      <xdr:row>5</xdr:row>
      <xdr:rowOff>80962</xdr:rowOff>
    </xdr:from>
    <xdr:to>
      <xdr:col>13</xdr:col>
      <xdr:colOff>366713</xdr:colOff>
      <xdr:row>8</xdr:row>
      <xdr:rowOff>76200</xdr:rowOff>
    </xdr:to>
    <xdr:graphicFrame macro="">
      <xdr:nvGraphicFramePr>
        <xdr:cNvPr id="101" name="Chart 100">
          <a:extLst>
            <a:ext uri="{FF2B5EF4-FFF2-40B4-BE49-F238E27FC236}">
              <a16:creationId xmlns:a16="http://schemas.microsoft.com/office/drawing/2014/main" id="{ACC01350-F337-486F-8503-437C18BE8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252412</xdr:colOff>
      <xdr:row>5</xdr:row>
      <xdr:rowOff>109537</xdr:rowOff>
    </xdr:from>
    <xdr:to>
      <xdr:col>18</xdr:col>
      <xdr:colOff>42862</xdr:colOff>
      <xdr:row>8</xdr:row>
      <xdr:rowOff>100010</xdr:rowOff>
    </xdr:to>
    <xdr:graphicFrame macro="">
      <xdr:nvGraphicFramePr>
        <xdr:cNvPr id="102" name="Chart 101">
          <a:extLst>
            <a:ext uri="{FF2B5EF4-FFF2-40B4-BE49-F238E27FC236}">
              <a16:creationId xmlns:a16="http://schemas.microsoft.com/office/drawing/2014/main" id="{C016A633-50EB-4B37-9D4A-8C5A8CF61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619124</xdr:colOff>
      <xdr:row>5</xdr:row>
      <xdr:rowOff>152398</xdr:rowOff>
    </xdr:from>
    <xdr:to>
      <xdr:col>22</xdr:col>
      <xdr:colOff>385761</xdr:colOff>
      <xdr:row>8</xdr:row>
      <xdr:rowOff>145255</xdr:rowOff>
    </xdr:to>
    <xdr:graphicFrame macro="">
      <xdr:nvGraphicFramePr>
        <xdr:cNvPr id="103" name="Chart 102">
          <a:extLst>
            <a:ext uri="{FF2B5EF4-FFF2-40B4-BE49-F238E27FC236}">
              <a16:creationId xmlns:a16="http://schemas.microsoft.com/office/drawing/2014/main" id="{996D3010-844E-40DB-9751-13639B309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547686</xdr:colOff>
          <xdr:row>8</xdr:row>
          <xdr:rowOff>85726</xdr:rowOff>
        </xdr:from>
        <xdr:to>
          <xdr:col>8</xdr:col>
          <xdr:colOff>566736</xdr:colOff>
          <xdr:row>9</xdr:row>
          <xdr:rowOff>109539</xdr:rowOff>
        </xdr:to>
        <xdr:pic>
          <xdr:nvPicPr>
            <xdr:cNvPr id="104" name="Picture 103">
              <a:extLst>
                <a:ext uri="{FF2B5EF4-FFF2-40B4-BE49-F238E27FC236}">
                  <a16:creationId xmlns:a16="http://schemas.microsoft.com/office/drawing/2014/main" id="{B107FC32-9286-F425-90D2-6A30F3509E65}"/>
                </a:ext>
              </a:extLst>
            </xdr:cNvPr>
            <xdr:cNvPicPr>
              <a:picLocks noChangeAspect="1" noChangeArrowheads="1"/>
              <a:extLst>
                <a:ext uri="{84589F7E-364E-4C9E-8A38-B11213B215E9}">
                  <a14:cameraTool cellRange="'KPIs YOY'!$I$8" spid="_x0000_s10461"/>
                </a:ext>
              </a:extLst>
            </xdr:cNvPicPr>
          </xdr:nvPicPr>
          <xdr:blipFill>
            <a:blip xmlns:r="http://schemas.openxmlformats.org/officeDocument/2006/relationships" r:embed="rId6"/>
            <a:srcRect/>
            <a:stretch>
              <a:fillRect/>
            </a:stretch>
          </xdr:blipFill>
          <xdr:spPr bwMode="auto">
            <a:xfrm>
              <a:off x="5081586" y="1533526"/>
              <a:ext cx="666750" cy="20478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333376</xdr:colOff>
          <xdr:row>8</xdr:row>
          <xdr:rowOff>71437</xdr:rowOff>
        </xdr:from>
        <xdr:to>
          <xdr:col>13</xdr:col>
          <xdr:colOff>352426</xdr:colOff>
          <xdr:row>9</xdr:row>
          <xdr:rowOff>95250</xdr:rowOff>
        </xdr:to>
        <xdr:pic>
          <xdr:nvPicPr>
            <xdr:cNvPr id="106" name="Picture 105">
              <a:extLst>
                <a:ext uri="{FF2B5EF4-FFF2-40B4-BE49-F238E27FC236}">
                  <a16:creationId xmlns:a16="http://schemas.microsoft.com/office/drawing/2014/main" id="{9B8F7938-A2BD-4B53-8583-4D93D702854F}"/>
                </a:ext>
              </a:extLst>
            </xdr:cNvPr>
            <xdr:cNvPicPr>
              <a:picLocks noChangeAspect="1" noChangeArrowheads="1"/>
              <a:extLst>
                <a:ext uri="{84589F7E-364E-4C9E-8A38-B11213B215E9}">
                  <a14:cameraTool cellRange="'KPIs YOY'!$J$8" spid="_x0000_s10462"/>
                </a:ext>
              </a:extLst>
            </xdr:cNvPicPr>
          </xdr:nvPicPr>
          <xdr:blipFill>
            <a:blip xmlns:r="http://schemas.openxmlformats.org/officeDocument/2006/relationships" r:embed="rId7"/>
            <a:srcRect/>
            <a:stretch>
              <a:fillRect/>
            </a:stretch>
          </xdr:blipFill>
          <xdr:spPr bwMode="auto">
            <a:xfrm>
              <a:off x="8105776" y="1519237"/>
              <a:ext cx="666750" cy="20478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23813</xdr:colOff>
          <xdr:row>8</xdr:row>
          <xdr:rowOff>71438</xdr:rowOff>
        </xdr:from>
        <xdr:to>
          <xdr:col>18</xdr:col>
          <xdr:colOff>42863</xdr:colOff>
          <xdr:row>9</xdr:row>
          <xdr:rowOff>95251</xdr:rowOff>
        </xdr:to>
        <xdr:pic>
          <xdr:nvPicPr>
            <xdr:cNvPr id="109" name="Picture 108">
              <a:extLst>
                <a:ext uri="{FF2B5EF4-FFF2-40B4-BE49-F238E27FC236}">
                  <a16:creationId xmlns:a16="http://schemas.microsoft.com/office/drawing/2014/main" id="{72A8395D-9052-62E3-AC05-3491E20F307C}"/>
                </a:ext>
              </a:extLst>
            </xdr:cNvPr>
            <xdr:cNvPicPr>
              <a:picLocks noChangeAspect="1" noChangeArrowheads="1"/>
              <a:extLst>
                <a:ext uri="{84589F7E-364E-4C9E-8A38-B11213B215E9}">
                  <a14:cameraTool cellRange="'KPIs YOY'!$K$8" spid="_x0000_s10463"/>
                </a:ext>
              </a:extLst>
            </xdr:cNvPicPr>
          </xdr:nvPicPr>
          <xdr:blipFill>
            <a:blip xmlns:r="http://schemas.openxmlformats.org/officeDocument/2006/relationships" r:embed="rId8"/>
            <a:srcRect/>
            <a:stretch>
              <a:fillRect/>
            </a:stretch>
          </xdr:blipFill>
          <xdr:spPr bwMode="auto">
            <a:xfrm>
              <a:off x="11034713" y="1519238"/>
              <a:ext cx="666750" cy="20478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376237</xdr:colOff>
          <xdr:row>8</xdr:row>
          <xdr:rowOff>85726</xdr:rowOff>
        </xdr:from>
        <xdr:to>
          <xdr:col>22</xdr:col>
          <xdr:colOff>385762</xdr:colOff>
          <xdr:row>9</xdr:row>
          <xdr:rowOff>109539</xdr:rowOff>
        </xdr:to>
        <xdr:pic>
          <xdr:nvPicPr>
            <xdr:cNvPr id="111" name="Picture 110">
              <a:extLst>
                <a:ext uri="{FF2B5EF4-FFF2-40B4-BE49-F238E27FC236}">
                  <a16:creationId xmlns:a16="http://schemas.microsoft.com/office/drawing/2014/main" id="{A34ABEF8-367C-1AC0-7468-40C70978E76F}"/>
                </a:ext>
              </a:extLst>
            </xdr:cNvPr>
            <xdr:cNvPicPr>
              <a:picLocks noChangeAspect="1" noChangeArrowheads="1"/>
              <a:extLst>
                <a:ext uri="{84589F7E-364E-4C9E-8A38-B11213B215E9}">
                  <a14:cameraTool cellRange="'KPIs YOY'!$L$8" spid="_x0000_s10464"/>
                </a:ext>
              </a:extLst>
            </xdr:cNvPicPr>
          </xdr:nvPicPr>
          <xdr:blipFill>
            <a:blip xmlns:r="http://schemas.openxmlformats.org/officeDocument/2006/relationships" r:embed="rId9"/>
            <a:srcRect/>
            <a:stretch>
              <a:fillRect/>
            </a:stretch>
          </xdr:blipFill>
          <xdr:spPr bwMode="auto">
            <a:xfrm>
              <a:off x="13977937" y="1533526"/>
              <a:ext cx="657225" cy="20478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204787</xdr:colOff>
          <xdr:row>8</xdr:row>
          <xdr:rowOff>52388</xdr:rowOff>
        </xdr:from>
        <xdr:to>
          <xdr:col>4</xdr:col>
          <xdr:colOff>223837</xdr:colOff>
          <xdr:row>9</xdr:row>
          <xdr:rowOff>76201</xdr:rowOff>
        </xdr:to>
        <xdr:pic>
          <xdr:nvPicPr>
            <xdr:cNvPr id="112" name="Picture 111">
              <a:extLst>
                <a:ext uri="{FF2B5EF4-FFF2-40B4-BE49-F238E27FC236}">
                  <a16:creationId xmlns:a16="http://schemas.microsoft.com/office/drawing/2014/main" id="{50708463-7BF0-8573-D705-0F117CAB318B}"/>
                </a:ext>
              </a:extLst>
            </xdr:cNvPr>
            <xdr:cNvPicPr>
              <a:picLocks noChangeAspect="1" noChangeArrowheads="1"/>
              <a:extLst>
                <a:ext uri="{84589F7E-364E-4C9E-8A38-B11213B215E9}">
                  <a14:cameraTool cellRange="'KPIs YOY'!$H$8" spid="_x0000_s10465"/>
                </a:ext>
              </a:extLst>
            </xdr:cNvPicPr>
          </xdr:nvPicPr>
          <xdr:blipFill>
            <a:blip xmlns:r="http://schemas.openxmlformats.org/officeDocument/2006/relationships" r:embed="rId10"/>
            <a:srcRect/>
            <a:stretch>
              <a:fillRect/>
            </a:stretch>
          </xdr:blipFill>
          <xdr:spPr bwMode="auto">
            <a:xfrm>
              <a:off x="2147887" y="1500188"/>
              <a:ext cx="666750" cy="2047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209551</xdr:colOff>
      <xdr:row>10</xdr:row>
      <xdr:rowOff>71437</xdr:rowOff>
    </xdr:from>
    <xdr:to>
      <xdr:col>22</xdr:col>
      <xdr:colOff>576263</xdr:colOff>
      <xdr:row>36</xdr:row>
      <xdr:rowOff>147638</xdr:rowOff>
    </xdr:to>
    <xdr:grpSp>
      <xdr:nvGrpSpPr>
        <xdr:cNvPr id="133" name="Group 132">
          <a:extLst>
            <a:ext uri="{FF2B5EF4-FFF2-40B4-BE49-F238E27FC236}">
              <a16:creationId xmlns:a16="http://schemas.microsoft.com/office/drawing/2014/main" id="{77DBE7D0-B358-E2A2-7DED-14259195E384}"/>
            </a:ext>
          </a:extLst>
        </xdr:cNvPr>
        <xdr:cNvGrpSpPr/>
      </xdr:nvGrpSpPr>
      <xdr:grpSpPr>
        <a:xfrm>
          <a:off x="209551" y="1881187"/>
          <a:ext cx="14616112" cy="4819651"/>
          <a:chOff x="209551" y="1881187"/>
          <a:chExt cx="14616112" cy="4819651"/>
        </a:xfrm>
        <a:solidFill>
          <a:schemeClr val="accent1"/>
        </a:solidFill>
        <a:scene3d>
          <a:camera prst="orthographicFront">
            <a:rot lat="0" lon="0" rev="0"/>
          </a:camera>
          <a:lightRig rig="balanced" dir="t">
            <a:rot lat="0" lon="0" rev="8700000"/>
          </a:lightRig>
        </a:scene3d>
      </xdr:grpSpPr>
      <xdr:grpSp>
        <xdr:nvGrpSpPr>
          <xdr:cNvPr id="131" name="Group 130">
            <a:extLst>
              <a:ext uri="{FF2B5EF4-FFF2-40B4-BE49-F238E27FC236}">
                <a16:creationId xmlns:a16="http://schemas.microsoft.com/office/drawing/2014/main" id="{4326C097-BEB6-34B9-5864-91D3CC1487C1}"/>
              </a:ext>
            </a:extLst>
          </xdr:cNvPr>
          <xdr:cNvGrpSpPr/>
        </xdr:nvGrpSpPr>
        <xdr:grpSpPr>
          <a:xfrm>
            <a:off x="209551" y="1881187"/>
            <a:ext cx="14582775" cy="2366964"/>
            <a:chOff x="157163" y="1919287"/>
            <a:chExt cx="14582775" cy="2152652"/>
          </a:xfrm>
          <a:grpFill/>
        </xdr:grpSpPr>
        <xdr:sp macro="" textlink="">
          <xdr:nvSpPr>
            <xdr:cNvPr id="113" name="Rectangle: Rounded Corners 112">
              <a:extLst>
                <a:ext uri="{FF2B5EF4-FFF2-40B4-BE49-F238E27FC236}">
                  <a16:creationId xmlns:a16="http://schemas.microsoft.com/office/drawing/2014/main" id="{6AF675BB-CB7D-17B2-3172-AACB5FACA43B}"/>
                </a:ext>
              </a:extLst>
            </xdr:cNvPr>
            <xdr:cNvSpPr/>
          </xdr:nvSpPr>
          <xdr:spPr>
            <a:xfrm>
              <a:off x="6068455" y="1928813"/>
              <a:ext cx="5725372" cy="2124075"/>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effectLst>
                    <a:outerShdw blurRad="50800" dist="38100" algn="l" rotWithShape="0">
                      <a:prstClr val="black">
                        <a:alpha val="40000"/>
                      </a:prstClr>
                    </a:outerShdw>
                  </a:effectLst>
                  <a:latin typeface="Aptos Display" panose="020B0004020202020204" pitchFamily="34" charset="0"/>
                </a:rPr>
                <a:t>CATEGORY WISE PROFIT</a:t>
              </a:r>
            </a:p>
          </xdr:txBody>
        </xdr:sp>
        <xdr:sp macro="" textlink="">
          <xdr:nvSpPr>
            <xdr:cNvPr id="114" name="Rectangle: Rounded Corners 113">
              <a:extLst>
                <a:ext uri="{FF2B5EF4-FFF2-40B4-BE49-F238E27FC236}">
                  <a16:creationId xmlns:a16="http://schemas.microsoft.com/office/drawing/2014/main" id="{0BF8B0EB-A57D-8027-EDA9-CBC33125E426}"/>
                </a:ext>
              </a:extLst>
            </xdr:cNvPr>
            <xdr:cNvSpPr/>
          </xdr:nvSpPr>
          <xdr:spPr>
            <a:xfrm>
              <a:off x="157163" y="1919287"/>
              <a:ext cx="5725372" cy="2124075"/>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200" b="1">
                  <a:solidFill>
                    <a:schemeClr val="lt1"/>
                  </a:solidFill>
                  <a:effectLst>
                    <a:outerShdw blurRad="50800" dist="38100" algn="l" rotWithShape="0">
                      <a:prstClr val="black">
                        <a:alpha val="40000"/>
                      </a:prstClr>
                    </a:outerShdw>
                  </a:effectLst>
                  <a:latin typeface="Aptos Display" panose="020B0004020202020204" pitchFamily="34" charset="0"/>
                  <a:ea typeface="+mn-ea"/>
                  <a:cs typeface="+mn-cs"/>
                </a:rPr>
                <a:t>SALES AND PROFIT ANALYSIS</a:t>
              </a:r>
              <a:endParaRPr lang="en-IN" sz="1200" b="1">
                <a:effectLst>
                  <a:outerShdw blurRad="50800" dist="38100" algn="l" rotWithShape="0">
                    <a:prstClr val="black">
                      <a:alpha val="40000"/>
                    </a:prstClr>
                  </a:outerShdw>
                </a:effectLst>
                <a:latin typeface="Aptos Display" panose="020B0004020202020204" pitchFamily="34" charset="0"/>
              </a:endParaRPr>
            </a:p>
            <a:p>
              <a:pPr algn="l"/>
              <a:endParaRPr lang="en-IN" sz="1200"/>
            </a:p>
          </xdr:txBody>
        </xdr:sp>
        <xdr:sp macro="" textlink="">
          <xdr:nvSpPr>
            <xdr:cNvPr id="115" name="Rectangle: Rounded Corners 114">
              <a:extLst>
                <a:ext uri="{FF2B5EF4-FFF2-40B4-BE49-F238E27FC236}">
                  <a16:creationId xmlns:a16="http://schemas.microsoft.com/office/drawing/2014/main" id="{978F3829-BC1D-6196-DB8D-48D5C2A1003A}"/>
                </a:ext>
              </a:extLst>
            </xdr:cNvPr>
            <xdr:cNvSpPr/>
          </xdr:nvSpPr>
          <xdr:spPr>
            <a:xfrm>
              <a:off x="11936841" y="1919288"/>
              <a:ext cx="2803097" cy="2152651"/>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200" b="1">
                  <a:solidFill>
                    <a:schemeClr val="lt1"/>
                  </a:solidFill>
                  <a:effectLst>
                    <a:outerShdw blurRad="50800" dist="38100" algn="l" rotWithShape="0">
                      <a:prstClr val="black">
                        <a:alpha val="40000"/>
                      </a:prstClr>
                    </a:outerShdw>
                  </a:effectLst>
                  <a:latin typeface="Aptos Display" panose="020B0004020202020204" pitchFamily="34" charset="0"/>
                  <a:ea typeface="+mn-ea"/>
                  <a:cs typeface="+mn-cs"/>
                </a:rPr>
                <a:t>CATEGORY WISE SALES SHARE %</a:t>
              </a:r>
              <a:endParaRPr lang="en-IN" sz="1200" b="1">
                <a:effectLst>
                  <a:outerShdw blurRad="50800" dist="38100" algn="l" rotWithShape="0">
                    <a:prstClr val="black">
                      <a:alpha val="40000"/>
                    </a:prstClr>
                  </a:outerShdw>
                </a:effectLst>
                <a:latin typeface="Aptos Display" panose="020B0004020202020204" pitchFamily="34" charset="0"/>
              </a:endParaRPr>
            </a:p>
            <a:p>
              <a:pPr algn="ctr"/>
              <a:endParaRPr lang="en-IN" sz="1200" b="1">
                <a:effectLst>
                  <a:outerShdw blurRad="50800" dist="38100" algn="l" rotWithShape="0">
                    <a:prstClr val="black">
                      <a:alpha val="40000"/>
                    </a:prstClr>
                  </a:outerShdw>
                </a:effectLst>
                <a:latin typeface="Aptos Display" panose="020B0004020202020204" pitchFamily="34" charset="0"/>
              </a:endParaRPr>
            </a:p>
          </xdr:txBody>
        </xdr:sp>
        <xdr:sp macro="" textlink="">
          <xdr:nvSpPr>
            <xdr:cNvPr id="121" name="Rectangle: Rounded Corners 120">
              <a:extLst>
                <a:ext uri="{FF2B5EF4-FFF2-40B4-BE49-F238E27FC236}">
                  <a16:creationId xmlns:a16="http://schemas.microsoft.com/office/drawing/2014/main" id="{508464ED-C36E-D9EC-9FBC-6AC0F6391772}"/>
                </a:ext>
              </a:extLst>
            </xdr:cNvPr>
            <xdr:cNvSpPr/>
          </xdr:nvSpPr>
          <xdr:spPr>
            <a:xfrm>
              <a:off x="409576" y="1995489"/>
              <a:ext cx="3309938" cy="323850"/>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3" name="Rectangle: Rounded Corners 122">
              <a:extLst>
                <a:ext uri="{FF2B5EF4-FFF2-40B4-BE49-F238E27FC236}">
                  <a16:creationId xmlns:a16="http://schemas.microsoft.com/office/drawing/2014/main" id="{90DA9051-D787-4421-88A0-E6292EE0DEDD}"/>
                </a:ext>
              </a:extLst>
            </xdr:cNvPr>
            <xdr:cNvSpPr/>
          </xdr:nvSpPr>
          <xdr:spPr>
            <a:xfrm>
              <a:off x="6329363" y="2000250"/>
              <a:ext cx="3309938" cy="328614"/>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6" name="Rectangle: Rounded Corners 125">
              <a:extLst>
                <a:ext uri="{FF2B5EF4-FFF2-40B4-BE49-F238E27FC236}">
                  <a16:creationId xmlns:a16="http://schemas.microsoft.com/office/drawing/2014/main" id="{DC60DD58-B021-C24F-7B2E-5B569B9BE70A}"/>
                </a:ext>
              </a:extLst>
            </xdr:cNvPr>
            <xdr:cNvSpPr/>
          </xdr:nvSpPr>
          <xdr:spPr>
            <a:xfrm>
              <a:off x="12144375" y="2000251"/>
              <a:ext cx="2366963" cy="323850"/>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132" name="Group 131">
            <a:extLst>
              <a:ext uri="{FF2B5EF4-FFF2-40B4-BE49-F238E27FC236}">
                <a16:creationId xmlns:a16="http://schemas.microsoft.com/office/drawing/2014/main" id="{F7E5FD35-F478-A630-4ED0-4000DB91DABB}"/>
              </a:ext>
            </a:extLst>
          </xdr:cNvPr>
          <xdr:cNvGrpSpPr/>
        </xdr:nvGrpSpPr>
        <xdr:grpSpPr>
          <a:xfrm>
            <a:off x="252414" y="4343400"/>
            <a:ext cx="14573249" cy="2357438"/>
            <a:chOff x="252414" y="4548188"/>
            <a:chExt cx="14573249" cy="2152650"/>
          </a:xfrm>
          <a:grpFill/>
        </xdr:grpSpPr>
        <xdr:grpSp>
          <xdr:nvGrpSpPr>
            <xdr:cNvPr id="117" name="Group 116">
              <a:extLst>
                <a:ext uri="{FF2B5EF4-FFF2-40B4-BE49-F238E27FC236}">
                  <a16:creationId xmlns:a16="http://schemas.microsoft.com/office/drawing/2014/main" id="{719E78CA-E118-4C29-4544-42DCE13AACA1}"/>
                </a:ext>
              </a:extLst>
            </xdr:cNvPr>
            <xdr:cNvGrpSpPr/>
          </xdr:nvGrpSpPr>
          <xdr:grpSpPr>
            <a:xfrm>
              <a:off x="252414" y="4548188"/>
              <a:ext cx="14573249" cy="2152650"/>
              <a:chOff x="266702" y="2309813"/>
              <a:chExt cx="14573249" cy="2152650"/>
            </a:xfrm>
            <a:grpFill/>
          </xdr:grpSpPr>
          <xdr:sp macro="" textlink="">
            <xdr:nvSpPr>
              <xdr:cNvPr id="118" name="Rectangle: Rounded Corners 117">
                <a:extLst>
                  <a:ext uri="{FF2B5EF4-FFF2-40B4-BE49-F238E27FC236}">
                    <a16:creationId xmlns:a16="http://schemas.microsoft.com/office/drawing/2014/main" id="{48C2B2C7-B476-FC27-4E47-E4FC21ED4247}"/>
                  </a:ext>
                </a:extLst>
              </xdr:cNvPr>
              <xdr:cNvSpPr/>
            </xdr:nvSpPr>
            <xdr:spPr>
              <a:xfrm>
                <a:off x="6176964" y="2319337"/>
                <a:ext cx="4938712" cy="2124075"/>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200" b="1">
                    <a:solidFill>
                      <a:schemeClr val="lt1"/>
                    </a:solidFill>
                    <a:effectLst>
                      <a:outerShdw blurRad="50800" dist="38100" algn="l" rotWithShape="0">
                        <a:prstClr val="black">
                          <a:alpha val="40000"/>
                        </a:prstClr>
                      </a:outerShdw>
                    </a:effectLst>
                    <a:latin typeface="Aptos Display" panose="020B0004020202020204" pitchFamily="34" charset="0"/>
                    <a:ea typeface="+mn-ea"/>
                    <a:cs typeface="+mn-cs"/>
                  </a:rPr>
                  <a:t>TOP 5 SUBCATEGORIES BY SALES</a:t>
                </a:r>
                <a:endParaRPr lang="en-IN" sz="1200" b="1">
                  <a:effectLst>
                    <a:outerShdw blurRad="50800" dist="38100" algn="l" rotWithShape="0">
                      <a:prstClr val="black">
                        <a:alpha val="40000"/>
                      </a:prstClr>
                    </a:outerShdw>
                  </a:effectLst>
                  <a:latin typeface="Aptos Display" panose="020B0004020202020204" pitchFamily="34" charset="0"/>
                </a:endParaRPr>
              </a:p>
              <a:p>
                <a:pPr algn="ctr"/>
                <a:endParaRPr lang="en-IN" sz="1200" b="1">
                  <a:effectLst>
                    <a:outerShdw blurRad="50800" dist="38100" algn="l" rotWithShape="0">
                      <a:prstClr val="black">
                        <a:alpha val="40000"/>
                      </a:prstClr>
                    </a:outerShdw>
                  </a:effectLst>
                  <a:latin typeface="Aptos Display" panose="020B0004020202020204" pitchFamily="34" charset="0"/>
                </a:endParaRPr>
              </a:p>
            </xdr:txBody>
          </xdr:sp>
          <xdr:sp macro="" textlink="">
            <xdr:nvSpPr>
              <xdr:cNvPr id="119" name="Rectangle: Rounded Corners 118">
                <a:extLst>
                  <a:ext uri="{FF2B5EF4-FFF2-40B4-BE49-F238E27FC236}">
                    <a16:creationId xmlns:a16="http://schemas.microsoft.com/office/drawing/2014/main" id="{0B9AF02E-981F-48F9-1DA6-B3A8F60DC7F9}"/>
                  </a:ext>
                </a:extLst>
              </xdr:cNvPr>
              <xdr:cNvSpPr/>
            </xdr:nvSpPr>
            <xdr:spPr>
              <a:xfrm>
                <a:off x="266702" y="2333624"/>
                <a:ext cx="5719762" cy="2124076"/>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a:solidFill>
                      <a:schemeClr val="lt1"/>
                    </a:solidFill>
                    <a:effectLst>
                      <a:outerShdw blurRad="50800" dist="38100" algn="l" rotWithShape="0">
                        <a:prstClr val="black">
                          <a:alpha val="40000"/>
                        </a:prstClr>
                      </a:outerShdw>
                    </a:effectLst>
                    <a:latin typeface="+mn-lt"/>
                    <a:ea typeface="+mn-ea"/>
                    <a:cs typeface="+mn-cs"/>
                  </a:rPr>
                  <a:t>SALES BY STATE</a:t>
                </a:r>
                <a:endParaRPr lang="en-IN" sz="1400" b="1">
                  <a:effectLst>
                    <a:outerShdw blurRad="50800" dist="38100" algn="l" rotWithShape="0">
                      <a:prstClr val="black">
                        <a:alpha val="40000"/>
                      </a:prstClr>
                    </a:outerShdw>
                  </a:effectLst>
                </a:endParaRPr>
              </a:p>
              <a:p>
                <a:pPr algn="ctr"/>
                <a:endParaRPr lang="en-IN" sz="1400" b="1">
                  <a:effectLst>
                    <a:outerShdw blurRad="50800" dist="38100" algn="l" rotWithShape="0">
                      <a:prstClr val="black">
                        <a:alpha val="40000"/>
                      </a:prstClr>
                    </a:outerShdw>
                  </a:effectLst>
                </a:endParaRPr>
              </a:p>
            </xdr:txBody>
          </xdr:sp>
          <xdr:sp macro="" textlink="">
            <xdr:nvSpPr>
              <xdr:cNvPr id="120" name="Rectangle: Rounded Corners 119">
                <a:extLst>
                  <a:ext uri="{FF2B5EF4-FFF2-40B4-BE49-F238E27FC236}">
                    <a16:creationId xmlns:a16="http://schemas.microsoft.com/office/drawing/2014/main" id="{39B012CE-F4BA-3566-DF23-6D2A1DAABC3B}"/>
                  </a:ext>
                </a:extLst>
              </xdr:cNvPr>
              <xdr:cNvSpPr/>
            </xdr:nvSpPr>
            <xdr:spPr>
              <a:xfrm>
                <a:off x="11263313" y="2309813"/>
                <a:ext cx="3576638" cy="2152650"/>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Aptos Display" panose="020B0004020202020204" pitchFamily="34" charset="0"/>
                    <a:ea typeface="+mn-ea"/>
                    <a:cs typeface="+mn-cs"/>
                  </a:rPr>
                  <a:t>FILTERS</a:t>
                </a:r>
                <a:endParaRPr lang="en-IN" sz="1200" b="1">
                  <a:effectLst/>
                  <a:latin typeface="Aptos Display" panose="020B0004020202020204" pitchFamily="34" charset="0"/>
                </a:endParaRPr>
              </a:p>
              <a:p>
                <a:pPr algn="l"/>
                <a:endParaRPr lang="en-IN" sz="1100"/>
              </a:p>
            </xdr:txBody>
          </xdr:sp>
        </xdr:grpSp>
        <xdr:sp macro="" textlink="">
          <xdr:nvSpPr>
            <xdr:cNvPr id="122" name="Rectangle: Rounded Corners 121">
              <a:extLst>
                <a:ext uri="{FF2B5EF4-FFF2-40B4-BE49-F238E27FC236}">
                  <a16:creationId xmlns:a16="http://schemas.microsoft.com/office/drawing/2014/main" id="{36021DBE-7C53-4DE1-AA0A-9B2E299277AA}"/>
                </a:ext>
              </a:extLst>
            </xdr:cNvPr>
            <xdr:cNvSpPr/>
          </xdr:nvSpPr>
          <xdr:spPr>
            <a:xfrm>
              <a:off x="6424613" y="4667250"/>
              <a:ext cx="3309938" cy="311468"/>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4" name="Rectangle: Rounded Corners 123">
              <a:extLst>
                <a:ext uri="{FF2B5EF4-FFF2-40B4-BE49-F238E27FC236}">
                  <a16:creationId xmlns:a16="http://schemas.microsoft.com/office/drawing/2014/main" id="{AB52FF6A-82C1-4103-A688-EF54BA2E0C06}"/>
                </a:ext>
              </a:extLst>
            </xdr:cNvPr>
            <xdr:cNvSpPr/>
          </xdr:nvSpPr>
          <xdr:spPr>
            <a:xfrm>
              <a:off x="533400" y="4672013"/>
              <a:ext cx="3309938" cy="319751"/>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7" name="Rectangle: Rounded Corners 126">
              <a:extLst>
                <a:ext uri="{FF2B5EF4-FFF2-40B4-BE49-F238E27FC236}">
                  <a16:creationId xmlns:a16="http://schemas.microsoft.com/office/drawing/2014/main" id="{3AFFDDB0-9AB9-4E21-92DD-F60C7370CEE4}"/>
                </a:ext>
              </a:extLst>
            </xdr:cNvPr>
            <xdr:cNvSpPr/>
          </xdr:nvSpPr>
          <xdr:spPr>
            <a:xfrm>
              <a:off x="12239624" y="4624389"/>
              <a:ext cx="2366963" cy="310843"/>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clientData/>
  </xdr:twoCellAnchor>
  <xdr:twoCellAnchor>
    <xdr:from>
      <xdr:col>0</xdr:col>
      <xdr:colOff>304801</xdr:colOff>
      <xdr:row>12</xdr:row>
      <xdr:rowOff>38100</xdr:rowOff>
    </xdr:from>
    <xdr:to>
      <xdr:col>8</xdr:col>
      <xdr:colOff>642939</xdr:colOff>
      <xdr:row>22</xdr:row>
      <xdr:rowOff>128588</xdr:rowOff>
    </xdr:to>
    <xdr:graphicFrame macro="">
      <xdr:nvGraphicFramePr>
        <xdr:cNvPr id="129" name="Chart 128">
          <a:extLst>
            <a:ext uri="{FF2B5EF4-FFF2-40B4-BE49-F238E27FC236}">
              <a16:creationId xmlns:a16="http://schemas.microsoft.com/office/drawing/2014/main" id="{D93A9E52-64C5-4D10-BA74-D3F1DF7FD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414338</xdr:colOff>
      <xdr:row>11</xdr:row>
      <xdr:rowOff>147638</xdr:rowOff>
    </xdr:from>
    <xdr:to>
      <xdr:col>18</xdr:col>
      <xdr:colOff>114300</xdr:colOff>
      <xdr:row>22</xdr:row>
      <xdr:rowOff>152401</xdr:rowOff>
    </xdr:to>
    <mc:AlternateContent xmlns:mc="http://schemas.openxmlformats.org/markup-compatibility/2006">
      <mc:Choice xmlns:cx1="http://schemas.microsoft.com/office/drawing/2015/9/8/chartex" Requires="cx1">
        <xdr:graphicFrame macro="">
          <xdr:nvGraphicFramePr>
            <xdr:cNvPr id="134" name="Chart 133">
              <a:extLst>
                <a:ext uri="{FF2B5EF4-FFF2-40B4-BE49-F238E27FC236}">
                  <a16:creationId xmlns:a16="http://schemas.microsoft.com/office/drawing/2014/main" id="{7790AF33-72FF-4A83-A06E-AE84574530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243638" y="2138363"/>
              <a:ext cx="5529262" cy="19954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123826</xdr:colOff>
      <xdr:row>12</xdr:row>
      <xdr:rowOff>95250</xdr:rowOff>
    </xdr:from>
    <xdr:to>
      <xdr:col>23</xdr:col>
      <xdr:colOff>119062</xdr:colOff>
      <xdr:row>23</xdr:row>
      <xdr:rowOff>19050</xdr:rowOff>
    </xdr:to>
    <xdr:graphicFrame macro="">
      <xdr:nvGraphicFramePr>
        <xdr:cNvPr id="135" name="Chart 134">
          <a:extLst>
            <a:ext uri="{FF2B5EF4-FFF2-40B4-BE49-F238E27FC236}">
              <a16:creationId xmlns:a16="http://schemas.microsoft.com/office/drawing/2014/main" id="{FC0ED0CF-568A-44CD-A5EC-BB73AC055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4764</xdr:colOff>
      <xdr:row>25</xdr:row>
      <xdr:rowOff>33338</xdr:rowOff>
    </xdr:from>
    <xdr:to>
      <xdr:col>9</xdr:col>
      <xdr:colOff>4763</xdr:colOff>
      <xdr:row>36</xdr:row>
      <xdr:rowOff>109538</xdr:rowOff>
    </xdr:to>
    <mc:AlternateContent xmlns:mc="http://schemas.openxmlformats.org/markup-compatibility/2006">
      <mc:Choice xmlns:cx4="http://schemas.microsoft.com/office/drawing/2016/5/10/chartex" Requires="cx4">
        <xdr:graphicFrame macro="">
          <xdr:nvGraphicFramePr>
            <xdr:cNvPr id="136" name="Chart 135">
              <a:extLst>
                <a:ext uri="{FF2B5EF4-FFF2-40B4-BE49-F238E27FC236}">
                  <a16:creationId xmlns:a16="http://schemas.microsoft.com/office/drawing/2014/main" id="{046C9B16-59CD-4F17-9D10-3348B471B4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764" y="4595813"/>
              <a:ext cx="5829299" cy="2066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490539</xdr:colOff>
      <xdr:row>25</xdr:row>
      <xdr:rowOff>147637</xdr:rowOff>
    </xdr:from>
    <xdr:to>
      <xdr:col>17</xdr:col>
      <xdr:colOff>300038</xdr:colOff>
      <xdr:row>36</xdr:row>
      <xdr:rowOff>71438</xdr:rowOff>
    </xdr:to>
    <xdr:graphicFrame macro="">
      <xdr:nvGraphicFramePr>
        <xdr:cNvPr id="138" name="Chart 137">
          <a:extLst>
            <a:ext uri="{FF2B5EF4-FFF2-40B4-BE49-F238E27FC236}">
              <a16:creationId xmlns:a16="http://schemas.microsoft.com/office/drawing/2014/main" id="{71D87FD6-EB10-459D-B26C-9F0C51CFC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304800</xdr:colOff>
      <xdr:row>26</xdr:row>
      <xdr:rowOff>23811</xdr:rowOff>
    </xdr:from>
    <xdr:to>
      <xdr:col>18</xdr:col>
      <xdr:colOff>642937</xdr:colOff>
      <xdr:row>33</xdr:row>
      <xdr:rowOff>171451</xdr:rowOff>
    </xdr:to>
    <mc:AlternateContent xmlns:mc="http://schemas.openxmlformats.org/markup-compatibility/2006" xmlns:a14="http://schemas.microsoft.com/office/drawing/2010/main">
      <mc:Choice Requires="a14">
        <xdr:graphicFrame macro="">
          <xdr:nvGraphicFramePr>
            <xdr:cNvPr id="142" name="Year">
              <a:extLst>
                <a:ext uri="{FF2B5EF4-FFF2-40B4-BE49-F238E27FC236}">
                  <a16:creationId xmlns:a16="http://schemas.microsoft.com/office/drawing/2014/main" id="{F133BD19-D0B5-429E-9B85-ECE0508DF5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315700" y="4767261"/>
              <a:ext cx="985837" cy="1414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28576</xdr:colOff>
      <xdr:row>26</xdr:row>
      <xdr:rowOff>23810</xdr:rowOff>
    </xdr:from>
    <xdr:to>
      <xdr:col>20</xdr:col>
      <xdr:colOff>495299</xdr:colOff>
      <xdr:row>34</xdr:row>
      <xdr:rowOff>19050</xdr:rowOff>
    </xdr:to>
    <mc:AlternateContent xmlns:mc="http://schemas.openxmlformats.org/markup-compatibility/2006" xmlns:a14="http://schemas.microsoft.com/office/drawing/2010/main">
      <mc:Choice Requires="a14">
        <xdr:graphicFrame macro="">
          <xdr:nvGraphicFramePr>
            <xdr:cNvPr id="143" name="Region">
              <a:extLst>
                <a:ext uri="{FF2B5EF4-FFF2-40B4-BE49-F238E27FC236}">
                  <a16:creationId xmlns:a16="http://schemas.microsoft.com/office/drawing/2014/main" id="{667855C1-BCF7-4A15-86D3-3AF39027748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34876" y="4767260"/>
              <a:ext cx="1114423" cy="144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519112</xdr:colOff>
      <xdr:row>26</xdr:row>
      <xdr:rowOff>23812</xdr:rowOff>
    </xdr:from>
    <xdr:to>
      <xdr:col>22</xdr:col>
      <xdr:colOff>514349</xdr:colOff>
      <xdr:row>32</xdr:row>
      <xdr:rowOff>104775</xdr:rowOff>
    </xdr:to>
    <mc:AlternateContent xmlns:mc="http://schemas.openxmlformats.org/markup-compatibility/2006" xmlns:a14="http://schemas.microsoft.com/office/drawing/2010/main">
      <mc:Choice Requires="a14">
        <xdr:graphicFrame macro="">
          <xdr:nvGraphicFramePr>
            <xdr:cNvPr id="144" name="Segment">
              <a:extLst>
                <a:ext uri="{FF2B5EF4-FFF2-40B4-BE49-F238E27FC236}">
                  <a16:creationId xmlns:a16="http://schemas.microsoft.com/office/drawing/2014/main" id="{81D7C7CC-D014-472C-839F-0E5FC1F2856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473112" y="4767262"/>
              <a:ext cx="1290637" cy="11668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457200</xdr:colOff>
      <xdr:row>12</xdr:row>
      <xdr:rowOff>100013</xdr:rowOff>
    </xdr:from>
    <xdr:to>
      <xdr:col>18</xdr:col>
      <xdr:colOff>66675</xdr:colOff>
      <xdr:row>23</xdr:row>
      <xdr:rowOff>14288</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E603B60-6FB2-4DDD-B80E-9034836319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286500" y="2271713"/>
              <a:ext cx="5438775"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623889</xdr:colOff>
      <xdr:row>20</xdr:row>
      <xdr:rowOff>142876</xdr:rowOff>
    </xdr:from>
    <xdr:to>
      <xdr:col>15</xdr:col>
      <xdr:colOff>185739</xdr:colOff>
      <xdr:row>21</xdr:row>
      <xdr:rowOff>161925</xdr:rowOff>
    </xdr:to>
    <xdr:sp macro="" textlink="">
      <xdr:nvSpPr>
        <xdr:cNvPr id="3" name="TextBox 2">
          <a:extLst>
            <a:ext uri="{FF2B5EF4-FFF2-40B4-BE49-F238E27FC236}">
              <a16:creationId xmlns:a16="http://schemas.microsoft.com/office/drawing/2014/main" id="{8ED2D07F-815D-007C-64A1-914DAF62C3DB}"/>
            </a:ext>
          </a:extLst>
        </xdr:cNvPr>
        <xdr:cNvSpPr txBox="1"/>
      </xdr:nvSpPr>
      <xdr:spPr>
        <a:xfrm>
          <a:off x="9043989" y="3762376"/>
          <a:ext cx="857250"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1">
              <a:solidFill>
                <a:schemeClr val="bg1"/>
              </a:solidFill>
              <a:latin typeface="Aptos Display" panose="020B0004020202020204" pitchFamily="34" charset="0"/>
            </a:rPr>
            <a:t>$ 18.45 K</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7143</xdr:colOff>
      <xdr:row>2</xdr:row>
      <xdr:rowOff>2381</xdr:rowOff>
    </xdr:from>
    <xdr:to>
      <xdr:col>16</xdr:col>
      <xdr:colOff>288130</xdr:colOff>
      <xdr:row>17</xdr:row>
      <xdr:rowOff>30956</xdr:rowOff>
    </xdr:to>
    <xdr:graphicFrame macro="">
      <xdr:nvGraphicFramePr>
        <xdr:cNvPr id="2" name="Chart 1">
          <a:extLst>
            <a:ext uri="{FF2B5EF4-FFF2-40B4-BE49-F238E27FC236}">
              <a16:creationId xmlns:a16="http://schemas.microsoft.com/office/drawing/2014/main" id="{7F711127-1E53-BBAA-151B-CC4EE1A42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188118</xdr:colOff>
      <xdr:row>2</xdr:row>
      <xdr:rowOff>7143</xdr:rowOff>
    </xdr:from>
    <xdr:to>
      <xdr:col>13</xdr:col>
      <xdr:colOff>226218</xdr:colOff>
      <xdr:row>17</xdr:row>
      <xdr:rowOff>35718</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C7F7EB99-27E3-B88A-7EBD-8681FE251E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2043" y="369093"/>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226217</xdr:colOff>
      <xdr:row>1</xdr:row>
      <xdr:rowOff>178593</xdr:rowOff>
    </xdr:from>
    <xdr:to>
      <xdr:col>11</xdr:col>
      <xdr:colOff>264317</xdr:colOff>
      <xdr:row>17</xdr:row>
      <xdr:rowOff>26193</xdr:rowOff>
    </xdr:to>
    <xdr:graphicFrame macro="">
      <xdr:nvGraphicFramePr>
        <xdr:cNvPr id="2" name="Chart 1">
          <a:extLst>
            <a:ext uri="{FF2B5EF4-FFF2-40B4-BE49-F238E27FC236}">
              <a16:creationId xmlns:a16="http://schemas.microsoft.com/office/drawing/2014/main" id="{6A73C204-87B0-514C-790B-5938E2F17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88105</xdr:colOff>
      <xdr:row>2</xdr:row>
      <xdr:rowOff>26193</xdr:rowOff>
    </xdr:from>
    <xdr:to>
      <xdr:col>15</xdr:col>
      <xdr:colOff>47625</xdr:colOff>
      <xdr:row>21</xdr:row>
      <xdr:rowOff>14288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1740837-4600-3384-2E05-8C1106B72E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7318" y="388143"/>
              <a:ext cx="5788820" cy="3426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326229</xdr:colOff>
      <xdr:row>2</xdr:row>
      <xdr:rowOff>35719</xdr:rowOff>
    </xdr:from>
    <xdr:to>
      <xdr:col>11</xdr:col>
      <xdr:colOff>71436</xdr:colOff>
      <xdr:row>17</xdr:row>
      <xdr:rowOff>64294</xdr:rowOff>
    </xdr:to>
    <xdr:graphicFrame macro="">
      <xdr:nvGraphicFramePr>
        <xdr:cNvPr id="2" name="Chart 1">
          <a:extLst>
            <a:ext uri="{FF2B5EF4-FFF2-40B4-BE49-F238E27FC236}">
              <a16:creationId xmlns:a16="http://schemas.microsoft.com/office/drawing/2014/main" id="{511D99D5-B047-9E24-6035-447AED4C71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76200</xdr:colOff>
      <xdr:row>18</xdr:row>
      <xdr:rowOff>0</xdr:rowOff>
    </xdr:from>
    <xdr:to>
      <xdr:col>1</xdr:col>
      <xdr:colOff>795337</xdr:colOff>
      <xdr:row>20</xdr:row>
      <xdr:rowOff>176214</xdr:rowOff>
    </xdr:to>
    <xdr:graphicFrame macro="">
      <xdr:nvGraphicFramePr>
        <xdr:cNvPr id="2" name="Chart 1">
          <a:extLst>
            <a:ext uri="{FF2B5EF4-FFF2-40B4-BE49-F238E27FC236}">
              <a16:creationId xmlns:a16="http://schemas.microsoft.com/office/drawing/2014/main" id="{00B08BFD-AB28-55BC-6DF5-232D6D0CF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52388</xdr:colOff>
      <xdr:row>18</xdr:row>
      <xdr:rowOff>4763</xdr:rowOff>
    </xdr:from>
    <xdr:to>
      <xdr:col>4</xdr:col>
      <xdr:colOff>809626</xdr:colOff>
      <xdr:row>21</xdr:row>
      <xdr:rowOff>4763</xdr:rowOff>
    </xdr:to>
    <xdr:graphicFrame macro="">
      <xdr:nvGraphicFramePr>
        <xdr:cNvPr id="3" name="Chart 2">
          <a:extLst>
            <a:ext uri="{FF2B5EF4-FFF2-40B4-BE49-F238E27FC236}">
              <a16:creationId xmlns:a16="http://schemas.microsoft.com/office/drawing/2014/main" id="{416FE732-0324-1479-FA21-98CFE417B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80962</xdr:colOff>
      <xdr:row>18</xdr:row>
      <xdr:rowOff>0</xdr:rowOff>
    </xdr:from>
    <xdr:to>
      <xdr:col>7</xdr:col>
      <xdr:colOff>957262</xdr:colOff>
      <xdr:row>20</xdr:row>
      <xdr:rowOff>176213</xdr:rowOff>
    </xdr:to>
    <xdr:graphicFrame macro="">
      <xdr:nvGraphicFramePr>
        <xdr:cNvPr id="4" name="Chart 3">
          <a:extLst>
            <a:ext uri="{FF2B5EF4-FFF2-40B4-BE49-F238E27FC236}">
              <a16:creationId xmlns:a16="http://schemas.microsoft.com/office/drawing/2014/main" id="{05C29E2B-5A72-2B20-73BD-F456DF293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18</xdr:row>
      <xdr:rowOff>2</xdr:rowOff>
    </xdr:from>
    <xdr:to>
      <xdr:col>10</xdr:col>
      <xdr:colOff>1028701</xdr:colOff>
      <xdr:row>20</xdr:row>
      <xdr:rowOff>171450</xdr:rowOff>
    </xdr:to>
    <xdr:graphicFrame macro="">
      <xdr:nvGraphicFramePr>
        <xdr:cNvPr id="5" name="Chart 4">
          <a:extLst>
            <a:ext uri="{FF2B5EF4-FFF2-40B4-BE49-F238E27FC236}">
              <a16:creationId xmlns:a16="http://schemas.microsoft.com/office/drawing/2014/main" id="{EBDE5E01-CDEF-2476-9746-4A36DCF82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47625</xdr:colOff>
      <xdr:row>18</xdr:row>
      <xdr:rowOff>11905</xdr:rowOff>
    </xdr:from>
    <xdr:to>
      <xdr:col>13</xdr:col>
      <xdr:colOff>1195387</xdr:colOff>
      <xdr:row>21</xdr:row>
      <xdr:rowOff>4762</xdr:rowOff>
    </xdr:to>
    <xdr:graphicFrame macro="">
      <xdr:nvGraphicFramePr>
        <xdr:cNvPr id="6" name="Chart 5">
          <a:extLst>
            <a:ext uri="{FF2B5EF4-FFF2-40B4-BE49-F238E27FC236}">
              <a16:creationId xmlns:a16="http://schemas.microsoft.com/office/drawing/2014/main" id="{69829D21-A751-9531-D84B-AF6981E03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eet Karmakar" refreshedDate="45340.669960185187" createdVersion="8" refreshedVersion="8" minRefreshableVersion="3" recordCount="9994" xr:uid="{F2D8DB68-33DC-4355-AA6A-06188F336327}">
  <cacheSource type="worksheet">
    <worksheetSource name="Sales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20" maxValue="2023" count="4">
        <n v="2022"/>
        <n v="2021"/>
        <n v="2020"/>
        <n v="2023"/>
      </sharedItems>
    </cacheField>
    <cacheField name="Order Date" numFmtId="14">
      <sharedItems containsSemiMixedTypes="0" containsNonDate="0" containsDate="1" containsString="0" minDate="2020-01-04T00:00:00" maxDate="2024-01-01T00:00:00" count="1237">
        <d v="2022-11-09T00:00:00"/>
        <d v="2022-06-13T00:00:00"/>
        <d v="2021-10-11T00:00:00"/>
        <d v="2020-06-09T00:00:00"/>
        <d v="2023-04-16T00:00:00"/>
        <d v="2022-12-06T00:00:00"/>
        <d v="2021-11-22T00:00:00"/>
        <d v="2020-11-11T00:00:00"/>
        <d v="2020-05-13T00:00:00"/>
        <d v="2020-08-27T00:00:00"/>
        <d v="2022-12-10T00:00:00"/>
        <d v="2023-07-17T00:00:00"/>
        <d v="2021-09-25T00:00:00"/>
        <d v="2022-01-16T00:00:00"/>
        <d v="2021-09-17T00:00:00"/>
        <d v="2023-10-20T00:00:00"/>
        <d v="2022-12-09T00:00:00"/>
        <d v="2021-12-27T00:00:00"/>
        <d v="2023-09-11T00:00:00"/>
        <d v="2022-07-18T00:00:00"/>
        <d v="2023-09-20T00:00:00"/>
        <d v="2022-03-12T00:00:00"/>
        <d v="2020-10-20T00:00:00"/>
        <d v="2022-06-21T00:00:00"/>
        <d v="2021-04-18T00:00:00"/>
        <d v="2022-12-12T00:00:00"/>
        <d v="2022-06-18T00:00:00"/>
        <d v="2021-11-24T00:00:00"/>
        <d v="2021-04-30T00:00:00"/>
        <d v="2020-12-05T00:00:00"/>
        <d v="2022-06-05T00:00:00"/>
        <d v="2022-09-19T00:00:00"/>
        <d v="2023-09-15T00:00:00"/>
        <d v="2021-04-26T00:00:00"/>
        <d v="2023-12-10T00:00:00"/>
        <d v="2020-11-26T00:00:00"/>
        <d v="2020-10-12T00:00:00"/>
        <d v="2021-09-03T00:00:00"/>
        <d v="2023-11-14T00:00:00"/>
        <d v="2023-05-29T00:00:00"/>
        <d v="2023-10-27T00:00:00"/>
        <d v="2022-04-06T00:00:00"/>
        <d v="2022-09-18T00:00:00"/>
        <d v="2021-01-31T00:00:00"/>
        <d v="2023-11-07T00:00:00"/>
        <d v="2023-11-10T00:00:00"/>
        <d v="2023-06-18T00:00:00"/>
        <d v="2022-09-07T00:00:00"/>
        <d v="2022-08-30T00:00:00"/>
        <d v="2022-12-02T00:00:00"/>
        <d v="2021-11-13T00:00:00"/>
        <d v="2023-11-24T00:00:00"/>
        <d v="2021-10-15T00:00:00"/>
        <d v="2023-12-26T00:00:00"/>
        <d v="2022-11-04T00:00:00"/>
        <d v="2020-08-25T00:00:00"/>
        <d v="2021-03-02T00:00:00"/>
        <d v="2021-04-05T00:00:00"/>
        <d v="2020-12-26T00:00:00"/>
        <d v="2020-09-20T00:00:00"/>
        <d v="2023-11-06T00:00:00"/>
        <d v="2022-11-07T00:00:00"/>
        <d v="2023-02-03T00:00:00"/>
        <d v="2022-10-14T00:00:00"/>
        <d v="2022-09-06T00:00:00"/>
        <d v="2023-09-19T00:00:00"/>
        <d v="2023-12-23T00:00:00"/>
        <d v="2021-09-07T00:00:00"/>
        <d v="2020-10-22T00:00:00"/>
        <d v="2022-03-14T00:00:00"/>
        <d v="2021-05-31T00:00:00"/>
        <d v="2021-05-28T00:00:00"/>
        <d v="2020-03-01T00:00:00"/>
        <d v="2022-11-21T00:00:00"/>
        <d v="2022-05-12T00:00:00"/>
        <d v="2021-12-28T00:00:00"/>
        <d v="2022-11-17T00:00:00"/>
        <d v="2022-11-08T00:00:00"/>
        <d v="2020-09-08T00:00:00"/>
        <d v="2020-08-05T00:00:00"/>
        <d v="2020-09-14T00:00:00"/>
        <d v="2023-04-22T00:00:00"/>
        <d v="2021-11-21T00:00:00"/>
        <d v="2021-12-15T00:00:00"/>
        <d v="2020-11-19T00:00:00"/>
        <d v="2022-11-29T00:00:00"/>
        <d v="2020-08-26T00:00:00"/>
        <d v="2022-07-17T00:00:00"/>
        <d v="2021-10-12T00:00:00"/>
        <d v="2021-10-31T00:00:00"/>
        <d v="2020-03-21T00:00:00"/>
        <d v="2023-07-07T00:00:00"/>
        <d v="2023-06-25T00:00:00"/>
        <d v="2020-08-03T00:00:00"/>
        <d v="2023-12-18T00:00:00"/>
        <d v="2023-06-04T00:00:00"/>
        <d v="2023-12-02T00:00:00"/>
        <d v="2021-02-09T00:00:00"/>
        <d v="2021-01-02T00:00:00"/>
        <d v="2022-10-29T00:00:00"/>
        <d v="2021-12-24T00:00:00"/>
        <d v="2021-08-09T00:00:00"/>
        <d v="2021-02-28T00:00:00"/>
        <d v="2020-09-13T00:00:00"/>
        <d v="2023-04-08T00:00:00"/>
        <d v="2023-11-13T00:00:00"/>
        <d v="2020-06-01T00:00:00"/>
        <d v="2022-12-11T00:00:00"/>
        <d v="2022-09-12T00:00:00"/>
        <d v="2021-11-28T00:00:00"/>
        <d v="2023-06-09T00:00:00"/>
        <d v="2020-09-19T00:00:00"/>
        <d v="2022-06-07T00:00:00"/>
        <d v="2021-11-10T00:00:00"/>
        <d v="2023-06-17T00:00:00"/>
        <d v="2022-01-22T00:00:00"/>
        <d v="2023-12-29T00:00:00"/>
        <d v="2021-07-30T00:00:00"/>
        <d v="2023-09-17T00:00:00"/>
        <d v="2023-10-14T00:00:00"/>
        <d v="2021-09-26T00:00:00"/>
        <d v="2021-11-02T00:00:00"/>
        <d v="2022-12-19T00:00:00"/>
        <d v="2023-11-20T00:00:00"/>
        <d v="2021-05-04T00:00:00"/>
        <d v="2020-12-30T00:00:00"/>
        <d v="2022-09-13T00:00:00"/>
        <d v="2020-09-27T00:00:00"/>
        <d v="2020-08-09T00:00:00"/>
        <d v="2020-12-28T00:00:00"/>
        <d v="2020-11-04T00:00:00"/>
        <d v="2022-04-24T00:00:00"/>
        <d v="2023-11-04T00:00:00"/>
        <d v="2022-08-31T00:00:00"/>
        <d v="2022-04-26T00:00:00"/>
        <d v="2021-09-01T00:00:00"/>
        <d v="2020-07-12T00:00:00"/>
        <d v="2021-06-22T00:00:00"/>
        <d v="2020-04-13T00:00:00"/>
        <d v="2021-12-20T00:00:00"/>
        <d v="2023-06-16T00:00:00"/>
        <d v="2023-07-09T00:00:00"/>
        <d v="2022-09-02T00:00:00"/>
        <d v="2022-04-09T00:00:00"/>
        <d v="2023-03-09T00:00:00"/>
        <d v="2023-09-26T00:00:00"/>
        <d v="2020-09-24T00:00:00"/>
        <d v="2022-10-22T00:00:00"/>
        <d v="2023-05-30T00:00:00"/>
        <d v="2020-07-23T00:00:00"/>
        <d v="2022-09-29T00:00:00"/>
        <d v="2023-08-28T00:00:00"/>
        <d v="2021-04-28T00:00:00"/>
        <d v="2021-06-26T00:00:00"/>
        <d v="2021-11-27T00:00:00"/>
        <d v="2021-12-03T00:00:00"/>
        <d v="2020-11-24T00:00:00"/>
        <d v="2023-12-12T00:00:00"/>
        <d v="2020-09-21T00:00:00"/>
        <d v="2020-06-07T00:00:00"/>
        <d v="2023-07-01T00:00:00"/>
        <d v="2023-10-18T00:00:00"/>
        <d v="2022-09-09T00:00:00"/>
        <d v="2020-12-24T00:00:00"/>
        <d v="2020-04-16T00:00:00"/>
        <d v="2023-12-25T00:00:00"/>
        <d v="2023-12-09T00:00:00"/>
        <d v="2022-04-15T00:00:00"/>
        <d v="2023-03-05T00:00:00"/>
        <d v="2020-06-22T00:00:00"/>
        <d v="2023-08-22T00:00:00"/>
        <d v="2020-09-12T00:00:00"/>
        <d v="2023-10-02T00:00:00"/>
        <d v="2022-04-16T00:00:00"/>
        <d v="2020-12-19T00:00:00"/>
        <d v="2023-09-16T00:00:00"/>
        <d v="2023-01-21T00:00:00"/>
        <d v="2023-03-21T00:00:00"/>
        <d v="2022-04-02T00:00:00"/>
        <d v="2023-10-21T00:00:00"/>
        <d v="2022-12-14T00:00:00"/>
        <d v="2020-02-13T00:00:00"/>
        <d v="2022-09-27T00:00:00"/>
        <d v="2022-04-23T00:00:00"/>
        <d v="2021-01-17T00:00:00"/>
        <d v="2023-04-01T00:00:00"/>
        <d v="2022-12-17T00:00:00"/>
        <d v="2020-11-09T00:00:00"/>
        <d v="2022-07-13T00:00:00"/>
        <d v="2022-10-28T00:00:00"/>
        <d v="2022-06-27T00:00:00"/>
        <d v="2020-10-06T00:00:00"/>
        <d v="2020-07-22T00:00:00"/>
        <d v="2023-06-11T00:00:00"/>
        <d v="2020-10-29T00:00:00"/>
        <d v="2022-05-10T00:00:00"/>
        <d v="2022-03-19T00:00:00"/>
        <d v="2022-07-26T00:00:00"/>
        <d v="2022-05-31T00:00:00"/>
        <d v="2021-03-16T00:00:00"/>
        <d v="2023-11-27T00:00:00"/>
        <d v="2022-10-21T00:00:00"/>
        <d v="2023-12-22T00:00:00"/>
        <d v="2023-01-23T00:00:00"/>
        <d v="2021-03-22T00:00:00"/>
        <d v="2023-01-24T00:00:00"/>
        <d v="2022-05-22T00:00:00"/>
        <d v="2021-12-26T00:00:00"/>
        <d v="2023-10-22T00:00:00"/>
        <d v="2021-11-07T00:00:00"/>
        <d v="2023-09-08T00:00:00"/>
        <d v="2022-05-30T00:00:00"/>
        <d v="2022-07-11T00:00:00"/>
        <d v="2023-09-04T00:00:00"/>
        <d v="2021-12-07T00:00:00"/>
        <d v="2020-02-02T00:00:00"/>
        <d v="2022-07-15T00:00:00"/>
        <d v="2021-12-18T00:00:00"/>
        <d v="2020-05-11T00:00:00"/>
        <d v="2021-11-15T00:00:00"/>
        <d v="2023-09-12T00:00:00"/>
        <d v="2023-11-25T00:00:00"/>
        <d v="2023-06-30T00:00:00"/>
        <d v="2020-03-03T00:00:00"/>
        <d v="2022-06-11T00:00:00"/>
        <d v="2023-11-21T00:00:00"/>
        <d v="2023-12-08T00:00:00"/>
        <d v="2021-09-18T00:00:00"/>
        <d v="2023-07-21T00:00:00"/>
        <d v="2021-09-10T00:00:00"/>
        <d v="2021-07-03T00:00:00"/>
        <d v="2022-03-21T00:00:00"/>
        <d v="2020-01-10T00:00:00"/>
        <d v="2020-08-08T00:00:00"/>
        <d v="2020-03-15T00:00:00"/>
        <d v="2020-05-23T00:00:00"/>
        <d v="2022-04-29T00:00:00"/>
        <d v="2023-11-15T00:00:00"/>
        <d v="2023-08-19T00:00:00"/>
        <d v="2021-11-29T00:00:00"/>
        <d v="2023-05-20T00:00:00"/>
        <d v="2023-09-25T00:00:00"/>
        <d v="2021-10-04T00:00:00"/>
        <d v="2022-08-16T00:00:00"/>
        <d v="2022-05-21T00:00:00"/>
        <d v="2023-07-31T00:00:00"/>
        <d v="2023-07-22T00:00:00"/>
        <d v="2023-12-31T00:00:00"/>
        <d v="2022-10-24T00:00:00"/>
        <d v="2023-06-20T00:00:00"/>
        <d v="2022-08-23T00:00:00"/>
        <d v="2022-09-20T00:00:00"/>
        <d v="2021-08-24T00:00:00"/>
        <d v="2022-03-27T00:00:00"/>
        <d v="2022-11-05T00:00:00"/>
        <d v="2023-06-10T00:00:00"/>
        <d v="2023-12-06T00:00:00"/>
        <d v="2023-03-19T00:00:00"/>
        <d v="2022-11-20T00:00:00"/>
        <d v="2023-11-05T00:00:00"/>
        <d v="2020-07-05T00:00:00"/>
        <d v="2020-06-21T00:00:00"/>
        <d v="2021-03-28T00:00:00"/>
        <d v="2021-05-14T00:00:00"/>
        <d v="2023-09-03T00:00:00"/>
        <d v="2021-04-09T00:00:00"/>
        <d v="2020-12-02T00:00:00"/>
        <d v="2020-04-05T00:00:00"/>
        <d v="2020-07-01T00:00:00"/>
        <d v="2020-01-12T00:00:00"/>
        <d v="2020-06-02T00:00:00"/>
        <d v="2022-02-13T00:00:00"/>
        <d v="2022-12-16T00:00:00"/>
        <d v="2020-10-07T00:00:00"/>
        <d v="2022-07-08T00:00:00"/>
        <d v="2022-12-04T00:00:00"/>
        <d v="2023-01-22T00:00:00"/>
        <d v="2020-01-05T00:00:00"/>
        <d v="2022-08-28T00:00:00"/>
        <d v="2020-05-27T00:00:00"/>
        <d v="2023-10-03T00:00:00"/>
        <d v="2022-04-08T00:00:00"/>
        <d v="2020-12-29T00:00:00"/>
        <d v="2023-07-24T00:00:00"/>
        <d v="2021-08-31T00:00:00"/>
        <d v="2021-02-08T00:00:00"/>
        <d v="2020-01-14T00:00:00"/>
        <d v="2020-05-14T00:00:00"/>
        <d v="2022-05-20T00:00:00"/>
        <d v="2023-01-31T00:00:00"/>
        <d v="2020-06-29T00:00:00"/>
        <d v="2021-08-21T00:00:00"/>
        <d v="2021-10-03T00:00:00"/>
        <d v="2021-05-23T00:00:00"/>
        <d v="2023-03-18T00:00:00"/>
        <d v="2021-12-12T00:00:00"/>
        <d v="2023-09-22T00:00:00"/>
        <d v="2023-02-21T00:00:00"/>
        <d v="2022-08-19T00:00:00"/>
        <d v="2022-03-13T00:00:00"/>
        <d v="2023-04-23T00:00:00"/>
        <d v="2020-11-01T00:00:00"/>
        <d v="2021-02-03T00:00:00"/>
        <d v="2020-10-13T00:00:00"/>
        <d v="2023-05-15T00:00:00"/>
        <d v="2021-03-20T00:00:00"/>
        <d v="2022-09-16T00:00:00"/>
        <d v="2020-06-28T00:00:00"/>
        <d v="2023-06-21T00:00:00"/>
        <d v="2020-05-09T00:00:00"/>
        <d v="2022-07-24T00:00:00"/>
        <d v="2022-03-08T00:00:00"/>
        <d v="2021-11-20T00:00:00"/>
        <d v="2021-10-13T00:00:00"/>
        <d v="2023-01-02T00:00:00"/>
        <d v="2020-02-08T00:00:00"/>
        <d v="2022-05-29T00:00:00"/>
        <d v="2022-02-19T00:00:00"/>
        <d v="2023-04-11T00:00:00"/>
        <d v="2022-01-05T00:00:00"/>
        <d v="2020-01-11T00:00:00"/>
        <d v="2022-09-30T00:00:00"/>
        <d v="2020-04-06T00:00:00"/>
        <d v="2022-09-04T00:00:00"/>
        <d v="2021-10-19T00:00:00"/>
        <d v="2020-12-10T00:00:00"/>
        <d v="2023-08-26T00:00:00"/>
        <d v="2022-01-17T00:00:00"/>
        <d v="2020-09-17T00:00:00"/>
        <d v="2023-12-01T00:00:00"/>
        <d v="2021-10-09T00:00:00"/>
        <d v="2023-12-24T00:00:00"/>
        <d v="2022-10-23T00:00:00"/>
        <d v="2020-04-29T00:00:00"/>
        <d v="2021-04-25T00:00:00"/>
        <d v="2023-06-27T00:00:00"/>
        <d v="2023-10-15T00:00:00"/>
        <d v="2020-12-09T00:00:00"/>
        <d v="2022-11-11T00:00:00"/>
        <d v="2022-10-04T00:00:00"/>
        <d v="2020-09-09T00:00:00"/>
        <d v="2023-10-30T00:00:00"/>
        <d v="2022-04-11T00:00:00"/>
        <d v="2023-11-12T00:00:00"/>
        <d v="2023-11-28T00:00:00"/>
        <d v="2020-06-15T00:00:00"/>
        <d v="2022-03-06T00:00:00"/>
        <d v="2021-04-11T00:00:00"/>
        <d v="2021-10-05T00:00:00"/>
        <d v="2023-04-15T00:00:00"/>
        <d v="2021-12-13T00:00:00"/>
        <d v="2022-06-20T00:00:00"/>
        <d v="2021-05-29T00:00:00"/>
        <d v="2021-07-26T00:00:00"/>
        <d v="2023-11-29T00:00:00"/>
        <d v="2023-04-04T00:00:00"/>
        <d v="2023-05-16T00:00:00"/>
        <d v="2021-09-22T00:00:00"/>
        <d v="2020-09-22T00:00:00"/>
        <d v="2023-04-10T00:00:00"/>
        <d v="2020-01-17T00:00:00"/>
        <d v="2023-10-06T00:00:00"/>
        <d v="2023-07-10T00:00:00"/>
        <d v="2023-01-08T00:00:00"/>
        <d v="2021-12-09T00:00:00"/>
        <d v="2023-09-30T00:00:00"/>
        <d v="2021-03-10T00:00:00"/>
        <d v="2023-05-22T00:00:00"/>
        <d v="2021-03-29T00:00:00"/>
        <d v="2022-09-10T00:00:00"/>
        <d v="2022-08-27T00:00:00"/>
        <d v="2020-05-21T00:00:00"/>
        <d v="2021-10-28T00:00:00"/>
        <d v="2022-11-14T00:00:00"/>
        <d v="2021-07-31T00:00:00"/>
        <d v="2021-08-27T00:00:00"/>
        <d v="2021-11-06T00:00:00"/>
        <d v="2023-12-27T00:00:00"/>
        <d v="2023-08-02T00:00:00"/>
        <d v="2021-12-21T00:00:00"/>
        <d v="2021-07-06T00:00:00"/>
        <d v="2021-04-27T00:00:00"/>
        <d v="2021-06-16T00:00:00"/>
        <d v="2022-01-11T00:00:00"/>
        <d v="2020-07-11T00:00:00"/>
        <d v="2021-06-13T00:00:00"/>
        <d v="2023-10-13T00:00:00"/>
        <d v="2022-03-09T00:00:00"/>
        <d v="2021-04-04T00:00:00"/>
        <d v="2023-12-11T00:00:00"/>
        <d v="2022-11-25T00:00:00"/>
        <d v="2021-03-23T00:00:00"/>
        <d v="2021-04-16T00:00:00"/>
        <d v="2022-10-02T00:00:00"/>
        <d v="2023-09-29T00:00:00"/>
        <d v="2021-07-25T00:00:00"/>
        <d v="2022-11-13T00:00:00"/>
        <d v="2023-09-24T00:00:00"/>
        <d v="2022-03-02T00:00:00"/>
        <d v="2022-08-13T00:00:00"/>
        <d v="2023-06-05T00:00:00"/>
        <d v="2021-12-06T00:00:00"/>
        <d v="2020-06-25T00:00:00"/>
        <d v="2022-06-15T00:00:00"/>
        <d v="2023-12-19T00:00:00"/>
        <d v="2022-07-23T00:00:00"/>
        <d v="2021-09-04T00:00:00"/>
        <d v="2020-01-21T00:00:00"/>
        <d v="2022-04-13T00:00:00"/>
        <d v="2022-12-07T00:00:00"/>
        <d v="2022-06-06T00:00:00"/>
        <d v="2020-09-29T00:00:00"/>
        <d v="2021-05-08T00:00:00"/>
        <d v="2023-01-01T00:00:00"/>
        <d v="2020-12-20T00:00:00"/>
        <d v="2022-07-03T00:00:00"/>
        <d v="2020-09-01T00:00:00"/>
        <d v="2020-05-04T00:00:00"/>
        <d v="2020-03-10T00:00:00"/>
        <d v="2020-04-21T00:00:00"/>
        <d v="2021-10-22T00:00:00"/>
        <d v="2021-08-22T00:00:00"/>
        <d v="2020-12-27T00:00:00"/>
        <d v="2022-04-25T00:00:00"/>
        <d v="2023-01-15T00:00:00"/>
        <d v="2023-02-27T00:00:00"/>
        <d v="2021-09-15T00:00:00"/>
        <d v="2022-07-19T00:00:00"/>
        <d v="2023-09-10T00:00:00"/>
        <d v="2022-12-05T00:00:00"/>
        <d v="2020-08-11T00:00:00"/>
        <d v="2022-02-15T00:00:00"/>
        <d v="2020-12-12T00:00:00"/>
        <d v="2021-07-04T00:00:00"/>
        <d v="2023-03-11T00:00:00"/>
        <d v="2022-12-25T00:00:00"/>
        <d v="2023-10-24T00:00:00"/>
        <d v="2023-07-08T00:00:00"/>
        <d v="2022-04-22T00:00:00"/>
        <d v="2022-05-27T00:00:00"/>
        <d v="2022-05-03T00:00:00"/>
        <d v="2022-11-23T00:00:00"/>
        <d v="2021-05-25T00:00:00"/>
        <d v="2022-12-24T00:00:00"/>
        <d v="2021-09-19T00:00:00"/>
        <d v="2023-07-04T00:00:00"/>
        <d v="2022-09-25T00:00:00"/>
        <d v="2023-02-04T00:00:00"/>
        <d v="2023-03-04T00:00:00"/>
        <d v="2023-10-10T00:00:00"/>
        <d v="2020-09-28T00:00:00"/>
        <d v="2021-06-14T00:00:00"/>
        <d v="2022-03-31T00:00:00"/>
        <d v="2023-10-16T00:00:00"/>
        <d v="2022-05-24T00:00:00"/>
        <d v="2023-06-03T00:00:00"/>
        <d v="2020-02-17T00:00:00"/>
        <d v="2020-05-06T00:00:00"/>
        <d v="2022-05-17T00:00:00"/>
        <d v="2023-04-03T00:00:00"/>
        <d v="2023-01-03T00:00:00"/>
        <d v="2020-03-17T00:00:00"/>
        <d v="2020-10-03T00:00:00"/>
        <d v="2022-03-29T00:00:00"/>
        <d v="2023-05-05T00:00:00"/>
        <d v="2022-05-06T00:00:00"/>
        <d v="2023-04-27T00:00:00"/>
        <d v="2020-09-26T00:00:00"/>
        <d v="2023-11-11T00:00:00"/>
        <d v="2023-03-08T00:00:00"/>
        <d v="2020-04-01T00:00:00"/>
        <d v="2021-09-14T00:00:00"/>
        <d v="2020-08-04T00:00:00"/>
        <d v="2022-02-05T00:00:00"/>
        <d v="2022-11-02T00:00:00"/>
        <d v="2022-04-20T00:00:00"/>
        <d v="2022-09-03T00:00:00"/>
        <d v="2022-09-26T00:00:00"/>
        <d v="2022-07-10T00:00:00"/>
        <d v="2020-06-30T00:00:00"/>
        <d v="2023-01-29T00:00:00"/>
        <d v="2021-09-21T00:00:00"/>
        <d v="2022-12-27T00:00:00"/>
        <d v="2023-04-13T00:00:00"/>
        <d v="2023-12-20T00:00:00"/>
        <d v="2023-08-06T00:00:00"/>
        <d v="2021-10-01T00:00:00"/>
        <d v="2023-06-14T00:00:00"/>
        <d v="2020-04-23T00:00:00"/>
        <d v="2021-05-01T00:00:00"/>
        <d v="2021-07-19T00:00:00"/>
        <d v="2022-11-27T00:00:00"/>
        <d v="2023-06-13T00:00:00"/>
        <d v="2021-08-17T00:00:00"/>
        <d v="2021-12-01T00:00:00"/>
        <d v="2021-05-16T00:00:00"/>
        <d v="2021-09-24T00:00:00"/>
        <d v="2023-07-12T00:00:00"/>
        <d v="2023-03-20T00:00:00"/>
        <d v="2022-12-03T00:00:00"/>
        <d v="2022-10-15T00:00:00"/>
        <d v="2020-11-27T00:00:00"/>
        <d v="2021-11-03T00:00:00"/>
        <d v="2020-11-29T00:00:00"/>
        <d v="2023-05-01T00:00:00"/>
        <d v="2023-10-31T00:00:00"/>
        <d v="2020-12-17T00:00:00"/>
        <d v="2023-09-05T00:00:00"/>
        <d v="2022-10-18T00:00:00"/>
        <d v="2021-08-01T00:00:00"/>
        <d v="2023-09-13T00:00:00"/>
        <d v="2020-02-04T00:00:00"/>
        <d v="2023-02-12T00:00:00"/>
        <d v="2023-04-17T00:00:00"/>
        <d v="2021-03-26T00:00:00"/>
        <d v="2023-09-01T00:00:00"/>
        <d v="2023-02-11T00:00:00"/>
        <d v="2022-10-30T00:00:00"/>
        <d v="2020-03-11T00:00:00"/>
        <d v="2020-02-05T00:00:00"/>
        <d v="2020-12-31T00:00:00"/>
        <d v="2021-11-23T00:00:00"/>
        <d v="2020-07-06T00:00:00"/>
        <d v="2020-05-03T00:00:00"/>
        <d v="2023-10-17T00:00:00"/>
        <d v="2021-02-06T00:00:00"/>
        <d v="2022-04-10T00:00:00"/>
        <d v="2020-04-04T00:00:00"/>
        <d v="2023-09-06T00:00:00"/>
        <d v="2021-11-09T00:00:00"/>
        <d v="2020-03-04T00:00:00"/>
        <d v="2021-03-19T00:00:00"/>
        <d v="2023-06-12T00:00:00"/>
        <d v="2020-11-23T00:00:00"/>
        <d v="2020-12-15T00:00:00"/>
        <d v="2022-02-27T00:00:00"/>
        <d v="2022-05-13T00:00:00"/>
        <d v="2021-06-23T00:00:00"/>
        <d v="2020-10-19T00:00:00"/>
        <d v="2021-03-24T00:00:00"/>
        <d v="2023-05-09T00:00:00"/>
        <d v="2022-05-09T00:00:00"/>
        <d v="2020-05-26T00:00:00"/>
        <d v="2022-03-16T00:00:00"/>
        <d v="2021-08-10T00:00:00"/>
        <d v="2022-09-11T00:00:00"/>
        <d v="2021-12-19T00:00:00"/>
        <d v="2021-11-16T00:00:00"/>
        <d v="2023-06-22T00:00:00"/>
        <d v="2021-11-01T00:00:00"/>
        <d v="2020-08-29T00:00:00"/>
        <d v="2023-11-19T00:00:00"/>
        <d v="2020-05-12T00:00:00"/>
        <d v="2021-01-10T00:00:00"/>
        <d v="2022-03-23T00:00:00"/>
        <d v="2021-12-11T00:00:00"/>
        <d v="2022-05-19T00:00:00"/>
        <d v="2020-09-07T00:00:00"/>
        <d v="2023-04-25T00:00:00"/>
        <d v="2020-08-16T00:00:00"/>
        <d v="2022-03-15T00:00:00"/>
        <d v="2020-06-03T00:00:00"/>
        <d v="2021-07-13T00:00:00"/>
        <d v="2020-02-03T00:00:00"/>
        <d v="2021-01-30T00:00:00"/>
        <d v="2023-09-09T00:00:00"/>
        <d v="2023-10-08T00:00:00"/>
        <d v="2022-05-01T00:00:00"/>
        <d v="2023-04-30T00:00:00"/>
        <d v="2022-02-07T00:00:00"/>
        <d v="2023-07-30T00:00:00"/>
        <d v="2020-06-06T00:00:00"/>
        <d v="2022-08-14T00:00:00"/>
        <d v="2020-04-25T00:00:00"/>
        <d v="2023-12-03T00:00:00"/>
        <d v="2021-12-08T00:00:00"/>
        <d v="2020-01-06T00:00:00"/>
        <d v="2021-09-05T00:00:00"/>
        <d v="2022-08-05T00:00:00"/>
        <d v="2020-03-22T00:00:00"/>
        <d v="2023-03-03T00:00:00"/>
        <d v="2022-11-28T00:00:00"/>
        <d v="2020-04-28T00:00:00"/>
        <d v="2022-11-12T00:00:00"/>
        <d v="2021-07-09T00:00:00"/>
        <d v="2023-09-23T00:00:00"/>
        <d v="2021-02-15T00:00:00"/>
        <d v="2020-09-30T00:00:00"/>
        <d v="2020-12-01T00:00:00"/>
        <d v="2020-12-08T00:00:00"/>
        <d v="2022-08-09T00:00:00"/>
        <d v="2022-12-26T00:00:00"/>
        <d v="2022-02-11T00:00:00"/>
        <d v="2021-06-04T00:00:00"/>
        <d v="2020-05-25T00:00:00"/>
        <d v="2022-02-16T00:00:00"/>
        <d v="2022-12-23T00:00:00"/>
        <d v="2022-02-08T00:00:00"/>
        <d v="2020-05-18T00:00:00"/>
        <d v="2021-11-05T00:00:00"/>
        <d v="2023-02-20T00:00:00"/>
        <d v="2020-08-01T00:00:00"/>
        <d v="2023-01-13T00:00:00"/>
        <d v="2021-07-20T00:00:00"/>
        <d v="2020-06-13T00:00:00"/>
        <d v="2023-05-13T00:00:00"/>
        <d v="2023-03-27T00:00:00"/>
        <d v="2020-11-12T00:00:00"/>
        <d v="2021-06-25T00:00:00"/>
        <d v="2020-07-21T00:00:00"/>
        <d v="2023-11-22T00:00:00"/>
        <d v="2020-06-04T00:00:00"/>
        <d v="2022-03-11T00:00:00"/>
        <d v="2023-03-26T00:00:00"/>
        <d v="2023-12-30T00:00:00"/>
        <d v="2023-03-29T00:00:00"/>
        <d v="2021-03-05T00:00:00"/>
        <d v="2023-01-20T00:00:00"/>
        <d v="2020-10-21T00:00:00"/>
        <d v="2020-03-14T00:00:00"/>
        <d v="2021-12-31T00:00:00"/>
        <d v="2023-10-04T00:00:00"/>
        <d v="2022-06-30T00:00:00"/>
        <d v="2022-08-21T00:00:00"/>
        <d v="2022-05-18T00:00:00"/>
        <d v="2022-11-16T00:00:00"/>
        <d v="2020-01-16T00:00:00"/>
        <d v="2021-11-08T00:00:00"/>
        <d v="2021-10-30T00:00:00"/>
        <d v="2023-08-18T00:00:00"/>
        <d v="2022-07-09T00:00:00"/>
        <d v="2023-03-10T00:00:00"/>
        <d v="2022-06-10T00:00:00"/>
        <d v="2023-03-17T00:00:00"/>
        <d v="2023-08-07T00:00:00"/>
        <d v="2023-08-30T00:00:00"/>
        <d v="2023-05-07T00:00:00"/>
        <d v="2020-12-14T00:00:00"/>
        <d v="2020-10-18T00:00:00"/>
        <d v="2021-12-14T00:00:00"/>
        <d v="2020-12-03T00:00:00"/>
        <d v="2020-11-25T00:00:00"/>
        <d v="2023-02-25T00:00:00"/>
        <d v="2023-06-26T00:00:00"/>
        <d v="2020-02-07T00:00:00"/>
        <d v="2023-04-12T00:00:00"/>
        <d v="2023-08-04T00:00:00"/>
        <d v="2020-11-15T00:00:00"/>
        <d v="2023-08-21T00:00:00"/>
        <d v="2021-03-13T00:00:00"/>
        <d v="2021-11-26T00:00:00"/>
        <d v="2021-01-23T00:00:00"/>
        <d v="2021-06-18T00:00:00"/>
        <d v="2021-10-02T00:00:00"/>
        <d v="2020-08-17T00:00:00"/>
        <d v="2021-07-11T00:00:00"/>
        <d v="2020-10-31T00:00:00"/>
        <d v="2021-04-13T00:00:00"/>
        <d v="2022-07-22T00:00:00"/>
        <d v="2023-11-08T00:00:00"/>
        <d v="2023-02-24T00:00:00"/>
        <d v="2022-06-24T00:00:00"/>
        <d v="2021-10-26T00:00:00"/>
        <d v="2023-07-16T00:00:00"/>
        <d v="2020-11-17T00:00:00"/>
        <d v="2021-11-25T00:00:00"/>
        <d v="2022-05-16T00:00:00"/>
        <d v="2020-07-18T00:00:00"/>
        <d v="2023-03-25T00:00:00"/>
        <d v="2023-04-14T00:00:00"/>
        <d v="2020-06-23T00:00:00"/>
        <d v="2020-05-20T00:00:00"/>
        <d v="2021-11-30T00:00:00"/>
        <d v="2023-11-17T00:00:00"/>
        <d v="2022-06-26T00:00:00"/>
        <d v="2022-05-15T00:00:00"/>
        <d v="2022-01-07T00:00:00"/>
        <d v="2023-03-14T00:00:00"/>
        <d v="2023-01-28T00:00:00"/>
        <d v="2022-07-31T00:00:00"/>
        <d v="2022-10-16T00:00:00"/>
        <d v="2022-05-08T00:00:00"/>
        <d v="2023-08-11T00:00:00"/>
        <d v="2020-11-28T00:00:00"/>
        <d v="2021-09-06T00:00:00"/>
        <d v="2021-06-29T00:00:00"/>
        <d v="2020-07-14T00:00:00"/>
        <d v="2020-11-14T00:00:00"/>
        <d v="2023-07-29T00:00:00"/>
        <d v="2023-08-01T00:00:00"/>
        <d v="2022-03-20T00:00:00"/>
        <d v="2020-03-31T00:00:00"/>
        <d v="2022-07-16T00:00:00"/>
        <d v="2023-04-21T00:00:00"/>
        <d v="2021-09-28T00:00:00"/>
        <d v="2023-02-07T00:00:00"/>
        <d v="2022-11-15T00:00:00"/>
        <d v="2023-09-18T00:00:00"/>
        <d v="2023-12-21T00:00:00"/>
        <d v="2021-03-06T00:00:00"/>
        <d v="2020-06-27T00:00:00"/>
        <d v="2023-11-18T00:00:00"/>
        <d v="2023-06-02T00:00:00"/>
        <d v="2023-01-09T00:00:00"/>
        <d v="2021-04-20T00:00:00"/>
        <d v="2021-08-06T00:00:00"/>
        <d v="2021-12-23T00:00:00"/>
        <d v="2021-12-25T00:00:00"/>
        <d v="2023-03-22T00:00:00"/>
        <d v="2020-08-23T00:00:00"/>
        <d v="2020-08-19T00:00:00"/>
        <d v="2020-07-26T00:00:00"/>
        <d v="2022-02-22T00:00:00"/>
        <d v="2022-09-24T00:00:00"/>
        <d v="2023-01-25T00:00:00"/>
        <d v="2022-05-07T00:00:00"/>
        <d v="2022-03-18T00:00:00"/>
        <d v="2021-11-14T00:00:00"/>
        <d v="2023-08-15T00:00:00"/>
        <d v="2023-04-02T00:00:00"/>
        <d v="2022-09-28T00:00:00"/>
        <d v="2023-03-24T00:00:00"/>
        <d v="2021-06-07T00:00:00"/>
        <d v="2022-12-30T00:00:00"/>
        <d v="2022-04-19T00:00:00"/>
        <d v="2022-06-12T00:00:00"/>
        <d v="2023-05-14T00:00:00"/>
        <d v="2020-03-25T00:00:00"/>
        <d v="2020-11-18T00:00:00"/>
        <d v="2023-07-18T00:00:00"/>
        <d v="2022-05-23T00:00:00"/>
        <d v="2022-11-01T00:00:00"/>
        <d v="2022-11-06T00:00:00"/>
        <d v="2023-08-16T00:00:00"/>
        <d v="2023-12-04T00:00:00"/>
        <d v="2023-08-29T00:00:00"/>
        <d v="2020-12-13T00:00:00"/>
        <d v="2020-06-16T00:00:00"/>
        <d v="2023-06-23T00:00:00"/>
        <d v="2020-07-25T00:00:00"/>
        <d v="2021-07-02T00:00:00"/>
        <d v="2022-11-19T00:00:00"/>
        <d v="2020-09-05T00:00:00"/>
        <d v="2023-05-03T00:00:00"/>
        <d v="2021-04-06T00:00:00"/>
        <d v="2020-10-24T00:00:00"/>
        <d v="2021-01-27T00:00:00"/>
        <d v="2021-07-16T00:00:00"/>
        <d v="2021-08-16T00:00:00"/>
        <d v="2022-09-15T00:00:00"/>
        <d v="2022-10-09T00:00:00"/>
        <d v="2021-03-17T00:00:00"/>
        <d v="2023-11-02T00:00:00"/>
        <d v="2023-12-28T00:00:00"/>
        <d v="2020-11-22T00:00:00"/>
        <d v="2020-01-27T00:00:00"/>
        <d v="2023-04-24T00:00:00"/>
        <d v="2020-12-16T00:00:00"/>
        <d v="2022-03-05T00:00:00"/>
        <d v="2020-04-26T00:00:00"/>
        <d v="2023-10-23T00:00:00"/>
        <d v="2021-07-05T00:00:00"/>
        <d v="2021-08-15T00:00:00"/>
        <d v="2021-02-20T00:00:00"/>
        <d v="2022-04-18T00:00:00"/>
        <d v="2022-08-17T00:00:00"/>
        <d v="2022-05-02T00:00:00"/>
        <d v="2021-08-25T00:00:00"/>
        <d v="2021-11-12T00:00:00"/>
        <d v="2023-12-05T00:00:00"/>
        <d v="2022-08-29T00:00:00"/>
        <d v="2020-10-15T00:00:00"/>
        <d v="2020-03-18T00:00:00"/>
        <d v="2020-05-24T00:00:00"/>
        <d v="2020-12-04T00:00:00"/>
        <d v="2023-08-27T00:00:00"/>
        <d v="2020-12-06T00:00:00"/>
        <d v="2020-10-04T00:00:00"/>
        <d v="2023-02-14T00:00:00"/>
        <d v="2020-07-02T00:00:00"/>
        <d v="2021-02-21T00:00:00"/>
        <d v="2022-02-25T00:00:00"/>
        <d v="2021-06-20T00:00:00"/>
        <d v="2023-08-08T00:00:00"/>
        <d v="2021-12-04T00:00:00"/>
        <d v="2020-06-08T00:00:00"/>
        <d v="2021-04-17T00:00:00"/>
        <d v="2023-01-16T00:00:00"/>
        <d v="2021-04-02T00:00:00"/>
        <d v="2021-07-17T00:00:00"/>
        <d v="2022-10-10T00:00:00"/>
        <d v="2020-04-12T00:00:00"/>
        <d v="2022-10-26T00:00:00"/>
        <d v="2021-05-12T00:00:00"/>
        <d v="2020-09-25T00:00:00"/>
        <d v="2023-01-27T00:00:00"/>
        <d v="2023-05-19T00:00:00"/>
        <d v="2022-12-28T00:00:00"/>
        <d v="2023-04-09T00:00:00"/>
        <d v="2022-06-03T00:00:00"/>
        <d v="2023-07-26T00:00:00"/>
        <d v="2023-08-13T00:00:00"/>
        <d v="2023-08-14T00:00:00"/>
        <d v="2022-01-21T00:00:00"/>
        <d v="2022-01-15T00:00:00"/>
        <d v="2020-02-22T00:00:00"/>
        <d v="2022-01-30T00:00:00"/>
        <d v="2022-10-19T00:00:00"/>
        <d v="2023-11-03T00:00:00"/>
        <d v="2020-03-30T00:00:00"/>
        <d v="2022-01-04T00:00:00"/>
        <d v="2021-09-12T00:00:00"/>
        <d v="2022-06-28T00:00:00"/>
        <d v="2022-11-24T00:00:00"/>
        <d v="2020-09-02T00:00:00"/>
        <d v="2023-07-11T00:00:00"/>
        <d v="2021-08-08T00:00:00"/>
        <d v="2023-12-15T00:00:00"/>
        <d v="2023-06-28T00:00:00"/>
        <d v="2023-12-17T00:00:00"/>
        <d v="2021-05-07T00:00:00"/>
        <d v="2021-06-12T00:00:00"/>
        <d v="2022-05-26T00:00:00"/>
        <d v="2022-02-21T00:00:00"/>
        <d v="2022-10-03T00:00:00"/>
        <d v="2023-03-12T00:00:00"/>
        <d v="2020-05-17T00:00:00"/>
        <d v="2023-04-18T00:00:00"/>
        <d v="2022-08-24T00:00:00"/>
        <d v="2020-08-24T00:00:00"/>
        <d v="2022-03-25T00:00:00"/>
        <d v="2022-11-22T00:00:00"/>
        <d v="2021-06-11T00:00:00"/>
        <d v="2023-10-07T00:00:00"/>
        <d v="2021-08-28T00:00:00"/>
        <d v="2022-01-03T00:00:00"/>
        <d v="2020-07-20T00:00:00"/>
        <d v="2023-05-28T00:00:00"/>
        <d v="2020-01-29T00:00:00"/>
        <d v="2023-02-10T00:00:00"/>
        <d v="2022-03-04T00:00:00"/>
        <d v="2021-08-23T00:00:00"/>
        <d v="2023-04-28T00:00:00"/>
        <d v="2022-06-08T00:00:00"/>
        <d v="2022-03-22T00:00:00"/>
        <d v="2020-11-07T00:00:00"/>
        <d v="2023-03-13T00:00:00"/>
        <d v="2023-07-23T00:00:00"/>
        <d v="2021-07-10T00:00:00"/>
        <d v="2020-11-10T00:00:00"/>
        <d v="2022-01-09T00:00:00"/>
        <d v="2020-12-23T00:00:00"/>
        <d v="2020-10-02T00:00:00"/>
        <d v="2023-09-02T00:00:00"/>
        <d v="2022-02-01T00:00:00"/>
        <d v="2023-10-28T00:00:00"/>
        <d v="2020-10-11T00:00:00"/>
        <d v="2020-05-22T00:00:00"/>
        <d v="2020-07-15T00:00:00"/>
        <d v="2022-10-31T00:00:00"/>
        <d v="2020-08-15T00:00:00"/>
        <d v="2021-09-11T00:00:00"/>
        <d v="2021-07-23T00:00:00"/>
        <d v="2021-08-13T00:00:00"/>
        <d v="2022-08-18T00:00:00"/>
        <d v="2020-09-23T00:00:00"/>
        <d v="2020-07-19T00:00:00"/>
        <d v="2020-02-01T00:00:00"/>
        <d v="2020-07-09T00:00:00"/>
        <d v="2022-03-26T00:00:00"/>
        <d v="2023-07-02T00:00:00"/>
        <d v="2020-11-21T00:00:00"/>
        <d v="2021-10-17T00:00:00"/>
        <d v="2022-09-21T00:00:00"/>
        <d v="2021-09-27T00:00:00"/>
        <d v="2022-07-30T00:00:00"/>
        <d v="2022-08-07T00:00:00"/>
        <d v="2022-10-08T00:00:00"/>
        <d v="2020-03-16T00:00:00"/>
        <d v="2022-02-20T00:00:00"/>
        <d v="2022-11-26T00:00:00"/>
        <d v="2022-12-15T00:00:00"/>
        <d v="2020-08-31T00:00:00"/>
        <d v="2020-04-07T00:00:00"/>
        <d v="2022-12-01T00:00:00"/>
        <d v="2020-06-20T00:00:00"/>
        <d v="2022-12-21T00:00:00"/>
        <d v="2022-08-10T00:00:00"/>
        <d v="2021-04-10T00:00:00"/>
        <d v="2022-06-25T00:00:00"/>
        <d v="2020-04-18T00:00:00"/>
        <d v="2022-03-30T00:00:00"/>
        <d v="2020-03-23T00:00:00"/>
        <d v="2022-07-04T00:00:00"/>
        <d v="2021-12-10T00:00:00"/>
        <d v="2022-11-30T00:00:00"/>
        <d v="2022-09-23T00:00:00"/>
        <d v="2023-05-04T00:00:00"/>
        <d v="2021-03-12T00:00:00"/>
        <d v="2022-06-14T00:00:00"/>
        <d v="2021-12-05T00:00:00"/>
        <d v="2021-11-19T00:00:00"/>
        <d v="2023-11-23T00:00:00"/>
        <d v="2023-03-07T00:00:00"/>
        <d v="2022-03-01T00:00:00"/>
        <d v="2023-02-26T00:00:00"/>
        <d v="2022-12-18T00:00:00"/>
        <d v="2020-08-06T00:00:00"/>
        <d v="2020-04-11T00:00:00"/>
        <d v="2021-05-03T00:00:00"/>
        <d v="2023-02-17T00:00:00"/>
        <d v="2020-11-16T00:00:00"/>
        <d v="2022-09-05T00:00:00"/>
        <d v="2021-02-27T00:00:00"/>
        <d v="2020-01-28T00:00:00"/>
        <d v="2023-03-06T00:00:00"/>
        <d v="2023-05-08T00:00:00"/>
        <d v="2020-04-08T00:00:00"/>
        <d v="2020-10-28T00:00:00"/>
        <d v="2023-11-26T00:00:00"/>
        <d v="2023-06-07T00:00:00"/>
        <d v="2023-02-18T00:00:00"/>
        <d v="2020-07-27T00:00:00"/>
        <d v="2021-10-23T00:00:00"/>
        <d v="2021-06-15T00:00:00"/>
        <d v="2023-01-30T00:00:00"/>
        <d v="2023-05-02T00:00:00"/>
        <d v="2021-01-03T00:00:00"/>
        <d v="2023-06-06T00:00:00"/>
        <d v="2023-07-19T00:00:00"/>
        <d v="2022-06-29T00:00:00"/>
        <d v="2021-06-01T00:00:00"/>
        <d v="2021-02-22T00:00:00"/>
        <d v="2023-12-16T00:00:00"/>
        <d v="2020-11-03T00:00:00"/>
        <d v="2021-03-08T00:00:00"/>
        <d v="2021-12-22T00:00:00"/>
        <d v="2023-08-12T00:00:00"/>
        <d v="2022-12-13T00:00:00"/>
        <d v="2023-11-16T00:00:00"/>
        <d v="2023-05-17T00:00:00"/>
        <d v="2021-05-02T00:00:00"/>
        <d v="2023-05-12T00:00:00"/>
        <d v="2023-07-28T00:00:00"/>
        <d v="2022-12-31T00:00:00"/>
        <d v="2020-05-19T00:00:00"/>
        <d v="2022-04-17T00:00:00"/>
        <d v="2021-03-14T00:00:00"/>
        <d v="2022-07-02T00:00:00"/>
        <d v="2022-06-17T00:00:00"/>
        <d v="2021-07-08T00:00:00"/>
        <d v="2020-05-05T00:00:00"/>
        <d v="2020-11-30T00:00:00"/>
        <d v="2021-02-18T00:00:00"/>
        <d v="2022-10-01T00:00:00"/>
        <d v="2021-01-05T00:00:00"/>
        <d v="2023-07-06T00:00:00"/>
        <d v="2022-04-05T00:00:00"/>
        <d v="2020-03-26T00:00:00"/>
        <d v="2023-10-29T00:00:00"/>
        <d v="2021-05-17T00:00:00"/>
        <d v="2023-08-24T00:00:00"/>
        <d v="2020-08-22T00:00:00"/>
        <d v="2022-10-05T00:00:00"/>
        <d v="2020-10-26T00:00:00"/>
        <d v="2021-02-14T00:00:00"/>
        <d v="2022-01-25T00:00:00"/>
        <d v="2023-05-21T00:00:00"/>
        <d v="2021-10-25T00:00:00"/>
        <d v="2020-07-07T00:00:00"/>
        <d v="2023-08-20T00:00:00"/>
        <d v="2021-11-17T00:00:00"/>
        <d v="2022-05-04T00:00:00"/>
        <d v="2021-06-19T00:00:00"/>
        <d v="2022-07-05T00:00:00"/>
        <d v="2021-08-07T00:00:00"/>
        <d v="2020-03-24T00:00:00"/>
        <d v="2023-06-19T00:00:00"/>
        <d v="2023-05-24T00:00:00"/>
        <d v="2020-02-21T00:00:00"/>
        <d v="2020-11-02T00:00:00"/>
        <d v="2020-10-10T00:00:00"/>
        <d v="2023-03-31T00:00:00"/>
        <d v="2021-07-12T00:00:00"/>
        <d v="2020-07-13T00:00:00"/>
        <d v="2023-09-27T00:00:00"/>
        <d v="2020-04-19T00:00:00"/>
        <d v="2021-06-09T00:00:00"/>
        <d v="2021-05-26T00:00:00"/>
        <d v="2022-01-24T00:00:00"/>
        <d v="2021-08-02T00:00:00"/>
        <d v="2020-05-30T00:00:00"/>
        <d v="2022-04-27T00:00:00"/>
        <d v="2022-01-10T00:00:00"/>
        <d v="2022-08-01T00:00:00"/>
        <d v="2023-03-28T00:00:00"/>
        <d v="2021-12-17T00:00:00"/>
        <d v="2021-10-10T00:00:00"/>
        <d v="2021-04-24T00:00:00"/>
        <d v="2021-03-09T00:00:00"/>
        <d v="2020-07-08T00:00:00"/>
        <d v="2023-07-14T00:00:00"/>
        <d v="2021-04-07T00:00:00"/>
        <d v="2021-01-13T00:00:00"/>
        <d v="2020-10-14T00:00:00"/>
        <d v="2022-01-02T00:00:00"/>
        <d v="2021-03-15T00:00:00"/>
        <d v="2023-01-07T00:00:00"/>
        <d v="2020-03-07T00:00:00"/>
        <d v="2020-09-03T00:00:00"/>
        <d v="2022-01-31T00:00:00"/>
        <d v="2022-05-25T00:00:00"/>
        <d v="2020-04-30T00:00:00"/>
        <d v="2021-09-08T00:00:00"/>
        <d v="2022-04-04T00:00:00"/>
        <d v="2023-04-26T00:00:00"/>
        <d v="2020-04-20T00:00:00"/>
        <d v="2023-08-05T00:00:00"/>
        <d v="2022-11-18T00:00:00"/>
        <d v="2021-06-21T00:00:00"/>
        <d v="2020-07-30T00:00:00"/>
        <d v="2022-05-28T00:00:00"/>
        <d v="2021-09-13T00:00:00"/>
        <d v="2023-05-06T00:00:00"/>
        <d v="2020-05-10T00:00:00"/>
        <d v="2021-01-12T00:00:00"/>
        <d v="2020-06-14T00:00:00"/>
        <d v="2022-06-22T00:00:00"/>
        <d v="2023-08-23T00:00:00"/>
        <d v="2022-08-03T00:00:00"/>
        <d v="2021-05-21T00:00:00"/>
        <d v="2023-01-04T00:00:00"/>
        <d v="2023-10-01T00:00:00"/>
        <d v="2023-01-17T00:00:00"/>
        <d v="2020-12-07T00:00:00"/>
        <d v="2022-08-22T00:00:00"/>
        <d v="2020-01-07T00:00:00"/>
        <d v="2021-01-04T00:00:00"/>
        <d v="2020-01-19T00:00:00"/>
        <d v="2021-10-24T00:00:00"/>
        <d v="2022-08-15T00:00:00"/>
        <d v="2023-02-19T00:00:00"/>
        <d v="2023-08-25T00:00:00"/>
        <d v="2022-04-01T00:00:00"/>
        <d v="2023-04-29T00:00:00"/>
        <d v="2020-01-20T00:00:00"/>
        <d v="2020-02-15T00:00:00"/>
        <d v="2023-10-09T00:00:00"/>
        <d v="2021-10-08T00:00:00"/>
        <d v="2020-02-25T00:00:00"/>
        <d v="2021-05-30T00:00:00"/>
        <d v="2021-03-31T00:00:00"/>
        <d v="2023-05-23T00:00:00"/>
        <d v="2022-12-20T00:00:00"/>
        <d v="2023-10-05T00:00:00"/>
        <d v="2022-02-02T00:00:00"/>
        <d v="2022-10-25T00:00:00"/>
        <d v="2020-02-12T00:00:00"/>
        <d v="2020-12-21T00:00:00"/>
        <d v="2021-05-15T00:00:00"/>
        <d v="2020-05-28T00:00:00"/>
        <d v="2022-07-29T00:00:00"/>
        <d v="2020-04-02T00:00:00"/>
        <d v="2020-07-28T00:00:00"/>
        <d v="2023-03-30T00:00:00"/>
        <d v="2022-02-03T00:00:00"/>
        <d v="2021-08-11T00:00:00"/>
        <d v="2020-11-08T00:00:00"/>
        <d v="2021-02-25T00:00:00"/>
        <d v="2022-09-01T00:00:00"/>
        <d v="2020-08-20T00:00:00"/>
        <d v="2022-02-06T00:00:00"/>
        <d v="2020-05-02T00:00:00"/>
        <d v="2021-07-18T00:00:00"/>
        <d v="2021-03-27T00:00:00"/>
        <d v="2020-09-10T00:00:00"/>
        <d v="2021-08-05T00:00:00"/>
        <d v="2021-04-29T00:00:00"/>
        <d v="2020-10-16T00:00:00"/>
        <d v="2022-07-20T00:00:00"/>
        <d v="2021-12-30T00:00:00"/>
        <d v="2020-10-05T00:00:00"/>
        <d v="2021-04-19T00:00:00"/>
        <d v="2022-02-04T00:00:00"/>
        <d v="2022-06-16T00:00:00"/>
        <d v="2020-03-02T00:00:00"/>
        <d v="2020-02-19T00:00:00"/>
        <d v="2023-09-21T00:00:00"/>
        <d v="2020-10-25T00:00:00"/>
        <d v="2021-10-18T00:00:00"/>
        <d v="2020-12-22T00:00:00"/>
        <d v="2022-08-04T00:00:00"/>
        <d v="2020-03-19T00:00:00"/>
        <d v="2020-08-02T00:00:00"/>
        <d v="2023-04-05T00:00:00"/>
        <d v="2023-12-14T00:00:00"/>
        <d v="2021-07-27T00:00:00"/>
        <d v="2022-02-23T00:00:00"/>
        <d v="2022-10-07T00:00:00"/>
        <d v="2021-04-22T00:00:00"/>
        <d v="2020-09-16T00:00:00"/>
        <d v="2020-09-11T00:00:00"/>
        <d v="2020-06-17T00:00:00"/>
        <d v="2021-10-29T00:00:00"/>
        <d v="2021-03-07T00:00:00"/>
        <d v="2020-01-31T00:00:00"/>
        <d v="2021-02-07T00:00:00"/>
        <d v="2023-11-01T00:00:00"/>
        <d v="2023-05-31T00:00:00"/>
        <d v="2021-03-30T00:00:00"/>
        <d v="2021-08-29T00:00:00"/>
        <d v="2020-01-15T00:00:00"/>
        <d v="2021-03-21T00:00:00"/>
        <d v="2020-09-15T00:00:00"/>
        <d v="2021-07-24T00:00:00"/>
        <d v="2020-02-24T00:00:00"/>
        <d v="2021-06-05T00:00:00"/>
        <d v="2020-05-07T00:00:00"/>
        <d v="2023-02-06T00:00:00"/>
        <d v="2022-05-11T00:00:00"/>
        <d v="2022-08-08T00:00:00"/>
        <d v="2021-04-21T00:00:00"/>
        <d v="2023-01-14T00:00:00"/>
        <d v="2020-09-06T00:00:00"/>
        <d v="2021-01-19T00:00:00"/>
        <d v="2023-05-26T00:00:00"/>
        <d v="2020-11-05T00:00:00"/>
        <d v="2021-05-20T00:00:00"/>
        <d v="2020-07-04T00:00:00"/>
        <d v="2021-02-16T00:00:00"/>
        <d v="2022-07-25T00:00:00"/>
        <d v="2020-08-12T00:00:00"/>
        <d v="2022-06-19T00:00:00"/>
        <d v="2022-01-08T00:00:00"/>
        <d v="2021-12-16T00:00:00"/>
        <d v="2020-10-17T00:00:00"/>
        <d v="2021-05-24T00:00:00"/>
        <d v="2023-07-25T00:00:00"/>
        <d v="2023-12-07T00:00:00"/>
        <d v="2021-10-16T00:00:00"/>
        <d v="2021-06-28T00:00:00"/>
        <d v="2022-09-17T00:00:00"/>
        <d v="2023-05-27T00:00:00"/>
        <d v="2023-02-05T00:00:00"/>
        <d v="2021-01-09T00:00:00"/>
        <d v="2022-08-20T00:00:00"/>
        <d v="2022-08-02T00:00:00"/>
        <d v="2020-10-09T00:00:00"/>
        <d v="2021-05-13T00:00:00"/>
        <d v="2020-04-22T00:00:00"/>
        <d v="2022-02-12T00:00:00"/>
        <d v="2023-01-10T00:00:00"/>
        <d v="2023-08-17T00:00:00"/>
        <d v="2022-01-14T00:00:00"/>
        <d v="2022-10-11T00:00:00"/>
        <d v="2022-01-23T00:00:00"/>
        <d v="2021-02-10T00:00:00"/>
        <d v="2020-03-29T00:00:00"/>
        <d v="2022-10-17T00:00:00"/>
        <d v="2022-09-14T00:00:00"/>
        <d v="2023-11-30T00:00:00"/>
        <d v="2020-02-16T00:00:00"/>
        <d v="2023-07-15T00:00:00"/>
        <d v="2020-11-20T00:00:00"/>
        <d v="2020-02-23T00:00:00"/>
        <d v="2020-04-15T00:00:00"/>
        <d v="2020-01-08T00:00:00"/>
        <d v="2023-09-14T00:00:00"/>
        <d v="2020-10-08T00:00:00"/>
        <d v="2023-07-03T00:00:00"/>
        <d v="2021-01-06T00:00:00"/>
        <d v="2022-04-14T00:00:00"/>
        <d v="2022-02-14T00:00:00"/>
        <d v="2020-05-16T00:00:00"/>
        <d v="2021-01-24T00:00:00"/>
        <d v="2020-03-28T00:00:00"/>
        <d v="2021-07-14T00:00:00"/>
        <d v="2020-05-31T00:00:00"/>
        <d v="2020-01-04T00:00:00"/>
        <d v="2022-07-21T00:00:00"/>
        <d v="2021-09-20T00:00:00"/>
        <d v="2021-10-20T00:00:00"/>
        <d v="2023-11-09T00:00:00"/>
        <d v="2021-05-22T00:00:00"/>
        <d v="2022-03-10T00:00:00"/>
        <d v="2022-07-01T00:00:00"/>
        <d v="2021-05-10T00:00:00"/>
        <d v="2023-05-10T00:00:00"/>
        <d v="2023-07-27T00:00:00"/>
        <d v="2022-08-12T00:00:00"/>
        <d v="2023-04-07T00:00:00"/>
        <d v="2023-03-15T00:00:00"/>
        <d v="2022-03-07T00:00:00"/>
        <d v="2020-08-30T00:00:00"/>
        <d v="2020-03-05T00:00:00"/>
        <d v="2022-03-28T00:00:00"/>
        <d v="2022-04-03T00:00:00"/>
        <d v="2022-01-28T00:00:00"/>
        <d v="2022-11-10T00:00:00"/>
        <d v="2023-10-25T00:00:00"/>
        <d v="2021-03-01T00:00:00"/>
        <d v="2020-10-01T00:00:00"/>
        <d v="2021-02-23T00:00:00"/>
        <d v="2022-04-07T00:00:00"/>
        <d v="2020-05-08T00:00:00"/>
        <d v="2022-02-09T00:00:00"/>
        <d v="2022-06-01T00:00:00"/>
        <d v="2021-01-26T00:00:00"/>
        <d v="2023-10-11T00:00:00"/>
        <d v="2023-07-13T00:00:00"/>
        <d v="2021-05-18T00:00:00"/>
        <d v="2022-02-28T00:00:00"/>
        <d v="2020-01-24T00:00:00"/>
        <d v="2021-06-08T00:00:00"/>
        <d v="2020-02-09T00:00:00"/>
        <d v="2021-11-11T00:00:00"/>
        <d v="2023-02-22T00:00:00"/>
        <d v="2021-09-16T00:00:00"/>
        <d v="2020-06-24T00:00:00"/>
        <d v="2020-10-27T00:00:00"/>
        <d v="2020-02-28T00:00:00"/>
        <d v="2022-08-06T00:00:00"/>
        <d v="2020-02-18T00:00:00"/>
        <d v="2021-05-11T00:00:00"/>
        <d v="2021-04-14T00:00:00"/>
        <d v="2021-01-28T00:00:00"/>
        <d v="2020-06-10T00:00:00"/>
        <d v="2022-10-12T00:00:00"/>
        <d v="2020-06-18T00:00:00"/>
        <d v="2023-03-01T00:00:00"/>
        <d v="2021-05-09T00:00:00"/>
        <d v="2020-11-06T00:00:00"/>
        <d v="2021-12-29T00:00:00"/>
        <d v="2020-04-03T00:00:00"/>
        <d v="2022-06-04T00:00:00"/>
        <d v="2021-04-12T00:00:00"/>
        <d v="2020-01-22T00:00:00"/>
      </sharedItems>
      <fieldGroup par="24"/>
    </cacheField>
    <cacheField name="Ship Date" numFmtId="14">
      <sharedItems containsSemiMixedTypes="0" containsNonDate="0" containsDate="1" containsString="0" minDate="2020-01-08T00:00:00" maxDate="2024-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20-01-04T00:00:00" endDate="2024-01-01T00:00:00"/>
        <groupItems count="14">
          <s v="&lt;04-01-2020"/>
          <s v="Jan"/>
          <s v="Feb"/>
          <s v="Mar"/>
          <s v="Apr"/>
          <s v="May"/>
          <s v="Jun"/>
          <s v="Jul"/>
          <s v="Aug"/>
          <s v="Sep"/>
          <s v="Oct"/>
          <s v="Nov"/>
          <s v="Dec"/>
          <s v="&gt;01-01-2024"/>
        </groupItems>
      </fieldGroup>
    </cacheField>
    <cacheField name="Quarters (Order Date)" numFmtId="0" databaseField="0">
      <fieldGroup base="3">
        <rangePr groupBy="quarters" startDate="2020-01-04T00:00:00" endDate="2024-01-01T00:00:00"/>
        <groupItems count="6">
          <s v="&lt;04-01-2020"/>
          <s v="Qtr1"/>
          <s v="Qtr2"/>
          <s v="Qtr3"/>
          <s v="Qtr4"/>
          <s v="&gt;01-01-2024"/>
        </groupItems>
      </fieldGroup>
    </cacheField>
    <cacheField name="Years (Order Date)" numFmtId="0" databaseField="0">
      <fieldGroup base="3">
        <rangePr groupBy="years" startDate="2020-01-04T00:00:00" endDate="2024-01-01T00:00:00"/>
        <groupItems count="7">
          <s v="&lt;04-01-2020"/>
          <s v="2020"/>
          <s v="2021"/>
          <s v="2022"/>
          <s v="2023"/>
          <s v="2024"/>
          <s v="&gt;01-01-2024"/>
        </groupItems>
      </fieldGroup>
    </cacheField>
    <cacheField name="Profit Margin" numFmtId="0" formula="Profit/Sales" databaseField="0"/>
  </cacheFields>
  <extLst>
    <ext xmlns:x14="http://schemas.microsoft.com/office/spreadsheetml/2009/9/main" uri="{725AE2AE-9491-48be-B2B4-4EB974FC3084}">
      <x14:pivotCacheDefinition pivotCacheId="2146908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22-11-12T00:00:00"/>
    <s v="Second Class"/>
    <s v="CG-12520"/>
    <s v="Claire Gute"/>
    <x v="0"/>
    <s v="United States"/>
    <s v="Henderson"/>
    <x v="0"/>
    <n v="42420"/>
    <x v="0"/>
    <s v="FUR-BO-10001798"/>
    <x v="0"/>
    <x v="0"/>
    <s v="Bush Somerset Collection Bookcase"/>
    <n v="261.95999999999998"/>
    <n v="2"/>
    <n v="0"/>
    <n v="41.913600000000002"/>
  </r>
  <r>
    <n v="2"/>
    <s v="CA-2013-152156"/>
    <x v="0"/>
    <x v="0"/>
    <d v="2022-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22-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21-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21-10-18T00:00:00"/>
    <s v="Standard Class"/>
    <s v="SO-20335"/>
    <s v="Sean O'Donnell"/>
    <x v="0"/>
    <s v="United States"/>
    <s v="Fort Lauderdale"/>
    <x v="2"/>
    <n v="33311"/>
    <x v="0"/>
    <s v="OFF-ST-10000760"/>
    <x v="1"/>
    <x v="4"/>
    <s v="Eldon Fold 'N Roll Cart System"/>
    <n v="22.368000000000002"/>
    <n v="2"/>
    <n v="0.2"/>
    <n v="2.5163999999999991"/>
  </r>
  <r>
    <n v="6"/>
    <s v="CA-2011-115812"/>
    <x v="2"/>
    <x v="3"/>
    <d v="2020-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20-06-14T00:00:00"/>
    <s v="Standard Class"/>
    <s v="BH-11710"/>
    <s v="Brosina Hoffman"/>
    <x v="0"/>
    <s v="United States"/>
    <s v="Los Angeles"/>
    <x v="1"/>
    <n v="90032"/>
    <x v="1"/>
    <s v="OFF-AR-10002833"/>
    <x v="1"/>
    <x v="6"/>
    <s v="Newell 322"/>
    <n v="7.28"/>
    <n v="4"/>
    <n v="0"/>
    <n v="1.9656000000000002"/>
  </r>
  <r>
    <n v="8"/>
    <s v="CA-2011-115812"/>
    <x v="2"/>
    <x v="3"/>
    <d v="2020-06-14T00:00:00"/>
    <s v="Standard Class"/>
    <s v="BH-11710"/>
    <s v="Brosina Hoffman"/>
    <x v="0"/>
    <s v="United States"/>
    <s v="Los Angeles"/>
    <x v="1"/>
    <n v="90032"/>
    <x v="1"/>
    <s v="TEC-PH-10002275"/>
    <x v="2"/>
    <x v="7"/>
    <s v="Mitel 5320 IP Phone VoIP phone"/>
    <n v="907.15200000000004"/>
    <n v="6"/>
    <n v="0.2"/>
    <n v="90.715200000000038"/>
  </r>
  <r>
    <n v="9"/>
    <s v="CA-2011-115812"/>
    <x v="2"/>
    <x v="3"/>
    <d v="2020-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20-06-14T00:00:00"/>
    <s v="Standard Class"/>
    <s v="BH-11710"/>
    <s v="Brosina Hoffman"/>
    <x v="0"/>
    <s v="United States"/>
    <s v="Los Angeles"/>
    <x v="1"/>
    <n v="90032"/>
    <x v="1"/>
    <s v="OFF-AP-10002892"/>
    <x v="1"/>
    <x v="9"/>
    <s v="Belkin F5C206VTEL 6 Outlet Surge"/>
    <n v="114.9"/>
    <n v="5"/>
    <n v="0"/>
    <n v="34.469999999999992"/>
  </r>
  <r>
    <n v="11"/>
    <s v="CA-2011-115812"/>
    <x v="2"/>
    <x v="3"/>
    <d v="2020-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20-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23-04-21T00:00:00"/>
    <s v="Standard Class"/>
    <s v="AA-10480"/>
    <s v="Andrew Allen"/>
    <x v="0"/>
    <s v="United States"/>
    <s v="Concord"/>
    <x v="3"/>
    <n v="28027"/>
    <x v="0"/>
    <s v="OFF-PA-10002365"/>
    <x v="1"/>
    <x v="10"/>
    <s v="Xerox 1967"/>
    <n v="15.552000000000003"/>
    <n v="3"/>
    <n v="0.2"/>
    <n v="5.4432"/>
  </r>
  <r>
    <n v="14"/>
    <s v="CA-2013-161389"/>
    <x v="0"/>
    <x v="5"/>
    <d v="2022-12-11T00:00:00"/>
    <s v="Standard Class"/>
    <s v="IM-15070"/>
    <s v="Irene Maddox"/>
    <x v="0"/>
    <s v="United States"/>
    <s v="Seattle"/>
    <x v="4"/>
    <n v="98103"/>
    <x v="1"/>
    <s v="OFF-BI-10003656"/>
    <x v="1"/>
    <x v="8"/>
    <s v="Fellowes PB200 Plastic Comb Binding Machine"/>
    <n v="407.97600000000006"/>
    <n v="3"/>
    <n v="0.2"/>
    <n v="132.59219999999993"/>
  </r>
  <r>
    <n v="15"/>
    <s v="US-2012-118983"/>
    <x v="1"/>
    <x v="6"/>
    <d v="2021-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21-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20-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20-05-15T00:00:00"/>
    <s v="Second Class"/>
    <s v="AG-10270"/>
    <s v="Alejandro Grove"/>
    <x v="0"/>
    <s v="United States"/>
    <s v="West Jordan"/>
    <x v="7"/>
    <n v="84084"/>
    <x v="1"/>
    <s v="OFF-ST-10000107"/>
    <x v="1"/>
    <x v="4"/>
    <s v="Fellowes Super Stor/Drawer"/>
    <n v="55.5"/>
    <n v="2"/>
    <n v="0"/>
    <n v="9.9899999999999949"/>
  </r>
  <r>
    <n v="19"/>
    <s v="CA-2011-143336"/>
    <x v="2"/>
    <x v="9"/>
    <d v="2020-09-01T00:00:00"/>
    <s v="Second Class"/>
    <s v="ZD-21925"/>
    <s v="Zuschuss Donatelli"/>
    <x v="0"/>
    <s v="United States"/>
    <s v="San Francisco"/>
    <x v="1"/>
    <n v="94109"/>
    <x v="1"/>
    <s v="OFF-AR-10003056"/>
    <x v="1"/>
    <x v="6"/>
    <s v="Newell 341"/>
    <n v="8.56"/>
    <n v="2"/>
    <n v="0"/>
    <n v="2.4823999999999993"/>
  </r>
  <r>
    <n v="20"/>
    <s v="CA-2011-143336"/>
    <x v="2"/>
    <x v="9"/>
    <d v="2020-09-01T00:00:00"/>
    <s v="Second Class"/>
    <s v="ZD-21925"/>
    <s v="Zuschuss Donatelli"/>
    <x v="0"/>
    <s v="United States"/>
    <s v="San Francisco"/>
    <x v="1"/>
    <n v="94109"/>
    <x v="1"/>
    <s v="TEC-PH-10001949"/>
    <x v="2"/>
    <x v="7"/>
    <s v="Cisco SPA 501G IP Phone"/>
    <n v="213.48000000000002"/>
    <n v="3"/>
    <n v="0.2"/>
    <n v="16.010999999999981"/>
  </r>
  <r>
    <n v="21"/>
    <s v="CA-2011-143336"/>
    <x v="2"/>
    <x v="9"/>
    <d v="2020-09-01T00:00:00"/>
    <s v="Second Class"/>
    <s v="ZD-21925"/>
    <s v="Zuschuss Donatelli"/>
    <x v="0"/>
    <s v="United States"/>
    <s v="San Francisco"/>
    <x v="1"/>
    <n v="94109"/>
    <x v="1"/>
    <s v="OFF-BI-10002215"/>
    <x v="1"/>
    <x v="8"/>
    <s v="Wilson Jones Hanging View Binder, White, 1&quot;"/>
    <n v="22.72"/>
    <n v="4"/>
    <n v="0.2"/>
    <n v="7.3839999999999986"/>
  </r>
  <r>
    <n v="22"/>
    <s v="CA-2013-137330"/>
    <x v="0"/>
    <x v="10"/>
    <d v="2022-12-14T00:00:00"/>
    <s v="Standard Class"/>
    <s v="KB-16585"/>
    <s v="Ken Black"/>
    <x v="1"/>
    <s v="United States"/>
    <s v="Fremont"/>
    <x v="8"/>
    <n v="68025"/>
    <x v="2"/>
    <s v="OFF-AR-10000246"/>
    <x v="1"/>
    <x v="6"/>
    <s v="Newell 318"/>
    <n v="19.459999999999997"/>
    <n v="7"/>
    <n v="0"/>
    <n v="5.0595999999999997"/>
  </r>
  <r>
    <n v="23"/>
    <s v="CA-2013-137330"/>
    <x v="0"/>
    <x v="10"/>
    <d v="2022-12-14T00:00:00"/>
    <s v="Standard Class"/>
    <s v="KB-16585"/>
    <s v="Ken Black"/>
    <x v="1"/>
    <s v="United States"/>
    <s v="Fremont"/>
    <x v="8"/>
    <n v="68025"/>
    <x v="2"/>
    <s v="OFF-AP-10001492"/>
    <x v="1"/>
    <x v="9"/>
    <s v="Acco Six-Outlet Power Strip, 4' Cord Length"/>
    <n v="60.339999999999996"/>
    <n v="7"/>
    <n v="0"/>
    <n v="15.688400000000001"/>
  </r>
  <r>
    <n v="24"/>
    <s v="US-2014-156909"/>
    <x v="3"/>
    <x v="11"/>
    <d v="2023-07-19T00:00:00"/>
    <s v="Second Class"/>
    <s v="SF-20065"/>
    <s v="Sandra Flanagan"/>
    <x v="0"/>
    <s v="United States"/>
    <s v="Philadelphia"/>
    <x v="9"/>
    <n v="19140"/>
    <x v="3"/>
    <s v="FUR-CH-10002774"/>
    <x v="0"/>
    <x v="1"/>
    <s v="Global Deluxe Stacking Chair, Gray"/>
    <n v="71.371999999999986"/>
    <n v="2"/>
    <n v="0.3"/>
    <n v="-1.0196000000000005"/>
  </r>
  <r>
    <n v="25"/>
    <s v="CA-2012-106320"/>
    <x v="1"/>
    <x v="12"/>
    <d v="2021-09-30T00:00:00"/>
    <s v="Standard Class"/>
    <s v="EB-13870"/>
    <s v="Emily Burns"/>
    <x v="0"/>
    <s v="United States"/>
    <s v="Orem"/>
    <x v="7"/>
    <n v="84057"/>
    <x v="1"/>
    <s v="FUR-TA-10000577"/>
    <x v="0"/>
    <x v="3"/>
    <s v="Bretford CR4500 Series Slim Rectangular Table"/>
    <n v="1044.6299999999999"/>
    <n v="3"/>
    <n v="0"/>
    <n v="240.26490000000001"/>
  </r>
  <r>
    <n v="26"/>
    <s v="CA-2013-121755"/>
    <x v="0"/>
    <x v="13"/>
    <d v="2022-01-20T00:00:00"/>
    <s v="Second Class"/>
    <s v="EH-13945"/>
    <s v="Eric Hoffmann"/>
    <x v="0"/>
    <s v="United States"/>
    <s v="Los Angeles"/>
    <x v="1"/>
    <n v="90049"/>
    <x v="1"/>
    <s v="OFF-BI-10001634"/>
    <x v="1"/>
    <x v="8"/>
    <s v="Wilson Jones Active Use Binders"/>
    <n v="11.648000000000001"/>
    <n v="2"/>
    <n v="0.2"/>
    <n v="4.2224000000000004"/>
  </r>
  <r>
    <n v="27"/>
    <s v="CA-2013-121755"/>
    <x v="0"/>
    <x v="13"/>
    <d v="2022-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21-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21-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21-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21-09-21T00:00:00"/>
    <s v="Standard Class"/>
    <s v="TB-21520"/>
    <s v="Tracy Blumstein"/>
    <x v="0"/>
    <s v="United States"/>
    <s v="Philadelphia"/>
    <x v="9"/>
    <n v="19140"/>
    <x v="3"/>
    <s v="OFF-EN-10001509"/>
    <x v="1"/>
    <x v="12"/>
    <s v="Poly String Tie Envelopes"/>
    <n v="3.2640000000000002"/>
    <n v="2"/>
    <n v="0.2"/>
    <n v="1.1015999999999997"/>
  </r>
  <r>
    <n v="32"/>
    <s v="US-2012-150630"/>
    <x v="1"/>
    <x v="14"/>
    <d v="2021-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21-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21-09-21T00:00:00"/>
    <s v="Standard Class"/>
    <s v="TB-21520"/>
    <s v="Tracy Blumstein"/>
    <x v="0"/>
    <s v="United States"/>
    <s v="Philadelphia"/>
    <x v="9"/>
    <n v="19140"/>
    <x v="3"/>
    <s v="OFF-AR-10001683"/>
    <x v="1"/>
    <x v="6"/>
    <s v="Lumber Crayons"/>
    <n v="15.76"/>
    <n v="2"/>
    <n v="0.2"/>
    <n v="3.5460000000000007"/>
  </r>
  <r>
    <n v="35"/>
    <s v="CA-2014-107727"/>
    <x v="3"/>
    <x v="15"/>
    <d v="2023-10-24T00:00:00"/>
    <s v="Second Class"/>
    <s v="MA-17560"/>
    <s v="Matt Abelman"/>
    <x v="2"/>
    <s v="United States"/>
    <s v="Houston"/>
    <x v="5"/>
    <n v="77095"/>
    <x v="2"/>
    <s v="OFF-PA-10000249"/>
    <x v="1"/>
    <x v="10"/>
    <s v="Staples"/>
    <n v="29.472000000000001"/>
    <n v="3"/>
    <n v="0.2"/>
    <n v="9.9467999999999979"/>
  </r>
  <r>
    <n v="36"/>
    <s v="CA-2013-117590"/>
    <x v="0"/>
    <x v="16"/>
    <d v="2022-12-11T00:00:00"/>
    <s v="First Class"/>
    <s v="GH-14485"/>
    <s v="Gene Hale"/>
    <x v="1"/>
    <s v="United States"/>
    <s v="Richardson"/>
    <x v="5"/>
    <n v="75080"/>
    <x v="2"/>
    <s v="TEC-PH-10004977"/>
    <x v="2"/>
    <x v="7"/>
    <s v="GE 30524EE4"/>
    <n v="1097.5440000000003"/>
    <n v="7"/>
    <n v="0.2"/>
    <n v="123.47369999999989"/>
  </r>
  <r>
    <n v="37"/>
    <s v="CA-2013-117590"/>
    <x v="0"/>
    <x v="16"/>
    <d v="2022-12-11T00:00:00"/>
    <s v="First Class"/>
    <s v="GH-14485"/>
    <s v="Gene Hale"/>
    <x v="1"/>
    <s v="United States"/>
    <s v="Richardson"/>
    <x v="5"/>
    <n v="75080"/>
    <x v="2"/>
    <s v="FUR-FU-10003664"/>
    <x v="0"/>
    <x v="5"/>
    <s v="Electrix Architect's Clamp-On Swing Arm Lamp, Black"/>
    <n v="190.92"/>
    <n v="5"/>
    <n v="0.6"/>
    <n v="-147.96300000000002"/>
  </r>
  <r>
    <n v="38"/>
    <s v="CA-2012-117415"/>
    <x v="1"/>
    <x v="17"/>
    <d v="2021-12-31T00:00:00"/>
    <s v="Standard Class"/>
    <s v="SN-20710"/>
    <s v="Steve Nguyen"/>
    <x v="2"/>
    <s v="United States"/>
    <s v="Houston"/>
    <x v="5"/>
    <n v="77041"/>
    <x v="2"/>
    <s v="OFF-EN-10002986"/>
    <x v="1"/>
    <x v="12"/>
    <s v="#10-4 1/8&quot; x 9 1/2&quot; Premium Diagonal Seam Envelopes"/>
    <n v="113.328"/>
    <n v="9"/>
    <n v="0.2"/>
    <n v="35.414999999999999"/>
  </r>
  <r>
    <n v="39"/>
    <s v="CA-2012-117415"/>
    <x v="1"/>
    <x v="17"/>
    <d v="2021-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21-12-31T00:00:00"/>
    <s v="Standard Class"/>
    <s v="SN-20710"/>
    <s v="Steve Nguyen"/>
    <x v="2"/>
    <s v="United States"/>
    <s v="Houston"/>
    <x v="5"/>
    <n v="77041"/>
    <x v="2"/>
    <s v="FUR-CH-10004218"/>
    <x v="0"/>
    <x v="1"/>
    <s v="Global Fabric Manager's Chair, Dark Gray"/>
    <n v="212.05799999999999"/>
    <n v="3"/>
    <n v="0.3"/>
    <n v="-15.146999999999991"/>
  </r>
  <r>
    <n v="41"/>
    <s v="CA-2012-117415"/>
    <x v="1"/>
    <x v="17"/>
    <d v="2021-12-31T00:00:00"/>
    <s v="Standard Class"/>
    <s v="SN-20710"/>
    <s v="Steve Nguyen"/>
    <x v="2"/>
    <s v="United States"/>
    <s v="Houston"/>
    <x v="5"/>
    <n v="77041"/>
    <x v="2"/>
    <s v="TEC-PH-10000486"/>
    <x v="2"/>
    <x v="7"/>
    <s v="Plantronics HL10 Handset Lifter"/>
    <n v="371.16800000000001"/>
    <n v="4"/>
    <n v="0.2"/>
    <n v="41.756399999999957"/>
  </r>
  <r>
    <n v="42"/>
    <s v="CA-2014-120999"/>
    <x v="3"/>
    <x v="18"/>
    <d v="2023-09-16T00:00:00"/>
    <s v="Standard Class"/>
    <s v="LC-16930"/>
    <s v="Linda Cazamias"/>
    <x v="1"/>
    <s v="United States"/>
    <s v="Naperville"/>
    <x v="10"/>
    <n v="60540"/>
    <x v="2"/>
    <s v="TEC-PH-10004093"/>
    <x v="2"/>
    <x v="7"/>
    <s v="Panasonic Kx-TS550"/>
    <n v="147.16800000000001"/>
    <n v="4"/>
    <n v="0.2"/>
    <n v="16.556399999999996"/>
  </r>
  <r>
    <n v="43"/>
    <s v="CA-2013-101343"/>
    <x v="0"/>
    <x v="19"/>
    <d v="2022-07-23T00:00:00"/>
    <s v="Standard Class"/>
    <s v="RA-19885"/>
    <s v="Ruben Ausman"/>
    <x v="1"/>
    <s v="United States"/>
    <s v="Los Angeles"/>
    <x v="1"/>
    <n v="90049"/>
    <x v="1"/>
    <s v="OFF-ST-10003479"/>
    <x v="1"/>
    <x v="4"/>
    <s v="Eldon Base for stackable storage shelf, platinum"/>
    <n v="77.88"/>
    <n v="2"/>
    <n v="0"/>
    <n v="3.8939999999999912"/>
  </r>
  <r>
    <n v="44"/>
    <s v="CA-2014-139619"/>
    <x v="3"/>
    <x v="20"/>
    <d v="2023-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22-03-14T00:00:00"/>
    <s v="First Class"/>
    <s v="ON-18715"/>
    <s v="Odella Nelson"/>
    <x v="1"/>
    <s v="United States"/>
    <s v="Eagan"/>
    <x v="11"/>
    <n v="55122"/>
    <x v="2"/>
    <s v="TEC-AC-10000171"/>
    <x v="2"/>
    <x v="11"/>
    <s v="Verbatim 25 GB 6x Blu-ray Single Layer Recordable Disc, 25/Pack"/>
    <n v="45.98"/>
    <n v="2"/>
    <n v="0"/>
    <n v="19.7714"/>
  </r>
  <r>
    <n v="46"/>
    <s v="CA-2013-118255"/>
    <x v="0"/>
    <x v="21"/>
    <d v="2022-03-14T00:00:00"/>
    <s v="First Class"/>
    <s v="ON-18715"/>
    <s v="Odella Nelson"/>
    <x v="1"/>
    <s v="United States"/>
    <s v="Eagan"/>
    <x v="11"/>
    <n v="55122"/>
    <x v="2"/>
    <s v="OFF-BI-10003291"/>
    <x v="1"/>
    <x v="8"/>
    <s v="Wilson Jones Leather-Like Binders with DublLock Round Rings"/>
    <n v="17.46"/>
    <n v="2"/>
    <n v="0"/>
    <n v="8.2061999999999991"/>
  </r>
  <r>
    <n v="47"/>
    <s v="CA-2011-146703"/>
    <x v="2"/>
    <x v="22"/>
    <d v="2020-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22-06-26T00:00:00"/>
    <s v="Standard Class"/>
    <s v="LH-16900"/>
    <s v="Lena Hernandez"/>
    <x v="0"/>
    <s v="United States"/>
    <s v="Dover"/>
    <x v="13"/>
    <n v="19901"/>
    <x v="3"/>
    <s v="TEC-AC-10002167"/>
    <x v="2"/>
    <x v="11"/>
    <s v="Imation 8gb Micro Traveldrive Usb 2.0 Flash Drive"/>
    <n v="45"/>
    <n v="3"/>
    <n v="0"/>
    <n v="4.9500000000000011"/>
  </r>
  <r>
    <n v="49"/>
    <s v="CA-2013-169194"/>
    <x v="0"/>
    <x v="23"/>
    <d v="2022-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21-04-22T00:00:00"/>
    <s v="Standard Class"/>
    <s v="DP-13000"/>
    <s v="Darren Powers"/>
    <x v="0"/>
    <s v="United States"/>
    <s v="New Albany"/>
    <x v="14"/>
    <n v="47150"/>
    <x v="2"/>
    <s v="OFF-BI-10004410"/>
    <x v="1"/>
    <x v="8"/>
    <s v="C-Line Peel &amp; Stick Add-On Filing Pockets, 8-3/4 x 5-1/8, 10/Pack"/>
    <n v="38.22"/>
    <n v="6"/>
    <n v="0"/>
    <n v="17.9634"/>
  </r>
  <r>
    <n v="51"/>
    <s v="CA-2012-115742"/>
    <x v="1"/>
    <x v="24"/>
    <d v="2021-04-22T00:00:00"/>
    <s v="Standard Class"/>
    <s v="DP-13000"/>
    <s v="Darren Powers"/>
    <x v="0"/>
    <s v="United States"/>
    <s v="New Albany"/>
    <x v="14"/>
    <n v="47150"/>
    <x v="2"/>
    <s v="OFF-LA-10002762"/>
    <x v="1"/>
    <x v="2"/>
    <s v="Avery 485"/>
    <n v="75.179999999999993"/>
    <n v="6"/>
    <n v="0"/>
    <n v="35.334599999999995"/>
  </r>
  <r>
    <n v="52"/>
    <s v="CA-2012-115742"/>
    <x v="1"/>
    <x v="24"/>
    <d v="2021-04-22T00:00:00"/>
    <s v="Standard Class"/>
    <s v="DP-13000"/>
    <s v="Darren Powers"/>
    <x v="0"/>
    <s v="United States"/>
    <s v="New Albany"/>
    <x v="14"/>
    <n v="47150"/>
    <x v="2"/>
    <s v="FUR-FU-10001706"/>
    <x v="0"/>
    <x v="5"/>
    <s v="Longer-Life Soft White Bulbs"/>
    <n v="6.16"/>
    <n v="2"/>
    <n v="0"/>
    <n v="2.9567999999999999"/>
  </r>
  <r>
    <n v="53"/>
    <s v="CA-2012-115742"/>
    <x v="1"/>
    <x v="24"/>
    <d v="2021-04-22T00:00:00"/>
    <s v="Standard Class"/>
    <s v="DP-13000"/>
    <s v="Darren Powers"/>
    <x v="0"/>
    <s v="United States"/>
    <s v="New Albany"/>
    <x v="14"/>
    <n v="47150"/>
    <x v="2"/>
    <s v="FUR-CH-10003061"/>
    <x v="0"/>
    <x v="1"/>
    <s v="Global Leather Task Chair, Black"/>
    <n v="89.99"/>
    <n v="1"/>
    <n v="0"/>
    <n v="17.098099999999988"/>
  </r>
  <r>
    <n v="54"/>
    <s v="CA-2013-105816"/>
    <x v="0"/>
    <x v="25"/>
    <d v="2022-12-18T00:00:00"/>
    <s v="Standard Class"/>
    <s v="JM-15265"/>
    <s v="Janet Molinari"/>
    <x v="1"/>
    <s v="United States"/>
    <s v="New York City"/>
    <x v="15"/>
    <n v="10024"/>
    <x v="3"/>
    <s v="OFF-FA-10000304"/>
    <x v="1"/>
    <x v="13"/>
    <s v="Advantus Push Pins"/>
    <n v="15.260000000000002"/>
    <n v="7"/>
    <n v="0"/>
    <n v="6.2566000000000006"/>
  </r>
  <r>
    <n v="55"/>
    <s v="CA-2013-105816"/>
    <x v="0"/>
    <x v="25"/>
    <d v="2022-12-18T00:00:00"/>
    <s v="Standard Class"/>
    <s v="JM-15265"/>
    <s v="Janet Molinari"/>
    <x v="1"/>
    <s v="United States"/>
    <s v="New York City"/>
    <x v="15"/>
    <n v="10024"/>
    <x v="3"/>
    <s v="TEC-PH-10002447"/>
    <x v="2"/>
    <x v="7"/>
    <s v="AT&amp;T CL83451 4-Handset Telephone"/>
    <n v="1029.95"/>
    <n v="5"/>
    <n v="0"/>
    <n v="298.68549999999999"/>
  </r>
  <r>
    <n v="56"/>
    <s v="CA-2013-111682"/>
    <x v="0"/>
    <x v="26"/>
    <d v="2022-06-19T00:00:00"/>
    <s v="First Class"/>
    <s v="TB-21055"/>
    <s v="Ted Butterfield"/>
    <x v="0"/>
    <s v="United States"/>
    <s v="Troy"/>
    <x v="15"/>
    <n v="12180"/>
    <x v="3"/>
    <s v="OFF-ST-10000604"/>
    <x v="1"/>
    <x v="4"/>
    <s v="Home/Office Personal File Carts"/>
    <n v="208.56"/>
    <n v="6"/>
    <n v="0"/>
    <n v="52.139999999999986"/>
  </r>
  <r>
    <n v="57"/>
    <s v="CA-2013-111682"/>
    <x v="0"/>
    <x v="26"/>
    <d v="2022-06-19T00:00:00"/>
    <s v="First Class"/>
    <s v="TB-21055"/>
    <s v="Ted Butterfield"/>
    <x v="0"/>
    <s v="United States"/>
    <s v="Troy"/>
    <x v="15"/>
    <n v="12180"/>
    <x v="3"/>
    <s v="OFF-PA-10001569"/>
    <x v="1"/>
    <x v="10"/>
    <s v="Xerox 232"/>
    <n v="32.400000000000006"/>
    <n v="5"/>
    <n v="0"/>
    <n v="15.552000000000001"/>
  </r>
  <r>
    <n v="58"/>
    <s v="CA-2013-111682"/>
    <x v="0"/>
    <x v="26"/>
    <d v="2022-06-19T00:00:00"/>
    <s v="First Class"/>
    <s v="TB-21055"/>
    <s v="Ted Butterfield"/>
    <x v="0"/>
    <s v="United States"/>
    <s v="Troy"/>
    <x v="15"/>
    <n v="12180"/>
    <x v="3"/>
    <s v="FUR-CH-10003968"/>
    <x v="0"/>
    <x v="1"/>
    <s v="Novimex Turbo Task Chair"/>
    <n v="319.41000000000003"/>
    <n v="5"/>
    <n v="0.1"/>
    <n v="7.0980000000000061"/>
  </r>
  <r>
    <n v="59"/>
    <s v="CA-2013-111682"/>
    <x v="0"/>
    <x v="26"/>
    <d v="2022-06-19T00:00:00"/>
    <s v="First Class"/>
    <s v="TB-21055"/>
    <s v="Ted Butterfield"/>
    <x v="0"/>
    <s v="United States"/>
    <s v="Troy"/>
    <x v="15"/>
    <n v="12180"/>
    <x v="3"/>
    <s v="OFF-PA-10000587"/>
    <x v="1"/>
    <x v="10"/>
    <s v="Array Parchment Paper, Assorted Colors"/>
    <n v="14.56"/>
    <n v="2"/>
    <n v="0"/>
    <n v="6.9888000000000003"/>
  </r>
  <r>
    <n v="60"/>
    <s v="CA-2013-111682"/>
    <x v="0"/>
    <x v="26"/>
    <d v="2022-06-19T00:00:00"/>
    <s v="First Class"/>
    <s v="TB-21055"/>
    <s v="Ted Butterfield"/>
    <x v="0"/>
    <s v="United States"/>
    <s v="Troy"/>
    <x v="15"/>
    <n v="12180"/>
    <x v="3"/>
    <s v="TEC-AC-10002167"/>
    <x v="2"/>
    <x v="11"/>
    <s v="Imation 8gb Micro Traveldrive Usb 2.0 Flash Drive"/>
    <n v="30"/>
    <n v="2"/>
    <n v="0"/>
    <n v="3.3000000000000007"/>
  </r>
  <r>
    <n v="61"/>
    <s v="CA-2013-111682"/>
    <x v="0"/>
    <x v="26"/>
    <d v="2022-06-19T00:00:00"/>
    <s v="First Class"/>
    <s v="TB-21055"/>
    <s v="Ted Butterfield"/>
    <x v="0"/>
    <s v="United States"/>
    <s v="Troy"/>
    <x v="15"/>
    <n v="12180"/>
    <x v="3"/>
    <s v="OFF-BI-10001460"/>
    <x v="1"/>
    <x v="8"/>
    <s v="Plastic Binding Combs"/>
    <n v="48.480000000000004"/>
    <n v="4"/>
    <n v="0.2"/>
    <n v="16.361999999999998"/>
  </r>
  <r>
    <n v="62"/>
    <s v="CA-2013-111682"/>
    <x v="0"/>
    <x v="26"/>
    <d v="2022-06-19T00:00:00"/>
    <s v="First Class"/>
    <s v="TB-21055"/>
    <s v="Ted Butterfield"/>
    <x v="0"/>
    <s v="United States"/>
    <s v="Troy"/>
    <x v="15"/>
    <n v="12180"/>
    <x v="3"/>
    <s v="OFF-AR-10001868"/>
    <x v="1"/>
    <x v="6"/>
    <s v="Prang Dustless Chalk Sticks"/>
    <n v="1.68"/>
    <n v="1"/>
    <n v="0"/>
    <n v="0.84"/>
  </r>
  <r>
    <n v="63"/>
    <s v="CA-2012-135545"/>
    <x v="1"/>
    <x v="27"/>
    <d v="2021-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21-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21-11-30T00:00:00"/>
    <s v="Standard Class"/>
    <s v="KM-16720"/>
    <s v="Kunst Miller"/>
    <x v="0"/>
    <s v="United States"/>
    <s v="Los Angeles"/>
    <x v="1"/>
    <n v="90004"/>
    <x v="1"/>
    <s v="OFF-PA-10003892"/>
    <x v="1"/>
    <x v="10"/>
    <s v="Xerox 1943"/>
    <n v="146.72999999999999"/>
    <n v="3"/>
    <n v="0"/>
    <n v="68.963099999999997"/>
  </r>
  <r>
    <n v="66"/>
    <s v="CA-2012-135545"/>
    <x v="1"/>
    <x v="27"/>
    <d v="2021-11-30T00:00:00"/>
    <s v="Standard Class"/>
    <s v="KM-16720"/>
    <s v="Kunst Miller"/>
    <x v="0"/>
    <s v="United States"/>
    <s v="Los Angeles"/>
    <x v="1"/>
    <n v="90004"/>
    <x v="1"/>
    <s v="FUR-FU-10000397"/>
    <x v="0"/>
    <x v="5"/>
    <s v="Luxo Economy Swing Arm Lamp"/>
    <n v="79.760000000000005"/>
    <n v="4"/>
    <n v="0"/>
    <n v="22.332800000000006"/>
  </r>
  <r>
    <n v="67"/>
    <s v="US-2012-164175"/>
    <x v="1"/>
    <x v="28"/>
    <d v="2021-05-05T00:00:00"/>
    <s v="Standard Class"/>
    <s v="PS-18970"/>
    <s v="Paul Stevenson"/>
    <x v="2"/>
    <s v="United States"/>
    <s v="Chicago"/>
    <x v="10"/>
    <n v="60610"/>
    <x v="2"/>
    <s v="FUR-CH-10001146"/>
    <x v="0"/>
    <x v="1"/>
    <s v="Global Value Mid-Back Manager's Chair, Gray"/>
    <n v="213.11499999999998"/>
    <n v="5"/>
    <n v="0.3"/>
    <n v="-15.222500000000011"/>
  </r>
  <r>
    <n v="68"/>
    <s v="CA-2011-106376"/>
    <x v="2"/>
    <x v="29"/>
    <d v="2020-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20-12-10T00:00:00"/>
    <s v="Standard Class"/>
    <s v="BS-11590"/>
    <s v="Brendan Sweed"/>
    <x v="1"/>
    <s v="United States"/>
    <s v="Gilbert"/>
    <x v="16"/>
    <n v="85234"/>
    <x v="1"/>
    <s v="TEC-PH-10002726"/>
    <x v="2"/>
    <x v="7"/>
    <s v="netTALK DUO VoIP Telephone Service"/>
    <n v="167.96800000000002"/>
    <n v="4"/>
    <n v="0.2"/>
    <n v="62.988"/>
  </r>
  <r>
    <n v="70"/>
    <s v="CA-2013-119823"/>
    <x v="0"/>
    <x v="30"/>
    <d v="2022-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22-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23-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21-05-02T00:00:00"/>
    <s v="Standard Class"/>
    <s v="JE-15745"/>
    <s v="Joel Eaton"/>
    <x v="0"/>
    <s v="United States"/>
    <s v="Memphis"/>
    <x v="18"/>
    <n v="38109"/>
    <x v="0"/>
    <s v="FUR-CH-10000513"/>
    <x v="0"/>
    <x v="1"/>
    <s v="High-Back Leather Manager's Chair"/>
    <n v="831.93600000000015"/>
    <n v="8"/>
    <n v="0.2"/>
    <n v="-114.39120000000003"/>
  </r>
  <r>
    <n v="74"/>
    <s v="US-2012-134026"/>
    <x v="1"/>
    <x v="33"/>
    <d v="2021-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21-05-02T00:00:00"/>
    <s v="Standard Class"/>
    <s v="JE-15745"/>
    <s v="Joel Eaton"/>
    <x v="0"/>
    <s v="United States"/>
    <s v="Memphis"/>
    <x v="18"/>
    <n v="38109"/>
    <x v="0"/>
    <s v="OFF-ST-10004123"/>
    <x v="1"/>
    <x v="4"/>
    <s v="Safco Industrial Wire Shelving System"/>
    <n v="72.784000000000006"/>
    <n v="1"/>
    <n v="0.2"/>
    <n v="-18.196000000000002"/>
  </r>
  <r>
    <n v="76"/>
    <s v="US-2014-118038"/>
    <x v="3"/>
    <x v="34"/>
    <d v="2023-12-12T00:00:00"/>
    <s v="First Class"/>
    <s v="KB-16600"/>
    <s v="Ken Brennan"/>
    <x v="1"/>
    <s v="United States"/>
    <s v="Houston"/>
    <x v="5"/>
    <n v="77041"/>
    <x v="2"/>
    <s v="OFF-BI-10004182"/>
    <x v="1"/>
    <x v="8"/>
    <s v="Economy Binders"/>
    <n v="1.2479999999999998"/>
    <n v="3"/>
    <n v="0.8"/>
    <n v="-1.9344000000000006"/>
  </r>
  <r>
    <n v="77"/>
    <s v="US-2014-118038"/>
    <x v="3"/>
    <x v="34"/>
    <d v="2023-12-12T00:00:00"/>
    <s v="First Class"/>
    <s v="KB-16600"/>
    <s v="Ken Brennan"/>
    <x v="1"/>
    <s v="United States"/>
    <s v="Houston"/>
    <x v="5"/>
    <n v="77041"/>
    <x v="2"/>
    <s v="FUR-FU-10000260"/>
    <x v="0"/>
    <x v="5"/>
    <s v="6&quot; Cubicle Wall Clock, Black"/>
    <n v="9.7080000000000002"/>
    <n v="3"/>
    <n v="0.6"/>
    <n v="-5.8248000000000015"/>
  </r>
  <r>
    <n v="78"/>
    <s v="US-2014-118038"/>
    <x v="3"/>
    <x v="34"/>
    <d v="2023-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20-12-01T00:00:00"/>
    <s v="Second Class"/>
    <s v="JE-15745"/>
    <s v="Joel Eaton"/>
    <x v="0"/>
    <s v="United States"/>
    <s v="Houston"/>
    <x v="5"/>
    <n v="77070"/>
    <x v="2"/>
    <s v="FUR-FU-10003194"/>
    <x v="0"/>
    <x v="5"/>
    <s v="Eldon Expressions Desk Accessory, Wood Pencil Holder, Oak"/>
    <n v="19.3"/>
    <n v="5"/>
    <n v="0.6"/>
    <n v="-14.475000000000001"/>
  </r>
  <r>
    <n v="80"/>
    <s v="CA-2013-127208"/>
    <x v="0"/>
    <x v="1"/>
    <d v="2022-06-16T00:00:00"/>
    <s v="First Class"/>
    <s v="SC-20770"/>
    <s v="Stewart Carmichael"/>
    <x v="1"/>
    <s v="United States"/>
    <s v="Decatur"/>
    <x v="19"/>
    <n v="35601"/>
    <x v="0"/>
    <s v="OFF-AP-10002118"/>
    <x v="1"/>
    <x v="9"/>
    <s v="1.7 Cubic Foot Compact &quot;Cube&quot; Office Refrigerators"/>
    <n v="208.16"/>
    <n v="1"/>
    <n v="0"/>
    <n v="56.20320000000001"/>
  </r>
  <r>
    <n v="81"/>
    <s v="CA-2013-127208"/>
    <x v="0"/>
    <x v="1"/>
    <d v="2022-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20-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20-10-16T00:00:00"/>
    <s v="Standard Class"/>
    <s v="DN-13690"/>
    <s v="Duane Noonan"/>
    <x v="0"/>
    <s v="United States"/>
    <s v="San Francisco"/>
    <x v="1"/>
    <n v="94122"/>
    <x v="1"/>
    <s v="OFF-ST-10002370"/>
    <x v="1"/>
    <x v="4"/>
    <s v="Sortfiler Multipurpose Personal File Organizer, Black"/>
    <n v="21.39"/>
    <n v="1"/>
    <n v="0"/>
    <n v="6.2030999999999992"/>
  </r>
  <r>
    <n v="84"/>
    <s v="CA-2012-149734"/>
    <x v="1"/>
    <x v="37"/>
    <d v="2021-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23-11-17T00:00:00"/>
    <s v="First Class"/>
    <s v="CS-12400"/>
    <s v="Christopher Schild"/>
    <x v="2"/>
    <s v="United States"/>
    <s v="Chicago"/>
    <x v="10"/>
    <n v="60623"/>
    <x v="2"/>
    <s v="OFF-ST-10003656"/>
    <x v="1"/>
    <x v="4"/>
    <s v="Safco Industrial Wire Shelving"/>
    <n v="230.376"/>
    <n v="3"/>
    <n v="0.2"/>
    <n v="-48.954900000000002"/>
  </r>
  <r>
    <n v="86"/>
    <s v="CA-2014-140088"/>
    <x v="3"/>
    <x v="39"/>
    <d v="2023-05-31T00:00:00"/>
    <s v="Second Class"/>
    <s v="PO-18865"/>
    <s v="Patrick O'Donnell"/>
    <x v="0"/>
    <s v="United States"/>
    <s v="Columbia"/>
    <x v="20"/>
    <n v="29203"/>
    <x v="0"/>
    <s v="FUR-CH-10000863"/>
    <x v="0"/>
    <x v="1"/>
    <s v="Novimex Swivel Fabric Task Chair"/>
    <n v="301.95999999999998"/>
    <n v="2"/>
    <n v="0"/>
    <n v="33.215599999999995"/>
  </r>
  <r>
    <n v="87"/>
    <s v="CA-2014-155558"/>
    <x v="3"/>
    <x v="40"/>
    <d v="2023-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23-11-03T00:00:00"/>
    <s v="Standard Class"/>
    <s v="PG-18895"/>
    <s v="Paul Gonzalez"/>
    <x v="0"/>
    <s v="United States"/>
    <s v="Rochester"/>
    <x v="11"/>
    <n v="55901"/>
    <x v="2"/>
    <s v="OFF-LA-10000134"/>
    <x v="1"/>
    <x v="2"/>
    <s v="Avery 511"/>
    <n v="6.16"/>
    <n v="2"/>
    <n v="0"/>
    <n v="2.9567999999999999"/>
  </r>
  <r>
    <n v="89"/>
    <s v="CA-2013-159695"/>
    <x v="0"/>
    <x v="41"/>
    <d v="2022-04-11T00:00:00"/>
    <s v="Second Class"/>
    <s v="GM-14455"/>
    <s v="Gary Mitchum"/>
    <x v="2"/>
    <s v="United States"/>
    <s v="Houston"/>
    <x v="5"/>
    <n v="77095"/>
    <x v="2"/>
    <s v="OFF-ST-10003442"/>
    <x v="1"/>
    <x v="4"/>
    <s v="Eldon Portable Mobile Manager"/>
    <n v="158.36800000000002"/>
    <n v="7"/>
    <n v="0.2"/>
    <n v="13.857199999999999"/>
  </r>
  <r>
    <n v="90"/>
    <s v="CA-2013-109806"/>
    <x v="0"/>
    <x v="42"/>
    <d v="2022-09-23T00:00:00"/>
    <s v="Standard Class"/>
    <s v="JS-15685"/>
    <s v="Jim Sink"/>
    <x v="1"/>
    <s v="United States"/>
    <s v="Los Angeles"/>
    <x v="1"/>
    <n v="90036"/>
    <x v="1"/>
    <s v="OFF-AR-10004930"/>
    <x v="1"/>
    <x v="6"/>
    <s v="Turquoise Lead Holder with Pocket Clip"/>
    <n v="20.100000000000001"/>
    <n v="3"/>
    <n v="0"/>
    <n v="6.6329999999999982"/>
  </r>
  <r>
    <n v="91"/>
    <s v="CA-2013-109806"/>
    <x v="0"/>
    <x v="42"/>
    <d v="2022-09-23T00:00:00"/>
    <s v="Standard Class"/>
    <s v="JS-15685"/>
    <s v="Jim Sink"/>
    <x v="1"/>
    <s v="United States"/>
    <s v="Los Angeles"/>
    <x v="1"/>
    <n v="90036"/>
    <x v="1"/>
    <s v="TEC-PH-10004093"/>
    <x v="2"/>
    <x v="7"/>
    <s v="Panasonic Kx-TS550"/>
    <n v="73.584000000000003"/>
    <n v="2"/>
    <n v="0.2"/>
    <n v="8.2781999999999982"/>
  </r>
  <r>
    <n v="92"/>
    <s v="CA-2013-109806"/>
    <x v="0"/>
    <x v="42"/>
    <d v="2022-09-23T00:00:00"/>
    <s v="Standard Class"/>
    <s v="JS-15685"/>
    <s v="Jim Sink"/>
    <x v="1"/>
    <s v="United States"/>
    <s v="Los Angeles"/>
    <x v="1"/>
    <n v="90036"/>
    <x v="1"/>
    <s v="OFF-PA-10000304"/>
    <x v="1"/>
    <x v="10"/>
    <s v="Xerox 1995"/>
    <n v="6.48"/>
    <n v="1"/>
    <n v="0"/>
    <n v="3.1104000000000003"/>
  </r>
  <r>
    <n v="93"/>
    <s v="CA-2012-149587"/>
    <x v="1"/>
    <x v="43"/>
    <d v="2021-02-05T00:00:00"/>
    <s v="Second Class"/>
    <s v="KB-16315"/>
    <s v="Karl Braun"/>
    <x v="0"/>
    <s v="United States"/>
    <s v="Minneapolis"/>
    <x v="11"/>
    <n v="55407"/>
    <x v="2"/>
    <s v="OFF-PA-10003177"/>
    <x v="1"/>
    <x v="10"/>
    <s v="Xerox 1999"/>
    <n v="12.96"/>
    <n v="2"/>
    <n v="0"/>
    <n v="6.2208000000000006"/>
  </r>
  <r>
    <n v="94"/>
    <s v="CA-2012-149587"/>
    <x v="1"/>
    <x v="43"/>
    <d v="2021-02-05T00:00:00"/>
    <s v="Second Class"/>
    <s v="KB-16315"/>
    <s v="Karl Braun"/>
    <x v="0"/>
    <s v="United States"/>
    <s v="Minneapolis"/>
    <x v="11"/>
    <n v="55407"/>
    <x v="2"/>
    <s v="FUR-FU-10003799"/>
    <x v="0"/>
    <x v="5"/>
    <s v="Seth Thomas 13 1/2&quot; Wall Clock"/>
    <n v="53.34"/>
    <n v="3"/>
    <n v="0"/>
    <n v="16.535399999999996"/>
  </r>
  <r>
    <n v="95"/>
    <s v="CA-2012-149587"/>
    <x v="1"/>
    <x v="43"/>
    <d v="2021-02-05T00:00:00"/>
    <s v="Second Class"/>
    <s v="KB-16315"/>
    <s v="Karl Braun"/>
    <x v="0"/>
    <s v="United States"/>
    <s v="Minneapolis"/>
    <x v="11"/>
    <n v="55407"/>
    <x v="2"/>
    <s v="OFF-BI-10002852"/>
    <x v="1"/>
    <x v="8"/>
    <s v="Ibico Standard Transparent Covers"/>
    <n v="32.96"/>
    <n v="2"/>
    <n v="0"/>
    <n v="16.150400000000001"/>
  </r>
  <r>
    <n v="96"/>
    <s v="US-2014-109484"/>
    <x v="3"/>
    <x v="44"/>
    <d v="2023-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23-11-12T00:00:00"/>
    <s v="Second Class"/>
    <s v="PN-18775"/>
    <s v="Parhena Norris"/>
    <x v="2"/>
    <s v="United States"/>
    <s v="New York City"/>
    <x v="15"/>
    <n v="10009"/>
    <x v="3"/>
    <s v="FUR-FU-10000629"/>
    <x v="0"/>
    <x v="5"/>
    <s v="9-3/4 Diameter Round Wall Clock"/>
    <n v="96.53"/>
    <n v="7"/>
    <n v="0"/>
    <n v="40.5426"/>
  </r>
  <r>
    <n v="98"/>
    <s v="CA-2014-157833"/>
    <x v="3"/>
    <x v="46"/>
    <d v="2023-06-21T00:00:00"/>
    <s v="First Class"/>
    <s v="KD-16345"/>
    <s v="Katherine Ducich"/>
    <x v="0"/>
    <s v="United States"/>
    <s v="San Francisco"/>
    <x v="1"/>
    <n v="94122"/>
    <x v="1"/>
    <s v="OFF-BI-10001721"/>
    <x v="1"/>
    <x v="8"/>
    <s v="Trimflex Flexible Post Binders"/>
    <n v="51.311999999999998"/>
    <n v="3"/>
    <n v="0.2"/>
    <n v="17.959199999999999"/>
  </r>
  <r>
    <n v="99"/>
    <s v="CA-2013-149223"/>
    <x v="0"/>
    <x v="47"/>
    <d v="2022-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22-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22-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22-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22-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21-11-17T00:00:00"/>
    <s v="Standard Class"/>
    <s v="LC-16870"/>
    <s v="Lena Cacioppo"/>
    <x v="0"/>
    <s v="United States"/>
    <s v="Aurora"/>
    <x v="22"/>
    <n v="80013"/>
    <x v="1"/>
    <s v="TEC-AC-10001552"/>
    <x v="2"/>
    <x v="11"/>
    <s v="Logitech K350 2.4Ghz Wireless Keyboard"/>
    <n v="238.89600000000002"/>
    <n v="6"/>
    <n v="0.2"/>
    <n v="-26.875800000000012"/>
  </r>
  <r>
    <n v="105"/>
    <s v="US-2012-156867"/>
    <x v="1"/>
    <x v="50"/>
    <d v="2021-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21-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23-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23-11-29T00:00:00"/>
    <s v="Standard Class"/>
    <s v="JM-15250"/>
    <s v="Janet Martin"/>
    <x v="0"/>
    <s v="United States"/>
    <s v="Charlotte"/>
    <x v="3"/>
    <n v="28205"/>
    <x v="0"/>
    <s v="TEC-PH-10002844"/>
    <x v="2"/>
    <x v="7"/>
    <s v="Speck Products Candyshell Flip Case"/>
    <n v="27.992000000000004"/>
    <n v="1"/>
    <n v="0.2"/>
    <n v="2.0993999999999993"/>
  </r>
  <r>
    <n v="109"/>
    <s v="CA-2014-119004"/>
    <x v="3"/>
    <x v="51"/>
    <d v="2023-11-29T00:00:00"/>
    <s v="Standard Class"/>
    <s v="JM-15250"/>
    <s v="Janet Martin"/>
    <x v="0"/>
    <s v="United States"/>
    <s v="Charlotte"/>
    <x v="3"/>
    <n v="28205"/>
    <x v="0"/>
    <s v="OFF-AR-10000390"/>
    <x v="1"/>
    <x v="6"/>
    <s v="Newell Chalk Holder"/>
    <n v="3.3040000000000003"/>
    <n v="1"/>
    <n v="0.2"/>
    <n v="1.0737999999999999"/>
  </r>
  <r>
    <n v="110"/>
    <s v="CA-2012-129476"/>
    <x v="1"/>
    <x v="52"/>
    <d v="2021-10-20T00:00:00"/>
    <s v="Standard Class"/>
    <s v="PA-19060"/>
    <s v="Pete Armstrong"/>
    <x v="2"/>
    <s v="United States"/>
    <s v="Orland Park"/>
    <x v="10"/>
    <n v="60462"/>
    <x v="2"/>
    <s v="TEC-AC-10000844"/>
    <x v="2"/>
    <x v="11"/>
    <s v="Logitech Gaming G510s - Keyboard"/>
    <n v="339.96000000000004"/>
    <n v="5"/>
    <n v="0.2"/>
    <n v="67.991999999999962"/>
  </r>
  <r>
    <n v="111"/>
    <s v="CA-2014-146780"/>
    <x v="3"/>
    <x v="53"/>
    <d v="2023-12-31T00:00:00"/>
    <s v="Standard Class"/>
    <s v="CV-12805"/>
    <s v="Cynthia Voltz"/>
    <x v="1"/>
    <s v="United States"/>
    <s v="New York City"/>
    <x v="15"/>
    <n v="10035"/>
    <x v="3"/>
    <s v="FUR-FU-10001934"/>
    <x v="0"/>
    <x v="5"/>
    <s v="Magnifier Swing Arm Lamp"/>
    <n v="41.96"/>
    <n v="2"/>
    <n v="0"/>
    <n v="10.909600000000001"/>
  </r>
  <r>
    <n v="112"/>
    <s v="CA-2013-128867"/>
    <x v="0"/>
    <x v="54"/>
    <d v="2022-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22-11-11T00:00:00"/>
    <s v="Standard Class"/>
    <s v="CL-12565"/>
    <s v="Clay Ludtke"/>
    <x v="0"/>
    <s v="United States"/>
    <s v="Urbandale"/>
    <x v="23"/>
    <n v="50322"/>
    <x v="2"/>
    <s v="OFF-BI-10003981"/>
    <x v="1"/>
    <x v="8"/>
    <s v="Avery Durable Plastic 1&quot; Binders"/>
    <n v="27.240000000000002"/>
    <n v="6"/>
    <n v="0"/>
    <n v="13.3476"/>
  </r>
  <r>
    <n v="114"/>
    <s v="CA-2011-115259"/>
    <x v="2"/>
    <x v="55"/>
    <d v="2020-08-27T00:00:00"/>
    <s v="Second Class"/>
    <s v="RC-19960"/>
    <s v="Ryan Crowe"/>
    <x v="0"/>
    <s v="United States"/>
    <s v="Columbus"/>
    <x v="24"/>
    <n v="43229"/>
    <x v="3"/>
    <s v="OFF-FA-10000621"/>
    <x v="1"/>
    <x v="13"/>
    <s v="OIC Colored Binder Clips, Assorted Sizes"/>
    <n v="40.096000000000004"/>
    <n v="14"/>
    <n v="0.2"/>
    <n v="14.534799999999997"/>
  </r>
  <r>
    <n v="115"/>
    <s v="CA-2011-115259"/>
    <x v="2"/>
    <x v="55"/>
    <d v="2020-08-27T00:00:00"/>
    <s v="Second Class"/>
    <s v="RC-19960"/>
    <s v="Ryan Crowe"/>
    <x v="0"/>
    <s v="United States"/>
    <s v="Columbus"/>
    <x v="24"/>
    <n v="43229"/>
    <x v="3"/>
    <s v="OFF-EN-10002600"/>
    <x v="1"/>
    <x v="12"/>
    <s v="Redi-Strip #10 Envelopes, 4 1/8 x 9 1/2"/>
    <n v="4.7200000000000006"/>
    <n v="2"/>
    <n v="0.2"/>
    <n v="1.6519999999999997"/>
  </r>
  <r>
    <n v="116"/>
    <s v="CA-2011-115259"/>
    <x v="2"/>
    <x v="55"/>
    <d v="2020-08-27T00:00:00"/>
    <s v="Second Class"/>
    <s v="RC-19960"/>
    <s v="Ryan Crowe"/>
    <x v="0"/>
    <s v="United States"/>
    <s v="Columbus"/>
    <x v="24"/>
    <n v="43229"/>
    <x v="3"/>
    <s v="OFF-PA-10004965"/>
    <x v="1"/>
    <x v="10"/>
    <s v="Xerox 1921"/>
    <n v="23.976000000000003"/>
    <n v="3"/>
    <n v="0.2"/>
    <n v="7.4924999999999988"/>
  </r>
  <r>
    <n v="117"/>
    <s v="CA-2011-115259"/>
    <x v="2"/>
    <x v="55"/>
    <d v="2020-08-27T00:00:00"/>
    <s v="Second Class"/>
    <s v="RC-19960"/>
    <s v="Ryan Crowe"/>
    <x v="0"/>
    <s v="United States"/>
    <s v="Columbus"/>
    <x v="24"/>
    <n v="43229"/>
    <x v="3"/>
    <s v="OFF-EN-10002504"/>
    <x v="1"/>
    <x v="12"/>
    <s v="Tyvek  Top-Opening Peel &amp; Seel Envelopes, Plain White"/>
    <n v="130.464"/>
    <n v="6"/>
    <n v="0.2"/>
    <n v="44.031599999999997"/>
  </r>
  <r>
    <n v="118"/>
    <s v="CA-2012-110457"/>
    <x v="1"/>
    <x v="56"/>
    <d v="2021-03-06T00:00:00"/>
    <s v="Standard Class"/>
    <s v="DK-13090"/>
    <s v="Dave Kipp"/>
    <x v="0"/>
    <s v="United States"/>
    <s v="Seattle"/>
    <x v="4"/>
    <n v="98103"/>
    <x v="1"/>
    <s v="FUR-TA-10001768"/>
    <x v="0"/>
    <x v="3"/>
    <s v="Hon Racetrack Conference Tables"/>
    <n v="787.53"/>
    <n v="3"/>
    <n v="0"/>
    <n v="165.38129999999995"/>
  </r>
  <r>
    <n v="119"/>
    <s v="US-2012-136476"/>
    <x v="1"/>
    <x v="57"/>
    <d v="2021-04-10T00:00:00"/>
    <s v="Standard Class"/>
    <s v="GG-14650"/>
    <s v="Greg Guthrie"/>
    <x v="1"/>
    <s v="United States"/>
    <s v="Bristol"/>
    <x v="18"/>
    <n v="37620"/>
    <x v="0"/>
    <s v="OFF-BI-10003650"/>
    <x v="1"/>
    <x v="8"/>
    <s v="GBC DocuBind 300 Electric Binding Machine"/>
    <n v="157.79400000000004"/>
    <n v="1"/>
    <n v="0.7"/>
    <n v="-115.71559999999999"/>
  </r>
  <r>
    <n v="120"/>
    <s v="CA-2013-103730"/>
    <x v="0"/>
    <x v="1"/>
    <d v="2022-06-16T00:00:00"/>
    <s v="First Class"/>
    <s v="SC-20725"/>
    <s v="Steven Cartwright"/>
    <x v="0"/>
    <s v="United States"/>
    <s v="Wilmington"/>
    <x v="13"/>
    <n v="19805"/>
    <x v="3"/>
    <s v="FUR-FU-10002157"/>
    <x v="0"/>
    <x v="5"/>
    <s v="Artistic Insta-Plaque"/>
    <n v="47.04"/>
    <n v="3"/>
    <n v="0"/>
    <n v="18.345599999999997"/>
  </r>
  <r>
    <n v="121"/>
    <s v="CA-2013-103730"/>
    <x v="0"/>
    <x v="1"/>
    <d v="2022-06-16T00:00:00"/>
    <s v="First Class"/>
    <s v="SC-20725"/>
    <s v="Steven Cartwright"/>
    <x v="0"/>
    <s v="United States"/>
    <s v="Wilmington"/>
    <x v="13"/>
    <n v="19805"/>
    <x v="3"/>
    <s v="OFF-BI-10003910"/>
    <x v="1"/>
    <x v="8"/>
    <s v="DXL Angle-View Binders with Locking Rings by Samsill"/>
    <n v="30.84"/>
    <n v="4"/>
    <n v="0"/>
    <n v="13.878"/>
  </r>
  <r>
    <n v="122"/>
    <s v="CA-2013-103730"/>
    <x v="0"/>
    <x v="1"/>
    <d v="2022-06-16T00:00:00"/>
    <s v="First Class"/>
    <s v="SC-20725"/>
    <s v="Steven Cartwright"/>
    <x v="0"/>
    <s v="United States"/>
    <s v="Wilmington"/>
    <x v="13"/>
    <n v="19805"/>
    <x v="3"/>
    <s v="OFF-ST-10000777"/>
    <x v="1"/>
    <x v="4"/>
    <s v="Companion Letter/Legal File, Black"/>
    <n v="226.56"/>
    <n v="6"/>
    <n v="0"/>
    <n v="63.436800000000005"/>
  </r>
  <r>
    <n v="123"/>
    <s v="CA-2013-103730"/>
    <x v="0"/>
    <x v="1"/>
    <d v="2022-06-16T00:00:00"/>
    <s v="First Class"/>
    <s v="SC-20725"/>
    <s v="Steven Cartwright"/>
    <x v="0"/>
    <s v="United States"/>
    <s v="Wilmington"/>
    <x v="13"/>
    <n v="19805"/>
    <x v="3"/>
    <s v="OFF-EN-10002500"/>
    <x v="1"/>
    <x v="12"/>
    <s v="Globe Weis Peel &amp; Seel First Class Envelopes"/>
    <n v="115.02"/>
    <n v="9"/>
    <n v="0"/>
    <n v="51.758999999999993"/>
  </r>
  <r>
    <n v="124"/>
    <s v="CA-2013-103730"/>
    <x v="0"/>
    <x v="1"/>
    <d v="2022-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20-12-28T00:00:00"/>
    <s v="Second Class"/>
    <s v="AD-10180"/>
    <s v="Alan Dominguez"/>
    <x v="2"/>
    <s v="United States"/>
    <s v="Houston"/>
    <x v="5"/>
    <n v="77041"/>
    <x v="2"/>
    <s v="FUR-CH-10004063"/>
    <x v="0"/>
    <x v="1"/>
    <s v="Global Deluxe High-Back Manager's Chair"/>
    <n v="600.55799999999999"/>
    <n v="3"/>
    <n v="0.3"/>
    <n v="-8.5794000000000779"/>
  </r>
  <r>
    <n v="126"/>
    <s v="US-2011-134614"/>
    <x v="2"/>
    <x v="59"/>
    <d v="2020-09-25T00:00:00"/>
    <s v="Standard Class"/>
    <s v="PF-19165"/>
    <s v="Philip Fox"/>
    <x v="0"/>
    <s v="United States"/>
    <s v="Bloomington"/>
    <x v="10"/>
    <n v="61701"/>
    <x v="2"/>
    <s v="FUR-TA-10004534"/>
    <x v="0"/>
    <x v="3"/>
    <s v="Bevis 44 x 96 Conference Tables"/>
    <n v="617.70000000000005"/>
    <n v="6"/>
    <n v="0.5"/>
    <n v="-407.68200000000013"/>
  </r>
  <r>
    <n v="127"/>
    <s v="US-2014-107272"/>
    <x v="3"/>
    <x v="60"/>
    <d v="2023-11-13T00:00:00"/>
    <s v="Standard Class"/>
    <s v="TS-21610"/>
    <s v="Troy Staebel"/>
    <x v="0"/>
    <s v="United States"/>
    <s v="Phoenix"/>
    <x v="16"/>
    <n v="85023"/>
    <x v="1"/>
    <s v="OFF-BI-10003274"/>
    <x v="1"/>
    <x v="8"/>
    <s v="Avery Durable Slant Ring Binders, No Labels"/>
    <n v="2.3880000000000003"/>
    <n v="2"/>
    <n v="0.7"/>
    <n v="-1.8308"/>
  </r>
  <r>
    <n v="128"/>
    <s v="US-2014-107272"/>
    <x v="3"/>
    <x v="60"/>
    <d v="2023-11-13T00:00:00"/>
    <s v="Standard Class"/>
    <s v="TS-21610"/>
    <s v="Troy Staebel"/>
    <x v="0"/>
    <s v="United States"/>
    <s v="Phoenix"/>
    <x v="16"/>
    <n v="85023"/>
    <x v="1"/>
    <s v="OFF-ST-10002974"/>
    <x v="1"/>
    <x v="4"/>
    <s v="Trav-L-File Heavy-Duty Shuttle II, Black"/>
    <n v="243.99200000000002"/>
    <n v="7"/>
    <n v="0.2"/>
    <n v="30.498999999999981"/>
  </r>
  <r>
    <n v="129"/>
    <s v="US-2013-125969"/>
    <x v="0"/>
    <x v="61"/>
    <d v="2022-11-11T00:00:00"/>
    <s v="Second Class"/>
    <s v="LS-16975"/>
    <s v="Lindsay Shagiari"/>
    <x v="2"/>
    <s v="United States"/>
    <s v="Los Angeles"/>
    <x v="1"/>
    <n v="90004"/>
    <x v="1"/>
    <s v="FUR-CH-10001146"/>
    <x v="0"/>
    <x v="1"/>
    <s v="Global Task Chair, Black"/>
    <n v="81.424000000000007"/>
    <n v="2"/>
    <n v="0.2"/>
    <n v="-9.1601999999999961"/>
  </r>
  <r>
    <n v="130"/>
    <s v="US-2013-125969"/>
    <x v="0"/>
    <x v="61"/>
    <d v="2022-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23-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23-02-06T00:00:00"/>
    <s v="First Class"/>
    <s v="DW-13585"/>
    <s v="Dorothy Wardle"/>
    <x v="1"/>
    <s v="United States"/>
    <s v="Columbus"/>
    <x v="24"/>
    <n v="43229"/>
    <x v="3"/>
    <s v="OFF-PA-10002377"/>
    <x v="1"/>
    <x v="10"/>
    <s v="Xerox 1916"/>
    <n v="78.304000000000002"/>
    <n v="2"/>
    <n v="0.2"/>
    <n v="29.363999999999997"/>
  </r>
  <r>
    <n v="133"/>
    <s v="US-2014-164147"/>
    <x v="3"/>
    <x v="62"/>
    <d v="2023-02-06T00:00:00"/>
    <s v="First Class"/>
    <s v="DW-13585"/>
    <s v="Dorothy Wardle"/>
    <x v="1"/>
    <s v="United States"/>
    <s v="Columbus"/>
    <x v="24"/>
    <n v="43229"/>
    <x v="3"/>
    <s v="OFF-FA-10002780"/>
    <x v="1"/>
    <x v="13"/>
    <s v="Staples"/>
    <n v="21.456"/>
    <n v="9"/>
    <n v="0.2"/>
    <n v="6.9731999999999976"/>
  </r>
  <r>
    <n v="134"/>
    <s v="CA-2013-145583"/>
    <x v="0"/>
    <x v="63"/>
    <d v="2022-10-20T00:00:00"/>
    <s v="Standard Class"/>
    <s v="LC-16885"/>
    <s v="Lena Creighton"/>
    <x v="0"/>
    <s v="United States"/>
    <s v="Roseville"/>
    <x v="1"/>
    <n v="95661"/>
    <x v="1"/>
    <s v="OFF-PA-10001804"/>
    <x v="1"/>
    <x v="10"/>
    <s v="Xerox 195"/>
    <n v="20.04"/>
    <n v="3"/>
    <n v="0"/>
    <n v="9.6191999999999993"/>
  </r>
  <r>
    <n v="135"/>
    <s v="CA-2013-145583"/>
    <x v="0"/>
    <x v="63"/>
    <d v="2022-10-20T00:00:00"/>
    <s v="Standard Class"/>
    <s v="LC-16885"/>
    <s v="Lena Creighton"/>
    <x v="0"/>
    <s v="United States"/>
    <s v="Roseville"/>
    <x v="1"/>
    <n v="95661"/>
    <x v="1"/>
    <s v="OFF-PA-10001736"/>
    <x v="1"/>
    <x v="10"/>
    <s v="Xerox 1880"/>
    <n v="35.44"/>
    <n v="1"/>
    <n v="0"/>
    <n v="16.656799999999997"/>
  </r>
  <r>
    <n v="136"/>
    <s v="CA-2013-145583"/>
    <x v="0"/>
    <x v="63"/>
    <d v="2022-10-20T00:00:00"/>
    <s v="Standard Class"/>
    <s v="LC-16885"/>
    <s v="Lena Creighton"/>
    <x v="0"/>
    <s v="United States"/>
    <s v="Roseville"/>
    <x v="1"/>
    <n v="95661"/>
    <x v="1"/>
    <s v="OFF-AR-10001149"/>
    <x v="1"/>
    <x v="6"/>
    <s v="Sanford Colorific Colored Pencils, 12/Box"/>
    <n v="11.52"/>
    <n v="4"/>
    <n v="0"/>
    <n v="3.4559999999999995"/>
  </r>
  <r>
    <n v="137"/>
    <s v="CA-2013-145583"/>
    <x v="0"/>
    <x v="63"/>
    <d v="2022-10-20T00:00:00"/>
    <s v="Standard Class"/>
    <s v="LC-16885"/>
    <s v="Lena Creighton"/>
    <x v="0"/>
    <s v="United States"/>
    <s v="Roseville"/>
    <x v="1"/>
    <n v="95661"/>
    <x v="1"/>
    <s v="OFF-FA-10002988"/>
    <x v="1"/>
    <x v="13"/>
    <s v="Ideal Clamps"/>
    <n v="4.0199999999999996"/>
    <n v="2"/>
    <n v="0"/>
    <n v="1.9697999999999998"/>
  </r>
  <r>
    <n v="138"/>
    <s v="CA-2013-145583"/>
    <x v="0"/>
    <x v="63"/>
    <d v="2022-10-20T00:00:00"/>
    <s v="Standard Class"/>
    <s v="LC-16885"/>
    <s v="Lena Creighton"/>
    <x v="0"/>
    <s v="United States"/>
    <s v="Roseville"/>
    <x v="1"/>
    <n v="95661"/>
    <x v="1"/>
    <s v="OFF-BI-10004781"/>
    <x v="1"/>
    <x v="8"/>
    <s v="GBC Wire Binding Strips"/>
    <n v="76.176000000000002"/>
    <n v="3"/>
    <n v="0.2"/>
    <n v="26.661599999999996"/>
  </r>
  <r>
    <n v="139"/>
    <s v="CA-2013-145583"/>
    <x v="0"/>
    <x v="63"/>
    <d v="2022-10-20T00:00:00"/>
    <s v="Standard Class"/>
    <s v="LC-16885"/>
    <s v="Lena Creighton"/>
    <x v="0"/>
    <s v="United States"/>
    <s v="Roseville"/>
    <x v="1"/>
    <n v="95661"/>
    <x v="1"/>
    <s v="OFF-SU-10001218"/>
    <x v="1"/>
    <x v="14"/>
    <s v="Fiskars Softgrip Scissors"/>
    <n v="65.88"/>
    <n v="6"/>
    <n v="0"/>
    <n v="18.446400000000004"/>
  </r>
  <r>
    <n v="140"/>
    <s v="CA-2013-145583"/>
    <x v="0"/>
    <x v="63"/>
    <d v="2022-10-20T00:00:00"/>
    <s v="Standard Class"/>
    <s v="LC-16885"/>
    <s v="Lena Creighton"/>
    <x v="0"/>
    <s v="United States"/>
    <s v="Roseville"/>
    <x v="1"/>
    <n v="95661"/>
    <x v="1"/>
    <s v="FUR-FU-10001706"/>
    <x v="0"/>
    <x v="5"/>
    <s v="Longer-Life Soft White Bulbs"/>
    <n v="43.120000000000005"/>
    <n v="14"/>
    <n v="0"/>
    <n v="20.697599999999998"/>
  </r>
  <r>
    <n v="141"/>
    <s v="CA-2013-110366"/>
    <x v="0"/>
    <x v="64"/>
    <d v="2022-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23-09-24T00:00:00"/>
    <s v="Standard Class"/>
    <s v="SH-19975"/>
    <s v="Sally Hughsby"/>
    <x v="1"/>
    <s v="United States"/>
    <s v="San Francisco"/>
    <x v="1"/>
    <n v="94122"/>
    <x v="1"/>
    <s v="OFF-AR-10000940"/>
    <x v="1"/>
    <x v="6"/>
    <s v="Newell 343"/>
    <n v="8.82"/>
    <n v="3"/>
    <n v="0"/>
    <n v="2.3814000000000002"/>
  </r>
  <r>
    <n v="143"/>
    <s v="CA-2014-106180"/>
    <x v="3"/>
    <x v="65"/>
    <d v="2023-09-24T00:00:00"/>
    <s v="Standard Class"/>
    <s v="SH-19975"/>
    <s v="Sally Hughsby"/>
    <x v="1"/>
    <s v="United States"/>
    <s v="San Francisco"/>
    <x v="1"/>
    <n v="94122"/>
    <x v="1"/>
    <s v="OFF-EN-10004030"/>
    <x v="1"/>
    <x v="12"/>
    <s v="Convenience Packs of Business Envelopes"/>
    <n v="10.86"/>
    <n v="3"/>
    <n v="0"/>
    <n v="5.1042000000000005"/>
  </r>
  <r>
    <n v="144"/>
    <s v="CA-2014-106180"/>
    <x v="3"/>
    <x v="65"/>
    <d v="2023-09-24T00:00:00"/>
    <s v="Standard Class"/>
    <s v="SH-19975"/>
    <s v="Sally Hughsby"/>
    <x v="1"/>
    <s v="United States"/>
    <s v="San Francisco"/>
    <x v="1"/>
    <n v="94122"/>
    <x v="1"/>
    <s v="OFF-PA-10004327"/>
    <x v="1"/>
    <x v="10"/>
    <s v="Xerox 1911"/>
    <n v="143.69999999999999"/>
    <n v="3"/>
    <n v="0"/>
    <n v="68.975999999999999"/>
  </r>
  <r>
    <n v="145"/>
    <s v="CA-2014-155376"/>
    <x v="3"/>
    <x v="66"/>
    <d v="2023-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21-09-12T00:00:00"/>
    <s v="Standard Class"/>
    <s v="HA-14920"/>
    <s v="Helen Andreada"/>
    <x v="0"/>
    <s v="United States"/>
    <s v="Pasadena"/>
    <x v="1"/>
    <n v="91104"/>
    <x v="1"/>
    <s v="OFF-ST-10003656"/>
    <x v="1"/>
    <x v="4"/>
    <s v="Safco Industrial Wire Shelving"/>
    <n v="671.93"/>
    <n v="7"/>
    <n v="0"/>
    <n v="20.157899999999998"/>
  </r>
  <r>
    <n v="147"/>
    <s v="CA-2011-110072"/>
    <x v="2"/>
    <x v="68"/>
    <d v="2020-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22-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22-12-10T00:00:00"/>
    <s v="Standard Class"/>
    <s v="JE-16165"/>
    <s v="Justin Ellison"/>
    <x v="1"/>
    <s v="United States"/>
    <s v="Franklin"/>
    <x v="6"/>
    <n v="53132"/>
    <x v="2"/>
    <s v="TEC-PH-10001448"/>
    <x v="2"/>
    <x v="7"/>
    <s v="Anker Astro 15000mAh USB Portable Charger"/>
    <n v="149.97"/>
    <n v="3"/>
    <n v="0"/>
    <n v="5.9987999999999815"/>
  </r>
  <r>
    <n v="150"/>
    <s v="CA-2013-114489"/>
    <x v="0"/>
    <x v="5"/>
    <d v="2022-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22-12-10T00:00:00"/>
    <s v="Standard Class"/>
    <s v="JE-16165"/>
    <s v="Justin Ellison"/>
    <x v="1"/>
    <s v="United States"/>
    <s v="Franklin"/>
    <x v="6"/>
    <n v="53132"/>
    <x v="2"/>
    <s v="OFF-BI-10002735"/>
    <x v="1"/>
    <x v="8"/>
    <s v="GBC Prestige Therm-A-Bind Covers"/>
    <n v="171.55"/>
    <n v="5"/>
    <n v="0"/>
    <n v="80.628500000000003"/>
  </r>
  <r>
    <n v="152"/>
    <s v="CA-2013-158834"/>
    <x v="0"/>
    <x v="69"/>
    <d v="2022-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22-03-17T00:00:00"/>
    <s v="First Class"/>
    <s v="TW-21025"/>
    <s v="Tamara Willingham"/>
    <x v="2"/>
    <s v="United States"/>
    <s v="Scottsdale"/>
    <x v="16"/>
    <n v="85254"/>
    <x v="1"/>
    <s v="TEC-PH-10001254"/>
    <x v="2"/>
    <x v="7"/>
    <s v="Jabra BIZ 2300 Duo QD Duo Corded Headset"/>
    <n v="203.184"/>
    <n v="2"/>
    <n v="0.2"/>
    <n v="15.238799999999991"/>
  </r>
  <r>
    <n v="154"/>
    <s v="CA-2012-124919"/>
    <x v="1"/>
    <x v="70"/>
    <d v="2021-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21-06-02T00:00:00"/>
    <s v="First Class"/>
    <s v="SP-20650"/>
    <s v="Stephanie Phelps"/>
    <x v="1"/>
    <s v="United States"/>
    <s v="San Jose"/>
    <x v="1"/>
    <n v="95123"/>
    <x v="1"/>
    <s v="OFF-PA-10002254"/>
    <x v="1"/>
    <x v="10"/>
    <s v="Xerox 1883"/>
    <n v="105.52"/>
    <n v="4"/>
    <n v="0"/>
    <n v="48.539199999999994"/>
  </r>
  <r>
    <n v="156"/>
    <s v="CA-2012-124919"/>
    <x v="1"/>
    <x v="70"/>
    <d v="2021-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21-06-03T00:00:00"/>
    <s v="Standard Class"/>
    <s v="NK-18490"/>
    <s v="Neil Knudson"/>
    <x v="2"/>
    <s v="United States"/>
    <s v="Seattle"/>
    <x v="4"/>
    <n v="98105"/>
    <x v="1"/>
    <s v="OFF-AR-10001547"/>
    <x v="1"/>
    <x v="6"/>
    <s v="Newell 311"/>
    <n v="6.63"/>
    <n v="3"/>
    <n v="0"/>
    <n v="1.7901"/>
  </r>
  <r>
    <n v="158"/>
    <s v="CA-2011-104269"/>
    <x v="2"/>
    <x v="72"/>
    <d v="2020-03-06T00:00:00"/>
    <s v="Second Class"/>
    <s v="DB-13060"/>
    <s v="Dave Brooks"/>
    <x v="0"/>
    <s v="United States"/>
    <s v="Seattle"/>
    <x v="4"/>
    <n v="98115"/>
    <x v="1"/>
    <s v="FUR-CH-10004063"/>
    <x v="0"/>
    <x v="1"/>
    <s v="Global Deluxe High-Back Manager's Chair"/>
    <n v="457.56800000000004"/>
    <n v="2"/>
    <n v="0.2"/>
    <n v="51.476399999999941"/>
  </r>
  <r>
    <n v="159"/>
    <s v="CA-2013-114104"/>
    <x v="0"/>
    <x v="73"/>
    <d v="2022-11-25T00:00:00"/>
    <s v="Standard Class"/>
    <s v="NP-18670"/>
    <s v="Nora Paige"/>
    <x v="0"/>
    <s v="United States"/>
    <s v="Edmond"/>
    <x v="26"/>
    <n v="73034"/>
    <x v="2"/>
    <s v="OFF-LA-10002475"/>
    <x v="1"/>
    <x v="2"/>
    <s v="Avery 519"/>
    <n v="14.62"/>
    <n v="2"/>
    <n v="0"/>
    <n v="6.8713999999999995"/>
  </r>
  <r>
    <n v="160"/>
    <s v="CA-2013-114104"/>
    <x v="0"/>
    <x v="73"/>
    <d v="2022-11-25T00:00:00"/>
    <s v="Standard Class"/>
    <s v="NP-18670"/>
    <s v="Nora Paige"/>
    <x v="0"/>
    <s v="United States"/>
    <s v="Edmond"/>
    <x v="26"/>
    <n v="73034"/>
    <x v="2"/>
    <s v="TEC-PH-10004536"/>
    <x v="2"/>
    <x v="7"/>
    <s v="Avaya 5420 Digital phone"/>
    <n v="944.93000000000006"/>
    <n v="7"/>
    <n v="0"/>
    <n v="236.23250000000002"/>
  </r>
  <r>
    <n v="161"/>
    <s v="CA-2013-162733"/>
    <x v="0"/>
    <x v="74"/>
    <d v="2022-05-13T00:00:00"/>
    <s v="First Class"/>
    <s v="TT-21070"/>
    <s v="Ted Trevino"/>
    <x v="0"/>
    <s v="United States"/>
    <s v="Los Angeles"/>
    <x v="1"/>
    <n v="90045"/>
    <x v="1"/>
    <s v="OFF-PA-10002751"/>
    <x v="1"/>
    <x v="10"/>
    <s v="Xerox 1920"/>
    <n v="5.98"/>
    <n v="1"/>
    <n v="0"/>
    <n v="2.6909999999999998"/>
  </r>
  <r>
    <n v="162"/>
    <s v="CA-2012-119697"/>
    <x v="1"/>
    <x v="75"/>
    <d v="2021-12-31T00:00:00"/>
    <s v="Second Class"/>
    <s v="EM-13960"/>
    <s v="Eric Murdock"/>
    <x v="0"/>
    <s v="United States"/>
    <s v="Philadelphia"/>
    <x v="9"/>
    <n v="19134"/>
    <x v="3"/>
    <s v="TEC-AC-10003657"/>
    <x v="2"/>
    <x v="11"/>
    <s v="Lenovo 17-Key USB Numeric Keypad"/>
    <n v="54.384000000000007"/>
    <n v="2"/>
    <n v="0.2"/>
    <n v="1.359599999999995"/>
  </r>
  <r>
    <n v="163"/>
    <s v="CA-2013-154508"/>
    <x v="0"/>
    <x v="76"/>
    <d v="2022-11-21T00:00:00"/>
    <s v="Standard Class"/>
    <s v="RD-19900"/>
    <s v="Ruben Dartt"/>
    <x v="0"/>
    <s v="United States"/>
    <s v="Carlsbad"/>
    <x v="27"/>
    <n v="88220"/>
    <x v="1"/>
    <s v="OFF-EN-10001990"/>
    <x v="1"/>
    <x v="12"/>
    <s v="Staples"/>
    <n v="28.4"/>
    <n v="5"/>
    <n v="0"/>
    <n v="13.347999999999997"/>
  </r>
  <r>
    <n v="164"/>
    <s v="CA-2013-113817"/>
    <x v="0"/>
    <x v="77"/>
    <d v="2022-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20-09-12T00:00:00"/>
    <s v="Standard Class"/>
    <s v="BM-11140"/>
    <s v="Becky Martin"/>
    <x v="0"/>
    <s v="United States"/>
    <s v="San Antonio"/>
    <x v="5"/>
    <n v="78207"/>
    <x v="2"/>
    <s v="OFF-AR-10004441"/>
    <x v="1"/>
    <x v="6"/>
    <s v="BIC Brite Liner Highlighters"/>
    <n v="9.9359999999999999"/>
    <n v="3"/>
    <n v="0.2"/>
    <n v="2.7324000000000002"/>
  </r>
  <r>
    <n v="166"/>
    <s v="CA-2011-139892"/>
    <x v="2"/>
    <x v="78"/>
    <d v="2020-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20-09-12T00:00:00"/>
    <s v="Standard Class"/>
    <s v="BM-11140"/>
    <s v="Becky Martin"/>
    <x v="0"/>
    <s v="United States"/>
    <s v="San Antonio"/>
    <x v="5"/>
    <n v="78207"/>
    <x v="2"/>
    <s v="OFF-ST-10000991"/>
    <x v="1"/>
    <x v="4"/>
    <s v="Space Solutions HD Industrial Steel Shelving."/>
    <n v="275.928"/>
    <n v="3"/>
    <n v="0.2"/>
    <n v="-58.634699999999995"/>
  </r>
  <r>
    <n v="168"/>
    <s v="CA-2011-139892"/>
    <x v="2"/>
    <x v="78"/>
    <d v="2020-09-12T00:00:00"/>
    <s v="Standard Class"/>
    <s v="BM-11140"/>
    <s v="Becky Martin"/>
    <x v="0"/>
    <s v="United States"/>
    <s v="San Antonio"/>
    <x v="5"/>
    <n v="78207"/>
    <x v="2"/>
    <s v="FUR-CH-10004287"/>
    <x v="0"/>
    <x v="1"/>
    <s v="SAFCO Arco Folding Chair"/>
    <n v="1740.0599999999997"/>
    <n v="9"/>
    <n v="0.3"/>
    <n v="-24.858000000000175"/>
  </r>
  <r>
    <n v="169"/>
    <s v="CA-2011-139892"/>
    <x v="2"/>
    <x v="78"/>
    <d v="2020-09-12T00:00:00"/>
    <s v="Standard Class"/>
    <s v="BM-11140"/>
    <s v="Becky Martin"/>
    <x v="0"/>
    <s v="United States"/>
    <s v="San Antonio"/>
    <x v="5"/>
    <n v="78207"/>
    <x v="2"/>
    <s v="OFF-AR-10002656"/>
    <x v="1"/>
    <x v="6"/>
    <s v="Sanford Liquid Accent Highlighters"/>
    <n v="32.064"/>
    <n v="6"/>
    <n v="0.2"/>
    <n v="6.8135999999999974"/>
  </r>
  <r>
    <n v="170"/>
    <s v="CA-2011-139892"/>
    <x v="2"/>
    <x v="78"/>
    <d v="2020-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20-09-12T00:00:00"/>
    <s v="Standard Class"/>
    <s v="BM-11140"/>
    <s v="Becky Martin"/>
    <x v="0"/>
    <s v="United States"/>
    <s v="San Antonio"/>
    <x v="5"/>
    <n v="78207"/>
    <x v="2"/>
    <s v="TEC-PH-10003931"/>
    <x v="2"/>
    <x v="7"/>
    <s v="JBL Micro Wireless Portable Bluetooth Speaker"/>
    <n v="143.976"/>
    <n v="3"/>
    <n v="0.2"/>
    <n v="8.998500000000007"/>
  </r>
  <r>
    <n v="172"/>
    <s v="CA-2011-118962"/>
    <x v="2"/>
    <x v="79"/>
    <d v="2020-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20-08-09T00:00:00"/>
    <s v="Standard Class"/>
    <s v="CS-12130"/>
    <s v="Chad Sievert"/>
    <x v="0"/>
    <s v="United States"/>
    <s v="Los Angeles"/>
    <x v="1"/>
    <n v="90004"/>
    <x v="1"/>
    <s v="OFF-PA-10001144"/>
    <x v="1"/>
    <x v="10"/>
    <s v="Xerox 1913"/>
    <n v="110.96"/>
    <n v="2"/>
    <n v="0"/>
    <n v="53.260799999999996"/>
  </r>
  <r>
    <n v="174"/>
    <s v="CA-2011-118962"/>
    <x v="2"/>
    <x v="79"/>
    <d v="2020-08-09T00:00:00"/>
    <s v="Standard Class"/>
    <s v="CS-12130"/>
    <s v="Chad Sievert"/>
    <x v="0"/>
    <s v="United States"/>
    <s v="Los Angeles"/>
    <x v="1"/>
    <n v="90004"/>
    <x v="1"/>
    <s v="FUR-CH-10003817"/>
    <x v="0"/>
    <x v="1"/>
    <s v="Global Value Steno Chair, Gray"/>
    <n v="340.14400000000006"/>
    <n v="7"/>
    <n v="0.2"/>
    <n v="21.259"/>
  </r>
  <r>
    <n v="175"/>
    <s v="US-2011-100853"/>
    <x v="2"/>
    <x v="80"/>
    <d v="2020-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20-09-19T00:00:00"/>
    <s v="Standard Class"/>
    <s v="JB-15400"/>
    <s v="Jennifer Braxton"/>
    <x v="1"/>
    <s v="United States"/>
    <s v="Chicago"/>
    <x v="10"/>
    <n v="60623"/>
    <x v="2"/>
    <s v="OFF-LA-10003148"/>
    <x v="1"/>
    <x v="2"/>
    <s v="Avery 51"/>
    <n v="20.16"/>
    <n v="4"/>
    <n v="0.2"/>
    <n v="6.5519999999999987"/>
  </r>
  <r>
    <n v="177"/>
    <s v="US-2014-152366"/>
    <x v="3"/>
    <x v="81"/>
    <d v="2023-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21-11-23T00:00:00"/>
    <s v="Second Class"/>
    <s v="JE-15745"/>
    <s v="Joel Eaton"/>
    <x v="0"/>
    <s v="United States"/>
    <s v="Newark"/>
    <x v="24"/>
    <n v="43055"/>
    <x v="3"/>
    <s v="FUR-CH-10004698"/>
    <x v="0"/>
    <x v="1"/>
    <s v="Padded Folding Chairs, Black, 4/Carton"/>
    <n v="396.80200000000002"/>
    <n v="7"/>
    <n v="0.3"/>
    <n v="-11.337199999999939"/>
  </r>
  <r>
    <n v="179"/>
    <s v="US-2012-101511"/>
    <x v="1"/>
    <x v="82"/>
    <d v="2021-11-23T00:00:00"/>
    <s v="Second Class"/>
    <s v="JE-15745"/>
    <s v="Joel Eaton"/>
    <x v="0"/>
    <s v="United States"/>
    <s v="Newark"/>
    <x v="24"/>
    <n v="43055"/>
    <x v="3"/>
    <s v="OFF-SU-10002189"/>
    <x v="1"/>
    <x v="14"/>
    <s v="Acme Rosewood Handle Letter Opener"/>
    <n v="15.88"/>
    <n v="5"/>
    <n v="0.2"/>
    <n v="-3.771500000000001"/>
  </r>
  <r>
    <n v="180"/>
    <s v="CA-2012-137225"/>
    <x v="1"/>
    <x v="83"/>
    <d v="2021-12-19T00:00:00"/>
    <s v="Standard Class"/>
    <s v="JK-15640"/>
    <s v="Jim Kriz"/>
    <x v="2"/>
    <s v="United States"/>
    <s v="New York City"/>
    <x v="15"/>
    <n v="10009"/>
    <x v="3"/>
    <s v="OFF-AR-10001940"/>
    <x v="1"/>
    <x v="6"/>
    <s v="Sanford Colorific Eraseable Coloring Pencils, 12 Count"/>
    <n v="3.28"/>
    <n v="1"/>
    <n v="0"/>
    <n v="1.4104000000000001"/>
  </r>
  <r>
    <n v="181"/>
    <s v="CA-2011-166191"/>
    <x v="2"/>
    <x v="29"/>
    <d v="2020-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20-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20-11-24T00:00:00"/>
    <s v="Second Class"/>
    <s v="RM-19675"/>
    <s v="Robert Marley"/>
    <x v="2"/>
    <s v="United States"/>
    <s v="Monroe"/>
    <x v="28"/>
    <n v="71203"/>
    <x v="0"/>
    <s v="TEC-PH-10003273"/>
    <x v="2"/>
    <x v="7"/>
    <s v="AT&amp;T TR1909W"/>
    <n v="503.96"/>
    <n v="4"/>
    <n v="0"/>
    <n v="131.02960000000002"/>
  </r>
  <r>
    <n v="184"/>
    <s v="CA-2011-158274"/>
    <x v="2"/>
    <x v="84"/>
    <d v="2020-11-24T00:00:00"/>
    <s v="Second Class"/>
    <s v="RM-19675"/>
    <s v="Robert Marley"/>
    <x v="2"/>
    <s v="United States"/>
    <s v="Monroe"/>
    <x v="28"/>
    <n v="71203"/>
    <x v="0"/>
    <s v="TEC-PH-10004896"/>
    <x v="2"/>
    <x v="7"/>
    <s v="Nokia Lumia 521 (T-Mobile)"/>
    <n v="149.94999999999999"/>
    <n v="5"/>
    <n v="0"/>
    <n v="41.986000000000004"/>
  </r>
  <r>
    <n v="185"/>
    <s v="CA-2011-158274"/>
    <x v="2"/>
    <x v="84"/>
    <d v="2020-11-24T00:00:00"/>
    <s v="Second Class"/>
    <s v="RM-19675"/>
    <s v="Robert Marley"/>
    <x v="2"/>
    <s v="United States"/>
    <s v="Monroe"/>
    <x v="28"/>
    <n v="71203"/>
    <x v="0"/>
    <s v="TEC-AC-10002345"/>
    <x v="2"/>
    <x v="11"/>
    <s v="HP Standard 104 key PS/2 Keyboard"/>
    <n v="29"/>
    <n v="2"/>
    <n v="0"/>
    <n v="7.25"/>
  </r>
  <r>
    <n v="186"/>
    <s v="CA-2013-105018"/>
    <x v="0"/>
    <x v="85"/>
    <d v="2022-12-03T00:00:00"/>
    <s v="Standard Class"/>
    <s v="SK-19990"/>
    <s v="Sally Knutson"/>
    <x v="0"/>
    <s v="United States"/>
    <s v="Fairfield"/>
    <x v="29"/>
    <n v="6824"/>
    <x v="3"/>
    <s v="OFF-BI-10001890"/>
    <x v="1"/>
    <x v="8"/>
    <s v="Avery Poly Binder Pockets"/>
    <n v="7.16"/>
    <n v="2"/>
    <n v="0"/>
    <n v="3.4367999999999999"/>
  </r>
  <r>
    <n v="187"/>
    <s v="CA-2011-123260"/>
    <x v="2"/>
    <x v="86"/>
    <d v="2020-08-30T00:00:00"/>
    <s v="Standard Class"/>
    <s v="FM-14290"/>
    <s v="Frank Merwin"/>
    <x v="2"/>
    <s v="United States"/>
    <s v="Los Angeles"/>
    <x v="1"/>
    <n v="90032"/>
    <x v="1"/>
    <s v="TEC-AC-10002323"/>
    <x v="2"/>
    <x v="11"/>
    <s v="SanDisk Ultra 32 GB MicroSDHC Class 10 Memory Card"/>
    <n v="176.8"/>
    <n v="8"/>
    <n v="0"/>
    <n v="22.984000000000009"/>
  </r>
  <r>
    <n v="188"/>
    <s v="CA-2013-157000"/>
    <x v="0"/>
    <x v="87"/>
    <d v="2022-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22-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21-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21-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21-10-14T00:00:00"/>
    <s v="First Class"/>
    <s v="MP-17470"/>
    <s v="Mark Packer"/>
    <x v="2"/>
    <s v="United States"/>
    <s v="New York City"/>
    <x v="15"/>
    <n v="10035"/>
    <x v="3"/>
    <s v="OFF-PA-10000061"/>
    <x v="1"/>
    <x v="10"/>
    <s v="Xerox 205"/>
    <n v="51.84"/>
    <n v="8"/>
    <n v="0"/>
    <n v="24.883200000000002"/>
  </r>
  <r>
    <n v="193"/>
    <s v="CA-2012-102281"/>
    <x v="1"/>
    <x v="88"/>
    <d v="2021-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21-10-14T00:00:00"/>
    <s v="First Class"/>
    <s v="MP-17470"/>
    <s v="Mark Packer"/>
    <x v="2"/>
    <s v="United States"/>
    <s v="New York City"/>
    <x v="15"/>
    <n v="10035"/>
    <x v="3"/>
    <s v="OFF-AR-10003514"/>
    <x v="1"/>
    <x v="6"/>
    <s v="4009 Highlighters by Sanford"/>
    <n v="19.899999999999999"/>
    <n v="5"/>
    <n v="0"/>
    <n v="6.5669999999999984"/>
  </r>
  <r>
    <n v="195"/>
    <s v="CA-2012-131457"/>
    <x v="1"/>
    <x v="89"/>
    <d v="2021-11-06T00:00:00"/>
    <s v="Standard Class"/>
    <s v="MZ-17515"/>
    <s v="Mary Zewe"/>
    <x v="1"/>
    <s v="United States"/>
    <s v="Redlands"/>
    <x v="1"/>
    <n v="92374"/>
    <x v="1"/>
    <s v="OFF-EN-10001509"/>
    <x v="1"/>
    <x v="12"/>
    <s v="Poly String Tie Envelopes"/>
    <n v="14.280000000000001"/>
    <n v="7"/>
    <n v="0"/>
    <n v="6.7115999999999989"/>
  </r>
  <r>
    <n v="196"/>
    <s v="CA-2011-140004"/>
    <x v="2"/>
    <x v="90"/>
    <d v="2020-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20-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23-11-14T00:00:00"/>
    <s v="Standard Class"/>
    <s v="VM-21685"/>
    <s v="Valerie Mitchum"/>
    <x v="2"/>
    <s v="United States"/>
    <s v="Westfield"/>
    <x v="30"/>
    <n v="7090"/>
    <x v="3"/>
    <s v="OFF-ST-10001414"/>
    <x v="1"/>
    <x v="4"/>
    <s v="Decoflex Hanging Personal Folder File"/>
    <n v="46.26"/>
    <n v="3"/>
    <n v="0"/>
    <n v="12.0276"/>
  </r>
  <r>
    <n v="199"/>
    <s v="US-2014-124303"/>
    <x v="3"/>
    <x v="91"/>
    <d v="2023-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23-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23-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20-08-05T00:00:00"/>
    <s v="First Class"/>
    <s v="BS-11755"/>
    <s v="Bruce Stewart"/>
    <x v="0"/>
    <s v="United States"/>
    <s v="Denver"/>
    <x v="22"/>
    <n v="80219"/>
    <x v="1"/>
    <s v="FUR-TA-10004289"/>
    <x v="0"/>
    <x v="3"/>
    <s v="BoxOffice By Design Rectangular and Half-Moon Meeting Room Tables"/>
    <n v="218.75"/>
    <n v="2"/>
    <n v="0.5"/>
    <n v="-161.875"/>
  </r>
  <r>
    <n v="203"/>
    <s v="CA-2011-133690"/>
    <x v="2"/>
    <x v="93"/>
    <d v="2020-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23-12-22T00:00:00"/>
    <s v="Second Class"/>
    <s v="LC-17140"/>
    <s v="Logan Currie"/>
    <x v="0"/>
    <s v="United States"/>
    <s v="Dallas"/>
    <x v="5"/>
    <n v="75220"/>
    <x v="2"/>
    <s v="OFF-AP-10003217"/>
    <x v="1"/>
    <x v="9"/>
    <s v="Eureka Sanitaire  Commercial Upright"/>
    <n v="66.283999999999992"/>
    <n v="2"/>
    <n v="0.8"/>
    <n v="-178.96680000000001"/>
  </r>
  <r>
    <n v="205"/>
    <s v="CA-2014-126382"/>
    <x v="3"/>
    <x v="95"/>
    <d v="2023-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23-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23-12-08T00:00:00"/>
    <s v="Standard Class"/>
    <s v="JH-15985"/>
    <s v="Joseph Holt"/>
    <x v="0"/>
    <s v="United States"/>
    <s v="Saginaw"/>
    <x v="12"/>
    <n v="48601"/>
    <x v="2"/>
    <s v="OFF-ST-10000642"/>
    <x v="1"/>
    <x v="4"/>
    <s v="Tennsco Lockers, Gray"/>
    <n v="83.92"/>
    <n v="4"/>
    <n v="0"/>
    <n v="5.8743999999999943"/>
  </r>
  <r>
    <n v="208"/>
    <s v="CA-2014-135860"/>
    <x v="3"/>
    <x v="96"/>
    <d v="2023-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23-12-08T00:00:00"/>
    <s v="Standard Class"/>
    <s v="JH-15985"/>
    <s v="Joseph Holt"/>
    <x v="0"/>
    <s v="United States"/>
    <s v="Saginaw"/>
    <x v="12"/>
    <n v="48601"/>
    <x v="2"/>
    <s v="OFF-BI-10003274"/>
    <x v="1"/>
    <x v="8"/>
    <s v="Avery Durable Slant Ring Binders, No Labels"/>
    <n v="15.92"/>
    <n v="4"/>
    <n v="0"/>
    <n v="7.4824000000000002"/>
  </r>
  <r>
    <n v="210"/>
    <s v="CA-2014-135860"/>
    <x v="3"/>
    <x v="96"/>
    <d v="2023-12-08T00:00:00"/>
    <s v="Standard Class"/>
    <s v="JH-15985"/>
    <s v="Joseph Holt"/>
    <x v="0"/>
    <s v="United States"/>
    <s v="Saginaw"/>
    <x v="12"/>
    <n v="48601"/>
    <x v="2"/>
    <s v="OFF-FA-10000134"/>
    <x v="1"/>
    <x v="13"/>
    <s v="Advantus Push Pins, Aluminum Head"/>
    <n v="52.29"/>
    <n v="9"/>
    <n v="0"/>
    <n v="16.209899999999998"/>
  </r>
  <r>
    <n v="211"/>
    <s v="CA-2014-135860"/>
    <x v="3"/>
    <x v="96"/>
    <d v="2023-12-08T00:00:00"/>
    <s v="Standard Class"/>
    <s v="JH-15985"/>
    <s v="Joseph Holt"/>
    <x v="0"/>
    <s v="United States"/>
    <s v="Saginaw"/>
    <x v="12"/>
    <n v="48601"/>
    <x v="2"/>
    <s v="OFF-ST-10001522"/>
    <x v="1"/>
    <x v="4"/>
    <s v="Gould Plastics 18-Pocket Panel Bin, 34w x 5-1/4d x 20-1/2h"/>
    <n v="91.99"/>
    <n v="1"/>
    <n v="0"/>
    <n v="3.6795999999999935"/>
  </r>
  <r>
    <n v="212"/>
    <s v="CA-2012-101007"/>
    <x v="1"/>
    <x v="97"/>
    <d v="2021-02-13T00:00:00"/>
    <s v="Second Class"/>
    <s v="MS-17980"/>
    <s v="Michael Stewart"/>
    <x v="1"/>
    <s v="United States"/>
    <s v="Dallas"/>
    <x v="5"/>
    <n v="75220"/>
    <x v="2"/>
    <s v="TEC-AC-10001266"/>
    <x v="2"/>
    <x v="11"/>
    <s v="Memorex Micro Travel Drive 8 GB"/>
    <n v="20.8"/>
    <n v="2"/>
    <n v="0.2"/>
    <n v="6.4999999999999991"/>
  </r>
  <r>
    <n v="213"/>
    <s v="CA-2012-146262"/>
    <x v="1"/>
    <x v="98"/>
    <d v="2021-01-09T00:00:00"/>
    <s v="Standard Class"/>
    <s v="VW-21775"/>
    <s v="Victoria Wilson"/>
    <x v="1"/>
    <s v="United States"/>
    <s v="Medina"/>
    <x v="24"/>
    <n v="44256"/>
    <x v="3"/>
    <s v="OFF-LA-10004544"/>
    <x v="1"/>
    <x v="2"/>
    <s v="Avery 505"/>
    <n v="23.680000000000003"/>
    <n v="2"/>
    <n v="0.2"/>
    <n v="8.879999999999999"/>
  </r>
  <r>
    <n v="214"/>
    <s v="CA-2012-146262"/>
    <x v="1"/>
    <x v="98"/>
    <d v="2021-01-09T00:00:00"/>
    <s v="Standard Class"/>
    <s v="VW-21775"/>
    <s v="Victoria Wilson"/>
    <x v="1"/>
    <s v="United States"/>
    <s v="Medina"/>
    <x v="24"/>
    <n v="44256"/>
    <x v="3"/>
    <s v="FUR-BO-10004695"/>
    <x v="0"/>
    <x v="0"/>
    <s v="O'Sullivan 2-Door Barrister Bookcase in Odessa Pine"/>
    <n v="452.45"/>
    <n v="5"/>
    <n v="0.5"/>
    <n v="-244.32300000000006"/>
  </r>
  <r>
    <n v="215"/>
    <s v="CA-2012-146262"/>
    <x v="1"/>
    <x v="98"/>
    <d v="2021-01-09T00:00:00"/>
    <s v="Standard Class"/>
    <s v="VW-21775"/>
    <s v="Victoria Wilson"/>
    <x v="1"/>
    <s v="United States"/>
    <s v="Medina"/>
    <x v="24"/>
    <n v="44256"/>
    <x v="3"/>
    <s v="TEC-PH-10002844"/>
    <x v="2"/>
    <x v="7"/>
    <s v="Speck Products Candyshell Flip Case"/>
    <n v="62.981999999999999"/>
    <n v="3"/>
    <n v="0.4"/>
    <n v="-14.695800000000006"/>
  </r>
  <r>
    <n v="216"/>
    <s v="CA-2012-146262"/>
    <x v="1"/>
    <x v="98"/>
    <d v="2021-01-09T00:00:00"/>
    <s v="Standard Class"/>
    <s v="VW-21775"/>
    <s v="Victoria Wilson"/>
    <x v="1"/>
    <s v="United States"/>
    <s v="Medina"/>
    <x v="24"/>
    <n v="44256"/>
    <x v="3"/>
    <s v="TEC-MA-10000864"/>
    <x v="2"/>
    <x v="15"/>
    <s v="Cisco 9971 IP Video Phone Charcoal"/>
    <n v="1188.0000000000002"/>
    <n v="9"/>
    <n v="0.7"/>
    <n v="-950.40000000000009"/>
  </r>
  <r>
    <n v="217"/>
    <s v="CA-2012-146262"/>
    <x v="1"/>
    <x v="98"/>
    <d v="2021-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22-11-02T00:00:00"/>
    <s v="Standard Class"/>
    <s v="JH-15910"/>
    <s v="Jonathan Howell"/>
    <x v="0"/>
    <s v="United States"/>
    <s v="Los Angeles"/>
    <x v="1"/>
    <n v="90032"/>
    <x v="1"/>
    <s v="OFF-ST-10001328"/>
    <x v="1"/>
    <x v="4"/>
    <s v="Personal Filing Tote with Lid, Black/Gray"/>
    <n v="93.06"/>
    <n v="6"/>
    <n v="0"/>
    <n v="26.056800000000003"/>
  </r>
  <r>
    <n v="219"/>
    <s v="CA-2013-130162"/>
    <x v="0"/>
    <x v="99"/>
    <d v="2022-11-02T00:00:00"/>
    <s v="Standard Class"/>
    <s v="JH-15910"/>
    <s v="Jonathan Howell"/>
    <x v="0"/>
    <s v="United States"/>
    <s v="Los Angeles"/>
    <x v="1"/>
    <n v="90032"/>
    <x v="1"/>
    <s v="TEC-PH-10002563"/>
    <x v="2"/>
    <x v="7"/>
    <s v="Adtran 1202752G1"/>
    <n v="302.37599999999998"/>
    <n v="3"/>
    <n v="0.2"/>
    <n v="22.678200000000018"/>
  </r>
  <r>
    <n v="220"/>
    <s v="CA-2012-169397"/>
    <x v="1"/>
    <x v="100"/>
    <d v="2021-12-27T00:00:00"/>
    <s v="First Class"/>
    <s v="JB-15925"/>
    <s v="Joni Blumstein"/>
    <x v="0"/>
    <s v="United States"/>
    <s v="Dublin"/>
    <x v="24"/>
    <n v="43017"/>
    <x v="3"/>
    <s v="OFF-FA-10000585"/>
    <x v="1"/>
    <x v="13"/>
    <s v="OIC Bulk Pack Metal Binder Clips"/>
    <n v="5.5840000000000005"/>
    <n v="2"/>
    <n v="0.2"/>
    <n v="1.8147999999999997"/>
  </r>
  <r>
    <n v="221"/>
    <s v="CA-2012-169397"/>
    <x v="1"/>
    <x v="100"/>
    <d v="2021-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21-12-27T00:00:00"/>
    <s v="First Class"/>
    <s v="JB-15925"/>
    <s v="Joni Blumstein"/>
    <x v="0"/>
    <s v="United States"/>
    <s v="Dublin"/>
    <x v="24"/>
    <n v="43017"/>
    <x v="3"/>
    <s v="OFF-BI-10002852"/>
    <x v="1"/>
    <x v="8"/>
    <s v="Ibico Standard Transparent Covers"/>
    <n v="19.776000000000003"/>
    <n v="4"/>
    <n v="0.7"/>
    <n v="-13.843199999999996"/>
  </r>
  <r>
    <n v="223"/>
    <s v="CA-2012-169397"/>
    <x v="1"/>
    <x v="100"/>
    <d v="2021-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21-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21-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21-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21-08-16T00:00:00"/>
    <s v="Standard Class"/>
    <s v="DS-13180"/>
    <s v="David Smith"/>
    <x v="1"/>
    <s v="United States"/>
    <s v="Detroit"/>
    <x v="12"/>
    <n v="48227"/>
    <x v="2"/>
    <s v="FUR-TA-10003748"/>
    <x v="0"/>
    <x v="3"/>
    <s v="Bevis 36 x 72 Conference Tables"/>
    <n v="622.44999999999993"/>
    <n v="5"/>
    <n v="0"/>
    <n v="136.93899999999999"/>
  </r>
  <r>
    <n v="228"/>
    <s v="CA-2012-163055"/>
    <x v="1"/>
    <x v="101"/>
    <d v="2021-08-16T00:00:00"/>
    <s v="Standard Class"/>
    <s v="DS-13180"/>
    <s v="David Smith"/>
    <x v="1"/>
    <s v="United States"/>
    <s v="Detroit"/>
    <x v="12"/>
    <n v="48227"/>
    <x v="2"/>
    <s v="OFF-ST-10002485"/>
    <x v="1"/>
    <x v="4"/>
    <s v="Rogers Deluxe File Chest"/>
    <n v="21.98"/>
    <n v="1"/>
    <n v="0"/>
    <n v="0.21979999999999933"/>
  </r>
  <r>
    <n v="229"/>
    <s v="US-2012-145436"/>
    <x v="1"/>
    <x v="102"/>
    <d v="2021-03-04T00:00:00"/>
    <s v="Standard Class"/>
    <s v="VD-21670"/>
    <s v="Valerie Dominguez"/>
    <x v="0"/>
    <s v="United States"/>
    <s v="Columbia"/>
    <x v="18"/>
    <n v="38401"/>
    <x v="0"/>
    <s v="FUR-CH-10004860"/>
    <x v="0"/>
    <x v="1"/>
    <s v="Global Low Back Tilter Chair"/>
    <n v="161.56800000000001"/>
    <n v="2"/>
    <n v="0.2"/>
    <n v="-28.274400000000021"/>
  </r>
  <r>
    <n v="230"/>
    <s v="US-2012-145436"/>
    <x v="1"/>
    <x v="102"/>
    <d v="2021-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20-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23-04-13T00:00:00"/>
    <s v="Standard Class"/>
    <s v="CS-12400"/>
    <s v="Christopher Schild"/>
    <x v="2"/>
    <s v="United States"/>
    <s v="Tampa"/>
    <x v="2"/>
    <n v="33614"/>
    <x v="0"/>
    <s v="FUR-TA-10001705"/>
    <x v="0"/>
    <x v="3"/>
    <s v="Bush Advantage Collection Round Conference Table"/>
    <n v="233.86"/>
    <n v="2"/>
    <n v="0.45"/>
    <n v="-102.04800000000003"/>
  </r>
  <r>
    <n v="233"/>
    <s v="US-2014-100930"/>
    <x v="3"/>
    <x v="104"/>
    <d v="2023-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23-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23-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23-04-13T00:00:00"/>
    <s v="Standard Class"/>
    <s v="CS-12400"/>
    <s v="Christopher Schild"/>
    <x v="2"/>
    <s v="United States"/>
    <s v="Tampa"/>
    <x v="2"/>
    <n v="33614"/>
    <x v="0"/>
    <s v="TEC-AC-10003832"/>
    <x v="2"/>
    <x v="11"/>
    <s v="Logitech P710e Mobile Speakerphone"/>
    <n v="617.97600000000011"/>
    <n v="3"/>
    <n v="0.2"/>
    <n v="-7.724700000000098"/>
  </r>
  <r>
    <n v="237"/>
    <s v="CA-2014-160514"/>
    <x v="3"/>
    <x v="105"/>
    <d v="2023-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22-06-10T00:00:00"/>
    <s v="Second Class"/>
    <s v="KL-16645"/>
    <s v="Ken Lonsdale"/>
    <x v="0"/>
    <s v="United States"/>
    <s v="Chicago"/>
    <x v="10"/>
    <n v="60610"/>
    <x v="2"/>
    <s v="OFF-PA-10003349"/>
    <x v="1"/>
    <x v="10"/>
    <s v="Xerox 1957"/>
    <n v="25.920000000000005"/>
    <n v="5"/>
    <n v="0.2"/>
    <n v="9.3960000000000008"/>
  </r>
  <r>
    <n v="239"/>
    <s v="CA-2013-157749"/>
    <x v="0"/>
    <x v="30"/>
    <d v="2022-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22-06-10T00:00:00"/>
    <s v="Second Class"/>
    <s v="KL-16645"/>
    <s v="Ken Lonsdale"/>
    <x v="0"/>
    <s v="United States"/>
    <s v="Chicago"/>
    <x v="10"/>
    <n v="60610"/>
    <x v="2"/>
    <s v="FUR-FU-10004351"/>
    <x v="0"/>
    <x v="5"/>
    <s v="Staples"/>
    <n v="11.688000000000001"/>
    <n v="3"/>
    <n v="0.6"/>
    <n v="-4.6751999999999985"/>
  </r>
  <r>
    <n v="241"/>
    <s v="CA-2013-157749"/>
    <x v="0"/>
    <x v="30"/>
    <d v="2022-06-10T00:00:00"/>
    <s v="Second Class"/>
    <s v="KL-16645"/>
    <s v="Ken Lonsdale"/>
    <x v="0"/>
    <s v="United States"/>
    <s v="Chicago"/>
    <x v="10"/>
    <n v="60610"/>
    <x v="2"/>
    <s v="TEC-PH-10000011"/>
    <x v="2"/>
    <x v="7"/>
    <s v="PureGear Roll-On Screen Protector"/>
    <n v="31.983999999999998"/>
    <n v="2"/>
    <n v="0.2"/>
    <n v="11.194399999999998"/>
  </r>
  <r>
    <n v="242"/>
    <s v="CA-2013-157749"/>
    <x v="0"/>
    <x v="30"/>
    <d v="2022-06-10T00:00:00"/>
    <s v="Second Class"/>
    <s v="KL-16645"/>
    <s v="Ken Lonsdale"/>
    <x v="0"/>
    <s v="United States"/>
    <s v="Chicago"/>
    <x v="10"/>
    <n v="60610"/>
    <x v="2"/>
    <s v="FUR-TA-10002607"/>
    <x v="0"/>
    <x v="3"/>
    <s v="KI Conference Tables"/>
    <n v="177.22499999999999"/>
    <n v="5"/>
    <n v="0.5"/>
    <n v="-120.51299999999998"/>
  </r>
  <r>
    <n v="243"/>
    <s v="CA-2013-157749"/>
    <x v="0"/>
    <x v="30"/>
    <d v="2022-06-10T00:00:00"/>
    <s v="Second Class"/>
    <s v="KL-16645"/>
    <s v="Ken Lonsdale"/>
    <x v="0"/>
    <s v="United States"/>
    <s v="Chicago"/>
    <x v="10"/>
    <n v="60610"/>
    <x v="2"/>
    <s v="FUR-FU-10002505"/>
    <x v="0"/>
    <x v="5"/>
    <s v="Eldon 100 Class Desk Accessories"/>
    <n v="4.0440000000000005"/>
    <n v="3"/>
    <n v="0.6"/>
    <n v="-2.8307999999999995"/>
  </r>
  <r>
    <n v="244"/>
    <s v="CA-2013-157749"/>
    <x v="0"/>
    <x v="30"/>
    <d v="2022-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20-06-06T00:00:00"/>
    <s v="Second Class"/>
    <s v="DW-13480"/>
    <s v="Dianna Wilson"/>
    <x v="2"/>
    <s v="United States"/>
    <s v="Lakeville"/>
    <x v="11"/>
    <n v="55044"/>
    <x v="2"/>
    <s v="FUR-CH-10004063"/>
    <x v="0"/>
    <x v="1"/>
    <s v="Global Deluxe High-Back Manager's Chair"/>
    <n v="2001.8600000000001"/>
    <n v="7"/>
    <n v="0"/>
    <n v="580.53939999999989"/>
  </r>
  <r>
    <n v="246"/>
    <s v="CA-2011-131926"/>
    <x v="2"/>
    <x v="106"/>
    <d v="2020-06-06T00:00:00"/>
    <s v="Second Class"/>
    <s v="DW-13480"/>
    <s v="Dianna Wilson"/>
    <x v="2"/>
    <s v="United States"/>
    <s v="Lakeville"/>
    <x v="11"/>
    <n v="55044"/>
    <x v="2"/>
    <s v="OFF-ST-10002276"/>
    <x v="1"/>
    <x v="4"/>
    <s v="Safco Steel Mobile File Cart"/>
    <n v="166.72"/>
    <n v="2"/>
    <n v="0"/>
    <n v="41.680000000000007"/>
  </r>
  <r>
    <n v="247"/>
    <s v="CA-2011-131926"/>
    <x v="2"/>
    <x v="106"/>
    <d v="2020-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20-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20-06-06T00:00:00"/>
    <s v="Second Class"/>
    <s v="DW-13480"/>
    <s v="Dianna Wilson"/>
    <x v="2"/>
    <s v="United States"/>
    <s v="Lakeville"/>
    <x v="11"/>
    <n v="55044"/>
    <x v="2"/>
    <s v="OFF-PA-10000061"/>
    <x v="1"/>
    <x v="10"/>
    <s v="Xerox 205"/>
    <n v="25.92"/>
    <n v="4"/>
    <n v="0"/>
    <n v="12.441600000000001"/>
  </r>
  <r>
    <n v="250"/>
    <s v="CA-2013-154739"/>
    <x v="0"/>
    <x v="107"/>
    <d v="2022-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22-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22-09-18T00:00:00"/>
    <s v="Standard Class"/>
    <s v="KC-16540"/>
    <s v="Kelly Collister"/>
    <x v="0"/>
    <s v="United States"/>
    <s v="San Diego"/>
    <x v="1"/>
    <n v="92037"/>
    <x v="1"/>
    <s v="TEC-AC-10003832"/>
    <x v="2"/>
    <x v="11"/>
    <s v="Logitech P710e Mobile Speakerphone"/>
    <n v="3347.37"/>
    <n v="13"/>
    <n v="0"/>
    <n v="636.0002999999997"/>
  </r>
  <r>
    <n v="253"/>
    <s v="CA-2013-146941"/>
    <x v="0"/>
    <x v="107"/>
    <d v="2022-12-14T00:00:00"/>
    <s v="First Class"/>
    <s v="DL-13315"/>
    <s v="Delfina Latchford"/>
    <x v="0"/>
    <s v="United States"/>
    <s v="New York City"/>
    <x v="15"/>
    <n v="10024"/>
    <x v="3"/>
    <s v="OFF-ST-10001228"/>
    <x v="1"/>
    <x v="4"/>
    <s v="Fellowes Personal Hanging Folder Files, Navy"/>
    <n v="80.58"/>
    <n v="6"/>
    <n v="0"/>
    <n v="22.562400000000004"/>
  </r>
  <r>
    <n v="254"/>
    <s v="CA-2013-146941"/>
    <x v="0"/>
    <x v="107"/>
    <d v="2022-12-14T00:00:00"/>
    <s v="First Class"/>
    <s v="DL-13315"/>
    <s v="Delfina Latchford"/>
    <x v="0"/>
    <s v="United States"/>
    <s v="New York City"/>
    <x v="15"/>
    <n v="10024"/>
    <x v="3"/>
    <s v="OFF-EN-10003296"/>
    <x v="1"/>
    <x v="12"/>
    <s v="Tyvek Side-Opening Peel &amp; Seel Expanding Envelopes"/>
    <n v="361.92"/>
    <n v="4"/>
    <n v="0"/>
    <n v="162.864"/>
  </r>
  <r>
    <n v="255"/>
    <s v="US-2012-159982"/>
    <x v="1"/>
    <x v="109"/>
    <d v="2021-12-04T00:00:00"/>
    <s v="Standard Class"/>
    <s v="DR-12880"/>
    <s v="Dan Reichenbach"/>
    <x v="1"/>
    <s v="United States"/>
    <s v="Chicago"/>
    <x v="10"/>
    <n v="60623"/>
    <x v="2"/>
    <s v="FUR-FU-10002505"/>
    <x v="0"/>
    <x v="5"/>
    <s v="Eldon 100 Class Desk Accessories"/>
    <n v="12.132000000000001"/>
    <n v="9"/>
    <n v="0.6"/>
    <n v="-8.4923999999999982"/>
  </r>
  <r>
    <n v="256"/>
    <s v="US-2012-159982"/>
    <x v="1"/>
    <x v="109"/>
    <d v="2021-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21-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21-12-04T00:00:00"/>
    <s v="Standard Class"/>
    <s v="DR-12880"/>
    <s v="Dan Reichenbach"/>
    <x v="1"/>
    <s v="United States"/>
    <s v="Chicago"/>
    <x v="10"/>
    <n v="60623"/>
    <x v="2"/>
    <s v="TEC-PH-10001580"/>
    <x v="2"/>
    <x v="7"/>
    <s v="Logitech Mobile Speakerphone P710e - speaker phone"/>
    <n v="647.904"/>
    <n v="6"/>
    <n v="0.2"/>
    <n v="56.691599999999966"/>
  </r>
  <r>
    <n v="259"/>
    <s v="CA-2014-163139"/>
    <x v="3"/>
    <x v="96"/>
    <d v="2023-12-04T00:00:00"/>
    <s v="Second Class"/>
    <s v="CC-12670"/>
    <s v="Craig Carreira"/>
    <x v="0"/>
    <s v="United States"/>
    <s v="New York City"/>
    <x v="15"/>
    <n v="10009"/>
    <x v="3"/>
    <s v="TEC-AC-10000290"/>
    <x v="2"/>
    <x v="11"/>
    <s v="Sabrent 4-Port USB 2.0 Hub"/>
    <n v="20.37"/>
    <n v="3"/>
    <n v="0"/>
    <n v="6.9258000000000006"/>
  </r>
  <r>
    <n v="260"/>
    <s v="CA-2014-163139"/>
    <x v="3"/>
    <x v="96"/>
    <d v="2023-12-04T00:00:00"/>
    <s v="Second Class"/>
    <s v="CC-12670"/>
    <s v="Craig Carreira"/>
    <x v="0"/>
    <s v="United States"/>
    <s v="New York City"/>
    <x v="15"/>
    <n v="10009"/>
    <x v="3"/>
    <s v="OFF-ST-10002790"/>
    <x v="1"/>
    <x v="4"/>
    <s v="Safco Industrial Shelving"/>
    <n v="221.54999999999998"/>
    <n v="3"/>
    <n v="0"/>
    <n v="6.6465000000000174"/>
  </r>
  <r>
    <n v="261"/>
    <s v="CA-2014-163139"/>
    <x v="3"/>
    <x v="96"/>
    <d v="2023-12-04T00:00:00"/>
    <s v="Second Class"/>
    <s v="CC-12670"/>
    <s v="Craig Carreira"/>
    <x v="0"/>
    <s v="United States"/>
    <s v="New York City"/>
    <x v="15"/>
    <n v="10009"/>
    <x v="3"/>
    <s v="OFF-BI-10003460"/>
    <x v="1"/>
    <x v="8"/>
    <s v="Acco 3-Hole Punch"/>
    <n v="17.52"/>
    <n v="5"/>
    <n v="0.2"/>
    <n v="6.1319999999999988"/>
  </r>
  <r>
    <n v="262"/>
    <s v="US-2014-155299"/>
    <x v="3"/>
    <x v="110"/>
    <d v="2023-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20-09-21T00:00:00"/>
    <s v="Second Class"/>
    <s v="SB-20290"/>
    <s v="Sean Braxton"/>
    <x v="1"/>
    <s v="United States"/>
    <s v="Houston"/>
    <x v="5"/>
    <n v="77036"/>
    <x v="2"/>
    <s v="TEC-MA-10000822"/>
    <x v="2"/>
    <x v="15"/>
    <s v="Lexmark MX611dhe Monochrome Laser Printer"/>
    <n v="3059.982"/>
    <n v="3"/>
    <n v="0.4"/>
    <n v="-509.99700000000075"/>
  </r>
  <r>
    <n v="264"/>
    <s v="US-2011-106992"/>
    <x v="2"/>
    <x v="111"/>
    <d v="2020-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22-06-14T00:00:00"/>
    <s v="Standard Class"/>
    <s v="RC-19825"/>
    <s v="Roy Collins"/>
    <x v="0"/>
    <s v="United States"/>
    <s v="Chicago"/>
    <x v="10"/>
    <n v="60610"/>
    <x v="2"/>
    <s v="TEC-PH-10001433"/>
    <x v="2"/>
    <x v="7"/>
    <s v="Cisco Small Business SPA 502G VoIP phone"/>
    <n v="328.22399999999999"/>
    <n v="4"/>
    <n v="0.2"/>
    <n v="28.7196"/>
  </r>
  <r>
    <n v="266"/>
    <s v="CA-2012-155040"/>
    <x v="1"/>
    <x v="113"/>
    <d v="2021-11-15T00:00:00"/>
    <s v="Standard Class"/>
    <s v="AH-10210"/>
    <s v="Alan Hwang"/>
    <x v="0"/>
    <s v="United States"/>
    <s v="Brentwood"/>
    <x v="1"/>
    <n v="94513"/>
    <x v="1"/>
    <s v="TEC-AC-10004469"/>
    <x v="2"/>
    <x v="11"/>
    <s v="Microsoft Sculpt Comfort Mouse"/>
    <n v="79.900000000000006"/>
    <n v="2"/>
    <n v="0"/>
    <n v="35.156000000000006"/>
  </r>
  <r>
    <n v="267"/>
    <s v="CA-2014-136826"/>
    <x v="3"/>
    <x v="114"/>
    <d v="2023-06-21T00:00:00"/>
    <s v="Standard Class"/>
    <s v="CB-12535"/>
    <s v="Claudia Bergmann"/>
    <x v="1"/>
    <s v="United States"/>
    <s v="Chapel Hill"/>
    <x v="3"/>
    <n v="27514"/>
    <x v="0"/>
    <s v="OFF-AR-10003602"/>
    <x v="1"/>
    <x v="6"/>
    <s v="Quartet Omega Colored Chalk, 12/Pack"/>
    <n v="14.015999999999998"/>
    <n v="3"/>
    <n v="0.2"/>
    <n v="4.7303999999999995"/>
  </r>
  <r>
    <n v="268"/>
    <s v="CA-2013-111010"/>
    <x v="0"/>
    <x v="115"/>
    <d v="2022-01-28T00:00:00"/>
    <s v="Standard Class"/>
    <s v="PG-18895"/>
    <s v="Paul Gonzalez"/>
    <x v="0"/>
    <s v="United States"/>
    <s v="Morristown"/>
    <x v="30"/>
    <n v="7960"/>
    <x v="3"/>
    <s v="OFF-FA-10003472"/>
    <x v="1"/>
    <x v="13"/>
    <s v="Bagged Rubber Bands"/>
    <n v="7.5600000000000005"/>
    <n v="6"/>
    <n v="0"/>
    <n v="0.3024"/>
  </r>
  <r>
    <n v="269"/>
    <s v="US-2014-145366"/>
    <x v="3"/>
    <x v="34"/>
    <d v="2023-12-14T00:00:00"/>
    <s v="Standard Class"/>
    <s v="CA-12310"/>
    <s v="Christine Abelman"/>
    <x v="1"/>
    <s v="United States"/>
    <s v="Cincinnati"/>
    <x v="24"/>
    <n v="45231"/>
    <x v="3"/>
    <s v="OFF-ST-10004180"/>
    <x v="1"/>
    <x v="4"/>
    <s v="Safco Commercial Shelving"/>
    <n v="37.207999999999998"/>
    <n v="1"/>
    <n v="0.2"/>
    <n v="-7.4416000000000011"/>
  </r>
  <r>
    <n v="270"/>
    <s v="US-2014-145366"/>
    <x v="3"/>
    <x v="34"/>
    <d v="2023-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24-01-03T00:00:00"/>
    <s v="Second Class"/>
    <s v="KH-16690"/>
    <s v="Kristen Hastings"/>
    <x v="1"/>
    <s v="United States"/>
    <s v="San Francisco"/>
    <x v="1"/>
    <n v="94110"/>
    <x v="1"/>
    <s v="OFF-ST-10003208"/>
    <x v="1"/>
    <x v="4"/>
    <s v="Adjustable Depth Letter/Legal Cart"/>
    <n v="725.84"/>
    <n v="4"/>
    <n v="0"/>
    <n v="210.4935999999999"/>
  </r>
  <r>
    <n v="272"/>
    <s v="CA-2012-155334"/>
    <x v="1"/>
    <x v="117"/>
    <d v="2021-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21-07-31T00:00:00"/>
    <s v="First Class"/>
    <s v="HA-14920"/>
    <s v="Helen Andreada"/>
    <x v="0"/>
    <s v="United States"/>
    <s v="San Francisco"/>
    <x v="1"/>
    <n v="94109"/>
    <x v="1"/>
    <s v="FUR-FU-10003274"/>
    <x v="0"/>
    <x v="5"/>
    <s v="Regeneration Desk Collection"/>
    <n v="5.28"/>
    <n v="3"/>
    <n v="0"/>
    <n v="2.3232000000000004"/>
  </r>
  <r>
    <n v="274"/>
    <s v="CA-2012-155334"/>
    <x v="1"/>
    <x v="117"/>
    <d v="2021-07-31T00:00:00"/>
    <s v="First Class"/>
    <s v="HA-14920"/>
    <s v="Helen Andreada"/>
    <x v="0"/>
    <s v="United States"/>
    <s v="San Francisco"/>
    <x v="1"/>
    <n v="94109"/>
    <x v="1"/>
    <s v="OFF-BI-10002557"/>
    <x v="1"/>
    <x v="8"/>
    <s v="Presstex Flexible Ring Binders"/>
    <n v="10.92"/>
    <n v="3"/>
    <n v="0.2"/>
    <n v="4.0949999999999989"/>
  </r>
  <r>
    <n v="275"/>
    <s v="CA-2014-118136"/>
    <x v="3"/>
    <x v="118"/>
    <d v="2023-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23-09-18T00:00:00"/>
    <s v="First Class"/>
    <s v="BB-10990"/>
    <s v="Barry Blumstein"/>
    <x v="1"/>
    <s v="United States"/>
    <s v="Inglewood"/>
    <x v="1"/>
    <n v="90301"/>
    <x v="1"/>
    <s v="OFF-AR-10001427"/>
    <x v="1"/>
    <x v="6"/>
    <s v="Newell 330"/>
    <n v="5.98"/>
    <n v="1"/>
    <n v="0"/>
    <n v="1.5548000000000002"/>
  </r>
  <r>
    <n v="277"/>
    <s v="CA-2014-132976"/>
    <x v="3"/>
    <x v="119"/>
    <d v="2023-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23-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23-10-18T00:00:00"/>
    <s v="Standard Class"/>
    <s v="AG-10495"/>
    <s v="Andrew Gjertsen"/>
    <x v="1"/>
    <s v="United States"/>
    <s v="Philadelphia"/>
    <x v="9"/>
    <n v="19140"/>
    <x v="3"/>
    <s v="OFF-ST-10000876"/>
    <x v="1"/>
    <x v="4"/>
    <s v="Eldon Simplefile Box Office"/>
    <n v="59.712000000000003"/>
    <n v="6"/>
    <n v="0.2"/>
    <n v="5.9711999999999996"/>
  </r>
  <r>
    <n v="280"/>
    <s v="CA-2014-132976"/>
    <x v="3"/>
    <x v="119"/>
    <d v="2023-10-18T00:00:00"/>
    <s v="Standard Class"/>
    <s v="AG-10495"/>
    <s v="Andrew Gjertsen"/>
    <x v="1"/>
    <s v="United States"/>
    <s v="Philadelphia"/>
    <x v="9"/>
    <n v="19140"/>
    <x v="3"/>
    <s v="OFF-LA-10002043"/>
    <x v="1"/>
    <x v="2"/>
    <s v="Avery 489"/>
    <n v="24.839999999999996"/>
    <n v="3"/>
    <n v="0.2"/>
    <n v="8.6940000000000008"/>
  </r>
  <r>
    <n v="281"/>
    <s v="US-2012-161991"/>
    <x v="1"/>
    <x v="120"/>
    <d v="2021-09-28T00:00:00"/>
    <s v="Second Class"/>
    <s v="SC-20725"/>
    <s v="Steven Cartwright"/>
    <x v="0"/>
    <s v="United States"/>
    <s v="Houston"/>
    <x v="5"/>
    <n v="77070"/>
    <x v="2"/>
    <s v="OFF-BI-10004967"/>
    <x v="1"/>
    <x v="8"/>
    <s v="Round Ring Binders"/>
    <n v="2.0799999999999996"/>
    <n v="5"/>
    <n v="0.8"/>
    <n v="-3.4320000000000004"/>
  </r>
  <r>
    <n v="282"/>
    <s v="US-2012-161991"/>
    <x v="1"/>
    <x v="120"/>
    <d v="2021-09-28T00:00:00"/>
    <s v="Second Class"/>
    <s v="SC-20725"/>
    <s v="Steven Cartwright"/>
    <x v="0"/>
    <s v="United States"/>
    <s v="Houston"/>
    <x v="5"/>
    <n v="77070"/>
    <x v="2"/>
    <s v="TEC-PH-10001760"/>
    <x v="2"/>
    <x v="7"/>
    <s v="Bose SoundLink Bluetooth Speaker"/>
    <n v="1114.4000000000001"/>
    <n v="7"/>
    <n v="0.2"/>
    <n v="376.11"/>
  </r>
  <r>
    <n v="283"/>
    <s v="CA-2012-130890"/>
    <x v="1"/>
    <x v="121"/>
    <d v="2021-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21-10-02T00:00:00"/>
    <s v="Standard Class"/>
    <s v="TB-21520"/>
    <s v="Tracy Blumstein"/>
    <x v="0"/>
    <s v="United States"/>
    <s v="Portland"/>
    <x v="21"/>
    <n v="97206"/>
    <x v="1"/>
    <s v="OFF-PA-10000474"/>
    <x v="1"/>
    <x v="10"/>
    <s v="Staples"/>
    <n v="141.76"/>
    <n v="5"/>
    <n v="0.2"/>
    <n v="47.843999999999994"/>
  </r>
  <r>
    <n v="285"/>
    <s v="CA-2012-130883"/>
    <x v="1"/>
    <x v="120"/>
    <d v="2021-10-02T00:00:00"/>
    <s v="Standard Class"/>
    <s v="TB-21520"/>
    <s v="Tracy Blumstein"/>
    <x v="0"/>
    <s v="United States"/>
    <s v="Portland"/>
    <x v="21"/>
    <n v="97206"/>
    <x v="1"/>
    <s v="TEC-AC-10001956"/>
    <x v="2"/>
    <x v="11"/>
    <s v="Microsoft Arc Touch Mouse"/>
    <n v="239.80000000000004"/>
    <n v="5"/>
    <n v="0.2"/>
    <n v="47.959999999999987"/>
  </r>
  <r>
    <n v="286"/>
    <s v="CA-2012-130883"/>
    <x v="1"/>
    <x v="120"/>
    <d v="2021-10-02T00:00:00"/>
    <s v="Standard Class"/>
    <s v="TB-21520"/>
    <s v="Tracy Blumstein"/>
    <x v="0"/>
    <s v="United States"/>
    <s v="Portland"/>
    <x v="21"/>
    <n v="97206"/>
    <x v="1"/>
    <s v="OFF-PA-10004100"/>
    <x v="1"/>
    <x v="10"/>
    <s v="Xerox 216"/>
    <n v="31.104000000000006"/>
    <n v="6"/>
    <n v="0.2"/>
    <n v="10.8864"/>
  </r>
  <r>
    <n v="287"/>
    <s v="CA-2013-112697"/>
    <x v="0"/>
    <x v="122"/>
    <d v="2022-12-21T00:00:00"/>
    <s v="Second Class"/>
    <s v="AH-10195"/>
    <s v="Alan Haines"/>
    <x v="1"/>
    <s v="United States"/>
    <s v="Tamarac"/>
    <x v="2"/>
    <n v="33319"/>
    <x v="0"/>
    <s v="OFF-BI-10000778"/>
    <x v="1"/>
    <x v="8"/>
    <s v="GBC VeloBinder Electric Binding Machine"/>
    <n v="254.05800000000002"/>
    <n v="7"/>
    <n v="0.7"/>
    <n v="-169.3719999999999"/>
  </r>
  <r>
    <n v="288"/>
    <s v="CA-2013-112697"/>
    <x v="0"/>
    <x v="122"/>
    <d v="2022-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22-12-21T00:00:00"/>
    <s v="Second Class"/>
    <s v="AH-10195"/>
    <s v="Alan Haines"/>
    <x v="1"/>
    <s v="United States"/>
    <s v="Tamarac"/>
    <x v="2"/>
    <n v="33319"/>
    <x v="0"/>
    <s v="OFF-SU-10000646"/>
    <x v="1"/>
    <x v="14"/>
    <s v="Premier Automatic Letter Opener"/>
    <n v="961.48000000000013"/>
    <n v="5"/>
    <n v="0.2"/>
    <n v="-204.31449999999995"/>
  </r>
  <r>
    <n v="290"/>
    <s v="CA-2013-110772"/>
    <x v="0"/>
    <x v="73"/>
    <d v="2022-11-25T00:00:00"/>
    <s v="Second Class"/>
    <s v="NZ-18565"/>
    <s v="Nick Zandusky"/>
    <x v="2"/>
    <s v="United States"/>
    <s v="Columbus"/>
    <x v="24"/>
    <n v="43229"/>
    <x v="3"/>
    <s v="OFF-FA-10002983"/>
    <x v="1"/>
    <x v="13"/>
    <s v="Advantus SlideClip Paper Clips"/>
    <n v="19.096"/>
    <n v="7"/>
    <n v="0.2"/>
    <n v="6.6835999999999993"/>
  </r>
  <r>
    <n v="291"/>
    <s v="CA-2013-110772"/>
    <x v="0"/>
    <x v="73"/>
    <d v="2022-11-25T00:00:00"/>
    <s v="Second Class"/>
    <s v="NZ-18565"/>
    <s v="Nick Zandusky"/>
    <x v="2"/>
    <s v="United States"/>
    <s v="Columbus"/>
    <x v="24"/>
    <n v="43229"/>
    <x v="3"/>
    <s v="OFF-LA-10004689"/>
    <x v="1"/>
    <x v="2"/>
    <s v="Avery 512"/>
    <n v="18.496000000000002"/>
    <n v="8"/>
    <n v="0.2"/>
    <n v="6.2423999999999999"/>
  </r>
  <r>
    <n v="292"/>
    <s v="CA-2013-110772"/>
    <x v="0"/>
    <x v="73"/>
    <d v="2022-11-25T00:00:00"/>
    <s v="Second Class"/>
    <s v="NZ-18565"/>
    <s v="Nick Zandusky"/>
    <x v="2"/>
    <s v="United States"/>
    <s v="Columbus"/>
    <x v="24"/>
    <n v="43229"/>
    <x v="3"/>
    <s v="TEC-AC-10002001"/>
    <x v="2"/>
    <x v="11"/>
    <s v="Logitech Wireless Gaming Headset G930"/>
    <n v="255.98400000000004"/>
    <n v="2"/>
    <n v="0.2"/>
    <n v="54.396600000000007"/>
  </r>
  <r>
    <n v="293"/>
    <s v="CA-2013-110772"/>
    <x v="0"/>
    <x v="73"/>
    <d v="2022-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20-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20-12-28T00:00:00"/>
    <s v="First Class"/>
    <s v="KL-16555"/>
    <s v="Kelly Lampkin"/>
    <x v="1"/>
    <s v="United States"/>
    <s v="Colorado Springs"/>
    <x v="22"/>
    <n v="80906"/>
    <x v="1"/>
    <s v="FUR-CH-10001891"/>
    <x v="0"/>
    <x v="1"/>
    <s v="Global Deluxe Office Fabric Chairs"/>
    <n v="230.35200000000003"/>
    <n v="3"/>
    <n v="0.2"/>
    <n v="20.155800000000013"/>
  </r>
  <r>
    <n v="296"/>
    <s v="CA-2011-111451"/>
    <x v="2"/>
    <x v="58"/>
    <d v="2020-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20-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20-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22-11-04T00:00:00"/>
    <s v="Standard Class"/>
    <s v="JD-15895"/>
    <s v="Jonathan Doherty"/>
    <x v="1"/>
    <s v="United States"/>
    <s v="Belleville"/>
    <x v="30"/>
    <n v="7109"/>
    <x v="3"/>
    <s v="OFF-PA-10002105"/>
    <x v="1"/>
    <x v="10"/>
    <s v="Xerox 223"/>
    <n v="32.400000000000006"/>
    <n v="5"/>
    <n v="0"/>
    <n v="15.552000000000001"/>
  </r>
  <r>
    <n v="300"/>
    <s v="CA-2013-142545"/>
    <x v="0"/>
    <x v="99"/>
    <d v="2022-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22-11-04T00:00:00"/>
    <s v="Standard Class"/>
    <s v="JD-15895"/>
    <s v="Jonathan Doherty"/>
    <x v="1"/>
    <s v="United States"/>
    <s v="Belleville"/>
    <x v="30"/>
    <n v="7109"/>
    <x v="3"/>
    <s v="OFF-PA-10004243"/>
    <x v="1"/>
    <x v="10"/>
    <s v="Xerox 1939"/>
    <n v="56.91"/>
    <n v="3"/>
    <n v="0"/>
    <n v="27.316799999999997"/>
  </r>
  <r>
    <n v="302"/>
    <s v="CA-2013-142545"/>
    <x v="0"/>
    <x v="99"/>
    <d v="2022-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22-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23-11-24T00:00:00"/>
    <s v="Standard Class"/>
    <s v="JH-15910"/>
    <s v="Jonathan Howell"/>
    <x v="0"/>
    <s v="United States"/>
    <s v="Chicago"/>
    <x v="10"/>
    <n v="60623"/>
    <x v="2"/>
    <s v="FUR-TA-10002533"/>
    <x v="0"/>
    <x v="3"/>
    <s v="BPI Conference Tables"/>
    <n v="219.07500000000002"/>
    <n v="3"/>
    <n v="0.5"/>
    <n v="-131.44500000000005"/>
  </r>
  <r>
    <n v="305"/>
    <s v="CA-2012-144253"/>
    <x v="1"/>
    <x v="124"/>
    <d v="2021-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21-01-04T00:00:00"/>
    <s v="Standard Class"/>
    <s v="KB-16600"/>
    <s v="Ken Brennan"/>
    <x v="1"/>
    <s v="United States"/>
    <s v="Taylor"/>
    <x v="12"/>
    <n v="48180"/>
    <x v="2"/>
    <s v="OFF-AR-10003651"/>
    <x v="1"/>
    <x v="6"/>
    <s v="Newell 350"/>
    <n v="9.84"/>
    <n v="3"/>
    <n v="0"/>
    <n v="2.8535999999999988"/>
  </r>
  <r>
    <n v="307"/>
    <s v="CA-2011-111003"/>
    <x v="2"/>
    <x v="106"/>
    <d v="2020-06-06T00:00:00"/>
    <s v="Standard Class"/>
    <s v="CR-12625"/>
    <s v="Corey Roper"/>
    <x v="2"/>
    <s v="United States"/>
    <s v="Lakewood"/>
    <x v="30"/>
    <n v="8701"/>
    <x v="3"/>
    <s v="OFF-BI-10001072"/>
    <x v="1"/>
    <x v="8"/>
    <s v="GBC Clear Cover, 8-1/2 x 11, unpunched, 25 covers per pack"/>
    <n v="45.480000000000004"/>
    <n v="3"/>
    <n v="0"/>
    <n v="20.9208"/>
  </r>
  <r>
    <n v="308"/>
    <s v="CA-2011-111003"/>
    <x v="2"/>
    <x v="106"/>
    <d v="2020-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23-04-18T00:00:00"/>
    <s v="First Class"/>
    <s v="SH-20395"/>
    <s v="Shahid Hopkins"/>
    <x v="0"/>
    <s v="United States"/>
    <s v="Arlington"/>
    <x v="17"/>
    <n v="22204"/>
    <x v="0"/>
    <s v="OFF-AR-10002804"/>
    <x v="1"/>
    <x v="6"/>
    <s v="Faber Castell Col-Erase Pencils"/>
    <n v="4.8899999999999997"/>
    <n v="1"/>
    <n v="0"/>
    <n v="2.0049000000000001"/>
  </r>
  <r>
    <n v="310"/>
    <s v="CA-2013-142902"/>
    <x v="0"/>
    <x v="126"/>
    <d v="2022-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22-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22-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22-09-15T00:00:00"/>
    <s v="Second Class"/>
    <s v="BP-11185"/>
    <s v="Ben Peterman"/>
    <x v="1"/>
    <s v="United States"/>
    <s v="Arvada"/>
    <x v="22"/>
    <n v="80004"/>
    <x v="1"/>
    <s v="OFF-LA-10000634"/>
    <x v="1"/>
    <x v="2"/>
    <s v="Avery 509"/>
    <n v="6.2640000000000002"/>
    <n v="3"/>
    <n v="0.2"/>
    <n v="2.0358000000000001"/>
  </r>
  <r>
    <n v="314"/>
    <s v="CA-2011-120887"/>
    <x v="2"/>
    <x v="127"/>
    <d v="2020-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20-08-16T00:00:00"/>
    <s v="Standard Class"/>
    <s v="AG-10525"/>
    <s v="Andy Gerbode"/>
    <x v="1"/>
    <s v="United States"/>
    <s v="Saint Petersburg"/>
    <x v="2"/>
    <n v="33710"/>
    <x v="0"/>
    <s v="TEC-PH-10002398"/>
    <x v="2"/>
    <x v="7"/>
    <s v="AT&amp;T 1070 Corded Phone"/>
    <n v="178.38400000000001"/>
    <n v="2"/>
    <n v="0.2"/>
    <n v="22.297999999999973"/>
  </r>
  <r>
    <n v="316"/>
    <s v="CA-2011-167850"/>
    <x v="2"/>
    <x v="128"/>
    <d v="2020-08-16T00:00:00"/>
    <s v="Standard Class"/>
    <s v="AG-10525"/>
    <s v="Andy Gerbode"/>
    <x v="1"/>
    <s v="United States"/>
    <s v="Saint Petersburg"/>
    <x v="2"/>
    <n v="33710"/>
    <x v="0"/>
    <s v="OFF-PA-10001937"/>
    <x v="1"/>
    <x v="10"/>
    <s v="Xerox 21"/>
    <n v="15.552000000000003"/>
    <n v="3"/>
    <n v="0.2"/>
    <n v="5.4432"/>
  </r>
  <r>
    <n v="317"/>
    <s v="CA-2011-164259"/>
    <x v="2"/>
    <x v="129"/>
    <d v="2020-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20-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20-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20-11-09T00:00:00"/>
    <s v="Standard Class"/>
    <s v="NM-18445"/>
    <s v="Nathan Mautz"/>
    <x v="2"/>
    <s v="United States"/>
    <s v="New York City"/>
    <x v="15"/>
    <n v="10024"/>
    <x v="3"/>
    <s v="TEC-PH-10004093"/>
    <x v="2"/>
    <x v="7"/>
    <s v="Panasonic Kx-TS550"/>
    <n v="275.94"/>
    <n v="6"/>
    <n v="0"/>
    <n v="80.022599999999997"/>
  </r>
  <r>
    <n v="321"/>
    <s v="CA-2011-164973"/>
    <x v="2"/>
    <x v="130"/>
    <d v="2020-11-09T00:00:00"/>
    <s v="Standard Class"/>
    <s v="NM-18445"/>
    <s v="Nathan Mautz"/>
    <x v="2"/>
    <s v="United States"/>
    <s v="New York City"/>
    <x v="15"/>
    <n v="10024"/>
    <x v="3"/>
    <s v="TEC-AC-10000892"/>
    <x v="2"/>
    <x v="11"/>
    <s v="NETGEAR N750 Dual Band Wi-Fi Gigabit Router"/>
    <n v="360"/>
    <n v="4"/>
    <n v="0"/>
    <n v="129.6"/>
  </r>
  <r>
    <n v="322"/>
    <s v="CA-2011-164973"/>
    <x v="2"/>
    <x v="130"/>
    <d v="2020-11-09T00:00:00"/>
    <s v="Standard Class"/>
    <s v="NM-18445"/>
    <s v="Nathan Mautz"/>
    <x v="2"/>
    <s v="United States"/>
    <s v="New York City"/>
    <x v="15"/>
    <n v="10024"/>
    <x v="3"/>
    <s v="OFF-ST-10002974"/>
    <x v="1"/>
    <x v="4"/>
    <s v="Trav-L-File Heavy-Duty Shuttle II, Black"/>
    <n v="43.57"/>
    <n v="1"/>
    <n v="0"/>
    <n v="13.070999999999998"/>
  </r>
  <r>
    <n v="323"/>
    <s v="CA-2011-156601"/>
    <x v="2"/>
    <x v="111"/>
    <d v="2020-09-24T00:00:00"/>
    <s v="Standard Class"/>
    <s v="FA-14230"/>
    <s v="Frank Atkinson"/>
    <x v="1"/>
    <s v="United States"/>
    <s v="Long Beach"/>
    <x v="1"/>
    <n v="90805"/>
    <x v="1"/>
    <s v="OFF-FA-10000624"/>
    <x v="1"/>
    <x v="13"/>
    <s v="OIC Binder Clips"/>
    <n v="7.16"/>
    <n v="2"/>
    <n v="0"/>
    <n v="3.58"/>
  </r>
  <r>
    <n v="324"/>
    <s v="CA-2013-162138"/>
    <x v="0"/>
    <x v="131"/>
    <d v="2022-04-28T00:00:00"/>
    <s v="Standard Class"/>
    <s v="GK-14620"/>
    <s v="Grace Kelly"/>
    <x v="1"/>
    <s v="United States"/>
    <s v="Hesperia"/>
    <x v="1"/>
    <n v="92345"/>
    <x v="1"/>
    <s v="OFF-BI-10004593"/>
    <x v="1"/>
    <x v="8"/>
    <s v="Ibico Laser Imprintable Binding System Covers"/>
    <n v="251.52"/>
    <n v="6"/>
    <n v="0.2"/>
    <n v="81.744"/>
  </r>
  <r>
    <n v="325"/>
    <s v="CA-2013-162138"/>
    <x v="0"/>
    <x v="131"/>
    <d v="2022-04-28T00:00:00"/>
    <s v="Standard Class"/>
    <s v="GK-14620"/>
    <s v="Grace Kelly"/>
    <x v="1"/>
    <s v="United States"/>
    <s v="Hesperia"/>
    <x v="1"/>
    <n v="92345"/>
    <x v="1"/>
    <s v="TEC-AC-10001908"/>
    <x v="2"/>
    <x v="11"/>
    <s v="Logitech Wireless Headset h800"/>
    <n v="99.99"/>
    <n v="1"/>
    <n v="0"/>
    <n v="34.996499999999997"/>
  </r>
  <r>
    <n v="326"/>
    <s v="CA-2014-153339"/>
    <x v="3"/>
    <x v="132"/>
    <d v="2023-11-06T00:00:00"/>
    <s v="Second Class"/>
    <s v="DJ-13510"/>
    <s v="Don Jones"/>
    <x v="1"/>
    <s v="United States"/>
    <s v="Murfreesboro"/>
    <x v="18"/>
    <n v="37130"/>
    <x v="0"/>
    <s v="FUR-FU-10001967"/>
    <x v="0"/>
    <x v="5"/>
    <s v="Telescoping Adjustable Floor Lamp"/>
    <n v="15.991999999999999"/>
    <n v="1"/>
    <n v="0.2"/>
    <n v="0.99949999999999894"/>
  </r>
  <r>
    <n v="327"/>
    <s v="US-2013-141544"/>
    <x v="0"/>
    <x v="133"/>
    <d v="2022-09-02T00:00:00"/>
    <s v="First Class"/>
    <s v="PO-18850"/>
    <s v="Patrick O'Brill"/>
    <x v="0"/>
    <s v="United States"/>
    <s v="Philadelphia"/>
    <x v="9"/>
    <n v="19143"/>
    <x v="3"/>
    <s v="TEC-PH-10003645"/>
    <x v="2"/>
    <x v="7"/>
    <s v="Aastra 57i VoIP phone"/>
    <n v="290.89800000000002"/>
    <n v="3"/>
    <n v="0.4"/>
    <n v="-67.876199999999997"/>
  </r>
  <r>
    <n v="328"/>
    <s v="US-2013-141544"/>
    <x v="0"/>
    <x v="133"/>
    <d v="2022-09-02T00:00:00"/>
    <s v="First Class"/>
    <s v="PO-18850"/>
    <s v="Patrick O'Brill"/>
    <x v="0"/>
    <s v="United States"/>
    <s v="Philadelphia"/>
    <x v="9"/>
    <n v="19143"/>
    <x v="3"/>
    <s v="OFF-ST-10000675"/>
    <x v="1"/>
    <x v="4"/>
    <s v="File Shuttle II and Handi-File, Black"/>
    <n v="54.224000000000004"/>
    <n v="2"/>
    <n v="0.2"/>
    <n v="3.3889999999999993"/>
  </r>
  <r>
    <n v="329"/>
    <s v="US-2013-141544"/>
    <x v="0"/>
    <x v="133"/>
    <d v="2022-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22-09-02T00:00:00"/>
    <s v="First Class"/>
    <s v="PO-18850"/>
    <s v="Patrick O'Brill"/>
    <x v="0"/>
    <s v="United States"/>
    <s v="Philadelphia"/>
    <x v="9"/>
    <n v="19143"/>
    <x v="3"/>
    <s v="OFF-LA-10001074"/>
    <x v="1"/>
    <x v="2"/>
    <s v="Round Specialty Laser Printer Labels"/>
    <n v="100.24000000000001"/>
    <n v="10"/>
    <n v="0.2"/>
    <n v="33.830999999999989"/>
  </r>
  <r>
    <n v="331"/>
    <s v="US-2013-141544"/>
    <x v="0"/>
    <x v="133"/>
    <d v="2022-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22-04-30T00:00:00"/>
    <s v="Second Class"/>
    <s v="JL-15850"/>
    <s v="John Lucas"/>
    <x v="0"/>
    <s v="United States"/>
    <s v="Philadelphia"/>
    <x v="9"/>
    <n v="19134"/>
    <x v="3"/>
    <s v="TEC-PH-10004614"/>
    <x v="2"/>
    <x v="7"/>
    <s v="AT&amp;T 841000 Phone"/>
    <n v="82.8"/>
    <n v="2"/>
    <n v="0.4"/>
    <n v="-20.700000000000003"/>
  </r>
  <r>
    <n v="333"/>
    <s v="US-2013-150147"/>
    <x v="0"/>
    <x v="134"/>
    <d v="2022-04-30T00:00:00"/>
    <s v="Second Class"/>
    <s v="JL-15850"/>
    <s v="John Lucas"/>
    <x v="0"/>
    <s v="United States"/>
    <s v="Philadelphia"/>
    <x v="9"/>
    <n v="19134"/>
    <x v="3"/>
    <s v="OFF-BI-10001153"/>
    <x v="1"/>
    <x v="8"/>
    <s v="Ibico Recycled Grain-Textured Covers"/>
    <n v="20.724000000000004"/>
    <n v="2"/>
    <n v="0.7"/>
    <n v="-13.815999999999995"/>
  </r>
  <r>
    <n v="334"/>
    <s v="US-2013-150147"/>
    <x v="0"/>
    <x v="134"/>
    <d v="2022-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21-09-04T00:00:00"/>
    <s v="Second Class"/>
    <s v="DB-13615"/>
    <s v="Doug Bickford"/>
    <x v="0"/>
    <s v="United States"/>
    <s v="Los Angeles"/>
    <x v="1"/>
    <n v="90045"/>
    <x v="1"/>
    <s v="OFF-BI-10001922"/>
    <x v="1"/>
    <x v="8"/>
    <s v="Storex Dura Pro Binders"/>
    <n v="4.7520000000000007"/>
    <n v="1"/>
    <n v="0.2"/>
    <n v="1.6037999999999997"/>
  </r>
  <r>
    <n v="336"/>
    <s v="CA-2012-137946"/>
    <x v="1"/>
    <x v="135"/>
    <d v="2021-09-04T00:00:00"/>
    <s v="Second Class"/>
    <s v="DB-13615"/>
    <s v="Doug Bickford"/>
    <x v="0"/>
    <s v="United States"/>
    <s v="Los Angeles"/>
    <x v="1"/>
    <n v="90045"/>
    <x v="1"/>
    <s v="TEC-CO-10001449"/>
    <x v="2"/>
    <x v="16"/>
    <s v="Hewlett Packard LaserJet 3310 Copier"/>
    <n v="959.98400000000004"/>
    <n v="2"/>
    <n v="0.2"/>
    <n v="335.99440000000004"/>
  </r>
  <r>
    <n v="337"/>
    <s v="CA-2012-137946"/>
    <x v="1"/>
    <x v="135"/>
    <d v="2021-09-04T00:00:00"/>
    <s v="Second Class"/>
    <s v="DB-13615"/>
    <s v="Doug Bickford"/>
    <x v="0"/>
    <s v="United States"/>
    <s v="Los Angeles"/>
    <x v="1"/>
    <n v="90045"/>
    <x v="1"/>
    <s v="OFF-BI-10004140"/>
    <x v="1"/>
    <x v="8"/>
    <s v="Avery Non-Stick Binders"/>
    <n v="14.368000000000002"/>
    <n v="4"/>
    <n v="0.2"/>
    <n v="4.4899999999999984"/>
  </r>
  <r>
    <n v="338"/>
    <s v="CA-2011-129924"/>
    <x v="2"/>
    <x v="136"/>
    <d v="2020-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20-07-17T00:00:00"/>
    <s v="Standard Class"/>
    <s v="AC-10420"/>
    <s v="Alyssa Crouse"/>
    <x v="1"/>
    <s v="United States"/>
    <s v="San Francisco"/>
    <x v="1"/>
    <n v="94122"/>
    <x v="1"/>
    <s v="FUR-TA-10004575"/>
    <x v="0"/>
    <x v="3"/>
    <s v="Hon 5100 Series Wood Tables"/>
    <n v="698.35200000000009"/>
    <n v="3"/>
    <n v="0.2"/>
    <n v="-17.458800000000053"/>
  </r>
  <r>
    <n v="340"/>
    <s v="CA-2012-128167"/>
    <x v="1"/>
    <x v="137"/>
    <d v="2021-06-26T00:00:00"/>
    <s v="Second Class"/>
    <s v="KL-16645"/>
    <s v="Ken Lonsdale"/>
    <x v="0"/>
    <s v="United States"/>
    <s v="Layton"/>
    <x v="7"/>
    <n v="84041"/>
    <x v="1"/>
    <s v="OFF-FA-10000490"/>
    <x v="1"/>
    <x v="13"/>
    <s v="OIC Binder Clips, Mini, 1/4&quot; Capacity, Black"/>
    <n v="4.96"/>
    <n v="4"/>
    <n v="0"/>
    <n v="2.3311999999999999"/>
  </r>
  <r>
    <n v="341"/>
    <s v="CA-2011-122336"/>
    <x v="2"/>
    <x v="138"/>
    <d v="2020-04-17T00:00:00"/>
    <s v="Second Class"/>
    <s v="JD-15895"/>
    <s v="Jonathan Doherty"/>
    <x v="1"/>
    <s v="United States"/>
    <s v="Philadelphia"/>
    <x v="9"/>
    <n v="19140"/>
    <x v="3"/>
    <s v="OFF-AR-10000122"/>
    <x v="1"/>
    <x v="6"/>
    <s v="Newell 314"/>
    <n v="17.856000000000002"/>
    <n v="4"/>
    <n v="0.2"/>
    <n v="1.1159999999999979"/>
  </r>
  <r>
    <n v="342"/>
    <s v="CA-2011-122336"/>
    <x v="2"/>
    <x v="138"/>
    <d v="2020-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20-04-17T00:00:00"/>
    <s v="Second Class"/>
    <s v="JD-15895"/>
    <s v="Jonathan Doherty"/>
    <x v="1"/>
    <s v="United States"/>
    <s v="Philadelphia"/>
    <x v="9"/>
    <n v="19140"/>
    <x v="3"/>
    <s v="OFF-FA-10002780"/>
    <x v="1"/>
    <x v="13"/>
    <s v="Staples"/>
    <n v="30.991999999999997"/>
    <n v="13"/>
    <n v="0.2"/>
    <n v="10.072399999999996"/>
  </r>
  <r>
    <n v="344"/>
    <s v="CA-2011-122336"/>
    <x v="2"/>
    <x v="138"/>
    <d v="2020-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21-12-24T00:00:00"/>
    <s v="Standard Class"/>
    <s v="CS-12130"/>
    <s v="Chad Sievert"/>
    <x v="0"/>
    <s v="United States"/>
    <s v="Austin"/>
    <x v="5"/>
    <n v="78745"/>
    <x v="2"/>
    <s v="OFF-ST-10000107"/>
    <x v="1"/>
    <x v="4"/>
    <s v="Fellowes Super Stor/Drawer"/>
    <n v="88.800000000000011"/>
    <n v="4"/>
    <n v="0.2"/>
    <n v="-2.2200000000000131"/>
  </r>
  <r>
    <n v="346"/>
    <s v="CA-2014-169901"/>
    <x v="3"/>
    <x v="140"/>
    <d v="2023-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23-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23-07-13T00:00:00"/>
    <s v="Standard Class"/>
    <s v="TD-20995"/>
    <s v="Tamara Dahlen"/>
    <x v="0"/>
    <s v="United States"/>
    <s v="Lowell"/>
    <x v="31"/>
    <n v="1852"/>
    <x v="3"/>
    <s v="OFF-PA-10000249"/>
    <x v="1"/>
    <x v="10"/>
    <s v="Staples"/>
    <n v="24.56"/>
    <n v="2"/>
    <n v="0"/>
    <n v="11.543199999999999"/>
  </r>
  <r>
    <n v="349"/>
    <s v="CA-2014-134306"/>
    <x v="3"/>
    <x v="141"/>
    <d v="2023-07-13T00:00:00"/>
    <s v="Standard Class"/>
    <s v="TD-20995"/>
    <s v="Tamara Dahlen"/>
    <x v="0"/>
    <s v="United States"/>
    <s v="Lowell"/>
    <x v="31"/>
    <n v="1852"/>
    <x v="3"/>
    <s v="OFF-AR-10001374"/>
    <x v="1"/>
    <x v="6"/>
    <s v="BIC Brite Liner Highlighters, Chisel Tip"/>
    <n v="12.96"/>
    <n v="2"/>
    <n v="0"/>
    <n v="4.1471999999999998"/>
  </r>
  <r>
    <n v="350"/>
    <s v="CA-2013-129714"/>
    <x v="0"/>
    <x v="142"/>
    <d v="2022-09-04T00:00:00"/>
    <s v="First Class"/>
    <s v="AB-10060"/>
    <s v="Adam Bellavance"/>
    <x v="2"/>
    <s v="United States"/>
    <s v="New York City"/>
    <x v="15"/>
    <n v="10009"/>
    <x v="3"/>
    <s v="TEC-AC-10000290"/>
    <x v="2"/>
    <x v="11"/>
    <s v="Sabrent 4-Port USB 2.0 Hub"/>
    <n v="6.79"/>
    <n v="1"/>
    <n v="0"/>
    <n v="2.3086000000000002"/>
  </r>
  <r>
    <n v="351"/>
    <s v="CA-2013-129714"/>
    <x v="0"/>
    <x v="142"/>
    <d v="2022-09-04T00:00:00"/>
    <s v="First Class"/>
    <s v="AB-10060"/>
    <s v="Adam Bellavance"/>
    <x v="2"/>
    <s v="United States"/>
    <s v="New York City"/>
    <x v="15"/>
    <n v="10009"/>
    <x v="3"/>
    <s v="OFF-PA-10001970"/>
    <x v="1"/>
    <x v="10"/>
    <s v="Xerox 1881"/>
    <n v="24.56"/>
    <n v="2"/>
    <n v="0"/>
    <n v="11.543199999999999"/>
  </r>
  <r>
    <n v="352"/>
    <s v="CA-2013-129714"/>
    <x v="0"/>
    <x v="142"/>
    <d v="2022-09-04T00:00:00"/>
    <s v="First Class"/>
    <s v="AB-10060"/>
    <s v="Adam Bellavance"/>
    <x v="2"/>
    <s v="United States"/>
    <s v="New York City"/>
    <x v="15"/>
    <n v="10009"/>
    <x v="3"/>
    <s v="OFF-BI-10002160"/>
    <x v="1"/>
    <x v="8"/>
    <s v="Acco Hanging Data Binders"/>
    <n v="3.048"/>
    <n v="1"/>
    <n v="0.2"/>
    <n v="1.0668"/>
  </r>
  <r>
    <n v="353"/>
    <s v="CA-2013-129714"/>
    <x v="0"/>
    <x v="142"/>
    <d v="2022-09-04T00:00:00"/>
    <s v="First Class"/>
    <s v="AB-10060"/>
    <s v="Adam Bellavance"/>
    <x v="2"/>
    <s v="United States"/>
    <s v="New York City"/>
    <x v="15"/>
    <n v="10009"/>
    <x v="3"/>
    <s v="OFF-PA-10001970"/>
    <x v="1"/>
    <x v="10"/>
    <s v="Xerox 1881"/>
    <n v="49.12"/>
    <n v="4"/>
    <n v="0"/>
    <n v="23.086399999999998"/>
  </r>
  <r>
    <n v="354"/>
    <s v="CA-2013-129714"/>
    <x v="0"/>
    <x v="142"/>
    <d v="2022-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22-04-14T00:00:00"/>
    <s v="Standard Class"/>
    <s v="JL-15505"/>
    <s v="Jeremy Lonsdale"/>
    <x v="0"/>
    <s v="United States"/>
    <s v="New York City"/>
    <x v="15"/>
    <n v="10035"/>
    <x v="3"/>
    <s v="FUR-BO-10002268"/>
    <x v="0"/>
    <x v="0"/>
    <s v="Sauder Barrister Bookcases"/>
    <n v="388.70400000000006"/>
    <n v="6"/>
    <n v="0.2"/>
    <n v="-4.8588000000000022"/>
  </r>
  <r>
    <n v="356"/>
    <s v="CA-2013-138520"/>
    <x v="0"/>
    <x v="143"/>
    <d v="2022-04-14T00:00:00"/>
    <s v="Standard Class"/>
    <s v="JL-15505"/>
    <s v="Jeremy Lonsdale"/>
    <x v="0"/>
    <s v="United States"/>
    <s v="New York City"/>
    <x v="15"/>
    <n v="10035"/>
    <x v="3"/>
    <s v="OFF-EN-10001137"/>
    <x v="1"/>
    <x v="12"/>
    <s v="#10 Gummed Flap White Envelopes, 100/Box"/>
    <n v="8.26"/>
    <n v="2"/>
    <n v="0"/>
    <n v="3.7995999999999999"/>
  </r>
  <r>
    <n v="357"/>
    <s v="CA-2013-138520"/>
    <x v="0"/>
    <x v="143"/>
    <d v="2022-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22-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22-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23-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23-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23-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23-10-02T00:00:00"/>
    <s v="Standard Class"/>
    <s v="KW-16435"/>
    <s v="Katrina Willman"/>
    <x v="0"/>
    <s v="United States"/>
    <s v="New York City"/>
    <x v="15"/>
    <n v="10009"/>
    <x v="3"/>
    <s v="FUR-CH-10000785"/>
    <x v="0"/>
    <x v="1"/>
    <s v="Global Ergonomic Managers Chair"/>
    <n v="488.64600000000002"/>
    <n v="3"/>
    <n v="0.1"/>
    <n v="86.870400000000004"/>
  </r>
  <r>
    <n v="364"/>
    <s v="CA-2014-144904"/>
    <x v="3"/>
    <x v="145"/>
    <d v="2023-10-02T00:00:00"/>
    <s v="Standard Class"/>
    <s v="KW-16435"/>
    <s v="Katrina Willman"/>
    <x v="0"/>
    <s v="United States"/>
    <s v="New York City"/>
    <x v="15"/>
    <n v="10009"/>
    <x v="3"/>
    <s v="OFF-AR-10003732"/>
    <x v="1"/>
    <x v="6"/>
    <s v="Newell 333"/>
    <n v="5.56"/>
    <n v="2"/>
    <n v="0"/>
    <n v="1.4455999999999998"/>
  </r>
  <r>
    <n v="365"/>
    <s v="CA-2014-144904"/>
    <x v="3"/>
    <x v="145"/>
    <d v="2023-10-02T00:00:00"/>
    <s v="Standard Class"/>
    <s v="KW-16435"/>
    <s v="Katrina Willman"/>
    <x v="0"/>
    <s v="United States"/>
    <s v="New York City"/>
    <x v="15"/>
    <n v="10009"/>
    <x v="3"/>
    <s v="FUR-FU-10000023"/>
    <x v="0"/>
    <x v="5"/>
    <s v="Eldon Wave Desk Accessories"/>
    <n v="47.12"/>
    <n v="8"/>
    <n v="0"/>
    <n v="20.732800000000001"/>
  </r>
  <r>
    <n v="366"/>
    <s v="CA-2011-123344"/>
    <x v="2"/>
    <x v="146"/>
    <d v="2020-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22-10-22T00:00:00"/>
    <s v="Same Day"/>
    <s v="MK-17905"/>
    <s v="Michael Kennedy"/>
    <x v="1"/>
    <s v="United States"/>
    <s v="Manchester"/>
    <x v="29"/>
    <n v="6040"/>
    <x v="3"/>
    <s v="OFF-BI-10002412"/>
    <x v="1"/>
    <x v="8"/>
    <s v="Wilson Jones “Snap” Scratch Pad Binder Tool for Ring Binders"/>
    <n v="23.2"/>
    <n v="4"/>
    <n v="0"/>
    <n v="10.44"/>
  </r>
  <r>
    <n v="368"/>
    <s v="CA-2013-155516"/>
    <x v="0"/>
    <x v="147"/>
    <d v="2022-10-22T00:00:00"/>
    <s v="Same Day"/>
    <s v="MK-17905"/>
    <s v="Michael Kennedy"/>
    <x v="1"/>
    <s v="United States"/>
    <s v="Manchester"/>
    <x v="29"/>
    <n v="6040"/>
    <x v="3"/>
    <s v="OFF-SU-10001225"/>
    <x v="1"/>
    <x v="14"/>
    <s v="Staples"/>
    <n v="7.36"/>
    <n v="2"/>
    <n v="0"/>
    <n v="0.14719999999999978"/>
  </r>
  <r>
    <n v="369"/>
    <s v="CA-2013-155516"/>
    <x v="0"/>
    <x v="147"/>
    <d v="2022-10-22T00:00:00"/>
    <s v="Same Day"/>
    <s v="MK-17905"/>
    <s v="Michael Kennedy"/>
    <x v="1"/>
    <s v="United States"/>
    <s v="Manchester"/>
    <x v="29"/>
    <n v="6040"/>
    <x v="3"/>
    <s v="OFF-ST-10002406"/>
    <x v="1"/>
    <x v="4"/>
    <s v="Pizazz Global Quick File"/>
    <n v="104.79"/>
    <n v="7"/>
    <n v="0"/>
    <n v="29.341200000000008"/>
  </r>
  <r>
    <n v="370"/>
    <s v="CA-2013-155516"/>
    <x v="0"/>
    <x v="147"/>
    <d v="2022-10-22T00:00:00"/>
    <s v="Same Day"/>
    <s v="MK-17905"/>
    <s v="Michael Kennedy"/>
    <x v="1"/>
    <s v="United States"/>
    <s v="Manchester"/>
    <x v="29"/>
    <n v="6040"/>
    <x v="3"/>
    <s v="FUR-BO-10002545"/>
    <x v="0"/>
    <x v="0"/>
    <s v="Atlantic Metals Mobile 3-Shelf Bookcases, Custom Colors"/>
    <n v="1043.92"/>
    <n v="4"/>
    <n v="0"/>
    <n v="271.41920000000005"/>
  </r>
  <r>
    <n v="371"/>
    <s v="CA-2014-104745"/>
    <x v="3"/>
    <x v="148"/>
    <d v="2023-06-05T00:00:00"/>
    <s v="Standard Class"/>
    <s v="GT-14755"/>
    <s v="Guy Thornton"/>
    <x v="0"/>
    <s v="United States"/>
    <s v="Harlingen"/>
    <x v="5"/>
    <n v="78550"/>
    <x v="2"/>
    <s v="OFF-PA-10002036"/>
    <x v="1"/>
    <x v="10"/>
    <s v="Xerox 1930"/>
    <n v="25.920000000000005"/>
    <n v="5"/>
    <n v="0.2"/>
    <n v="9.3960000000000008"/>
  </r>
  <r>
    <n v="372"/>
    <s v="CA-2014-104745"/>
    <x v="3"/>
    <x v="148"/>
    <d v="2023-06-05T00:00:00"/>
    <s v="Standard Class"/>
    <s v="GT-14755"/>
    <s v="Guy Thornton"/>
    <x v="0"/>
    <s v="United States"/>
    <s v="Harlingen"/>
    <x v="5"/>
    <n v="78550"/>
    <x v="2"/>
    <s v="OFF-ST-10002205"/>
    <x v="1"/>
    <x v="4"/>
    <s v="File Shuttle I and Handi-File"/>
    <n v="53.424000000000007"/>
    <n v="3"/>
    <n v="0.2"/>
    <n v="4.6746000000000016"/>
  </r>
  <r>
    <n v="373"/>
    <s v="US-2011-119137"/>
    <x v="2"/>
    <x v="149"/>
    <d v="2020-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20-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20-07-27T00:00:00"/>
    <s v="Standard Class"/>
    <s v="AG-10900"/>
    <s v="Arthur Gainer"/>
    <x v="0"/>
    <s v="United States"/>
    <s v="Tucson"/>
    <x v="16"/>
    <n v="85705"/>
    <x v="1"/>
    <s v="OFF-AR-10000658"/>
    <x v="1"/>
    <x v="6"/>
    <s v="Newell 324"/>
    <n v="9.24"/>
    <n v="1"/>
    <n v="0.2"/>
    <n v="0.92399999999999993"/>
  </r>
  <r>
    <n v="376"/>
    <s v="US-2011-119137"/>
    <x v="2"/>
    <x v="149"/>
    <d v="2020-07-27T00:00:00"/>
    <s v="Standard Class"/>
    <s v="AG-10900"/>
    <s v="Arthur Gainer"/>
    <x v="0"/>
    <s v="United States"/>
    <s v="Tucson"/>
    <x v="16"/>
    <n v="85705"/>
    <x v="1"/>
    <s v="TEC-AC-10002076"/>
    <x v="2"/>
    <x v="11"/>
    <s v="Microsoft Natural Keyboard Elite"/>
    <n v="479.04"/>
    <n v="10"/>
    <n v="0.2"/>
    <n v="-29.940000000000012"/>
  </r>
  <r>
    <n v="377"/>
    <s v="US-2013-134656"/>
    <x v="0"/>
    <x v="150"/>
    <d v="2022-10-02T00:00:00"/>
    <s v="First Class"/>
    <s v="MM-18280"/>
    <s v="Muhammed MacIntyre"/>
    <x v="1"/>
    <s v="United States"/>
    <s v="Quincy"/>
    <x v="10"/>
    <n v="62301"/>
    <x v="2"/>
    <s v="OFF-PA-10003039"/>
    <x v="1"/>
    <x v="10"/>
    <s v="Xerox 1960"/>
    <n v="99.13600000000001"/>
    <n v="4"/>
    <n v="0.2"/>
    <n v="30.979999999999993"/>
  </r>
  <r>
    <n v="378"/>
    <s v="US-2014-134481"/>
    <x v="3"/>
    <x v="151"/>
    <d v="2023-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21-05-05T00:00:00"/>
    <s v="Standard Class"/>
    <s v="RA-19915"/>
    <s v="Russell Applegate"/>
    <x v="0"/>
    <s v="United States"/>
    <s v="Houston"/>
    <x v="5"/>
    <n v="77095"/>
    <x v="2"/>
    <s v="OFF-AP-10000696"/>
    <x v="1"/>
    <x v="9"/>
    <s v="Holmes Odor Grabber"/>
    <n v="8.6519999999999975"/>
    <n v="3"/>
    <n v="0.8"/>
    <n v="-20.332200000000007"/>
  </r>
  <r>
    <n v="380"/>
    <s v="CA-2012-130792"/>
    <x v="1"/>
    <x v="152"/>
    <d v="2021-05-05T00:00:00"/>
    <s v="Standard Class"/>
    <s v="RA-19915"/>
    <s v="Russell Applegate"/>
    <x v="0"/>
    <s v="United States"/>
    <s v="Houston"/>
    <x v="5"/>
    <n v="77095"/>
    <x v="2"/>
    <s v="OFF-ST-10003327"/>
    <x v="1"/>
    <x v="4"/>
    <s v="Akro-Mils 12-Gallon Tote"/>
    <n v="23.832000000000001"/>
    <n v="3"/>
    <n v="0.2"/>
    <n v="2.6810999999999954"/>
  </r>
  <r>
    <n v="381"/>
    <s v="CA-2012-130792"/>
    <x v="1"/>
    <x v="152"/>
    <d v="2021-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22-10-30T00:00:00"/>
    <s v="First Class"/>
    <s v="AS-10285"/>
    <s v="Alejandro Savely"/>
    <x v="1"/>
    <s v="United States"/>
    <s v="San Francisco"/>
    <x v="1"/>
    <n v="94109"/>
    <x v="1"/>
    <s v="OFF-PA-10004734"/>
    <x v="1"/>
    <x v="10"/>
    <s v="Southworth Structures Collection"/>
    <n v="50.96"/>
    <n v="7"/>
    <n v="0"/>
    <n v="25.48"/>
  </r>
  <r>
    <n v="383"/>
    <s v="CA-2013-134775"/>
    <x v="0"/>
    <x v="99"/>
    <d v="2022-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21-06-29T00:00:00"/>
    <s v="Second Class"/>
    <s v="LA-16780"/>
    <s v="Laura Armstrong"/>
    <x v="1"/>
    <s v="United States"/>
    <s v="Taylor"/>
    <x v="12"/>
    <n v="48180"/>
    <x v="2"/>
    <s v="TEC-AC-10004708"/>
    <x v="2"/>
    <x v="11"/>
    <s v="Sony 32GB Class 10 Micro SDHC R40 Memory Card"/>
    <n v="41.9"/>
    <n v="2"/>
    <n v="0"/>
    <n v="8.7989999999999995"/>
  </r>
  <r>
    <n v="385"/>
    <s v="US-2012-168935"/>
    <x v="1"/>
    <x v="154"/>
    <d v="2021-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21-12-02T00:00:00"/>
    <s v="Standard Class"/>
    <s v="DO-13435"/>
    <s v="Denny Ordway"/>
    <x v="0"/>
    <s v="United States"/>
    <s v="Pembroke Pines"/>
    <x v="2"/>
    <n v="33024"/>
    <x v="0"/>
    <s v="TEC-AC-10002335"/>
    <x v="2"/>
    <x v="11"/>
    <s v="Logitech Media Keyboard K200"/>
    <n v="83.976000000000013"/>
    <n v="3"/>
    <n v="0.2"/>
    <n v="-1.049700000000005"/>
  </r>
  <r>
    <n v="387"/>
    <s v="CA-2012-122756"/>
    <x v="1"/>
    <x v="155"/>
    <d v="2021-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21-12-07T00:00:00"/>
    <s v="Standard Class"/>
    <s v="DK-13225"/>
    <s v="Dean Katz"/>
    <x v="1"/>
    <s v="United States"/>
    <s v="Philadelphia"/>
    <x v="9"/>
    <n v="19140"/>
    <x v="3"/>
    <s v="FUR-FU-10001935"/>
    <x v="0"/>
    <x v="5"/>
    <s v="3M Hangers With Command Adhesive"/>
    <n v="2.9600000000000004"/>
    <n v="1"/>
    <n v="0.2"/>
    <n v="0.77700000000000025"/>
  </r>
  <r>
    <n v="389"/>
    <s v="CA-2011-115973"/>
    <x v="2"/>
    <x v="156"/>
    <d v="2020-11-26T00:00:00"/>
    <s v="First Class"/>
    <s v="NG-18430"/>
    <s v="Nathan Gelder"/>
    <x v="0"/>
    <s v="United States"/>
    <s v="Cincinnati"/>
    <x v="24"/>
    <n v="45231"/>
    <x v="3"/>
    <s v="OFF-AR-10004757"/>
    <x v="1"/>
    <x v="6"/>
    <s v="Crayola Colored Pencils"/>
    <n v="2.6240000000000001"/>
    <n v="1"/>
    <n v="0.2"/>
    <n v="0.42639999999999978"/>
  </r>
  <r>
    <n v="390"/>
    <s v="CA-2014-101798"/>
    <x v="3"/>
    <x v="157"/>
    <d v="2023-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23-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20-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20-09-23T00:00:00"/>
    <s v="Second Class"/>
    <s v="JG-15115"/>
    <s v="Jack Garza"/>
    <x v="0"/>
    <s v="United States"/>
    <s v="Des Moines"/>
    <x v="4"/>
    <n v="98198"/>
    <x v="1"/>
    <s v="TEC-CO-10002313"/>
    <x v="2"/>
    <x v="16"/>
    <s v="Canon PC1080F Personal Copier"/>
    <n v="1799.97"/>
    <n v="3"/>
    <n v="0"/>
    <n v="701.98829999999998"/>
  </r>
  <r>
    <n v="394"/>
    <s v="US-2011-134971"/>
    <x v="2"/>
    <x v="159"/>
    <d v="2020-06-10T00:00:00"/>
    <s v="Second Class"/>
    <s v="BP-11095"/>
    <s v="Bart Pistole"/>
    <x v="1"/>
    <s v="United States"/>
    <s v="Peoria"/>
    <x v="10"/>
    <n v="61604"/>
    <x v="2"/>
    <s v="OFF-BI-10003982"/>
    <x v="1"/>
    <x v="8"/>
    <s v="Wilson Jones Century Plastic Molded Ring Binders"/>
    <n v="12.461999999999996"/>
    <n v="3"/>
    <n v="0.8"/>
    <n v="-20.5623"/>
  </r>
  <r>
    <n v="395"/>
    <s v="CA-2014-102946"/>
    <x v="3"/>
    <x v="160"/>
    <d v="2023-07-06T00:00:00"/>
    <s v="Standard Class"/>
    <s v="VP-21730"/>
    <s v="Victor Preis"/>
    <x v="2"/>
    <s v="United States"/>
    <s v="Las Vegas"/>
    <x v="33"/>
    <n v="89115"/>
    <x v="1"/>
    <s v="OFF-BI-10004492"/>
    <x v="1"/>
    <x v="8"/>
    <s v="Tuf-Vin Binders"/>
    <n v="75.792000000000002"/>
    <n v="3"/>
    <n v="0.2"/>
    <n v="25.579799999999992"/>
  </r>
  <r>
    <n v="396"/>
    <s v="CA-2014-165603"/>
    <x v="3"/>
    <x v="161"/>
    <d v="2023-10-20T00:00:00"/>
    <s v="Second Class"/>
    <s v="SS-20140"/>
    <s v="Saphhira Shifley"/>
    <x v="1"/>
    <s v="United States"/>
    <s v="Warwick"/>
    <x v="34"/>
    <n v="2886"/>
    <x v="3"/>
    <s v="OFF-ST-10000798"/>
    <x v="1"/>
    <x v="4"/>
    <s v="2300 Heavy-Duty Transfer File Systems by Perma"/>
    <n v="49.96"/>
    <n v="2"/>
    <n v="0"/>
    <n v="9.4923999999999964"/>
  </r>
  <r>
    <n v="397"/>
    <s v="CA-2014-165603"/>
    <x v="3"/>
    <x v="161"/>
    <d v="2023-10-20T00:00:00"/>
    <s v="Second Class"/>
    <s v="SS-20140"/>
    <s v="Saphhira Shifley"/>
    <x v="1"/>
    <s v="United States"/>
    <s v="Warwick"/>
    <x v="34"/>
    <n v="2886"/>
    <x v="3"/>
    <s v="OFF-PA-10002552"/>
    <x v="1"/>
    <x v="10"/>
    <s v="Xerox 1958"/>
    <n v="12.96"/>
    <n v="2"/>
    <n v="0"/>
    <n v="6.2208000000000006"/>
  </r>
  <r>
    <n v="398"/>
    <s v="CA-2012-122259"/>
    <x v="1"/>
    <x v="89"/>
    <d v="2021-11-04T00:00:00"/>
    <s v="Standard Class"/>
    <s v="HP-14815"/>
    <s v="Harold Pawlan"/>
    <x v="2"/>
    <s v="United States"/>
    <s v="Jackson"/>
    <x v="12"/>
    <n v="49201"/>
    <x v="2"/>
    <s v="OFF-SU-10002573"/>
    <x v="1"/>
    <x v="14"/>
    <s v="Acme 10&quot; Easy Grip Assistive Scissors"/>
    <n v="70.12"/>
    <n v="4"/>
    <n v="0"/>
    <n v="21.035999999999994"/>
  </r>
  <r>
    <n v="399"/>
    <s v="CA-2013-108987"/>
    <x v="0"/>
    <x v="162"/>
    <d v="2022-09-11T00:00:00"/>
    <s v="Second Class"/>
    <s v="AG-10675"/>
    <s v="Anna Gayman"/>
    <x v="0"/>
    <s v="United States"/>
    <s v="Houston"/>
    <x v="5"/>
    <n v="77036"/>
    <x v="2"/>
    <s v="OFF-ST-10001580"/>
    <x v="1"/>
    <x v="4"/>
    <s v="Super Decoflex Portable Personal File"/>
    <n v="35.952000000000005"/>
    <n v="3"/>
    <n v="0.2"/>
    <n v="3.5951999999999984"/>
  </r>
  <r>
    <n v="400"/>
    <s v="CA-2013-108987"/>
    <x v="0"/>
    <x v="162"/>
    <d v="2022-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22-09-11T00:00:00"/>
    <s v="Second Class"/>
    <s v="AG-10675"/>
    <s v="Anna Gayman"/>
    <x v="0"/>
    <s v="United States"/>
    <s v="Houston"/>
    <x v="5"/>
    <n v="77036"/>
    <x v="2"/>
    <s v="OFF-ST-10000934"/>
    <x v="1"/>
    <x v="4"/>
    <s v="Contico 72&quot;H Heavy-Duty Storage System"/>
    <n v="131.136"/>
    <n v="4"/>
    <n v="0.2"/>
    <n v="-32.783999999999999"/>
  </r>
  <r>
    <n v="402"/>
    <s v="CA-2013-108987"/>
    <x v="0"/>
    <x v="162"/>
    <d v="2022-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20-12-26T00:00:00"/>
    <s v="First Class"/>
    <s v="LF-17185"/>
    <s v="Luke Foster"/>
    <x v="0"/>
    <s v="United States"/>
    <s v="Miami"/>
    <x v="2"/>
    <n v="33180"/>
    <x v="0"/>
    <s v="OFF-PA-10001947"/>
    <x v="1"/>
    <x v="10"/>
    <s v="Xerox 1974"/>
    <n v="9.5680000000000014"/>
    <n v="2"/>
    <n v="0.2"/>
    <n v="3.4683999999999999"/>
  </r>
  <r>
    <n v="404"/>
    <s v="CA-2011-155208"/>
    <x v="2"/>
    <x v="164"/>
    <d v="2020-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23-12-30T00:00:00"/>
    <s v="Standard Class"/>
    <s v="RF-19840"/>
    <s v="Roy Französisch"/>
    <x v="0"/>
    <s v="United States"/>
    <s v="New York City"/>
    <x v="15"/>
    <n v="10024"/>
    <x v="3"/>
    <s v="OFF-AP-10004249"/>
    <x v="1"/>
    <x v="9"/>
    <s v="Staples"/>
    <n v="35.910000000000004"/>
    <n v="3"/>
    <n v="0"/>
    <n v="9.6956999999999987"/>
  </r>
  <r>
    <n v="406"/>
    <s v="CA-2014-117457"/>
    <x v="3"/>
    <x v="166"/>
    <d v="2023-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23-12-13T00:00:00"/>
    <s v="Standard Class"/>
    <s v="KH-16510"/>
    <s v="Keith Herrera"/>
    <x v="0"/>
    <s v="United States"/>
    <s v="San Francisco"/>
    <x v="1"/>
    <n v="94110"/>
    <x v="1"/>
    <s v="TEC-CO-10004115"/>
    <x v="2"/>
    <x v="16"/>
    <s v="Sharp AL-1530CS Digital Copier"/>
    <n v="1199.9760000000001"/>
    <n v="3"/>
    <n v="0.2"/>
    <n v="434.99130000000002"/>
  </r>
  <r>
    <n v="408"/>
    <s v="CA-2014-117457"/>
    <x v="3"/>
    <x v="166"/>
    <d v="2023-12-13T00:00:00"/>
    <s v="Standard Class"/>
    <s v="KH-16510"/>
    <s v="Keith Herrera"/>
    <x v="0"/>
    <s v="United States"/>
    <s v="San Francisco"/>
    <x v="1"/>
    <n v="94110"/>
    <x v="1"/>
    <s v="OFF-PA-10003724"/>
    <x v="1"/>
    <x v="10"/>
    <s v="Wirebound Message Book, 4 per Page"/>
    <n v="27.15"/>
    <n v="5"/>
    <n v="0"/>
    <n v="13.3035"/>
  </r>
  <r>
    <n v="409"/>
    <s v="CA-2014-117457"/>
    <x v="3"/>
    <x v="166"/>
    <d v="2023-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23-12-13T00:00:00"/>
    <s v="Standard Class"/>
    <s v="KH-16510"/>
    <s v="Keith Herrera"/>
    <x v="0"/>
    <s v="United States"/>
    <s v="San Francisco"/>
    <x v="1"/>
    <n v="94110"/>
    <x v="1"/>
    <s v="OFF-PA-10002893"/>
    <x v="1"/>
    <x v="10"/>
    <s v="Wirebound Service Call Books, 5 1/2&quot; x 4&quot;"/>
    <n v="9.68"/>
    <n v="1"/>
    <n v="0"/>
    <n v="4.6463999999999999"/>
  </r>
  <r>
    <n v="411"/>
    <s v="CA-2014-117457"/>
    <x v="3"/>
    <x v="166"/>
    <d v="2023-12-13T00:00:00"/>
    <s v="Standard Class"/>
    <s v="KH-16510"/>
    <s v="Keith Herrera"/>
    <x v="0"/>
    <s v="United States"/>
    <s v="San Francisco"/>
    <x v="1"/>
    <n v="94110"/>
    <x v="1"/>
    <s v="OFF-LA-10003766"/>
    <x v="1"/>
    <x v="2"/>
    <s v="Self-Adhesive Removable Labels"/>
    <n v="28.349999999999998"/>
    <n v="9"/>
    <n v="0"/>
    <n v="13.608000000000001"/>
  </r>
  <r>
    <n v="412"/>
    <s v="CA-2014-117457"/>
    <x v="3"/>
    <x v="166"/>
    <d v="2023-12-13T00:00:00"/>
    <s v="Standard Class"/>
    <s v="KH-16510"/>
    <s v="Keith Herrera"/>
    <x v="0"/>
    <s v="United States"/>
    <s v="San Francisco"/>
    <x v="1"/>
    <n v="94110"/>
    <x v="1"/>
    <s v="OFF-PA-10001970"/>
    <x v="1"/>
    <x v="10"/>
    <s v="Xerox 1908"/>
    <n v="55.98"/>
    <n v="1"/>
    <n v="0"/>
    <n v="27.430199999999999"/>
  </r>
  <r>
    <n v="413"/>
    <s v="CA-2014-117457"/>
    <x v="3"/>
    <x v="166"/>
    <d v="2023-12-13T00:00:00"/>
    <s v="Standard Class"/>
    <s v="KH-16510"/>
    <s v="Keith Herrera"/>
    <x v="0"/>
    <s v="United States"/>
    <s v="San Francisco"/>
    <x v="1"/>
    <n v="94110"/>
    <x v="1"/>
    <s v="FUR-BO-10001972"/>
    <x v="0"/>
    <x v="0"/>
    <s v="O'Sullivan 4-Shelf Bookcase in Odessa Pine"/>
    <n v="1336.829"/>
    <n v="13"/>
    <n v="0.15"/>
    <n v="31.454799999999949"/>
  </r>
  <r>
    <n v="414"/>
    <s v="CA-2014-117457"/>
    <x v="3"/>
    <x v="166"/>
    <d v="2023-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23-11-08T00:00:00"/>
    <s v="Standard Class"/>
    <s v="KC-16675"/>
    <s v="Kimberly Carter"/>
    <x v="1"/>
    <s v="United States"/>
    <s v="Seattle"/>
    <x v="4"/>
    <n v="98105"/>
    <x v="1"/>
    <s v="OFF-PA-10000157"/>
    <x v="1"/>
    <x v="10"/>
    <s v="Xerox 191"/>
    <n v="139.86000000000001"/>
    <n v="7"/>
    <n v="0"/>
    <n v="65.734199999999987"/>
  </r>
  <r>
    <n v="416"/>
    <s v="CA-2014-142636"/>
    <x v="3"/>
    <x v="132"/>
    <d v="2023-11-08T00:00:00"/>
    <s v="Standard Class"/>
    <s v="KC-16675"/>
    <s v="Kimberly Carter"/>
    <x v="1"/>
    <s v="United States"/>
    <s v="Seattle"/>
    <x v="4"/>
    <n v="98105"/>
    <x v="1"/>
    <s v="FUR-CH-10001891"/>
    <x v="0"/>
    <x v="1"/>
    <s v="Global Deluxe Office Fabric Chairs"/>
    <n v="307.13600000000002"/>
    <n v="4"/>
    <n v="0.2"/>
    <n v="26.874400000000023"/>
  </r>
  <r>
    <n v="417"/>
    <s v="CA-2014-122105"/>
    <x v="3"/>
    <x v="92"/>
    <d v="2023-06-29T00:00:00"/>
    <s v="Standard Class"/>
    <s v="CJ-12010"/>
    <s v="Caroline Jumper"/>
    <x v="0"/>
    <s v="United States"/>
    <s v="Huntington Beach"/>
    <x v="1"/>
    <n v="92646"/>
    <x v="1"/>
    <s v="OFF-AR-10004344"/>
    <x v="1"/>
    <x v="6"/>
    <s v="Bulldog Vacuum Base Pencil Sharpener"/>
    <n v="95.92"/>
    <n v="8"/>
    <n v="0"/>
    <n v="25.898399999999995"/>
  </r>
  <r>
    <n v="418"/>
    <s v="CA-2013-148796"/>
    <x v="0"/>
    <x v="167"/>
    <d v="2022-04-19T00:00:00"/>
    <s v="Standard Class"/>
    <s v="PB-19150"/>
    <s v="Philip Brown"/>
    <x v="0"/>
    <s v="United States"/>
    <s v="Los Angeles"/>
    <x v="1"/>
    <n v="90004"/>
    <x v="1"/>
    <s v="FUR-CH-10004886"/>
    <x v="0"/>
    <x v="1"/>
    <s v="Bevis Steel Folding Chairs"/>
    <n v="383.8"/>
    <n v="5"/>
    <n v="0.2"/>
    <n v="38.379999999999981"/>
  </r>
  <r>
    <n v="419"/>
    <s v="CA-2014-154816"/>
    <x v="3"/>
    <x v="44"/>
    <d v="2023-11-11T00:00:00"/>
    <s v="Standard Class"/>
    <s v="VB-21745"/>
    <s v="Victoria Brennan"/>
    <x v="1"/>
    <s v="United States"/>
    <s v="Richmond"/>
    <x v="0"/>
    <n v="40475"/>
    <x v="0"/>
    <s v="OFF-PA-10003845"/>
    <x v="1"/>
    <x v="10"/>
    <s v="Xerox 1987"/>
    <n v="5.78"/>
    <n v="1"/>
    <n v="0"/>
    <n v="2.8322000000000003"/>
  </r>
  <r>
    <n v="420"/>
    <s v="CA-2014-110478"/>
    <x v="3"/>
    <x v="168"/>
    <d v="2023-03-10T00:00:00"/>
    <s v="Standard Class"/>
    <s v="SP-20860"/>
    <s v="Sung Pak"/>
    <x v="1"/>
    <s v="United States"/>
    <s v="Los Angeles"/>
    <x v="1"/>
    <n v="90045"/>
    <x v="1"/>
    <s v="OFF-AR-10001573"/>
    <x v="1"/>
    <x v="6"/>
    <s v="American Pencil"/>
    <n v="9.32"/>
    <n v="4"/>
    <n v="0"/>
    <n v="2.702799999999999"/>
  </r>
  <r>
    <n v="421"/>
    <s v="CA-2014-110478"/>
    <x v="3"/>
    <x v="168"/>
    <d v="2023-03-10T00:00:00"/>
    <s v="Standard Class"/>
    <s v="SP-20860"/>
    <s v="Sung Pak"/>
    <x v="1"/>
    <s v="United States"/>
    <s v="Los Angeles"/>
    <x v="1"/>
    <n v="90045"/>
    <x v="1"/>
    <s v="OFF-EN-10000483"/>
    <x v="1"/>
    <x v="12"/>
    <s v="White Envelopes, White Envelopes with Clear Poly Window"/>
    <n v="15.25"/>
    <n v="1"/>
    <n v="0"/>
    <n v="7.0149999999999988"/>
  </r>
  <r>
    <n v="422"/>
    <s v="CA-2011-142048"/>
    <x v="2"/>
    <x v="169"/>
    <d v="2020-06-25T00:00:00"/>
    <s v="First Class"/>
    <s v="JE-15745"/>
    <s v="Joel Eaton"/>
    <x v="0"/>
    <s v="United States"/>
    <s v="Louisville"/>
    <x v="22"/>
    <n v="80027"/>
    <x v="1"/>
    <s v="TEC-AC-10004114"/>
    <x v="2"/>
    <x v="11"/>
    <s v="KeyTronic 6101 Series - Keyboard - Black"/>
    <n v="196.75200000000001"/>
    <n v="6"/>
    <n v="0.2"/>
    <n v="56.566200000000009"/>
  </r>
  <r>
    <n v="423"/>
    <s v="CA-2014-125388"/>
    <x v="3"/>
    <x v="15"/>
    <d v="2023-10-24T00:00:00"/>
    <s v="Standard Class"/>
    <s v="MP-17965"/>
    <s v="Michael Paige"/>
    <x v="1"/>
    <s v="United States"/>
    <s v="Lawrence"/>
    <x v="31"/>
    <n v="1841"/>
    <x v="3"/>
    <s v="FUR-FU-10004712"/>
    <x v="0"/>
    <x v="5"/>
    <s v="Westinghouse Mesh Shade Clip-On Gooseneck Lamp, Black"/>
    <n v="56.56"/>
    <n v="4"/>
    <n v="0"/>
    <n v="14.705600000000004"/>
  </r>
  <r>
    <n v="424"/>
    <s v="CA-2014-125388"/>
    <x v="3"/>
    <x v="15"/>
    <d v="2023-10-24T00:00:00"/>
    <s v="Standard Class"/>
    <s v="MP-17965"/>
    <s v="Michael Paige"/>
    <x v="1"/>
    <s v="United States"/>
    <s v="Lawrence"/>
    <x v="31"/>
    <n v="1841"/>
    <x v="3"/>
    <s v="OFF-ST-10000918"/>
    <x v="1"/>
    <x v="4"/>
    <s v="Crate-A-Files"/>
    <n v="32.700000000000003"/>
    <n v="3"/>
    <n v="0"/>
    <n v="8.5019999999999989"/>
  </r>
  <r>
    <n v="425"/>
    <s v="CA-2014-155705"/>
    <x v="3"/>
    <x v="170"/>
    <d v="2023-08-24T00:00:00"/>
    <s v="Second Class"/>
    <s v="NF-18385"/>
    <s v="Natalie Fritzler"/>
    <x v="0"/>
    <s v="United States"/>
    <s v="Jackson"/>
    <x v="35"/>
    <n v="39212"/>
    <x v="0"/>
    <s v="FUR-CH-10000015"/>
    <x v="0"/>
    <x v="1"/>
    <s v="Hon Multipurpose Stacking Arm Chairs"/>
    <n v="866.4"/>
    <n v="4"/>
    <n v="0"/>
    <n v="225.26400000000001"/>
  </r>
  <r>
    <n v="426"/>
    <s v="CA-2014-149160"/>
    <x v="3"/>
    <x v="51"/>
    <d v="2023-11-27T00:00:00"/>
    <s v="Second Class"/>
    <s v="JM-15265"/>
    <s v="Janet Molinari"/>
    <x v="1"/>
    <s v="United States"/>
    <s v="Canton"/>
    <x v="12"/>
    <n v="48187"/>
    <x v="2"/>
    <s v="FUR-FU-10003347"/>
    <x v="0"/>
    <x v="5"/>
    <s v="Coloredge Poster Frame"/>
    <n v="28.4"/>
    <n v="2"/>
    <n v="0"/>
    <n v="11.076000000000001"/>
  </r>
  <r>
    <n v="427"/>
    <s v="CA-2014-149160"/>
    <x v="3"/>
    <x v="51"/>
    <d v="2023-11-27T00:00:00"/>
    <s v="Second Class"/>
    <s v="JM-15265"/>
    <s v="Janet Molinari"/>
    <x v="1"/>
    <s v="United States"/>
    <s v="Canton"/>
    <x v="12"/>
    <n v="48187"/>
    <x v="2"/>
    <s v="OFF-BI-10001543"/>
    <x v="1"/>
    <x v="8"/>
    <s v="GBC VeloBinder Manual Binding System"/>
    <n v="287.92"/>
    <n v="8"/>
    <n v="0"/>
    <n v="138.20160000000001"/>
  </r>
  <r>
    <n v="428"/>
    <s v="CA-2011-101476"/>
    <x v="2"/>
    <x v="171"/>
    <d v="2020-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23-10-09T00:00:00"/>
    <s v="Standard Class"/>
    <s v="KH-16630"/>
    <s v="Ken Heidel"/>
    <x v="1"/>
    <s v="United States"/>
    <s v="San Antonio"/>
    <x v="5"/>
    <n v="78207"/>
    <x v="2"/>
    <s v="OFF-AR-10000369"/>
    <x v="1"/>
    <x v="6"/>
    <s v="Design Ebony Sketching Pencil"/>
    <n v="6.6719999999999988"/>
    <n v="6"/>
    <n v="0.2"/>
    <n v="0.50039999999999996"/>
  </r>
  <r>
    <n v="430"/>
    <s v="US-2013-123750"/>
    <x v="0"/>
    <x v="173"/>
    <d v="2022-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22-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22-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22-04-22T00:00:00"/>
    <s v="Standard Class"/>
    <s v="RB-19795"/>
    <s v="Ross Baird"/>
    <x v="2"/>
    <s v="United States"/>
    <s v="Gastonia"/>
    <x v="3"/>
    <n v="28052"/>
    <x v="0"/>
    <s v="OFF-ST-10000617"/>
    <x v="1"/>
    <x v="4"/>
    <s v="Woodgrain Magazine Files by Perma"/>
    <n v="4.7679999999999998"/>
    <n v="2"/>
    <n v="0.2"/>
    <n v="-0.7748000000000006"/>
  </r>
  <r>
    <n v="434"/>
    <s v="CA-2013-127369"/>
    <x v="0"/>
    <x v="112"/>
    <d v="2022-06-08T00:00:00"/>
    <s v="First Class"/>
    <s v="DB-13060"/>
    <s v="Dave Brooks"/>
    <x v="0"/>
    <s v="United States"/>
    <s v="Lowell"/>
    <x v="31"/>
    <n v="1852"/>
    <x v="3"/>
    <s v="OFF-ST-10003306"/>
    <x v="1"/>
    <x v="4"/>
    <s v="Letter Size Cart"/>
    <n v="714.30000000000007"/>
    <n v="5"/>
    <n v="0"/>
    <n v="207.14699999999993"/>
  </r>
  <r>
    <n v="435"/>
    <s v="US-2011-150574"/>
    <x v="2"/>
    <x v="174"/>
    <d v="2020-12-25T00:00:00"/>
    <s v="Standard Class"/>
    <s v="MK-18160"/>
    <s v="Mike Kennedy"/>
    <x v="0"/>
    <s v="United States"/>
    <s v="Jacksonville"/>
    <x v="2"/>
    <n v="32216"/>
    <x v="0"/>
    <s v="OFF-BI-10000773"/>
    <x v="1"/>
    <x v="8"/>
    <s v="Insertable Tab Post Binder Dividers"/>
    <n v="4.8120000000000003"/>
    <n v="2"/>
    <n v="0.7"/>
    <n v="-3.6891999999999996"/>
  </r>
  <r>
    <n v="436"/>
    <s v="US-2011-150574"/>
    <x v="2"/>
    <x v="174"/>
    <d v="2020-12-25T00:00:00"/>
    <s v="Standard Class"/>
    <s v="MK-18160"/>
    <s v="Mike Kennedy"/>
    <x v="0"/>
    <s v="United States"/>
    <s v="Jacksonville"/>
    <x v="2"/>
    <n v="32216"/>
    <x v="0"/>
    <s v="TEC-AC-10002600"/>
    <x v="2"/>
    <x v="11"/>
    <s v="Belkin QODE FastFit Bluetooth Keyboard"/>
    <n v="247.8"/>
    <n v="5"/>
    <n v="0.2"/>
    <n v="-18.584999999999994"/>
  </r>
  <r>
    <n v="437"/>
    <s v="CA-2013-147375"/>
    <x v="0"/>
    <x v="1"/>
    <d v="2022-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22-06-15T00:00:00"/>
    <s v="Second Class"/>
    <s v="PO-19180"/>
    <s v="Philisse Overcash"/>
    <x v="2"/>
    <s v="United States"/>
    <s v="Chicago"/>
    <x v="10"/>
    <n v="60623"/>
    <x v="2"/>
    <s v="OFF-PA-10001970"/>
    <x v="1"/>
    <x v="10"/>
    <s v="Xerox 1908"/>
    <n v="313.488"/>
    <n v="7"/>
    <n v="0.2"/>
    <n v="113.63939999999998"/>
  </r>
  <r>
    <n v="439"/>
    <s v="CA-2014-130043"/>
    <x v="3"/>
    <x v="175"/>
    <d v="2023-09-20T00:00:00"/>
    <s v="Standard Class"/>
    <s v="BB-11545"/>
    <s v="Brenda Bowman"/>
    <x v="1"/>
    <s v="United States"/>
    <s v="Houston"/>
    <x v="5"/>
    <n v="77070"/>
    <x v="2"/>
    <s v="OFF-PA-10002230"/>
    <x v="1"/>
    <x v="10"/>
    <s v="Xerox 1897"/>
    <n v="31.872000000000003"/>
    <n v="8"/>
    <n v="0.2"/>
    <n v="11.553600000000003"/>
  </r>
  <r>
    <n v="440"/>
    <s v="CA-2014-157252"/>
    <x v="3"/>
    <x v="176"/>
    <d v="2023-01-24T00:00:00"/>
    <s v="Second Class"/>
    <s v="CV-12805"/>
    <s v="Cynthia Voltz"/>
    <x v="1"/>
    <s v="United States"/>
    <s v="New York City"/>
    <x v="15"/>
    <n v="10024"/>
    <x v="3"/>
    <s v="FUR-CH-10003396"/>
    <x v="0"/>
    <x v="1"/>
    <s v="Global Deluxe Steno Chair"/>
    <n v="207.84600000000003"/>
    <n v="3"/>
    <n v="0.1"/>
    <n v="2.3093999999999895"/>
  </r>
  <r>
    <n v="441"/>
    <s v="CA-2013-115756"/>
    <x v="0"/>
    <x v="64"/>
    <d v="2022-09-08T00:00:00"/>
    <s v="Second Class"/>
    <s v="PK-19075"/>
    <s v="Pete Kriz"/>
    <x v="0"/>
    <s v="United States"/>
    <s v="Detroit"/>
    <x v="12"/>
    <n v="48227"/>
    <x v="2"/>
    <s v="FUR-FU-10000246"/>
    <x v="0"/>
    <x v="5"/>
    <s v="Aluminum Document Frame"/>
    <n v="12.22"/>
    <n v="1"/>
    <n v="0"/>
    <n v="3.6659999999999986"/>
  </r>
  <r>
    <n v="442"/>
    <s v="CA-2013-115756"/>
    <x v="0"/>
    <x v="64"/>
    <d v="2022-09-08T00:00:00"/>
    <s v="Second Class"/>
    <s v="PK-19075"/>
    <s v="Pete Kriz"/>
    <x v="0"/>
    <s v="United States"/>
    <s v="Detroit"/>
    <x v="12"/>
    <n v="48227"/>
    <x v="2"/>
    <s v="OFF-ST-10000060"/>
    <x v="1"/>
    <x v="4"/>
    <s v="Fellowes Bankers Box Staxonsteel Drawer File/Stacking System"/>
    <n v="194.94"/>
    <n v="3"/>
    <n v="0"/>
    <n v="23.392800000000008"/>
  </r>
  <r>
    <n v="443"/>
    <s v="CA-2013-115756"/>
    <x v="0"/>
    <x v="64"/>
    <d v="2022-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22-09-08T00:00:00"/>
    <s v="Second Class"/>
    <s v="PK-19075"/>
    <s v="Pete Kriz"/>
    <x v="0"/>
    <s v="United States"/>
    <s v="Detroit"/>
    <x v="12"/>
    <n v="48227"/>
    <x v="2"/>
    <s v="OFF-PA-10002222"/>
    <x v="1"/>
    <x v="10"/>
    <s v="Xerox Color Copier Paper, 11&quot; x 17&quot;, Ream"/>
    <n v="91.36"/>
    <n v="4"/>
    <n v="0"/>
    <n v="42.025599999999997"/>
  </r>
  <r>
    <n v="445"/>
    <s v="CA-2013-115756"/>
    <x v="0"/>
    <x v="64"/>
    <d v="2022-09-08T00:00:00"/>
    <s v="Second Class"/>
    <s v="PK-19075"/>
    <s v="Pete Kriz"/>
    <x v="0"/>
    <s v="United States"/>
    <s v="Detroit"/>
    <x v="12"/>
    <n v="48227"/>
    <x v="2"/>
    <s v="FUR-CH-10002372"/>
    <x v="0"/>
    <x v="1"/>
    <s v="Office Star - Ergonomically Designed Knee Chair"/>
    <n v="242.94"/>
    <n v="3"/>
    <n v="0"/>
    <n v="29.152800000000013"/>
  </r>
  <r>
    <n v="446"/>
    <s v="CA-2013-115756"/>
    <x v="0"/>
    <x v="64"/>
    <d v="2022-09-08T00:00:00"/>
    <s v="Second Class"/>
    <s v="PK-19075"/>
    <s v="Pete Kriz"/>
    <x v="0"/>
    <s v="United States"/>
    <s v="Detroit"/>
    <x v="12"/>
    <n v="48227"/>
    <x v="2"/>
    <s v="OFF-LA-10001317"/>
    <x v="1"/>
    <x v="2"/>
    <s v="Avery 520"/>
    <n v="22.05"/>
    <n v="7"/>
    <n v="0"/>
    <n v="10.584"/>
  </r>
  <r>
    <n v="447"/>
    <s v="CA-2014-154214"/>
    <x v="3"/>
    <x v="177"/>
    <d v="2023-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22-04-04T00:00:00"/>
    <s v="Second Class"/>
    <s v="RB-19360"/>
    <s v="Raymond Buch"/>
    <x v="0"/>
    <s v="United States"/>
    <s v="Auburn"/>
    <x v="15"/>
    <n v="13021"/>
    <x v="3"/>
    <s v="OFF-AR-10000588"/>
    <x v="1"/>
    <x v="6"/>
    <s v="Newell 345"/>
    <n v="59.519999999999996"/>
    <n v="3"/>
    <n v="0"/>
    <n v="15.475200000000001"/>
  </r>
  <r>
    <n v="449"/>
    <s v="CA-2013-166674"/>
    <x v="0"/>
    <x v="178"/>
    <d v="2022-04-04T00:00:00"/>
    <s v="Second Class"/>
    <s v="RB-19360"/>
    <s v="Raymond Buch"/>
    <x v="0"/>
    <s v="United States"/>
    <s v="Auburn"/>
    <x v="15"/>
    <n v="13021"/>
    <x v="3"/>
    <s v="OFF-ST-10001469"/>
    <x v="1"/>
    <x v="4"/>
    <s v="Fellowes Bankers Box Recycled Super Stor/Drawer"/>
    <n v="161.94"/>
    <n v="3"/>
    <n v="0"/>
    <n v="9.716399999999993"/>
  </r>
  <r>
    <n v="450"/>
    <s v="CA-2013-166674"/>
    <x v="0"/>
    <x v="178"/>
    <d v="2022-04-04T00:00:00"/>
    <s v="Second Class"/>
    <s v="RB-19360"/>
    <s v="Raymond Buch"/>
    <x v="0"/>
    <s v="United States"/>
    <s v="Auburn"/>
    <x v="15"/>
    <n v="13021"/>
    <x v="3"/>
    <s v="OFF-AR-10001953"/>
    <x v="1"/>
    <x v="6"/>
    <s v="Boston 1645 Deluxe Heavier-Duty Electric Pencil Sharpener"/>
    <n v="263.88"/>
    <n v="6"/>
    <n v="0"/>
    <n v="71.247600000000006"/>
  </r>
  <r>
    <n v="451"/>
    <s v="CA-2013-166674"/>
    <x v="0"/>
    <x v="178"/>
    <d v="2022-04-04T00:00:00"/>
    <s v="Second Class"/>
    <s v="RB-19360"/>
    <s v="Raymond Buch"/>
    <x v="0"/>
    <s v="United States"/>
    <s v="Auburn"/>
    <x v="15"/>
    <n v="13021"/>
    <x v="3"/>
    <s v="OFF-AR-10003156"/>
    <x v="1"/>
    <x v="6"/>
    <s v="50 Colored Long Pencils"/>
    <n v="30.48"/>
    <n v="3"/>
    <n v="0"/>
    <n v="7.9248000000000012"/>
  </r>
  <r>
    <n v="452"/>
    <s v="CA-2013-166674"/>
    <x v="0"/>
    <x v="178"/>
    <d v="2022-04-04T00:00:00"/>
    <s v="Second Class"/>
    <s v="RB-19360"/>
    <s v="Raymond Buch"/>
    <x v="0"/>
    <s v="United States"/>
    <s v="Auburn"/>
    <x v="15"/>
    <n v="13021"/>
    <x v="3"/>
    <s v="OFF-AR-10004974"/>
    <x v="1"/>
    <x v="6"/>
    <s v="Newell 342"/>
    <n v="9.84"/>
    <n v="3"/>
    <n v="0"/>
    <n v="2.8535999999999988"/>
  </r>
  <r>
    <n v="453"/>
    <s v="CA-2013-166674"/>
    <x v="0"/>
    <x v="178"/>
    <d v="2022-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23-10-25T00:00:00"/>
    <s v="Standard Class"/>
    <s v="EB-13705"/>
    <s v="Ed Braxton"/>
    <x v="1"/>
    <s v="United States"/>
    <s v="Akron"/>
    <x v="24"/>
    <n v="44312"/>
    <x v="3"/>
    <s v="FUR-TA-10001539"/>
    <x v="0"/>
    <x v="3"/>
    <s v="Chromcraft Rectangular Conference Tables"/>
    <n v="284.36399999999998"/>
    <n v="2"/>
    <n v="0.4"/>
    <n v="-75.830400000000054"/>
  </r>
  <r>
    <n v="455"/>
    <s v="CA-2014-147277"/>
    <x v="3"/>
    <x v="179"/>
    <d v="2023-10-25T00:00:00"/>
    <s v="Standard Class"/>
    <s v="EB-13705"/>
    <s v="Ed Braxton"/>
    <x v="1"/>
    <s v="United States"/>
    <s v="Akron"/>
    <x v="24"/>
    <n v="44312"/>
    <x v="3"/>
    <s v="OFF-ST-10000142"/>
    <x v="1"/>
    <x v="4"/>
    <s v="Deluxe Rollaway Locking File with Drawer"/>
    <n v="665.40800000000002"/>
    <n v="2"/>
    <n v="0.2"/>
    <n v="66.540799999999962"/>
  </r>
  <r>
    <n v="456"/>
    <s v="CA-2013-100153"/>
    <x v="0"/>
    <x v="180"/>
    <d v="2022-12-18T00:00:00"/>
    <s v="Standard Class"/>
    <s v="KH-16630"/>
    <s v="Ken Heidel"/>
    <x v="1"/>
    <s v="United States"/>
    <s v="Norman"/>
    <x v="26"/>
    <n v="73071"/>
    <x v="2"/>
    <s v="TEC-AC-10001772"/>
    <x v="2"/>
    <x v="11"/>
    <s v="Memorex Mini Travel Drive 16 GB USB 2.0 Flash Drive"/>
    <n v="63.88"/>
    <n v="4"/>
    <n v="0"/>
    <n v="24.913200000000003"/>
  </r>
  <r>
    <n v="457"/>
    <s v="US-2011-110674"/>
    <x v="2"/>
    <x v="181"/>
    <d v="2020-02-19T00:00:00"/>
    <s v="Standard Class"/>
    <s v="SC-20095"/>
    <s v="Sanjit Chand"/>
    <x v="0"/>
    <s v="United States"/>
    <s v="Concord"/>
    <x v="1"/>
    <n v="94521"/>
    <x v="1"/>
    <s v="FUR-CH-10000225"/>
    <x v="0"/>
    <x v="1"/>
    <s v="Global Geo Office Task Chair, Gray"/>
    <n v="129.56800000000001"/>
    <n v="2"/>
    <n v="0.2"/>
    <n v="-24.294000000000018"/>
  </r>
  <r>
    <n v="458"/>
    <s v="US-2013-157945"/>
    <x v="0"/>
    <x v="182"/>
    <d v="2022-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22-10-02T00:00:00"/>
    <s v="Standard Class"/>
    <s v="NF-18385"/>
    <s v="Natalie Fritzler"/>
    <x v="0"/>
    <s v="United States"/>
    <s v="Decatur"/>
    <x v="10"/>
    <n v="62521"/>
    <x v="2"/>
    <s v="OFF-EN-10001415"/>
    <x v="1"/>
    <x v="12"/>
    <s v="Staples"/>
    <n v="8.9280000000000008"/>
    <n v="2"/>
    <n v="0.2"/>
    <n v="3.3479999999999999"/>
  </r>
  <r>
    <n v="460"/>
    <s v="CA-2012-109638"/>
    <x v="1"/>
    <x v="83"/>
    <d v="2021-12-22T00:00:00"/>
    <s v="Standard Class"/>
    <s v="JH-15985"/>
    <s v="Joseph Holt"/>
    <x v="0"/>
    <s v="United States"/>
    <s v="Seattle"/>
    <x v="4"/>
    <n v="98115"/>
    <x v="1"/>
    <s v="OFF-AP-10002472"/>
    <x v="1"/>
    <x v="9"/>
    <s v="3M Office Air Cleaner"/>
    <n v="103.92"/>
    <n v="4"/>
    <n v="0"/>
    <n v="36.372"/>
  </r>
  <r>
    <n v="461"/>
    <s v="CA-2012-109638"/>
    <x v="1"/>
    <x v="83"/>
    <d v="2021-12-22T00:00:00"/>
    <s v="Standard Class"/>
    <s v="JH-15985"/>
    <s v="Joseph Holt"/>
    <x v="0"/>
    <s v="United States"/>
    <s v="Seattle"/>
    <x v="4"/>
    <n v="98115"/>
    <x v="1"/>
    <s v="TEC-AC-10004571"/>
    <x v="2"/>
    <x v="11"/>
    <s v="Logitech G700s Rechargeable Gaming Mouse"/>
    <n v="899.91"/>
    <n v="9"/>
    <n v="0"/>
    <n v="377.96220000000005"/>
  </r>
  <r>
    <n v="462"/>
    <s v="CA-2012-109638"/>
    <x v="1"/>
    <x v="83"/>
    <d v="2021-12-22T00:00:00"/>
    <s v="Standard Class"/>
    <s v="JH-15985"/>
    <s v="Joseph Holt"/>
    <x v="0"/>
    <s v="United States"/>
    <s v="Seattle"/>
    <x v="4"/>
    <n v="98115"/>
    <x v="1"/>
    <s v="OFF-BI-10001098"/>
    <x v="1"/>
    <x v="8"/>
    <s v="Acco D-Ring Binder w/DublLock"/>
    <n v="51.311999999999998"/>
    <n v="3"/>
    <n v="0.2"/>
    <n v="18.600599999999996"/>
  </r>
  <r>
    <n v="463"/>
    <s v="CA-2013-109869"/>
    <x v="0"/>
    <x v="183"/>
    <d v="2022-04-30T00:00:00"/>
    <s v="Standard Class"/>
    <s v="TN-21040"/>
    <s v="Tanja Norvell"/>
    <x v="2"/>
    <s v="United States"/>
    <s v="Phoenix"/>
    <x v="16"/>
    <n v="85023"/>
    <x v="1"/>
    <s v="FUR-FU-10000023"/>
    <x v="0"/>
    <x v="5"/>
    <s v="Eldon Wave Desk Accessories"/>
    <n v="23.56"/>
    <n v="5"/>
    <n v="0.2"/>
    <n v="7.0680000000000005"/>
  </r>
  <r>
    <n v="464"/>
    <s v="CA-2013-109869"/>
    <x v="0"/>
    <x v="183"/>
    <d v="2022-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22-04-30T00:00:00"/>
    <s v="Standard Class"/>
    <s v="TN-21040"/>
    <s v="Tanja Norvell"/>
    <x v="2"/>
    <s v="United States"/>
    <s v="Phoenix"/>
    <x v="16"/>
    <n v="85023"/>
    <x v="1"/>
    <s v="OFF-BI-10000315"/>
    <x v="1"/>
    <x v="8"/>
    <s v="Poly Designer Cover &amp; Back"/>
    <n v="28.484999999999999"/>
    <n v="5"/>
    <n v="0.7"/>
    <n v="-20.888999999999989"/>
  </r>
  <r>
    <n v="466"/>
    <s v="CA-2013-109869"/>
    <x v="0"/>
    <x v="183"/>
    <d v="2022-04-30T00:00:00"/>
    <s v="Standard Class"/>
    <s v="TN-21040"/>
    <s v="Tanja Norvell"/>
    <x v="2"/>
    <s v="United States"/>
    <s v="Phoenix"/>
    <x v="16"/>
    <n v="85023"/>
    <x v="1"/>
    <s v="OFF-SU-10003505"/>
    <x v="1"/>
    <x v="14"/>
    <s v="Premier Electric Letter Opener"/>
    <n v="185.376"/>
    <n v="2"/>
    <n v="0.2"/>
    <n v="-34.758000000000017"/>
  </r>
  <r>
    <n v="467"/>
    <s v="CA-2013-109869"/>
    <x v="0"/>
    <x v="183"/>
    <d v="2022-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21-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23-04-05T00:00:00"/>
    <s v="Standard Class"/>
    <s v="DS-13180"/>
    <s v="David Smith"/>
    <x v="1"/>
    <s v="United States"/>
    <s v="Amarillo"/>
    <x v="5"/>
    <n v="79109"/>
    <x v="2"/>
    <s v="FUR-BO-10002824"/>
    <x v="0"/>
    <x v="0"/>
    <s v="Bush Mission Pointe Library"/>
    <n v="205.33279999999996"/>
    <n v="2"/>
    <n v="0.32"/>
    <n v="-36.235200000000006"/>
  </r>
  <r>
    <n v="470"/>
    <s v="US-2013-100419"/>
    <x v="0"/>
    <x v="186"/>
    <d v="2022-12-21T00:00:00"/>
    <s v="Second Class"/>
    <s v="CC-12670"/>
    <s v="Craig Carreira"/>
    <x v="0"/>
    <s v="United States"/>
    <s v="Chicago"/>
    <x v="10"/>
    <n v="60610"/>
    <x v="2"/>
    <s v="OFF-BI-10002194"/>
    <x v="1"/>
    <x v="8"/>
    <s v="Cardinal Hold-It CD Pocket"/>
    <n v="4.7879999999999985"/>
    <n v="3"/>
    <n v="0.8"/>
    <n v="-7.9001999999999999"/>
  </r>
  <r>
    <n v="471"/>
    <s v="CA-2012-154144"/>
    <x v="1"/>
    <x v="139"/>
    <d v="2021-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20-11-11T00:00:00"/>
    <s v="Second Class"/>
    <s v="JP-15520"/>
    <s v="Jeremy Pistek"/>
    <x v="0"/>
    <s v="United States"/>
    <s v="San Francisco"/>
    <x v="1"/>
    <n v="94110"/>
    <x v="1"/>
    <s v="OFF-ST-10002743"/>
    <x v="1"/>
    <x v="4"/>
    <s v="SAFCO Boltless Steel Shelving"/>
    <n v="340.92"/>
    <n v="3"/>
    <n v="0"/>
    <n v="3.4091999999999842"/>
  </r>
  <r>
    <n v="473"/>
    <s v="CA-2011-144666"/>
    <x v="2"/>
    <x v="187"/>
    <d v="2020-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20-11-11T00:00:00"/>
    <s v="Second Class"/>
    <s v="JP-15520"/>
    <s v="Jeremy Pistek"/>
    <x v="0"/>
    <s v="United States"/>
    <s v="San Francisco"/>
    <x v="1"/>
    <n v="94110"/>
    <x v="1"/>
    <s v="TEC-PH-10002680"/>
    <x v="2"/>
    <x v="7"/>
    <s v="Samsung Galaxy Note 3"/>
    <n v="703.96800000000007"/>
    <n v="4"/>
    <n v="0.2"/>
    <n v="87.995999999999924"/>
  </r>
  <r>
    <n v="475"/>
    <s v="CA-2011-144666"/>
    <x v="2"/>
    <x v="187"/>
    <d v="2020-11-11T00:00:00"/>
    <s v="Second Class"/>
    <s v="JP-15520"/>
    <s v="Jeremy Pistek"/>
    <x v="0"/>
    <s v="United States"/>
    <s v="San Francisco"/>
    <x v="1"/>
    <n v="94110"/>
    <x v="1"/>
    <s v="OFF-ST-10001321"/>
    <x v="1"/>
    <x v="4"/>
    <s v="Decoflex Hanging Personal Folder File, Blue"/>
    <n v="92.52"/>
    <n v="6"/>
    <n v="0"/>
    <n v="24.980400000000007"/>
  </r>
  <r>
    <n v="476"/>
    <s v="CA-2011-144666"/>
    <x v="2"/>
    <x v="187"/>
    <d v="2020-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20-11-11T00:00:00"/>
    <s v="Second Class"/>
    <s v="JP-15520"/>
    <s v="Jeremy Pistek"/>
    <x v="0"/>
    <s v="United States"/>
    <s v="San Francisco"/>
    <x v="1"/>
    <n v="94110"/>
    <x v="1"/>
    <s v="OFF-PA-10003465"/>
    <x v="1"/>
    <x v="10"/>
    <s v="Xerox 1912"/>
    <n v="94.85"/>
    <n v="5"/>
    <n v="0"/>
    <n v="45.527999999999992"/>
  </r>
  <r>
    <n v="478"/>
    <s v="CA-2013-103891"/>
    <x v="0"/>
    <x v="188"/>
    <d v="2022-07-20T00:00:00"/>
    <s v="Standard Class"/>
    <s v="KH-16690"/>
    <s v="Kristen Hastings"/>
    <x v="1"/>
    <s v="United States"/>
    <s v="Los Angeles"/>
    <x v="1"/>
    <n v="90008"/>
    <x v="1"/>
    <s v="TEC-PH-10000149"/>
    <x v="2"/>
    <x v="7"/>
    <s v="Cisco SPA525G2 IP Phone - Wireless"/>
    <n v="95.76"/>
    <n v="6"/>
    <n v="0.2"/>
    <n v="7.1819999999999951"/>
  </r>
  <r>
    <n v="479"/>
    <s v="CA-2013-152632"/>
    <x v="0"/>
    <x v="189"/>
    <d v="2022-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22-07-03T00:00:00"/>
    <s v="Standard Class"/>
    <s v="JG-15805"/>
    <s v="John Grady"/>
    <x v="1"/>
    <s v="United States"/>
    <s v="New York City"/>
    <x v="15"/>
    <n v="10024"/>
    <x v="3"/>
    <s v="OFF-AR-10003045"/>
    <x v="1"/>
    <x v="6"/>
    <s v="Prang Colored Pencils"/>
    <n v="14.7"/>
    <n v="5"/>
    <n v="0"/>
    <n v="6.6150000000000002"/>
  </r>
  <r>
    <n v="481"/>
    <s v="CA-2013-100790"/>
    <x v="0"/>
    <x v="190"/>
    <d v="2022-07-03T00:00:00"/>
    <s v="Standard Class"/>
    <s v="JG-15805"/>
    <s v="John Grady"/>
    <x v="1"/>
    <s v="United States"/>
    <s v="New York City"/>
    <x v="15"/>
    <n v="10024"/>
    <x v="3"/>
    <s v="OFF-ST-10000689"/>
    <x v="1"/>
    <x v="4"/>
    <s v="Fellowes Strictly Business Drawer File, Letter/Legal Size"/>
    <n v="704.25"/>
    <n v="5"/>
    <n v="0"/>
    <n v="84.51"/>
  </r>
  <r>
    <n v="482"/>
    <s v="CA-2011-134677"/>
    <x v="2"/>
    <x v="191"/>
    <d v="2020-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20-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20-07-27T00:00:00"/>
    <s v="Standard Class"/>
    <s v="EM-14065"/>
    <s v="Erin Mull"/>
    <x v="0"/>
    <s v="United States"/>
    <s v="New York City"/>
    <x v="15"/>
    <n v="10024"/>
    <x v="3"/>
    <s v="TEC-AC-10002567"/>
    <x v="2"/>
    <x v="11"/>
    <s v="Logitech G602 Wireless Gaming Mouse"/>
    <n v="159.97999999999999"/>
    <n v="2"/>
    <n v="0"/>
    <n v="57.592799999999997"/>
  </r>
  <r>
    <n v="485"/>
    <s v="CA-2014-140963"/>
    <x v="3"/>
    <x v="193"/>
    <d v="2023-06-14T00:00:00"/>
    <s v="First Class"/>
    <s v="MT-18070"/>
    <s v="Michelle Tran"/>
    <x v="2"/>
    <s v="United States"/>
    <s v="Los Angeles"/>
    <x v="1"/>
    <n v="90045"/>
    <x v="1"/>
    <s v="OFF-LA-10003923"/>
    <x v="1"/>
    <x v="2"/>
    <s v="Alphabetical Labels for Top Tab Filing"/>
    <n v="29.6"/>
    <n v="2"/>
    <n v="0"/>
    <n v="14.8"/>
  </r>
  <r>
    <n v="486"/>
    <s v="CA-2014-140963"/>
    <x v="3"/>
    <x v="193"/>
    <d v="2023-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23-06-14T00:00:00"/>
    <s v="First Class"/>
    <s v="MT-18070"/>
    <s v="Michelle Tran"/>
    <x v="2"/>
    <s v="United States"/>
    <s v="Los Angeles"/>
    <x v="1"/>
    <n v="90045"/>
    <x v="1"/>
    <s v="TEC-PH-10001924"/>
    <x v="2"/>
    <x v="7"/>
    <s v="iHome FM Clock Radio with Lightning Dock"/>
    <n v="279.95999999999998"/>
    <n v="5"/>
    <n v="0.2"/>
    <n v="17.497500000000016"/>
  </r>
  <r>
    <n v="488"/>
    <s v="CA-2011-154627"/>
    <x v="2"/>
    <x v="194"/>
    <d v="2020-10-31T00:00:00"/>
    <s v="First Class"/>
    <s v="SA-20830"/>
    <s v="Sue Ann Reed"/>
    <x v="0"/>
    <s v="United States"/>
    <s v="Chicago"/>
    <x v="10"/>
    <n v="60610"/>
    <x v="2"/>
    <s v="TEC-PH-10001363"/>
    <x v="2"/>
    <x v="7"/>
    <s v="Apple iPhone 5S"/>
    <n v="2735.9520000000002"/>
    <n v="6"/>
    <n v="0.2"/>
    <n v="341.99399999999969"/>
  </r>
  <r>
    <n v="489"/>
    <s v="CA-2011-133753"/>
    <x v="2"/>
    <x v="3"/>
    <d v="2020-06-13T00:00:00"/>
    <s v="Second Class"/>
    <s v="CW-11905"/>
    <s v="Carl Weiss"/>
    <x v="2"/>
    <s v="United States"/>
    <s v="Huntsville"/>
    <x v="5"/>
    <n v="77340"/>
    <x v="2"/>
    <s v="TEC-PH-10000376"/>
    <x v="2"/>
    <x v="7"/>
    <s v="Square Credit Card Reader"/>
    <n v="7.9920000000000009"/>
    <n v="1"/>
    <n v="0.2"/>
    <n v="0.59940000000000015"/>
  </r>
  <r>
    <n v="490"/>
    <s v="CA-2011-133753"/>
    <x v="2"/>
    <x v="3"/>
    <d v="2020-06-13T00:00:00"/>
    <s v="Second Class"/>
    <s v="CW-11905"/>
    <s v="Carl Weiss"/>
    <x v="2"/>
    <s v="United States"/>
    <s v="Huntsville"/>
    <x v="5"/>
    <n v="77340"/>
    <x v="2"/>
    <s v="TEC-AC-10000303"/>
    <x v="2"/>
    <x v="11"/>
    <s v="Logitech M510 Wireless Mouse"/>
    <n v="63.984000000000009"/>
    <n v="2"/>
    <n v="0.2"/>
    <n v="10.397399999999998"/>
  </r>
  <r>
    <n v="491"/>
    <s v="CA-2011-133753"/>
    <x v="2"/>
    <x v="3"/>
    <d v="2020-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20-09-19T00:00:00"/>
    <s v="Standard Class"/>
    <s v="AJ-10960"/>
    <s v="Astrea Jones"/>
    <x v="0"/>
    <s v="United States"/>
    <s v="Rochester"/>
    <x v="15"/>
    <n v="14609"/>
    <x v="3"/>
    <s v="OFF-ST-10001809"/>
    <x v="1"/>
    <x v="4"/>
    <s v="Fellowes Officeware Wire Shelving"/>
    <n v="449.15"/>
    <n v="5"/>
    <n v="0"/>
    <n v="8.9829999999999899"/>
  </r>
  <r>
    <n v="493"/>
    <s v="CA-2011-113362"/>
    <x v="2"/>
    <x v="80"/>
    <d v="2020-09-19T00:00:00"/>
    <s v="Standard Class"/>
    <s v="AJ-10960"/>
    <s v="Astrea Jones"/>
    <x v="0"/>
    <s v="United States"/>
    <s v="Rochester"/>
    <x v="15"/>
    <n v="14609"/>
    <x v="3"/>
    <s v="OFF-EN-10003845"/>
    <x v="1"/>
    <x v="12"/>
    <s v="Colored Envelopes"/>
    <n v="11.07"/>
    <n v="3"/>
    <n v="0"/>
    <n v="5.0921999999999992"/>
  </r>
  <r>
    <n v="494"/>
    <s v="CA-2013-169166"/>
    <x v="0"/>
    <x v="195"/>
    <d v="2022-05-15T00:00:00"/>
    <s v="Standard Class"/>
    <s v="SS-20590"/>
    <s v="Sonia Sunley"/>
    <x v="0"/>
    <s v="United States"/>
    <s v="Seattle"/>
    <x v="4"/>
    <n v="98115"/>
    <x v="1"/>
    <s v="TEC-AC-10000991"/>
    <x v="2"/>
    <x v="11"/>
    <s v="Sony Micro Vault Click 8 GB USB 2.0 Flash Drive"/>
    <n v="93.98"/>
    <n v="2"/>
    <n v="0"/>
    <n v="13.157200000000003"/>
  </r>
  <r>
    <n v="495"/>
    <s v="US-2013-120929"/>
    <x v="0"/>
    <x v="196"/>
    <d v="2022-03-22T00:00:00"/>
    <s v="Second Class"/>
    <s v="RO-19780"/>
    <s v="Rose O'Brian"/>
    <x v="0"/>
    <s v="United States"/>
    <s v="Memphis"/>
    <x v="18"/>
    <n v="38109"/>
    <x v="0"/>
    <s v="FUR-TA-10001857"/>
    <x v="0"/>
    <x v="3"/>
    <s v="Balt Solid Wood Rectangular Table"/>
    <n v="189.88200000000001"/>
    <n v="3"/>
    <n v="0.4"/>
    <n v="-94.941000000000017"/>
  </r>
  <r>
    <n v="496"/>
    <s v="CA-2012-134782"/>
    <x v="1"/>
    <x v="17"/>
    <d v="2021-12-31T00:00:00"/>
    <s v="Standard Class"/>
    <s v="MD-17350"/>
    <s v="Maribeth Dona"/>
    <x v="0"/>
    <s v="United States"/>
    <s v="Fayetteville"/>
    <x v="36"/>
    <n v="72701"/>
    <x v="0"/>
    <s v="OFF-EN-10001434"/>
    <x v="1"/>
    <x v="12"/>
    <s v="Strathmore #10 Envelopes, Ultimate White"/>
    <n v="105.42"/>
    <n v="2"/>
    <n v="0"/>
    <n v="51.655799999999999"/>
  </r>
  <r>
    <n v="497"/>
    <s v="CA-2013-126158"/>
    <x v="0"/>
    <x v="197"/>
    <d v="2022-08-01T00:00:00"/>
    <s v="Standard Class"/>
    <s v="SC-20095"/>
    <s v="Sanjit Chand"/>
    <x v="0"/>
    <s v="United States"/>
    <s v="Costa Mesa"/>
    <x v="1"/>
    <n v="92627"/>
    <x v="1"/>
    <s v="OFF-BI-10002498"/>
    <x v="1"/>
    <x v="8"/>
    <s v="Clear Mylar Reinforcing Strips"/>
    <n v="119.61600000000001"/>
    <n v="8"/>
    <n v="0.2"/>
    <n v="40.370399999999997"/>
  </r>
  <r>
    <n v="498"/>
    <s v="CA-2013-126158"/>
    <x v="0"/>
    <x v="197"/>
    <d v="2022-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22-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22-08-01T00:00:00"/>
    <s v="Standard Class"/>
    <s v="SC-20095"/>
    <s v="Sanjit Chand"/>
    <x v="0"/>
    <s v="United States"/>
    <s v="Costa Mesa"/>
    <x v="1"/>
    <n v="92627"/>
    <x v="1"/>
    <s v="FUR-FU-10000073"/>
    <x v="0"/>
    <x v="5"/>
    <s v="Deflect-O Glasstique Clear Desk Accessories"/>
    <n v="69.3"/>
    <n v="9"/>
    <n v="0"/>
    <n v="22.868999999999996"/>
  </r>
  <r>
    <n v="501"/>
    <s v="US-2013-105578"/>
    <x v="0"/>
    <x v="198"/>
    <d v="2022-06-05T00:00:00"/>
    <s v="Standard Class"/>
    <s v="MY-17380"/>
    <s v="Maribeth Yedwab"/>
    <x v="1"/>
    <s v="United States"/>
    <s v="Parker"/>
    <x v="22"/>
    <n v="80134"/>
    <x v="1"/>
    <s v="OFF-BI-10001670"/>
    <x v="1"/>
    <x v="8"/>
    <s v="Vinyl Sectional Post Binders"/>
    <n v="22.620000000000005"/>
    <n v="2"/>
    <n v="0.7"/>
    <n v="-15.079999999999998"/>
  </r>
  <r>
    <n v="502"/>
    <s v="US-2013-105578"/>
    <x v="0"/>
    <x v="198"/>
    <d v="2022-06-05T00:00:00"/>
    <s v="Standard Class"/>
    <s v="MY-17380"/>
    <s v="Maribeth Yedwab"/>
    <x v="1"/>
    <s v="United States"/>
    <s v="Parker"/>
    <x v="22"/>
    <n v="80134"/>
    <x v="1"/>
    <s v="OFF-BI-10001658"/>
    <x v="1"/>
    <x v="8"/>
    <s v="GBC Standard Therm-A-Bind Covers"/>
    <n v="14.952000000000004"/>
    <n v="2"/>
    <n v="0.7"/>
    <n v="-11.961599999999997"/>
  </r>
  <r>
    <n v="503"/>
    <s v="US-2013-105578"/>
    <x v="0"/>
    <x v="198"/>
    <d v="2022-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22-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22-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23-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21-03-22T00:00:00"/>
    <s v="Standard Class"/>
    <s v="CM-12385"/>
    <s v="Christopher Martinez"/>
    <x v="0"/>
    <s v="United States"/>
    <s v="Atlanta"/>
    <x v="32"/>
    <n v="30318"/>
    <x v="0"/>
    <s v="OFF-AR-10001662"/>
    <x v="1"/>
    <x v="6"/>
    <s v="Rogers Handheld Barrel Pencil Sharpener"/>
    <n v="2.74"/>
    <n v="1"/>
    <n v="0"/>
    <n v="0.73980000000000024"/>
  </r>
  <r>
    <n v="508"/>
    <s v="CA-2012-145352"/>
    <x v="1"/>
    <x v="199"/>
    <d v="2021-03-22T00:00:00"/>
    <s v="Standard Class"/>
    <s v="CM-12385"/>
    <s v="Christopher Martinez"/>
    <x v="0"/>
    <s v="United States"/>
    <s v="Atlanta"/>
    <x v="32"/>
    <n v="30318"/>
    <x v="0"/>
    <s v="OFF-AR-10003856"/>
    <x v="1"/>
    <x v="6"/>
    <s v="Newell 344"/>
    <n v="8.34"/>
    <n v="3"/>
    <n v="0"/>
    <n v="2.1683999999999997"/>
  </r>
  <r>
    <n v="509"/>
    <s v="CA-2012-145352"/>
    <x v="1"/>
    <x v="199"/>
    <d v="2021-03-22T00:00:00"/>
    <s v="Standard Class"/>
    <s v="CM-12385"/>
    <s v="Christopher Martinez"/>
    <x v="0"/>
    <s v="United States"/>
    <s v="Atlanta"/>
    <x v="32"/>
    <n v="30318"/>
    <x v="0"/>
    <s v="OFF-ST-10001228"/>
    <x v="1"/>
    <x v="4"/>
    <s v="Personal File Boxes with Fold-Down Carry Handle"/>
    <n v="46.74"/>
    <n v="3"/>
    <n v="0"/>
    <n v="11.684999999999999"/>
  </r>
  <r>
    <n v="510"/>
    <s v="CA-2012-145352"/>
    <x v="1"/>
    <x v="199"/>
    <d v="2021-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23-11-28T00:00:00"/>
    <s v="First Class"/>
    <s v="LS-17245"/>
    <s v="Lynn Smith"/>
    <x v="0"/>
    <s v="United States"/>
    <s v="Gladstone"/>
    <x v="25"/>
    <n v="64118"/>
    <x v="2"/>
    <s v="FUR-FU-10001290"/>
    <x v="0"/>
    <x v="5"/>
    <s v="Executive Impressions Supervisor Wall Clock"/>
    <n v="126.30000000000001"/>
    <n v="3"/>
    <n v="0"/>
    <n v="40.415999999999997"/>
  </r>
  <r>
    <n v="512"/>
    <s v="CA-2014-135307"/>
    <x v="3"/>
    <x v="200"/>
    <d v="2023-11-28T00:00:00"/>
    <s v="First Class"/>
    <s v="LS-17245"/>
    <s v="Lynn Smith"/>
    <x v="0"/>
    <s v="United States"/>
    <s v="Gladstone"/>
    <x v="25"/>
    <n v="64118"/>
    <x v="2"/>
    <s v="TEC-AC-10002399"/>
    <x v="2"/>
    <x v="11"/>
    <s v="SanDisk Cruzer 32 GB USB Flash Drive"/>
    <n v="38.04"/>
    <n v="2"/>
    <n v="0"/>
    <n v="12.172799999999999"/>
  </r>
  <r>
    <n v="513"/>
    <s v="CA-2013-106341"/>
    <x v="0"/>
    <x v="201"/>
    <d v="2022-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23-12-26T00:00:00"/>
    <s v="Standard Class"/>
    <s v="BN-11515"/>
    <s v="Bradley Nguyen"/>
    <x v="0"/>
    <s v="United States"/>
    <s v="Los Angeles"/>
    <x v="1"/>
    <n v="90049"/>
    <x v="1"/>
    <s v="OFF-AR-10003811"/>
    <x v="1"/>
    <x v="6"/>
    <s v="Newell 327"/>
    <n v="6.63"/>
    <n v="3"/>
    <n v="0"/>
    <n v="1.7901"/>
  </r>
  <r>
    <n v="515"/>
    <s v="CA-2014-163405"/>
    <x v="3"/>
    <x v="202"/>
    <d v="2023-12-26T00:00:00"/>
    <s v="Standard Class"/>
    <s v="BN-11515"/>
    <s v="Bradley Nguyen"/>
    <x v="0"/>
    <s v="United States"/>
    <s v="Los Angeles"/>
    <x v="1"/>
    <n v="90049"/>
    <x v="1"/>
    <s v="OFF-AR-10001246"/>
    <x v="1"/>
    <x v="6"/>
    <s v="Newell 317"/>
    <n v="5.88"/>
    <n v="2"/>
    <n v="0"/>
    <n v="1.7051999999999996"/>
  </r>
  <r>
    <n v="516"/>
    <s v="CA-2014-127432"/>
    <x v="3"/>
    <x v="203"/>
    <d v="2023-01-28T00:00:00"/>
    <s v="Standard Class"/>
    <s v="AD-10180"/>
    <s v="Alan Dominguez"/>
    <x v="2"/>
    <s v="United States"/>
    <s v="Great Falls"/>
    <x v="37"/>
    <n v="59405"/>
    <x v="1"/>
    <s v="TEC-CO-10003236"/>
    <x v="2"/>
    <x v="16"/>
    <s v="Canon Image Class D660 Copier"/>
    <n v="2999.95"/>
    <n v="5"/>
    <n v="0"/>
    <n v="1379.9769999999999"/>
  </r>
  <r>
    <n v="517"/>
    <s v="CA-2014-127432"/>
    <x v="3"/>
    <x v="203"/>
    <d v="2023-01-28T00:00:00"/>
    <s v="Standard Class"/>
    <s v="AD-10180"/>
    <s v="Alan Dominguez"/>
    <x v="2"/>
    <s v="United States"/>
    <s v="Great Falls"/>
    <x v="37"/>
    <n v="59405"/>
    <x v="1"/>
    <s v="OFF-ST-10004507"/>
    <x v="1"/>
    <x v="4"/>
    <s v="Advantus Rolling Storage Box"/>
    <n v="51.449999999999996"/>
    <n v="3"/>
    <n v="0"/>
    <n v="13.891499999999999"/>
  </r>
  <r>
    <n v="518"/>
    <s v="CA-2014-127432"/>
    <x v="3"/>
    <x v="203"/>
    <d v="2023-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23-01-28T00:00:00"/>
    <s v="Standard Class"/>
    <s v="AD-10180"/>
    <s v="Alan Dominguez"/>
    <x v="2"/>
    <s v="United States"/>
    <s v="Great Falls"/>
    <x v="37"/>
    <n v="59405"/>
    <x v="1"/>
    <s v="OFF-ST-10004459"/>
    <x v="1"/>
    <x v="4"/>
    <s v="Tennsco Single-Tier Lockers"/>
    <n v="1126.02"/>
    <n v="3"/>
    <n v="0"/>
    <n v="56.300999999999988"/>
  </r>
  <r>
    <n v="520"/>
    <s v="CA-2012-157812"/>
    <x v="1"/>
    <x v="204"/>
    <d v="2021-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21-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21-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23-01-26T00:00:00"/>
    <s v="First Class"/>
    <s v="MC-17605"/>
    <s v="Matt Connell"/>
    <x v="1"/>
    <s v="United States"/>
    <s v="Detroit"/>
    <x v="12"/>
    <n v="48234"/>
    <x v="2"/>
    <s v="FUR-TA-10001857"/>
    <x v="0"/>
    <x v="3"/>
    <s v="Balt Solid Wood Rectangular Table"/>
    <n v="210.98"/>
    <n v="2"/>
    <n v="0"/>
    <n v="21.097999999999985"/>
  </r>
  <r>
    <n v="524"/>
    <s v="US-2013-139486"/>
    <x v="0"/>
    <x v="206"/>
    <d v="2022-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22-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22-01-02T00:00:00"/>
    <s v="Standard Class"/>
    <s v="BD-11605"/>
    <s v="Brian Dahlen"/>
    <x v="0"/>
    <s v="United States"/>
    <s v="Lawrence"/>
    <x v="31"/>
    <n v="1841"/>
    <x v="3"/>
    <s v="OFF-FA-10002815"/>
    <x v="1"/>
    <x v="13"/>
    <s v="Staples"/>
    <n v="22.200000000000003"/>
    <n v="5"/>
    <n v="0"/>
    <n v="10.434000000000001"/>
  </r>
  <r>
    <n v="527"/>
    <s v="CA-2014-113558"/>
    <x v="3"/>
    <x v="208"/>
    <d v="2023-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23-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21-09-07T00:00:00"/>
    <s v="Standard Class"/>
    <s v="MG-18145"/>
    <s v="Mike Gockenbach"/>
    <x v="0"/>
    <s v="United States"/>
    <s v="Philadelphia"/>
    <x v="9"/>
    <n v="19134"/>
    <x v="3"/>
    <s v="OFF-ST-10004963"/>
    <x v="1"/>
    <x v="4"/>
    <s v="Eldon Gobal File Keepers"/>
    <n v="36.336000000000006"/>
    <n v="3"/>
    <n v="0.2"/>
    <n v="-7.2672000000000043"/>
  </r>
  <r>
    <n v="530"/>
    <s v="US-2012-138303"/>
    <x v="1"/>
    <x v="37"/>
    <d v="2021-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21-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21-11-09T00:00:00"/>
    <s v="Second Class"/>
    <s v="KB-16240"/>
    <s v="Karen Bern"/>
    <x v="1"/>
    <s v="United States"/>
    <s v="Los Angeles"/>
    <x v="1"/>
    <n v="90036"/>
    <x v="1"/>
    <s v="FUR-CH-10000595"/>
    <x v="0"/>
    <x v="1"/>
    <s v="Safco Contoured Stacking Chairs"/>
    <n v="190.72000000000003"/>
    <n v="1"/>
    <n v="0.2"/>
    <n v="11.919999999999987"/>
  </r>
  <r>
    <n v="533"/>
    <s v="US-2014-129441"/>
    <x v="3"/>
    <x v="210"/>
    <d v="2023-09-12T00:00:00"/>
    <s v="Standard Class"/>
    <s v="JC-15340"/>
    <s v="Jasper Cacioppo"/>
    <x v="0"/>
    <s v="United States"/>
    <s v="Los Angeles"/>
    <x v="1"/>
    <n v="90032"/>
    <x v="1"/>
    <s v="FUR-FU-10000448"/>
    <x v="0"/>
    <x v="5"/>
    <s v="Tenex Chairmats For Use With Carpeted Floors"/>
    <n v="47.94"/>
    <n v="3"/>
    <n v="0"/>
    <n v="2.3969999999999985"/>
  </r>
  <r>
    <n v="534"/>
    <s v="CA-2013-168753"/>
    <x v="0"/>
    <x v="211"/>
    <d v="2022-06-02T00:00:00"/>
    <s v="Second Class"/>
    <s v="RL-19615"/>
    <s v="Rob Lucas"/>
    <x v="0"/>
    <s v="United States"/>
    <s v="Montgomery"/>
    <x v="19"/>
    <n v="36116"/>
    <x v="0"/>
    <s v="TEC-PH-10000984"/>
    <x v="2"/>
    <x v="7"/>
    <s v="Panasonic KX-TG9471B"/>
    <n v="979.95"/>
    <n v="5"/>
    <n v="0"/>
    <n v="274.38600000000008"/>
  </r>
  <r>
    <n v="535"/>
    <s v="CA-2013-168753"/>
    <x v="0"/>
    <x v="211"/>
    <d v="2022-06-02T00:00:00"/>
    <s v="Second Class"/>
    <s v="RL-19615"/>
    <s v="Rob Lucas"/>
    <x v="0"/>
    <s v="United States"/>
    <s v="Montgomery"/>
    <x v="19"/>
    <n v="36116"/>
    <x v="0"/>
    <s v="OFF-BI-10002557"/>
    <x v="1"/>
    <x v="8"/>
    <s v="Presstex Flexible Ring Binders"/>
    <n v="22.75"/>
    <n v="5"/>
    <n v="0"/>
    <n v="11.375"/>
  </r>
  <r>
    <n v="536"/>
    <s v="CA-2013-126613"/>
    <x v="0"/>
    <x v="212"/>
    <d v="2022-07-17T00:00:00"/>
    <s v="Standard Class"/>
    <s v="AA-10375"/>
    <s v="Allen Armold"/>
    <x v="0"/>
    <s v="United States"/>
    <s v="Mesa"/>
    <x v="16"/>
    <n v="85204"/>
    <x v="1"/>
    <s v="OFF-ST-10001325"/>
    <x v="1"/>
    <x v="4"/>
    <s v="Sterilite Officeware Hinged File Box"/>
    <n v="16.768000000000001"/>
    <n v="2"/>
    <n v="0.2"/>
    <n v="1.4672000000000001"/>
  </r>
  <r>
    <n v="537"/>
    <s v="US-2014-122637"/>
    <x v="3"/>
    <x v="213"/>
    <d v="2023-09-09T00:00:00"/>
    <s v="Second Class"/>
    <s v="EP-13915"/>
    <s v="Emily Phan"/>
    <x v="0"/>
    <s v="United States"/>
    <s v="Chicago"/>
    <x v="10"/>
    <n v="60653"/>
    <x v="2"/>
    <s v="OFF-BI-10002429"/>
    <x v="1"/>
    <x v="8"/>
    <s v="Premier Elliptical Ring Binder, Black"/>
    <n v="42.615999999999993"/>
    <n v="7"/>
    <n v="0.8"/>
    <n v="-68.185600000000022"/>
  </r>
  <r>
    <n v="538"/>
    <s v="CA-2012-147851"/>
    <x v="1"/>
    <x v="155"/>
    <d v="2021-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21-12-11T00:00:00"/>
    <s v="Standard Class"/>
    <s v="DK-12985"/>
    <s v="Darren Koutras"/>
    <x v="0"/>
    <s v="United States"/>
    <s v="Henderson"/>
    <x v="0"/>
    <n v="42420"/>
    <x v="0"/>
    <s v="OFF-AP-10001271"/>
    <x v="1"/>
    <x v="9"/>
    <s v="Eureka The Boss Cordless Rechargeable Stick Vac"/>
    <n v="152.94"/>
    <n v="3"/>
    <n v="0"/>
    <n v="41.293800000000005"/>
  </r>
  <r>
    <n v="540"/>
    <s v="CA-2012-134894"/>
    <x v="1"/>
    <x v="214"/>
    <d v="2021-12-11T00:00:00"/>
    <s v="Standard Class"/>
    <s v="DK-12985"/>
    <s v="Darren Koutras"/>
    <x v="0"/>
    <s v="United States"/>
    <s v="Henderson"/>
    <x v="0"/>
    <n v="42420"/>
    <x v="0"/>
    <s v="FUR-CH-10002647"/>
    <x v="0"/>
    <x v="1"/>
    <s v="Situations Contoured Folding Chairs, 4/Set"/>
    <n v="283.92"/>
    <n v="4"/>
    <n v="0"/>
    <n v="70.980000000000018"/>
  </r>
  <r>
    <n v="541"/>
    <s v="CA-2011-140795"/>
    <x v="2"/>
    <x v="215"/>
    <d v="2020-02-04T00:00:00"/>
    <s v="First Class"/>
    <s v="BD-11500"/>
    <s v="Bradley Drucker"/>
    <x v="0"/>
    <s v="United States"/>
    <s v="Green Bay"/>
    <x v="6"/>
    <n v="54302"/>
    <x v="2"/>
    <s v="TEC-AC-10001432"/>
    <x v="2"/>
    <x v="11"/>
    <s v="Enermax Aurora Lite Keyboard"/>
    <n v="468.90000000000003"/>
    <n v="6"/>
    <n v="0"/>
    <n v="206.31600000000006"/>
  </r>
  <r>
    <n v="542"/>
    <s v="CA-2013-136924"/>
    <x v="0"/>
    <x v="216"/>
    <d v="2022-07-18T00:00:00"/>
    <s v="First Class"/>
    <s v="ES-14080"/>
    <s v="Erin Smith"/>
    <x v="1"/>
    <s v="United States"/>
    <s v="Tucson"/>
    <x v="16"/>
    <n v="85705"/>
    <x v="1"/>
    <s v="TEC-PH-10002262"/>
    <x v="2"/>
    <x v="7"/>
    <s v="LG Electronics Tone+ HBS-730 Bluetooth Headset"/>
    <n v="380.86400000000003"/>
    <n v="8"/>
    <n v="0.2"/>
    <n v="38.086400000000026"/>
  </r>
  <r>
    <n v="543"/>
    <s v="US-2012-120131"/>
    <x v="1"/>
    <x v="217"/>
    <d v="2021-12-23T00:00:00"/>
    <s v="Standard Class"/>
    <s v="LM-17065"/>
    <s v="Liz MacKendrick"/>
    <x v="0"/>
    <s v="United States"/>
    <s v="Springfield"/>
    <x v="24"/>
    <n v="45503"/>
    <x v="3"/>
    <s v="OFF-ST-10001809"/>
    <x v="1"/>
    <x v="4"/>
    <s v="Fellowes Officeware Wire Shelving"/>
    <n v="646.77600000000007"/>
    <n v="9"/>
    <n v="0.2"/>
    <n v="-145.52460000000002"/>
  </r>
  <r>
    <n v="544"/>
    <s v="CA-2011-103849"/>
    <x v="2"/>
    <x v="218"/>
    <d v="2020-05-16T00:00:00"/>
    <s v="Standard Class"/>
    <s v="PG-18895"/>
    <s v="Paul Gonzalez"/>
    <x v="0"/>
    <s v="United States"/>
    <s v="Fort Worth"/>
    <x v="5"/>
    <n v="76106"/>
    <x v="2"/>
    <s v="TEC-AC-10001465"/>
    <x v="2"/>
    <x v="11"/>
    <s v="SanDisk Cruzer 64 GB USB Flash Drive"/>
    <n v="58.112000000000002"/>
    <n v="2"/>
    <n v="0.2"/>
    <n v="7.263999999999994"/>
  </r>
  <r>
    <n v="545"/>
    <s v="CA-2011-103849"/>
    <x v="2"/>
    <x v="218"/>
    <d v="2020-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20-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23-11-23T00:00:00"/>
    <s v="First Class"/>
    <s v="AS-10135"/>
    <s v="Adrian Shami"/>
    <x v="2"/>
    <s v="United States"/>
    <s v="New York City"/>
    <x v="15"/>
    <n v="10035"/>
    <x v="3"/>
    <s v="OFF-BI-10000404"/>
    <x v="1"/>
    <x v="8"/>
    <s v="Avery Printable Repositionable Plastic Tabs"/>
    <n v="41.28"/>
    <n v="6"/>
    <n v="0.2"/>
    <n v="13.931999999999999"/>
  </r>
  <r>
    <n v="548"/>
    <s v="CA-2014-162929"/>
    <x v="3"/>
    <x v="123"/>
    <d v="2023-11-23T00:00:00"/>
    <s v="First Class"/>
    <s v="AS-10135"/>
    <s v="Adrian Shami"/>
    <x v="2"/>
    <s v="United States"/>
    <s v="New York City"/>
    <x v="15"/>
    <n v="10035"/>
    <x v="3"/>
    <s v="OFF-PA-10002986"/>
    <x v="1"/>
    <x v="10"/>
    <s v="Xerox 1898"/>
    <n v="13.36"/>
    <n v="2"/>
    <n v="0"/>
    <n v="6.4127999999999998"/>
  </r>
  <r>
    <n v="549"/>
    <s v="CA-2012-113173"/>
    <x v="1"/>
    <x v="219"/>
    <d v="2021-11-17T00:00:00"/>
    <s v="Second Class"/>
    <s v="DK-13225"/>
    <s v="Dean Katz"/>
    <x v="1"/>
    <s v="United States"/>
    <s v="Chicago"/>
    <x v="10"/>
    <n v="60653"/>
    <x v="2"/>
    <s v="OFF-ST-10000604"/>
    <x v="1"/>
    <x v="4"/>
    <s v="Home/Office Personal File Carts"/>
    <n v="250.27199999999999"/>
    <n v="9"/>
    <n v="0.2"/>
    <n v="15.641999999999982"/>
  </r>
  <r>
    <n v="550"/>
    <s v="CA-2012-113173"/>
    <x v="1"/>
    <x v="219"/>
    <d v="2021-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21-11-17T00:00:00"/>
    <s v="Second Class"/>
    <s v="DK-13225"/>
    <s v="Dean Katz"/>
    <x v="1"/>
    <s v="United States"/>
    <s v="Chicago"/>
    <x v="10"/>
    <n v="60653"/>
    <x v="2"/>
    <s v="OFF-SU-10001935"/>
    <x v="1"/>
    <x v="14"/>
    <s v="Staples"/>
    <n v="8.7200000000000006"/>
    <n v="5"/>
    <n v="0.2"/>
    <n v="-1.7440000000000015"/>
  </r>
  <r>
    <n v="552"/>
    <s v="CA-2013-136406"/>
    <x v="0"/>
    <x v="173"/>
    <d v="2022-04-18T00:00:00"/>
    <s v="Second Class"/>
    <s v="BD-11320"/>
    <s v="Bill Donatelli"/>
    <x v="0"/>
    <s v="United States"/>
    <s v="San Francisco"/>
    <x v="1"/>
    <n v="94110"/>
    <x v="1"/>
    <s v="FUR-CH-10002024"/>
    <x v="0"/>
    <x v="1"/>
    <s v="HON 5400 Series Task Chairs for Big and Tall"/>
    <n v="1121.568"/>
    <n v="2"/>
    <n v="0.2"/>
    <n v="0"/>
  </r>
  <r>
    <n v="553"/>
    <s v="CA-2014-112774"/>
    <x v="3"/>
    <x v="220"/>
    <d v="2023-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23-11-29T00:00:00"/>
    <s v="Standard Class"/>
    <s v="GT-14710"/>
    <s v="Greg Tran"/>
    <x v="0"/>
    <s v="United States"/>
    <s v="Houston"/>
    <x v="5"/>
    <n v="77070"/>
    <x v="2"/>
    <s v="OFF-FA-10004248"/>
    <x v="1"/>
    <x v="13"/>
    <s v="Advantus T-Pin Paper Clips"/>
    <n v="10.824"/>
    <n v="3"/>
    <n v="0.2"/>
    <n v="2.5707"/>
  </r>
  <r>
    <n v="555"/>
    <s v="CA-2014-100650"/>
    <x v="3"/>
    <x v="222"/>
    <d v="2023-07-04T00:00:00"/>
    <s v="Second Class"/>
    <s v="DK-13225"/>
    <s v="Dean Katz"/>
    <x v="1"/>
    <s v="United States"/>
    <s v="Anaheim"/>
    <x v="1"/>
    <n v="92804"/>
    <x v="1"/>
    <s v="OFF-ST-10001780"/>
    <x v="1"/>
    <x v="4"/>
    <s v="Tennsco 16-Compartment Lockers with Coat Rack"/>
    <n v="1295.78"/>
    <n v="2"/>
    <n v="0"/>
    <n v="310.98720000000003"/>
  </r>
  <r>
    <n v="556"/>
    <s v="CA-2011-155852"/>
    <x v="2"/>
    <x v="223"/>
    <d v="2020-03-07T00:00:00"/>
    <s v="Second Class"/>
    <s v="AJ-10945"/>
    <s v="Ashley Jarboe"/>
    <x v="0"/>
    <s v="United States"/>
    <s v="Wilmington"/>
    <x v="3"/>
    <n v="28403"/>
    <x v="0"/>
    <s v="OFF-AR-10003560"/>
    <x v="1"/>
    <x v="6"/>
    <s v="Zebra Zazzle Fluorescent Highlighters"/>
    <n v="19.456000000000003"/>
    <n v="4"/>
    <n v="0.2"/>
    <n v="3.4047999999999981"/>
  </r>
  <r>
    <n v="557"/>
    <s v="CA-2013-113243"/>
    <x v="0"/>
    <x v="224"/>
    <d v="2022-06-16T00:00:00"/>
    <s v="Standard Class"/>
    <s v="OT-18730"/>
    <s v="Olvera Toch"/>
    <x v="0"/>
    <s v="United States"/>
    <s v="Los Angeles"/>
    <x v="1"/>
    <n v="90045"/>
    <x v="1"/>
    <s v="OFF-LA-10001297"/>
    <x v="1"/>
    <x v="2"/>
    <s v="Avery 473"/>
    <n v="20.7"/>
    <n v="2"/>
    <n v="0"/>
    <n v="9.9359999999999999"/>
  </r>
  <r>
    <n v="558"/>
    <s v="CA-2013-113243"/>
    <x v="0"/>
    <x v="224"/>
    <d v="2022-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22-06-16T00:00:00"/>
    <s v="Standard Class"/>
    <s v="OT-18730"/>
    <s v="Olvera Toch"/>
    <x v="0"/>
    <s v="United States"/>
    <s v="Los Angeles"/>
    <x v="1"/>
    <n v="90045"/>
    <x v="1"/>
    <s v="OFF-PA-10003441"/>
    <x v="1"/>
    <x v="10"/>
    <s v="Xerox 226"/>
    <n v="32.400000000000006"/>
    <n v="5"/>
    <n v="0"/>
    <n v="15.552000000000001"/>
  </r>
  <r>
    <n v="560"/>
    <s v="CA-2014-118731"/>
    <x v="3"/>
    <x v="225"/>
    <d v="2023-11-23T00:00:00"/>
    <s v="Second Class"/>
    <s v="LP-17080"/>
    <s v="Liz Pelletier"/>
    <x v="0"/>
    <s v="United States"/>
    <s v="San Francisco"/>
    <x v="1"/>
    <n v="94110"/>
    <x v="1"/>
    <s v="FUR-FU-10003347"/>
    <x v="0"/>
    <x v="5"/>
    <s v="Coloredge Poster Frame"/>
    <n v="42.599999999999994"/>
    <n v="3"/>
    <n v="0"/>
    <n v="16.614000000000001"/>
  </r>
  <r>
    <n v="561"/>
    <s v="CA-2014-118731"/>
    <x v="3"/>
    <x v="225"/>
    <d v="2023-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20-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20-09-18T00:00:00"/>
    <s v="Second Class"/>
    <s v="CA-12775"/>
    <s v="Cynthia Arntzen"/>
    <x v="0"/>
    <s v="United States"/>
    <s v="Tampa"/>
    <x v="2"/>
    <n v="33614"/>
    <x v="0"/>
    <s v="FUR-FU-10004020"/>
    <x v="0"/>
    <x v="5"/>
    <s v="Advantus Panel Wall Acrylic Frame"/>
    <n v="13.128"/>
    <n v="3"/>
    <n v="0.2"/>
    <n v="3.7743000000000002"/>
  </r>
  <r>
    <n v="564"/>
    <s v="CA-2012-130736"/>
    <x v="1"/>
    <x v="214"/>
    <d v="2021-12-09T00:00:00"/>
    <s v="First Class"/>
    <s v="JF-15490"/>
    <s v="Jeremy Farry"/>
    <x v="0"/>
    <s v="United States"/>
    <s v="Seattle"/>
    <x v="4"/>
    <n v="98105"/>
    <x v="1"/>
    <s v="OFF-FA-10003467"/>
    <x v="1"/>
    <x v="13"/>
    <s v="Alliance Big Bands Rubber Bands, 12/Pack"/>
    <n v="3.96"/>
    <n v="2"/>
    <n v="0"/>
    <n v="0"/>
  </r>
  <r>
    <n v="565"/>
    <s v="CA-2012-130736"/>
    <x v="1"/>
    <x v="214"/>
    <d v="2021-12-09T00:00:00"/>
    <s v="First Class"/>
    <s v="JF-15490"/>
    <s v="Jeremy Farry"/>
    <x v="0"/>
    <s v="United States"/>
    <s v="Seattle"/>
    <x v="4"/>
    <n v="98105"/>
    <x v="1"/>
    <s v="OFF-LA-10000634"/>
    <x v="1"/>
    <x v="2"/>
    <s v="Avery 509"/>
    <n v="2.61"/>
    <n v="1"/>
    <n v="0"/>
    <n v="1.2005999999999999"/>
  </r>
  <r>
    <n v="566"/>
    <s v="CA-2014-137099"/>
    <x v="3"/>
    <x v="226"/>
    <d v="2023-12-11T00:00:00"/>
    <s v="First Class"/>
    <s v="FP-14320"/>
    <s v="Frank Preis"/>
    <x v="0"/>
    <s v="United States"/>
    <s v="Los Angeles"/>
    <x v="1"/>
    <n v="90008"/>
    <x v="1"/>
    <s v="TEC-PH-10002496"/>
    <x v="2"/>
    <x v="7"/>
    <s v="Cisco SPA301"/>
    <n v="374.37600000000003"/>
    <n v="3"/>
    <n v="0.2"/>
    <n v="46.796999999999983"/>
  </r>
  <r>
    <n v="567"/>
    <s v="CA-2014-156951"/>
    <x v="3"/>
    <x v="172"/>
    <d v="2023-10-09T00:00:00"/>
    <s v="Standard Class"/>
    <s v="EB-13840"/>
    <s v="Ellis Ballard"/>
    <x v="1"/>
    <s v="United States"/>
    <s v="Seattle"/>
    <x v="4"/>
    <n v="98105"/>
    <x v="1"/>
    <s v="OFF-PA-10004530"/>
    <x v="1"/>
    <x v="10"/>
    <s v="Personal Creations Ink Jet Cards and Labels"/>
    <n v="91.84"/>
    <n v="8"/>
    <n v="0"/>
    <n v="45.001600000000003"/>
  </r>
  <r>
    <n v="568"/>
    <s v="CA-2014-156951"/>
    <x v="3"/>
    <x v="172"/>
    <d v="2023-10-09T00:00:00"/>
    <s v="Standard Class"/>
    <s v="EB-13840"/>
    <s v="Ellis Ballard"/>
    <x v="1"/>
    <s v="United States"/>
    <s v="Seattle"/>
    <x v="4"/>
    <n v="98105"/>
    <x v="1"/>
    <s v="OFF-BI-10001107"/>
    <x v="1"/>
    <x v="8"/>
    <s v="GBC White Gloss Covers, Plain Front"/>
    <n v="81.088000000000008"/>
    <n v="7"/>
    <n v="0.2"/>
    <n v="27.3672"/>
  </r>
  <r>
    <n v="569"/>
    <s v="CA-2014-156951"/>
    <x v="3"/>
    <x v="172"/>
    <d v="2023-10-09T00:00:00"/>
    <s v="Standard Class"/>
    <s v="EB-13840"/>
    <s v="Ellis Ballard"/>
    <x v="1"/>
    <s v="United States"/>
    <s v="Seattle"/>
    <x v="4"/>
    <n v="98105"/>
    <x v="1"/>
    <s v="OFF-PA-10004451"/>
    <x v="1"/>
    <x v="10"/>
    <s v="Xerox 222"/>
    <n v="19.440000000000001"/>
    <n v="3"/>
    <n v="0"/>
    <n v="9.3312000000000008"/>
  </r>
  <r>
    <n v="570"/>
    <s v="CA-2014-156951"/>
    <x v="3"/>
    <x v="172"/>
    <d v="2023-10-09T00:00:00"/>
    <s v="Standard Class"/>
    <s v="EB-13840"/>
    <s v="Ellis Ballard"/>
    <x v="1"/>
    <s v="United States"/>
    <s v="Seattle"/>
    <x v="4"/>
    <n v="98105"/>
    <x v="1"/>
    <s v="FUR-CH-10004997"/>
    <x v="0"/>
    <x v="1"/>
    <s v="Hon Every-Day Series Multi-Task Chairs"/>
    <n v="451.15199999999993"/>
    <n v="3"/>
    <n v="0.2"/>
    <n v="0"/>
  </r>
  <r>
    <n v="571"/>
    <s v="CA-2014-164826"/>
    <x v="3"/>
    <x v="116"/>
    <d v="2024-01-05T00:00:00"/>
    <s v="Standard Class"/>
    <s v="JF-15415"/>
    <s v="Jennifer Ferguson"/>
    <x v="0"/>
    <s v="United States"/>
    <s v="New York City"/>
    <x v="15"/>
    <n v="10024"/>
    <x v="3"/>
    <s v="OFF-LA-10001297"/>
    <x v="1"/>
    <x v="2"/>
    <s v="Avery 473"/>
    <n v="72.45"/>
    <n v="7"/>
    <n v="0"/>
    <n v="34.775999999999996"/>
  </r>
  <r>
    <n v="572"/>
    <s v="CA-2014-164826"/>
    <x v="3"/>
    <x v="116"/>
    <d v="2024-01-05T00:00:00"/>
    <s v="Standard Class"/>
    <s v="JF-15415"/>
    <s v="Jennifer Ferguson"/>
    <x v="0"/>
    <s v="United States"/>
    <s v="New York City"/>
    <x v="15"/>
    <n v="10024"/>
    <x v="3"/>
    <s v="OFF-FA-10000585"/>
    <x v="1"/>
    <x v="13"/>
    <s v="OIC Bulk Pack Metal Binder Clips"/>
    <n v="13.96"/>
    <n v="4"/>
    <n v="0"/>
    <n v="6.4215999999999998"/>
  </r>
  <r>
    <n v="573"/>
    <s v="CA-2014-164826"/>
    <x v="3"/>
    <x v="116"/>
    <d v="2024-01-05T00:00:00"/>
    <s v="Standard Class"/>
    <s v="JF-15415"/>
    <s v="Jennifer Ferguson"/>
    <x v="0"/>
    <s v="United States"/>
    <s v="New York City"/>
    <x v="15"/>
    <n v="10024"/>
    <x v="3"/>
    <s v="OFF-BI-10001922"/>
    <x v="1"/>
    <x v="8"/>
    <s v="Storex Dura Pro Binders"/>
    <n v="33.264000000000003"/>
    <n v="7"/>
    <n v="0.2"/>
    <n v="11.226599999999999"/>
  </r>
  <r>
    <n v="574"/>
    <s v="CA-2014-164826"/>
    <x v="3"/>
    <x v="116"/>
    <d v="2024-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22-11-08T00:00:00"/>
    <s v="Standard Class"/>
    <s v="SF-20200"/>
    <s v="Sarah Foster"/>
    <x v="0"/>
    <s v="United States"/>
    <s v="Marysville"/>
    <x v="4"/>
    <n v="98270"/>
    <x v="1"/>
    <s v="OFF-AR-10003394"/>
    <x v="1"/>
    <x v="6"/>
    <s v="Newell 332"/>
    <n v="8.82"/>
    <n v="3"/>
    <n v="0"/>
    <n v="2.3814000000000002"/>
  </r>
  <r>
    <n v="576"/>
    <s v="CA-2012-149713"/>
    <x v="1"/>
    <x v="227"/>
    <d v="2021-09-22T00:00:00"/>
    <s v="Second Class"/>
    <s v="TG-21640"/>
    <s v="Trudy Glocke"/>
    <x v="0"/>
    <s v="United States"/>
    <s v="Long Beach"/>
    <x v="1"/>
    <n v="90805"/>
    <x v="1"/>
    <s v="OFF-PA-10004530"/>
    <x v="1"/>
    <x v="10"/>
    <s v="Personal Creations Ink Jet Cards and Labels"/>
    <n v="160.72"/>
    <n v="14"/>
    <n v="0"/>
    <n v="78.752800000000008"/>
  </r>
  <r>
    <n v="577"/>
    <s v="CA-2012-149713"/>
    <x v="1"/>
    <x v="227"/>
    <d v="2021-09-22T00:00:00"/>
    <s v="Second Class"/>
    <s v="TG-21640"/>
    <s v="Trudy Glocke"/>
    <x v="0"/>
    <s v="United States"/>
    <s v="Long Beach"/>
    <x v="1"/>
    <n v="90805"/>
    <x v="1"/>
    <s v="OFF-PA-10001450"/>
    <x v="1"/>
    <x v="10"/>
    <s v="Rediform S.O.S. Phone Message Books"/>
    <n v="19.920000000000002"/>
    <n v="4"/>
    <n v="0"/>
    <n v="9.7608000000000015"/>
  </r>
  <r>
    <n v="578"/>
    <s v="CA-2012-149713"/>
    <x v="1"/>
    <x v="227"/>
    <d v="2021-09-22T00:00:00"/>
    <s v="Second Class"/>
    <s v="TG-21640"/>
    <s v="Trudy Glocke"/>
    <x v="0"/>
    <s v="United States"/>
    <s v="Long Beach"/>
    <x v="1"/>
    <n v="90805"/>
    <x v="1"/>
    <s v="OFF-SU-10001574"/>
    <x v="1"/>
    <x v="14"/>
    <s v="Acme Value Line Scissors"/>
    <n v="7.3"/>
    <n v="2"/>
    <n v="0"/>
    <n v="2.1899999999999995"/>
  </r>
  <r>
    <n v="579"/>
    <s v="CA-2014-118640"/>
    <x v="3"/>
    <x v="228"/>
    <d v="2023-07-27T00:00:00"/>
    <s v="Standard Class"/>
    <s v="CS-11950"/>
    <s v="Carlos Soltero"/>
    <x v="0"/>
    <s v="United States"/>
    <s v="Chicago"/>
    <x v="10"/>
    <n v="60610"/>
    <x v="2"/>
    <s v="OFF-ST-10002974"/>
    <x v="1"/>
    <x v="4"/>
    <s v="Trav-L-File Heavy-Duty Shuttle II, Black"/>
    <n v="69.712000000000003"/>
    <n v="2"/>
    <n v="0.2"/>
    <n v="8.7139999999999951"/>
  </r>
  <r>
    <n v="580"/>
    <s v="CA-2014-118640"/>
    <x v="3"/>
    <x v="228"/>
    <d v="2023-07-27T00:00:00"/>
    <s v="Standard Class"/>
    <s v="CS-11950"/>
    <s v="Carlos Soltero"/>
    <x v="0"/>
    <s v="United States"/>
    <s v="Chicago"/>
    <x v="10"/>
    <n v="60610"/>
    <x v="2"/>
    <s v="FUR-FU-10001475"/>
    <x v="0"/>
    <x v="5"/>
    <s v="Contract Clock, 14&quot;, Brown"/>
    <n v="8.7919999999999998"/>
    <n v="1"/>
    <n v="0.6"/>
    <n v="-5.7148000000000003"/>
  </r>
  <r>
    <n v="581"/>
    <s v="CA-2012-132906"/>
    <x v="1"/>
    <x v="229"/>
    <d v="2021-09-14T00:00:00"/>
    <s v="Standard Class"/>
    <s v="CC-12145"/>
    <s v="Charles Crestani"/>
    <x v="0"/>
    <s v="United States"/>
    <s v="Los Angeles"/>
    <x v="1"/>
    <n v="90004"/>
    <x v="1"/>
    <s v="OFF-SU-10004498"/>
    <x v="1"/>
    <x v="14"/>
    <s v="Martin-Yale Premier Letter Opener"/>
    <n v="51.52"/>
    <n v="4"/>
    <n v="0"/>
    <n v="1.5456000000000003"/>
  </r>
  <r>
    <n v="582"/>
    <s v="CA-2014-145233"/>
    <x v="3"/>
    <x v="96"/>
    <d v="2023-12-06T00:00:00"/>
    <s v="Standard Class"/>
    <s v="DV-13465"/>
    <s v="Dianna Vittorini"/>
    <x v="0"/>
    <s v="United States"/>
    <s v="Denver"/>
    <x v="22"/>
    <n v="80219"/>
    <x v="1"/>
    <s v="TEC-PH-10004977"/>
    <x v="2"/>
    <x v="7"/>
    <s v="GE 30524EE4"/>
    <n v="470.37600000000009"/>
    <n v="3"/>
    <n v="0.2"/>
    <n v="52.917299999999955"/>
  </r>
  <r>
    <n v="583"/>
    <s v="CA-2014-145233"/>
    <x v="3"/>
    <x v="96"/>
    <d v="2023-12-06T00:00:00"/>
    <s v="Standard Class"/>
    <s v="DV-13465"/>
    <s v="Dianna Vittorini"/>
    <x v="0"/>
    <s v="United States"/>
    <s v="Denver"/>
    <x v="22"/>
    <n v="80219"/>
    <x v="1"/>
    <s v="TEC-PH-10000586"/>
    <x v="2"/>
    <x v="7"/>
    <s v="AT&amp;T SB67148 SynJ"/>
    <n v="105.584"/>
    <n v="2"/>
    <n v="0.2"/>
    <n v="9.2386000000000053"/>
  </r>
  <r>
    <n v="584"/>
    <s v="CA-2014-145233"/>
    <x v="3"/>
    <x v="96"/>
    <d v="2023-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23-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23-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21-07-09T00:00:00"/>
    <s v="Standard Class"/>
    <s v="BD-11725"/>
    <s v="Bruce Degenhardt"/>
    <x v="0"/>
    <s v="United States"/>
    <s v="Richmond"/>
    <x v="0"/>
    <n v="40475"/>
    <x v="0"/>
    <s v="FUR-CH-10003956"/>
    <x v="0"/>
    <x v="1"/>
    <s v="Novimex High-Tech Fabric Mesh Task Chair"/>
    <n v="70.98"/>
    <n v="1"/>
    <n v="0"/>
    <n v="4.968599999999995"/>
  </r>
  <r>
    <n v="588"/>
    <s v="CA-2012-128139"/>
    <x v="1"/>
    <x v="230"/>
    <d v="2021-07-09T00:00:00"/>
    <s v="Standard Class"/>
    <s v="BD-11725"/>
    <s v="Bruce Degenhardt"/>
    <x v="0"/>
    <s v="United States"/>
    <s v="Richmond"/>
    <x v="0"/>
    <n v="40475"/>
    <x v="0"/>
    <s v="OFF-LA-10003930"/>
    <x v="1"/>
    <x v="2"/>
    <s v="Dot Matrix Printer Tape Reel Labels, White, 5000/Box"/>
    <n v="294.93"/>
    <n v="3"/>
    <n v="0"/>
    <n v="144.51570000000001"/>
  </r>
  <r>
    <n v="589"/>
    <s v="US-2013-156986"/>
    <x v="0"/>
    <x v="231"/>
    <d v="2022-03-25T00:00:00"/>
    <s v="Standard Class"/>
    <s v="ZC-21910"/>
    <s v="Zuschuss Carroll"/>
    <x v="0"/>
    <s v="United States"/>
    <s v="Salem"/>
    <x v="21"/>
    <n v="97301"/>
    <x v="1"/>
    <s v="TEC-PH-10003800"/>
    <x v="2"/>
    <x v="7"/>
    <s v="i.Sound Portable Power - 8000 mAh"/>
    <n v="84.784000000000006"/>
    <n v="2"/>
    <n v="0.2"/>
    <n v="-20.136200000000006"/>
  </r>
  <r>
    <n v="590"/>
    <s v="US-2013-156986"/>
    <x v="0"/>
    <x v="231"/>
    <d v="2022-03-25T00:00:00"/>
    <s v="Standard Class"/>
    <s v="ZC-21910"/>
    <s v="Zuschuss Carroll"/>
    <x v="0"/>
    <s v="United States"/>
    <s v="Salem"/>
    <x v="21"/>
    <n v="97301"/>
    <x v="1"/>
    <s v="OFF-PA-10002005"/>
    <x v="1"/>
    <x v="10"/>
    <s v="Xerox 225"/>
    <n v="20.736000000000004"/>
    <n v="4"/>
    <n v="0.2"/>
    <n v="7.2576000000000001"/>
  </r>
  <r>
    <n v="591"/>
    <s v="US-2013-156986"/>
    <x v="0"/>
    <x v="231"/>
    <d v="2022-03-25T00:00:00"/>
    <s v="Standard Class"/>
    <s v="ZC-21910"/>
    <s v="Zuschuss Carroll"/>
    <x v="0"/>
    <s v="United States"/>
    <s v="Salem"/>
    <x v="21"/>
    <n v="97301"/>
    <x v="1"/>
    <s v="OFF-BI-10002498"/>
    <x v="1"/>
    <x v="8"/>
    <s v="Clear Mylar Reinforcing Strips"/>
    <n v="16.821000000000005"/>
    <n v="3"/>
    <n v="0.7"/>
    <n v="-12.896100000000004"/>
  </r>
  <r>
    <n v="592"/>
    <s v="US-2013-156986"/>
    <x v="0"/>
    <x v="231"/>
    <d v="2022-03-25T00:00:00"/>
    <s v="Standard Class"/>
    <s v="ZC-21910"/>
    <s v="Zuschuss Carroll"/>
    <x v="0"/>
    <s v="United States"/>
    <s v="Salem"/>
    <x v="21"/>
    <n v="97301"/>
    <x v="1"/>
    <s v="OFF-PA-10004101"/>
    <x v="1"/>
    <x v="10"/>
    <s v="Xerox 1894"/>
    <n v="10.368000000000002"/>
    <n v="2"/>
    <n v="0.2"/>
    <n v="3.6288"/>
  </r>
  <r>
    <n v="593"/>
    <s v="CA-2011-135405"/>
    <x v="2"/>
    <x v="232"/>
    <d v="2020-01-14T00:00:00"/>
    <s v="Standard Class"/>
    <s v="MS-17830"/>
    <s v="Melanie Seite"/>
    <x v="0"/>
    <s v="United States"/>
    <s v="Laredo"/>
    <x v="5"/>
    <n v="78041"/>
    <x v="2"/>
    <s v="OFF-AR-10004078"/>
    <x v="1"/>
    <x v="6"/>
    <s v="Newell 312"/>
    <n v="9.3439999999999994"/>
    <n v="2"/>
    <n v="0.2"/>
    <n v="1.1679999999999997"/>
  </r>
  <r>
    <n v="594"/>
    <s v="CA-2011-135405"/>
    <x v="2"/>
    <x v="232"/>
    <d v="2020-01-14T00:00:00"/>
    <s v="Standard Class"/>
    <s v="MS-17830"/>
    <s v="Melanie Seite"/>
    <x v="0"/>
    <s v="United States"/>
    <s v="Laredo"/>
    <x v="5"/>
    <n v="78041"/>
    <x v="2"/>
    <s v="TEC-AC-10001266"/>
    <x v="2"/>
    <x v="11"/>
    <s v="Memorex Micro Travel Drive 8 GB"/>
    <n v="31.200000000000003"/>
    <n v="3"/>
    <n v="0.2"/>
    <n v="9.7499999999999964"/>
  </r>
  <r>
    <n v="595"/>
    <s v="CA-2011-131450"/>
    <x v="2"/>
    <x v="233"/>
    <d v="2020-08-15T00:00:00"/>
    <s v="Standard Class"/>
    <s v="LR-16915"/>
    <s v="Lena Radford"/>
    <x v="0"/>
    <s v="United States"/>
    <s v="San Diego"/>
    <x v="1"/>
    <n v="92024"/>
    <x v="1"/>
    <s v="OFF-AP-10004708"/>
    <x v="1"/>
    <x v="9"/>
    <s v="Fellowes Superior 10 Outlet Split Surge Protector"/>
    <n v="76.12"/>
    <n v="2"/>
    <n v="0"/>
    <n v="22.074799999999996"/>
  </r>
  <r>
    <n v="596"/>
    <s v="CA-2011-131450"/>
    <x v="2"/>
    <x v="233"/>
    <d v="2020-08-15T00:00:00"/>
    <s v="Standard Class"/>
    <s v="LR-16915"/>
    <s v="Lena Radford"/>
    <x v="0"/>
    <s v="United States"/>
    <s v="San Diego"/>
    <x v="1"/>
    <n v="92024"/>
    <x v="1"/>
    <s v="TEC-CO-10004115"/>
    <x v="2"/>
    <x v="16"/>
    <s v="Sharp AL-1530CS Digital Copier"/>
    <n v="1199.9760000000001"/>
    <n v="3"/>
    <n v="0.2"/>
    <n v="434.99130000000002"/>
  </r>
  <r>
    <n v="597"/>
    <s v="CA-2011-131450"/>
    <x v="2"/>
    <x v="233"/>
    <d v="2020-08-15T00:00:00"/>
    <s v="Standard Class"/>
    <s v="LR-16915"/>
    <s v="Lena Radford"/>
    <x v="0"/>
    <s v="United States"/>
    <s v="San Diego"/>
    <x v="1"/>
    <n v="92024"/>
    <x v="1"/>
    <s v="TEC-PH-10002398"/>
    <x v="2"/>
    <x v="7"/>
    <s v="AT&amp;T 1070 Corded Phone"/>
    <n v="445.96000000000004"/>
    <n v="5"/>
    <n v="0.2"/>
    <n v="55.744999999999948"/>
  </r>
  <r>
    <n v="598"/>
    <s v="CA-2011-131450"/>
    <x v="2"/>
    <x v="233"/>
    <d v="2020-08-15T00:00:00"/>
    <s v="Standard Class"/>
    <s v="LR-16915"/>
    <s v="Lena Radford"/>
    <x v="0"/>
    <s v="United States"/>
    <s v="San Diego"/>
    <x v="1"/>
    <n v="92024"/>
    <x v="1"/>
    <s v="FUR-FU-10001979"/>
    <x v="0"/>
    <x v="5"/>
    <s v="Dana Halogen Swing-Arm Architect Lamp"/>
    <n v="327.76"/>
    <n v="8"/>
    <n v="0"/>
    <n v="91.772800000000018"/>
  </r>
  <r>
    <n v="599"/>
    <s v="CA-2013-120180"/>
    <x v="0"/>
    <x v="216"/>
    <d v="2022-07-17T00:00:00"/>
    <s v="First Class"/>
    <s v="TP-21130"/>
    <s v="Theone Pippenger"/>
    <x v="0"/>
    <s v="United States"/>
    <s v="Philadelphia"/>
    <x v="9"/>
    <n v="19134"/>
    <x v="3"/>
    <s v="OFF-SU-10004115"/>
    <x v="1"/>
    <x v="14"/>
    <s v="Acme Stainless Steel Office Snips"/>
    <n v="11.632"/>
    <n v="2"/>
    <n v="0.2"/>
    <n v="1.0178000000000007"/>
  </r>
  <r>
    <n v="600"/>
    <s v="US-2013-100720"/>
    <x v="0"/>
    <x v="87"/>
    <d v="2022-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22-07-22T00:00:00"/>
    <s v="Standard Class"/>
    <s v="CK-12205"/>
    <s v="Chloris Kastensmidt"/>
    <x v="0"/>
    <s v="United States"/>
    <s v="Philadelphia"/>
    <x v="9"/>
    <n v="19120"/>
    <x v="3"/>
    <s v="TEC-PH-10003963"/>
    <x v="2"/>
    <x v="7"/>
    <s v="GE 2-Jack Phone Line Splitter"/>
    <n v="494.37599999999998"/>
    <n v="4"/>
    <n v="0.4"/>
    <n v="-115.35440000000006"/>
  </r>
  <r>
    <n v="602"/>
    <s v="US-2013-100720"/>
    <x v="0"/>
    <x v="87"/>
    <d v="2022-07-22T00:00:00"/>
    <s v="Standard Class"/>
    <s v="CK-12205"/>
    <s v="Chloris Kastensmidt"/>
    <x v="0"/>
    <s v="United States"/>
    <s v="Philadelphia"/>
    <x v="9"/>
    <n v="19120"/>
    <x v="3"/>
    <s v="OFF-SU-10001574"/>
    <x v="1"/>
    <x v="14"/>
    <s v="Acme Value Line Scissors"/>
    <n v="5.84"/>
    <n v="2"/>
    <n v="0.2"/>
    <n v="0.72999999999999954"/>
  </r>
  <r>
    <n v="603"/>
    <s v="CA-2011-149958"/>
    <x v="2"/>
    <x v="234"/>
    <d v="2020-03-19T00:00:00"/>
    <s v="Standard Class"/>
    <s v="AS-10240"/>
    <s v="Alan Shonely"/>
    <x v="0"/>
    <s v="United States"/>
    <s v="Tampa"/>
    <x v="2"/>
    <n v="33614"/>
    <x v="0"/>
    <s v="OFF-ST-10001490"/>
    <x v="1"/>
    <x v="4"/>
    <s v="Hot File 7-Pocket, Floor Stand"/>
    <n v="142.77600000000001"/>
    <n v="1"/>
    <n v="0.2"/>
    <n v="17.84699999999998"/>
  </r>
  <r>
    <n v="604"/>
    <s v="CA-2011-149958"/>
    <x v="2"/>
    <x v="234"/>
    <d v="2020-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20-03-19T00:00:00"/>
    <s v="Standard Class"/>
    <s v="AS-10240"/>
    <s v="Alan Shonely"/>
    <x v="0"/>
    <s v="United States"/>
    <s v="Tampa"/>
    <x v="2"/>
    <n v="33614"/>
    <x v="0"/>
    <s v="OFF-BI-10000773"/>
    <x v="1"/>
    <x v="8"/>
    <s v="Insertable Tab Post Binder Dividers"/>
    <n v="7.218"/>
    <n v="3"/>
    <n v="0.7"/>
    <n v="-5.5338000000000012"/>
  </r>
  <r>
    <n v="606"/>
    <s v="CA-2011-149958"/>
    <x v="2"/>
    <x v="234"/>
    <d v="2020-03-19T00:00:00"/>
    <s v="Standard Class"/>
    <s v="AS-10240"/>
    <s v="Alan Shonely"/>
    <x v="0"/>
    <s v="United States"/>
    <s v="Tampa"/>
    <x v="2"/>
    <n v="33614"/>
    <x v="0"/>
    <s v="OFF-BI-10001543"/>
    <x v="1"/>
    <x v="8"/>
    <s v="GBC VeloBinder Manual Binding System"/>
    <n v="43.188000000000009"/>
    <n v="4"/>
    <n v="0.7"/>
    <n v="-31.671199999999999"/>
  </r>
  <r>
    <n v="607"/>
    <s v="CA-2011-149958"/>
    <x v="2"/>
    <x v="234"/>
    <d v="2020-03-19T00:00:00"/>
    <s v="Standard Class"/>
    <s v="AS-10240"/>
    <s v="Alan Shonely"/>
    <x v="0"/>
    <s v="United States"/>
    <s v="Tampa"/>
    <x v="2"/>
    <n v="33614"/>
    <x v="0"/>
    <s v="OFF-PA-10002120"/>
    <x v="1"/>
    <x v="10"/>
    <s v="Xerox 1889"/>
    <n v="131.904"/>
    <n v="3"/>
    <n v="0.2"/>
    <n v="47.815200000000004"/>
  </r>
  <r>
    <n v="608"/>
    <s v="US-2011-105767"/>
    <x v="2"/>
    <x v="235"/>
    <d v="2020-05-27T00:00:00"/>
    <s v="Standard Class"/>
    <s v="AR-10510"/>
    <s v="Andrew Roberts"/>
    <x v="0"/>
    <s v="United States"/>
    <s v="Philadelphia"/>
    <x v="9"/>
    <n v="19134"/>
    <x v="3"/>
    <s v="OFF-BI-10000848"/>
    <x v="1"/>
    <x v="8"/>
    <s v="Angle-D Ring Binders"/>
    <n v="3.2820000000000005"/>
    <n v="2"/>
    <n v="0.7"/>
    <n v="-2.6256000000000004"/>
  </r>
  <r>
    <n v="609"/>
    <s v="US-2011-105767"/>
    <x v="2"/>
    <x v="235"/>
    <d v="2020-05-27T00:00:00"/>
    <s v="Standard Class"/>
    <s v="AR-10510"/>
    <s v="Andrew Roberts"/>
    <x v="0"/>
    <s v="United States"/>
    <s v="Philadelphia"/>
    <x v="9"/>
    <n v="19134"/>
    <x v="3"/>
    <s v="OFF-AR-10001246"/>
    <x v="1"/>
    <x v="6"/>
    <s v="Newell 317"/>
    <n v="21.167999999999999"/>
    <n v="9"/>
    <n v="0.2"/>
    <n v="2.3813999999999984"/>
  </r>
  <r>
    <n v="610"/>
    <s v="US-2011-105767"/>
    <x v="2"/>
    <x v="235"/>
    <d v="2020-05-27T00:00:00"/>
    <s v="Standard Class"/>
    <s v="AR-10510"/>
    <s v="Andrew Roberts"/>
    <x v="0"/>
    <s v="United States"/>
    <s v="Philadelphia"/>
    <x v="9"/>
    <n v="19134"/>
    <x v="3"/>
    <s v="TEC-PH-10003092"/>
    <x v="2"/>
    <x v="7"/>
    <s v="Motorola L804"/>
    <n v="55.188000000000002"/>
    <n v="2"/>
    <n v="0.4"/>
    <n v="-10.117800000000003"/>
  </r>
  <r>
    <n v="611"/>
    <s v="CA-2013-161816"/>
    <x v="0"/>
    <x v="236"/>
    <d v="2022-05-02T00:00:00"/>
    <s v="First Class"/>
    <s v="NB-18655"/>
    <s v="Nona Balk"/>
    <x v="1"/>
    <s v="United States"/>
    <s v="Dallas"/>
    <x v="5"/>
    <n v="75217"/>
    <x v="2"/>
    <s v="TEC-PH-10003012"/>
    <x v="2"/>
    <x v="7"/>
    <s v="Nortel Meridian M3904 Professional Digital phone"/>
    <n v="369.57600000000002"/>
    <n v="3"/>
    <n v="0.2"/>
    <n v="41.577299999999951"/>
  </r>
  <r>
    <n v="612"/>
    <s v="CA-2013-161816"/>
    <x v="0"/>
    <x v="236"/>
    <d v="2022-05-02T00:00:00"/>
    <s v="First Class"/>
    <s v="NB-18655"/>
    <s v="Nona Balk"/>
    <x v="1"/>
    <s v="United States"/>
    <s v="Dallas"/>
    <x v="5"/>
    <n v="75217"/>
    <x v="2"/>
    <s v="OFF-LA-10004345"/>
    <x v="1"/>
    <x v="2"/>
    <s v="Avery 493"/>
    <n v="15.712000000000002"/>
    <n v="4"/>
    <n v="0.2"/>
    <n v="5.6955999999999989"/>
  </r>
  <r>
    <n v="613"/>
    <s v="CA-2013-121223"/>
    <x v="0"/>
    <x v="108"/>
    <d v="2022-09-14T00:00:00"/>
    <s v="Second Class"/>
    <s v="GD-14590"/>
    <s v="Giulietta Dortch"/>
    <x v="1"/>
    <s v="United States"/>
    <s v="Philadelphia"/>
    <x v="9"/>
    <n v="19143"/>
    <x v="3"/>
    <s v="OFF-PA-10001204"/>
    <x v="1"/>
    <x v="10"/>
    <s v="Xerox 1972"/>
    <n v="8.4480000000000004"/>
    <n v="2"/>
    <n v="0.2"/>
    <n v="2.6399999999999997"/>
  </r>
  <r>
    <n v="614"/>
    <s v="CA-2013-121223"/>
    <x v="0"/>
    <x v="108"/>
    <d v="2022-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23-11-18T00:00:00"/>
    <s v="Second Class"/>
    <s v="CK-12595"/>
    <s v="Clytie Kelty"/>
    <x v="0"/>
    <s v="United States"/>
    <s v="Grove City"/>
    <x v="24"/>
    <n v="43123"/>
    <x v="3"/>
    <s v="TEC-PH-10000011"/>
    <x v="2"/>
    <x v="7"/>
    <s v="PureGear Roll-On Screen Protector"/>
    <n v="119.93999999999998"/>
    <n v="10"/>
    <n v="0.4"/>
    <n v="15.99199999999999"/>
  </r>
  <r>
    <n v="616"/>
    <s v="CA-2014-138611"/>
    <x v="3"/>
    <x v="237"/>
    <d v="2023-11-18T00:00:00"/>
    <s v="Second Class"/>
    <s v="CK-12595"/>
    <s v="Clytie Kelty"/>
    <x v="0"/>
    <s v="United States"/>
    <s v="Grove City"/>
    <x v="24"/>
    <n v="43123"/>
    <x v="3"/>
    <s v="OFF-BI-10002949"/>
    <x v="1"/>
    <x v="8"/>
    <s v="Prestige Round Ring Binders"/>
    <n v="3.6480000000000006"/>
    <n v="2"/>
    <n v="0.7"/>
    <n v="-2.7967999999999993"/>
  </r>
  <r>
    <n v="617"/>
    <s v="CA-2014-117947"/>
    <x v="3"/>
    <x v="238"/>
    <d v="2023-08-24T00:00:00"/>
    <s v="Second Class"/>
    <s v="NG-18355"/>
    <s v="Nat Gilpin"/>
    <x v="1"/>
    <s v="United States"/>
    <s v="New York City"/>
    <x v="15"/>
    <n v="10011"/>
    <x v="3"/>
    <s v="FUR-FU-10003849"/>
    <x v="0"/>
    <x v="5"/>
    <s v="DAX Metal Frame, Desktop, Stepped-Edge"/>
    <n v="40.479999999999997"/>
    <n v="2"/>
    <n v="0"/>
    <n v="15.787199999999999"/>
  </r>
  <r>
    <n v="618"/>
    <s v="CA-2014-117947"/>
    <x v="3"/>
    <x v="238"/>
    <d v="2023-08-24T00:00:00"/>
    <s v="Second Class"/>
    <s v="NG-18355"/>
    <s v="Nat Gilpin"/>
    <x v="1"/>
    <s v="United States"/>
    <s v="New York City"/>
    <x v="15"/>
    <n v="10011"/>
    <x v="3"/>
    <s v="FUR-FU-10000010"/>
    <x v="0"/>
    <x v="5"/>
    <s v="DAX Value U-Channel Document Frames, Easel Back"/>
    <n v="9.94"/>
    <n v="2"/>
    <n v="0"/>
    <n v="3.0813999999999995"/>
  </r>
  <r>
    <n v="619"/>
    <s v="CA-2014-117947"/>
    <x v="3"/>
    <x v="238"/>
    <d v="2023-08-24T00:00:00"/>
    <s v="Second Class"/>
    <s v="NG-18355"/>
    <s v="Nat Gilpin"/>
    <x v="1"/>
    <s v="United States"/>
    <s v="New York City"/>
    <x v="15"/>
    <n v="10011"/>
    <x v="3"/>
    <s v="OFF-BI-10002824"/>
    <x v="1"/>
    <x v="8"/>
    <s v="Recycled Easel Ring Binders"/>
    <n v="107.42400000000001"/>
    <n v="9"/>
    <n v="0.2"/>
    <n v="33.569999999999986"/>
  </r>
  <r>
    <n v="620"/>
    <s v="CA-2014-117947"/>
    <x v="3"/>
    <x v="238"/>
    <d v="2023-08-24T00:00:00"/>
    <s v="Second Class"/>
    <s v="NG-18355"/>
    <s v="Nat Gilpin"/>
    <x v="1"/>
    <s v="United States"/>
    <s v="New York City"/>
    <x v="15"/>
    <n v="10011"/>
    <x v="3"/>
    <s v="TEC-PH-10002538"/>
    <x v="2"/>
    <x v="7"/>
    <s v="Grandstream GXP1160 VoIP phone"/>
    <n v="37.909999999999997"/>
    <n v="1"/>
    <n v="0"/>
    <n v="10.993899999999996"/>
  </r>
  <r>
    <n v="621"/>
    <s v="CA-2014-117947"/>
    <x v="3"/>
    <x v="238"/>
    <d v="2023-08-24T00:00:00"/>
    <s v="Second Class"/>
    <s v="NG-18355"/>
    <s v="Nat Gilpin"/>
    <x v="1"/>
    <s v="United States"/>
    <s v="New York City"/>
    <x v="15"/>
    <n v="10011"/>
    <x v="3"/>
    <s v="FUR-FU-10000521"/>
    <x v="0"/>
    <x v="5"/>
    <s v="Seth Thomas 14&quot; Putty-Colored Wall Clock"/>
    <n v="88.02"/>
    <n v="3"/>
    <n v="0"/>
    <n v="27.286199999999994"/>
  </r>
  <r>
    <n v="622"/>
    <s v="US-2011-111171"/>
    <x v="2"/>
    <x v="58"/>
    <d v="2020-12-31T00:00:00"/>
    <s v="Standard Class"/>
    <s v="CA-12265"/>
    <s v="Christina Anderson"/>
    <x v="0"/>
    <s v="United States"/>
    <s v="Chicago"/>
    <x v="10"/>
    <n v="60610"/>
    <x v="2"/>
    <s v="OFF-BI-10002103"/>
    <x v="1"/>
    <x v="8"/>
    <s v="Cardinal Slant-D Ring Binder, Heavy Gauge Vinyl"/>
    <n v="8.6899999999999977"/>
    <n v="5"/>
    <n v="0.8"/>
    <n v="-14.773"/>
  </r>
  <r>
    <n v="623"/>
    <s v="CA-2012-138009"/>
    <x v="1"/>
    <x v="239"/>
    <d v="2021-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21-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21-12-03T00:00:00"/>
    <s v="Standard Class"/>
    <s v="SF-20965"/>
    <s v="Sylvia Foulston"/>
    <x v="1"/>
    <s v="United States"/>
    <s v="Dearborn"/>
    <x v="12"/>
    <n v="48126"/>
    <x v="2"/>
    <s v="OFF-ST-10001272"/>
    <x v="1"/>
    <x v="4"/>
    <s v="Mini 13-1/2 Capacity Data Binder Rack, Pearl"/>
    <n v="523.48"/>
    <n v="4"/>
    <n v="0"/>
    <n v="130.87"/>
  </r>
  <r>
    <n v="626"/>
    <s v="CA-2012-138009"/>
    <x v="1"/>
    <x v="239"/>
    <d v="2021-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23-09-20T00:00:00"/>
    <s v="Standard Class"/>
    <s v="MO-17800"/>
    <s v="Meg O'Connel"/>
    <x v="2"/>
    <s v="United States"/>
    <s v="New York City"/>
    <x v="15"/>
    <n v="10009"/>
    <x v="3"/>
    <s v="FUR-FU-10000221"/>
    <x v="0"/>
    <x v="5"/>
    <s v="Master Caster Door Stop, Brown"/>
    <n v="35.56"/>
    <n v="7"/>
    <n v="0"/>
    <n v="12.090399999999999"/>
  </r>
  <r>
    <n v="628"/>
    <s v="CA-2014-153787"/>
    <x v="3"/>
    <x v="240"/>
    <d v="2023-05-24T00:00:00"/>
    <s v="Standard Class"/>
    <s v="AT-10735"/>
    <s v="Annie Thurman"/>
    <x v="0"/>
    <s v="United States"/>
    <s v="Seattle"/>
    <x v="4"/>
    <n v="98115"/>
    <x v="1"/>
    <s v="OFF-AP-10001563"/>
    <x v="1"/>
    <x v="9"/>
    <s v="Belkin Premiere Surge Master II 8-outlet surge protector"/>
    <n v="97.16"/>
    <n v="2"/>
    <n v="0"/>
    <n v="28.176399999999987"/>
  </r>
  <r>
    <n v="629"/>
    <s v="CA-2014-133431"/>
    <x v="3"/>
    <x v="94"/>
    <d v="2023-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23-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22-12-14T00:00:00"/>
    <s v="Second Class"/>
    <s v="FM-14380"/>
    <s v="Fred McMath"/>
    <x v="0"/>
    <s v="United States"/>
    <s v="Aurora"/>
    <x v="22"/>
    <n v="80013"/>
    <x v="1"/>
    <s v="OFF-ST-10001963"/>
    <x v="1"/>
    <x v="4"/>
    <s v="Tennsco Regal Shelving Units"/>
    <n v="243.38400000000001"/>
    <n v="3"/>
    <n v="0.2"/>
    <n v="-51.719100000000012"/>
  </r>
  <r>
    <n v="632"/>
    <s v="US-2013-135720"/>
    <x v="0"/>
    <x v="25"/>
    <d v="2022-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22-12-14T00:00:00"/>
    <s v="Second Class"/>
    <s v="FM-14380"/>
    <s v="Fred McMath"/>
    <x v="0"/>
    <s v="United States"/>
    <s v="Aurora"/>
    <x v="22"/>
    <n v="80013"/>
    <x v="1"/>
    <s v="TEC-PH-10002103"/>
    <x v="2"/>
    <x v="7"/>
    <s v="Jabra SPEAK 410"/>
    <n v="300.76799999999997"/>
    <n v="4"/>
    <n v="0.2"/>
    <n v="30.076800000000006"/>
  </r>
  <r>
    <n v="634"/>
    <s v="CA-2014-144694"/>
    <x v="3"/>
    <x v="241"/>
    <d v="2023-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23-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21-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22-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22-08-22T00:00:00"/>
    <s v="Standard Class"/>
    <s v="ME-17725"/>
    <s v="Max Engle"/>
    <x v="0"/>
    <s v="United States"/>
    <s v="Aurora"/>
    <x v="22"/>
    <n v="80013"/>
    <x v="1"/>
    <s v="OFF-AP-10003287"/>
    <x v="1"/>
    <x v="9"/>
    <s v="Tripp Lite TLP810NET Broadband Surge for Modem/Fax"/>
    <n v="122.328"/>
    <n v="3"/>
    <n v="0.2"/>
    <n v="12.232799999999997"/>
  </r>
  <r>
    <n v="639"/>
    <s v="CA-2013-115917"/>
    <x v="0"/>
    <x v="244"/>
    <d v="2022-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22-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22-12-23T00:00:00"/>
    <s v="Standard Class"/>
    <s v="JD-16150"/>
    <s v="Justin Deggeller"/>
    <x v="1"/>
    <s v="United States"/>
    <s v="Minneapolis"/>
    <x v="11"/>
    <n v="55407"/>
    <x v="2"/>
    <s v="FUR-FU-10000732"/>
    <x v="0"/>
    <x v="5"/>
    <s v="Eldon 200 Class Desk Accessories"/>
    <n v="18.84"/>
    <n v="3"/>
    <n v="0"/>
    <n v="6.0287999999999995"/>
  </r>
  <r>
    <n v="642"/>
    <s v="CA-2014-167913"/>
    <x v="3"/>
    <x v="245"/>
    <d v="2023-08-04T00:00:00"/>
    <s v="Second Class"/>
    <s v="JL-15835"/>
    <s v="John Lee"/>
    <x v="0"/>
    <s v="United States"/>
    <s v="Mission Viejo"/>
    <x v="1"/>
    <n v="92691"/>
    <x v="1"/>
    <s v="OFF-ST-10000585"/>
    <x v="1"/>
    <x v="4"/>
    <s v="Economy Rollaway Files"/>
    <n v="330.4"/>
    <n v="2"/>
    <n v="0"/>
    <n v="85.903999999999996"/>
  </r>
  <r>
    <n v="643"/>
    <s v="CA-2014-167913"/>
    <x v="3"/>
    <x v="245"/>
    <d v="2023-08-04T00:00:00"/>
    <s v="Second Class"/>
    <s v="JL-15835"/>
    <s v="John Lee"/>
    <x v="0"/>
    <s v="United States"/>
    <s v="Mission Viejo"/>
    <x v="1"/>
    <n v="92691"/>
    <x v="1"/>
    <s v="OFF-LA-10002787"/>
    <x v="1"/>
    <x v="2"/>
    <s v="Avery 480"/>
    <n v="26.25"/>
    <n v="7"/>
    <n v="0"/>
    <n v="12.599999999999998"/>
  </r>
  <r>
    <n v="644"/>
    <s v="CA-2014-106103"/>
    <x v="3"/>
    <x v="193"/>
    <d v="2023-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23-07-26T00:00:00"/>
    <s v="Standard Class"/>
    <s v="TW-21025"/>
    <s v="Tamara Willingham"/>
    <x v="2"/>
    <s v="United States"/>
    <s v="Plainfield"/>
    <x v="30"/>
    <n v="7060"/>
    <x v="3"/>
    <s v="OFF-PA-10001934"/>
    <x v="1"/>
    <x v="10"/>
    <s v="Xerox 1993"/>
    <n v="6.48"/>
    <n v="1"/>
    <n v="0"/>
    <n v="3.1752000000000002"/>
  </r>
  <r>
    <n v="646"/>
    <s v="CA-2014-126221"/>
    <x v="3"/>
    <x v="247"/>
    <d v="2024-01-06T00:00:00"/>
    <s v="Standard Class"/>
    <s v="CC-12430"/>
    <s v="Chuck Clark"/>
    <x v="2"/>
    <s v="United States"/>
    <s v="Columbus"/>
    <x v="14"/>
    <n v="47201"/>
    <x v="2"/>
    <s v="OFF-AP-10002457"/>
    <x v="1"/>
    <x v="9"/>
    <s v="Eureka The Boss Plus 12-Amp Hard Box Upright Vacuum, Red"/>
    <n v="209.3"/>
    <n v="2"/>
    <n v="0"/>
    <n v="56.510999999999996"/>
  </r>
  <r>
    <n v="647"/>
    <s v="CA-2013-103947"/>
    <x v="0"/>
    <x v="178"/>
    <d v="2022-04-09T00:00:00"/>
    <s v="Standard Class"/>
    <s v="BB-10990"/>
    <s v="Barry Blumstein"/>
    <x v="1"/>
    <s v="United States"/>
    <s v="Sierra Vista"/>
    <x v="16"/>
    <n v="85635"/>
    <x v="1"/>
    <s v="OFF-FA-10003112"/>
    <x v="1"/>
    <x v="13"/>
    <s v="Staples"/>
    <n v="31.560000000000002"/>
    <n v="5"/>
    <n v="0.2"/>
    <n v="9.8624999999999972"/>
  </r>
  <r>
    <n v="648"/>
    <s v="CA-2013-103947"/>
    <x v="0"/>
    <x v="178"/>
    <d v="2022-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22-12-17T00:00:00"/>
    <s v="Second Class"/>
    <s v="AR-10825"/>
    <s v="Anthony Rawles"/>
    <x v="1"/>
    <s v="United States"/>
    <s v="Vancouver"/>
    <x v="4"/>
    <n v="98661"/>
    <x v="1"/>
    <s v="FUR-FU-10001935"/>
    <x v="0"/>
    <x v="5"/>
    <s v="3M Hangers With Command Adhesive"/>
    <n v="14.8"/>
    <n v="4"/>
    <n v="0"/>
    <n v="6.0680000000000014"/>
  </r>
  <r>
    <n v="650"/>
    <s v="CA-2013-160745"/>
    <x v="0"/>
    <x v="25"/>
    <d v="2022-12-17T00:00:00"/>
    <s v="Second Class"/>
    <s v="AR-10825"/>
    <s v="Anthony Rawles"/>
    <x v="1"/>
    <s v="United States"/>
    <s v="Vancouver"/>
    <x v="4"/>
    <n v="98661"/>
    <x v="1"/>
    <s v="TEC-PH-10003273"/>
    <x v="2"/>
    <x v="7"/>
    <s v="AT&amp;T TR1909W"/>
    <n v="302.37599999999998"/>
    <n v="3"/>
    <n v="0.2"/>
    <n v="22.678200000000018"/>
  </r>
  <r>
    <n v="651"/>
    <s v="CA-2013-160745"/>
    <x v="0"/>
    <x v="25"/>
    <d v="2022-12-17T00:00:00"/>
    <s v="Second Class"/>
    <s v="AR-10825"/>
    <s v="Anthony Rawles"/>
    <x v="1"/>
    <s v="United States"/>
    <s v="Vancouver"/>
    <x v="4"/>
    <n v="98661"/>
    <x v="1"/>
    <s v="TEC-AC-10001142"/>
    <x v="2"/>
    <x v="11"/>
    <s v="First Data FD10 PIN Pad"/>
    <n v="316"/>
    <n v="4"/>
    <n v="0"/>
    <n v="31.599999999999966"/>
  </r>
  <r>
    <n v="652"/>
    <s v="CA-2013-132661"/>
    <x v="0"/>
    <x v="248"/>
    <d v="2022-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23-06-24T00:00:00"/>
    <s v="Standard Class"/>
    <s v="AR-10405"/>
    <s v="Allen Rosenblatt"/>
    <x v="1"/>
    <s v="United States"/>
    <s v="New York City"/>
    <x v="15"/>
    <n v="10035"/>
    <x v="3"/>
    <s v="OFF-PA-10003892"/>
    <x v="1"/>
    <x v="10"/>
    <s v="Xerox 1943"/>
    <n v="97.82"/>
    <n v="2"/>
    <n v="0"/>
    <n v="45.975399999999993"/>
  </r>
  <r>
    <n v="654"/>
    <s v="CA-2014-140844"/>
    <x v="3"/>
    <x v="249"/>
    <d v="2023-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22-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22-08-29T00:00:00"/>
    <s v="Standard Class"/>
    <s v="CR-12730"/>
    <s v="Craig Reiter"/>
    <x v="0"/>
    <s v="United States"/>
    <s v="Columbus"/>
    <x v="24"/>
    <n v="43229"/>
    <x v="3"/>
    <s v="OFF-BI-10002827"/>
    <x v="1"/>
    <x v="8"/>
    <s v="Avery Durable Poly Binders"/>
    <n v="3.3180000000000005"/>
    <n v="2"/>
    <n v="0.7"/>
    <n v="-2.6543999999999999"/>
  </r>
  <r>
    <n v="657"/>
    <s v="CA-2013-137239"/>
    <x v="0"/>
    <x v="250"/>
    <d v="2022-08-29T00:00:00"/>
    <s v="Standard Class"/>
    <s v="CR-12730"/>
    <s v="Craig Reiter"/>
    <x v="0"/>
    <s v="United States"/>
    <s v="Columbus"/>
    <x v="24"/>
    <n v="43229"/>
    <x v="3"/>
    <s v="OFF-EN-10002230"/>
    <x v="1"/>
    <x v="12"/>
    <s v="Airmail Envelopes"/>
    <n v="134.28800000000001"/>
    <n v="2"/>
    <n v="0.2"/>
    <n v="45.322199999999995"/>
  </r>
  <r>
    <n v="658"/>
    <s v="US-2013-156097"/>
    <x v="0"/>
    <x v="251"/>
    <d v="2022-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22-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21-08-28T00:00:00"/>
    <s v="Standard Class"/>
    <s v="CB-12025"/>
    <s v="Cassandra Brandow"/>
    <x v="0"/>
    <s v="United States"/>
    <s v="Arlington"/>
    <x v="5"/>
    <n v="76017"/>
    <x v="2"/>
    <s v="OFF-ST-10001490"/>
    <x v="1"/>
    <x v="4"/>
    <s v="Hot File 7-Pocket, Floor Stand"/>
    <n v="999.43200000000002"/>
    <n v="7"/>
    <n v="0.2"/>
    <n v="124.92899999999986"/>
  </r>
  <r>
    <n v="661"/>
    <s v="CA-2012-146563"/>
    <x v="1"/>
    <x v="252"/>
    <d v="2021-08-28T00:00:00"/>
    <s v="Standard Class"/>
    <s v="CB-12025"/>
    <s v="Cassandra Brandow"/>
    <x v="0"/>
    <s v="United States"/>
    <s v="Arlington"/>
    <x v="5"/>
    <n v="76017"/>
    <x v="2"/>
    <s v="OFF-ST-10001511"/>
    <x v="1"/>
    <x v="4"/>
    <s v="Space Solutions Commercial Steel Shelving"/>
    <n v="724.08"/>
    <n v="14"/>
    <n v="0.2"/>
    <n v="-135.7650000000001"/>
  </r>
  <r>
    <n v="662"/>
    <s v="CA-2012-146563"/>
    <x v="1"/>
    <x v="252"/>
    <d v="2021-08-28T00:00:00"/>
    <s v="Standard Class"/>
    <s v="CB-12025"/>
    <s v="Cassandra Brandow"/>
    <x v="0"/>
    <s v="United States"/>
    <s v="Arlington"/>
    <x v="5"/>
    <n v="76017"/>
    <x v="2"/>
    <s v="FUR-TA-10001768"/>
    <x v="0"/>
    <x v="3"/>
    <s v="Hon Racetrack Conference Tables"/>
    <n v="918.78499999999985"/>
    <n v="5"/>
    <n v="0.3"/>
    <n v="-118.12950000000006"/>
  </r>
  <r>
    <n v="663"/>
    <s v="CA-2012-146563"/>
    <x v="1"/>
    <x v="252"/>
    <d v="2021-08-28T00:00:00"/>
    <s v="Standard Class"/>
    <s v="CB-12025"/>
    <s v="Cassandra Brandow"/>
    <x v="0"/>
    <s v="United States"/>
    <s v="Arlington"/>
    <x v="5"/>
    <n v="76017"/>
    <x v="2"/>
    <s v="OFF-BI-10003981"/>
    <x v="1"/>
    <x v="8"/>
    <s v="Avery Durable Plastic 1&quot; Binders"/>
    <n v="2.7239999999999993"/>
    <n v="3"/>
    <n v="0.8"/>
    <n v="-4.2222000000000008"/>
  </r>
  <r>
    <n v="664"/>
    <s v="CA-2013-123666"/>
    <x v="0"/>
    <x v="253"/>
    <d v="2022-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22-11-05T00:00:00"/>
    <s v="Same Day"/>
    <s v="RC-19825"/>
    <s v="Roy Collins"/>
    <x v="0"/>
    <s v="United States"/>
    <s v="Louisville"/>
    <x v="0"/>
    <n v="40214"/>
    <x v="0"/>
    <s v="OFF-FA-10000621"/>
    <x v="1"/>
    <x v="13"/>
    <s v="OIC Colored Binder Clips, Assorted Sizes"/>
    <n v="10.74"/>
    <n v="3"/>
    <n v="0"/>
    <n v="5.2625999999999999"/>
  </r>
  <r>
    <n v="666"/>
    <s v="CA-2014-132682"/>
    <x v="3"/>
    <x v="110"/>
    <d v="2023-06-11T00:00:00"/>
    <s v="Second Class"/>
    <s v="TH-21235"/>
    <s v="Tiffany House"/>
    <x v="1"/>
    <s v="United States"/>
    <s v="Dallas"/>
    <x v="5"/>
    <n v="75081"/>
    <x v="2"/>
    <s v="OFF-SU-10004231"/>
    <x v="1"/>
    <x v="14"/>
    <s v="Acme Tagit Stainless Steel Antibacterial Scissors"/>
    <n v="23.76"/>
    <n v="3"/>
    <n v="0.2"/>
    <n v="2.0789999999999997"/>
  </r>
  <r>
    <n v="667"/>
    <s v="CA-2014-132682"/>
    <x v="3"/>
    <x v="110"/>
    <d v="2023-06-11T00:00:00"/>
    <s v="Second Class"/>
    <s v="TH-21235"/>
    <s v="Tiffany House"/>
    <x v="1"/>
    <s v="United States"/>
    <s v="Dallas"/>
    <x v="5"/>
    <n v="75081"/>
    <x v="2"/>
    <s v="OFF-PA-10000474"/>
    <x v="1"/>
    <x v="10"/>
    <s v="Staples"/>
    <n v="85.055999999999997"/>
    <n v="3"/>
    <n v="0.2"/>
    <n v="28.706399999999991"/>
  </r>
  <r>
    <n v="668"/>
    <s v="CA-2014-132682"/>
    <x v="3"/>
    <x v="110"/>
    <d v="2023-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20-12-26T00:00:00"/>
    <s v="First Class"/>
    <s v="RP-19390"/>
    <s v="Resi Pölking"/>
    <x v="0"/>
    <s v="United States"/>
    <s v="Cleveland"/>
    <x v="24"/>
    <n v="44105"/>
    <x v="3"/>
    <s v="FUR-FU-10003096"/>
    <x v="0"/>
    <x v="5"/>
    <s v="Master Giant Foot Doorstop, Safety Yellow"/>
    <n v="30.36"/>
    <n v="5"/>
    <n v="0.2"/>
    <n v="8.7285000000000004"/>
  </r>
  <r>
    <n v="670"/>
    <s v="US-2014-106663"/>
    <x v="3"/>
    <x v="255"/>
    <d v="2023-06-14T00:00:00"/>
    <s v="Standard Class"/>
    <s v="MO-17800"/>
    <s v="Meg O'Connel"/>
    <x v="2"/>
    <s v="United States"/>
    <s v="Chicago"/>
    <x v="10"/>
    <n v="60653"/>
    <x v="2"/>
    <s v="FUR-FU-10002759"/>
    <x v="0"/>
    <x v="5"/>
    <s v="12-1/2 Diameter Round Wall Clock"/>
    <n v="23.976000000000003"/>
    <n v="3"/>
    <n v="0.6"/>
    <n v="-14.385599999999997"/>
  </r>
  <r>
    <n v="671"/>
    <s v="US-2014-106663"/>
    <x v="3"/>
    <x v="255"/>
    <d v="2023-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23-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23-06-23T00:00:00"/>
    <s v="Standard Class"/>
    <s v="TD-20995"/>
    <s v="Tamara Dahlen"/>
    <x v="0"/>
    <s v="United States"/>
    <s v="Quincy"/>
    <x v="10"/>
    <n v="62301"/>
    <x v="2"/>
    <s v="OFF-AR-10001954"/>
    <x v="1"/>
    <x v="6"/>
    <s v="Newell 331"/>
    <n v="19.559999999999999"/>
    <n v="5"/>
    <n v="0.2"/>
    <n v="1.7115"/>
  </r>
  <r>
    <n v="674"/>
    <s v="CA-2014-130351"/>
    <x v="3"/>
    <x v="256"/>
    <d v="2023-12-09T00:00:00"/>
    <s v="First Class"/>
    <s v="RB-19570"/>
    <s v="Rob Beeghly"/>
    <x v="0"/>
    <s v="United States"/>
    <s v="Columbus"/>
    <x v="14"/>
    <n v="47201"/>
    <x v="2"/>
    <s v="OFF-AP-10004532"/>
    <x v="1"/>
    <x v="9"/>
    <s v="Kensington 6 Outlet Guardian Standard Surge Protector"/>
    <n v="61.44"/>
    <n v="3"/>
    <n v="0"/>
    <n v="16.588799999999999"/>
  </r>
  <r>
    <n v="675"/>
    <s v="CA-2014-130351"/>
    <x v="3"/>
    <x v="256"/>
    <d v="2023-12-09T00:00:00"/>
    <s v="First Class"/>
    <s v="RB-19570"/>
    <s v="Rob Beeghly"/>
    <x v="0"/>
    <s v="United States"/>
    <s v="Columbus"/>
    <x v="14"/>
    <n v="47201"/>
    <x v="2"/>
    <s v="OFF-PA-10002137"/>
    <x v="1"/>
    <x v="10"/>
    <s v="Southworth 100% Résumé Paper, 24lb."/>
    <n v="38.9"/>
    <n v="5"/>
    <n v="0"/>
    <n v="17.504999999999995"/>
  </r>
  <r>
    <n v="676"/>
    <s v="CA-2014-130351"/>
    <x v="3"/>
    <x v="256"/>
    <d v="2023-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23-03-24T00:00:00"/>
    <s v="Standard Class"/>
    <s v="CD-11980"/>
    <s v="Carol Darley"/>
    <x v="0"/>
    <s v="United States"/>
    <s v="Tyler"/>
    <x v="5"/>
    <n v="75701"/>
    <x v="2"/>
    <s v="OFF-AP-10000804"/>
    <x v="1"/>
    <x v="9"/>
    <s v="Hoover Portapower Portable Vacuum"/>
    <n v="2.6879999999999997"/>
    <n v="3"/>
    <n v="0.8"/>
    <n v="-7.3920000000000021"/>
  </r>
  <r>
    <n v="678"/>
    <s v="US-2014-119438"/>
    <x v="3"/>
    <x v="257"/>
    <d v="2023-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23-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23-03-24T00:00:00"/>
    <s v="Standard Class"/>
    <s v="CD-11980"/>
    <s v="Carol Darley"/>
    <x v="0"/>
    <s v="United States"/>
    <s v="Tyler"/>
    <x v="5"/>
    <n v="75701"/>
    <x v="2"/>
    <s v="OFF-BI-10004632"/>
    <x v="1"/>
    <x v="8"/>
    <s v="Ibico Hi-Tech Manual Binding System"/>
    <n v="182.99399999999997"/>
    <n v="3"/>
    <n v="0.8"/>
    <n v="-320.23950000000013"/>
  </r>
  <r>
    <n v="681"/>
    <s v="CA-2013-164511"/>
    <x v="0"/>
    <x v="258"/>
    <d v="2022-11-25T00:00:00"/>
    <s v="Standard Class"/>
    <s v="DJ-13630"/>
    <s v="Doug Jacobs"/>
    <x v="0"/>
    <s v="United States"/>
    <s v="New York City"/>
    <x v="15"/>
    <n v="10024"/>
    <x v="3"/>
    <s v="OFF-BI-10003305"/>
    <x v="1"/>
    <x v="8"/>
    <s v="Avery Hanging File Binders"/>
    <n v="14.352000000000002"/>
    <n v="3"/>
    <n v="0.2"/>
    <n v="4.6643999999999988"/>
  </r>
  <r>
    <n v="682"/>
    <s v="CA-2013-164511"/>
    <x v="0"/>
    <x v="258"/>
    <d v="2022-11-25T00:00:00"/>
    <s v="Standard Class"/>
    <s v="DJ-13630"/>
    <s v="Doug Jacobs"/>
    <x v="0"/>
    <s v="United States"/>
    <s v="New York City"/>
    <x v="15"/>
    <n v="10024"/>
    <x v="3"/>
    <s v="OFF-ST-10002583"/>
    <x v="1"/>
    <x v="4"/>
    <s v="Fellowes Neat Ideas Storage Cubes"/>
    <n v="64.959999999999994"/>
    <n v="2"/>
    <n v="0"/>
    <n v="2.598399999999998"/>
  </r>
  <r>
    <n v="683"/>
    <s v="CA-2013-164511"/>
    <x v="0"/>
    <x v="258"/>
    <d v="2022-11-25T00:00:00"/>
    <s v="Standard Class"/>
    <s v="DJ-13630"/>
    <s v="Doug Jacobs"/>
    <x v="0"/>
    <s v="United States"/>
    <s v="New York City"/>
    <x v="15"/>
    <n v="10024"/>
    <x v="3"/>
    <s v="OFF-ST-10004507"/>
    <x v="1"/>
    <x v="4"/>
    <s v="Advantus Rolling Storage Box"/>
    <n v="68.599999999999994"/>
    <n v="4"/>
    <n v="0"/>
    <n v="18.521999999999998"/>
  </r>
  <r>
    <n v="684"/>
    <s v="US-2014-168116"/>
    <x v="3"/>
    <x v="259"/>
    <d v="2023-11-05T00:00:00"/>
    <s v="Same Day"/>
    <s v="GT-14635"/>
    <s v="Grant Thornton"/>
    <x v="1"/>
    <s v="United States"/>
    <s v="Burlington"/>
    <x v="3"/>
    <n v="27217"/>
    <x v="0"/>
    <s v="TEC-MA-10004125"/>
    <x v="2"/>
    <x v="15"/>
    <s v="Cubify CubeX 3D Printer Triple Head Print"/>
    <n v="7999.98"/>
    <n v="4"/>
    <n v="0.5"/>
    <n v="-3839.9903999999988"/>
  </r>
  <r>
    <n v="685"/>
    <s v="US-2014-168116"/>
    <x v="3"/>
    <x v="259"/>
    <d v="2023-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20-07-08T00:00:00"/>
    <s v="First Class"/>
    <s v="MC-17845"/>
    <s v="Michael Chen"/>
    <x v="0"/>
    <s v="United States"/>
    <s v="Jackson"/>
    <x v="35"/>
    <n v="39212"/>
    <x v="0"/>
    <s v="TEC-AC-10003911"/>
    <x v="2"/>
    <x v="11"/>
    <s v="NETGEAR AC1750 Dual Band Gigabit Smart WiFi Router"/>
    <n v="479.97"/>
    <n v="3"/>
    <n v="0"/>
    <n v="163.18979999999999"/>
  </r>
  <r>
    <n v="687"/>
    <s v="CA-2011-157784"/>
    <x v="2"/>
    <x v="260"/>
    <d v="2020-07-08T00:00:00"/>
    <s v="First Class"/>
    <s v="MC-17845"/>
    <s v="Michael Chen"/>
    <x v="0"/>
    <s v="United States"/>
    <s v="Jackson"/>
    <x v="35"/>
    <n v="39212"/>
    <x v="0"/>
    <s v="OFF-LA-10001934"/>
    <x v="1"/>
    <x v="2"/>
    <s v="Avery 516"/>
    <n v="14.62"/>
    <n v="2"/>
    <n v="0"/>
    <n v="6.8713999999999995"/>
  </r>
  <r>
    <n v="688"/>
    <s v="CA-2011-157784"/>
    <x v="2"/>
    <x v="260"/>
    <d v="2020-07-08T00:00:00"/>
    <s v="First Class"/>
    <s v="MC-17845"/>
    <s v="Michael Chen"/>
    <x v="0"/>
    <s v="United States"/>
    <s v="Jackson"/>
    <x v="35"/>
    <n v="39212"/>
    <x v="0"/>
    <s v="OFF-PA-10000304"/>
    <x v="1"/>
    <x v="10"/>
    <s v="Xerox 1995"/>
    <n v="19.440000000000001"/>
    <n v="3"/>
    <n v="0"/>
    <n v="9.3312000000000008"/>
  </r>
  <r>
    <n v="689"/>
    <s v="CA-2014-161480"/>
    <x v="3"/>
    <x v="53"/>
    <d v="2023-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20-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20-06-23T00:00:00"/>
    <s v="Second Class"/>
    <s v="NP-18325"/>
    <s v="Naresj Patel"/>
    <x v="0"/>
    <s v="United States"/>
    <s v="Waynesboro"/>
    <x v="17"/>
    <n v="22980"/>
    <x v="0"/>
    <s v="TEC-PH-10002033"/>
    <x v="2"/>
    <x v="7"/>
    <s v="Konftel 250 Conference phone - Charcoal black"/>
    <n v="284.82"/>
    <n v="1"/>
    <n v="0"/>
    <n v="74.053200000000004"/>
  </r>
  <r>
    <n v="692"/>
    <s v="US-2011-117135"/>
    <x v="2"/>
    <x v="261"/>
    <d v="2020-06-23T00:00:00"/>
    <s v="Second Class"/>
    <s v="NP-18325"/>
    <s v="Naresj Patel"/>
    <x v="0"/>
    <s v="United States"/>
    <s v="Waynesboro"/>
    <x v="17"/>
    <n v="22980"/>
    <x v="0"/>
    <s v="OFF-ST-10002444"/>
    <x v="1"/>
    <x v="4"/>
    <s v="Recycled Eldon Regeneration Jumbo File"/>
    <n v="36.839999999999996"/>
    <n v="3"/>
    <n v="0"/>
    <n v="10.315199999999999"/>
  </r>
  <r>
    <n v="693"/>
    <s v="CA-2012-131534"/>
    <x v="1"/>
    <x v="262"/>
    <d v="2021-04-02T00:00:00"/>
    <s v="Standard Class"/>
    <s v="AB-10165"/>
    <s v="Alan Barnes"/>
    <x v="0"/>
    <s v="United States"/>
    <s v="Los Angeles"/>
    <x v="1"/>
    <n v="90036"/>
    <x v="1"/>
    <s v="TEC-AC-10002253"/>
    <x v="2"/>
    <x v="11"/>
    <s v="Imation Bio 8GB USB Flash Drive Imation Corp"/>
    <n v="166.24"/>
    <n v="1"/>
    <n v="0"/>
    <n v="24.936000000000007"/>
  </r>
  <r>
    <n v="694"/>
    <s v="CA-2012-131534"/>
    <x v="1"/>
    <x v="262"/>
    <d v="2021-04-02T00:00:00"/>
    <s v="Standard Class"/>
    <s v="AB-10165"/>
    <s v="Alan Barnes"/>
    <x v="0"/>
    <s v="United States"/>
    <s v="Los Angeles"/>
    <x v="1"/>
    <n v="90036"/>
    <x v="1"/>
    <s v="OFF-PA-10000743"/>
    <x v="1"/>
    <x v="10"/>
    <s v="Xerox 1977"/>
    <n v="33.4"/>
    <n v="5"/>
    <n v="0"/>
    <n v="16.032"/>
  </r>
  <r>
    <n v="695"/>
    <s v="CA-2012-119291"/>
    <x v="1"/>
    <x v="263"/>
    <d v="2021-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21-05-17T00:00:00"/>
    <s v="First Class"/>
    <s v="JO-15550"/>
    <s v="Jesus Ocampo"/>
    <x v="2"/>
    <s v="United States"/>
    <s v="Chester"/>
    <x v="9"/>
    <n v="19013"/>
    <x v="3"/>
    <s v="OFF-LA-10002312"/>
    <x v="1"/>
    <x v="2"/>
    <s v="Avery 490"/>
    <n v="47.360000000000007"/>
    <n v="4"/>
    <n v="0.2"/>
    <n v="17.759999999999998"/>
  </r>
  <r>
    <n v="697"/>
    <s v="CA-2012-119291"/>
    <x v="1"/>
    <x v="263"/>
    <d v="2021-05-17T00:00:00"/>
    <s v="First Class"/>
    <s v="JO-15550"/>
    <s v="Jesus Ocampo"/>
    <x v="2"/>
    <s v="United States"/>
    <s v="Chester"/>
    <x v="9"/>
    <n v="19013"/>
    <x v="3"/>
    <s v="OFF-EN-10000927"/>
    <x v="1"/>
    <x v="12"/>
    <s v="Jet-Pak Recycled Peel 'N' Seal Padded Mailers"/>
    <n v="200.98400000000004"/>
    <n v="7"/>
    <n v="0.2"/>
    <n v="62.807499999999976"/>
  </r>
  <r>
    <n v="698"/>
    <s v="CA-2012-119291"/>
    <x v="1"/>
    <x v="263"/>
    <d v="2021-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21-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21-05-17T00:00:00"/>
    <s v="First Class"/>
    <s v="JO-15550"/>
    <s v="Jesus Ocampo"/>
    <x v="2"/>
    <s v="United States"/>
    <s v="Chester"/>
    <x v="9"/>
    <n v="19013"/>
    <x v="3"/>
    <s v="OFF-BI-10001575"/>
    <x v="1"/>
    <x v="8"/>
    <s v="GBC Linen Binding Covers"/>
    <n v="18.588000000000005"/>
    <n v="2"/>
    <n v="0.7"/>
    <n v="-13.6312"/>
  </r>
  <r>
    <n v="701"/>
    <s v="CA-2012-119291"/>
    <x v="1"/>
    <x v="263"/>
    <d v="2021-05-17T00:00:00"/>
    <s v="First Class"/>
    <s v="JO-15550"/>
    <s v="Jesus Ocampo"/>
    <x v="2"/>
    <s v="United States"/>
    <s v="Chester"/>
    <x v="9"/>
    <n v="19013"/>
    <x v="3"/>
    <s v="OFF-BI-10001982"/>
    <x v="1"/>
    <x v="8"/>
    <s v="Wilson Jones Custom Binder Spines &amp; Labels"/>
    <n v="4.8960000000000008"/>
    <n v="3"/>
    <n v="0.7"/>
    <n v="-3.4271999999999991"/>
  </r>
  <r>
    <n v="702"/>
    <s v="CA-2014-114552"/>
    <x v="3"/>
    <x v="264"/>
    <d v="2023-09-09T00:00:00"/>
    <s v="Standard Class"/>
    <s v="Dl-13600"/>
    <s v="Dorris liebe"/>
    <x v="1"/>
    <s v="United States"/>
    <s v="Cleveland"/>
    <x v="24"/>
    <n v="44105"/>
    <x v="3"/>
    <s v="FUR-FU-10002960"/>
    <x v="0"/>
    <x v="5"/>
    <s v="Eldon 200 Class Desk Accessories, Burgundy"/>
    <n v="15.072000000000003"/>
    <n v="3"/>
    <n v="0.2"/>
    <n v="4.1448"/>
  </r>
  <r>
    <n v="703"/>
    <s v="CA-2013-163755"/>
    <x v="0"/>
    <x v="254"/>
    <d v="2022-11-09T00:00:00"/>
    <s v="Second Class"/>
    <s v="AS-10285"/>
    <s v="Alejandro Savely"/>
    <x v="1"/>
    <s v="United States"/>
    <s v="Seattle"/>
    <x v="4"/>
    <n v="98103"/>
    <x v="1"/>
    <s v="FUR-FU-10003394"/>
    <x v="0"/>
    <x v="5"/>
    <s v="Tenex &quot;The Solids&quot; Textured Chair Mats"/>
    <n v="209.88"/>
    <n v="3"/>
    <n v="0"/>
    <n v="35.679599999999979"/>
  </r>
  <r>
    <n v="704"/>
    <s v="CA-2012-142027"/>
    <x v="1"/>
    <x v="265"/>
    <d v="2021-04-14T00:00:00"/>
    <s v="Standard Class"/>
    <s v="JK-15370"/>
    <s v="Jay Kimmel"/>
    <x v="0"/>
    <s v="United States"/>
    <s v="Long Beach"/>
    <x v="1"/>
    <n v="90805"/>
    <x v="1"/>
    <s v="FUR-TA-10002774"/>
    <x v="0"/>
    <x v="3"/>
    <s v="Laminate Occasional Tables"/>
    <n v="369.91200000000003"/>
    <n v="3"/>
    <n v="0.2"/>
    <n v="-13.871700000000047"/>
  </r>
  <r>
    <n v="705"/>
    <s v="CA-2011-138527"/>
    <x v="2"/>
    <x v="171"/>
    <d v="2020-09-17T00:00:00"/>
    <s v="Standard Class"/>
    <s v="BN-11470"/>
    <s v="Brad Norvell"/>
    <x v="1"/>
    <s v="United States"/>
    <s v="Cary"/>
    <x v="3"/>
    <n v="27511"/>
    <x v="0"/>
    <s v="OFF-PA-10001800"/>
    <x v="1"/>
    <x v="10"/>
    <s v="Xerox 220"/>
    <n v="10.368000000000002"/>
    <n v="2"/>
    <n v="0.2"/>
    <n v="3.6288"/>
  </r>
  <r>
    <n v="706"/>
    <s v="CA-2011-138527"/>
    <x v="2"/>
    <x v="171"/>
    <d v="2020-09-17T00:00:00"/>
    <s v="Standard Class"/>
    <s v="BN-11470"/>
    <s v="Brad Norvell"/>
    <x v="1"/>
    <s v="United States"/>
    <s v="Cary"/>
    <x v="3"/>
    <n v="27511"/>
    <x v="0"/>
    <s v="OFF-AP-10001469"/>
    <x v="1"/>
    <x v="9"/>
    <s v="Fellowes 8 Outlet Superior Workstation Surge Protector"/>
    <n v="166.84"/>
    <n v="5"/>
    <n v="0.2"/>
    <n v="18.769499999999987"/>
  </r>
  <r>
    <n v="707"/>
    <s v="CA-2011-138527"/>
    <x v="2"/>
    <x v="171"/>
    <d v="2020-09-17T00:00:00"/>
    <s v="Standard Class"/>
    <s v="BN-11470"/>
    <s v="Brad Norvell"/>
    <x v="1"/>
    <s v="United States"/>
    <s v="Cary"/>
    <x v="3"/>
    <n v="27511"/>
    <x v="0"/>
    <s v="TEC-AC-10002399"/>
    <x v="2"/>
    <x v="11"/>
    <s v="SanDisk Cruzer 32 GB USB Flash Drive"/>
    <n v="15.216000000000001"/>
    <n v="1"/>
    <n v="0.2"/>
    <n v="2.2823999999999991"/>
  </r>
  <r>
    <n v="708"/>
    <s v="CA-2011-112158"/>
    <x v="2"/>
    <x v="266"/>
    <d v="2020-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20-12-04T00:00:00"/>
    <s v="First Class"/>
    <s v="DP-13165"/>
    <s v="David Philippe"/>
    <x v="0"/>
    <s v="United States"/>
    <s v="New York City"/>
    <x v="15"/>
    <n v="10035"/>
    <x v="3"/>
    <s v="FUR-BO-10003272"/>
    <x v="0"/>
    <x v="0"/>
    <s v="O'Sullivan Living Dimensions 5-Shelf Bookcases"/>
    <n v="883.92"/>
    <n v="5"/>
    <n v="0.2"/>
    <n v="-110.49000000000007"/>
  </r>
  <r>
    <n v="710"/>
    <s v="CA-2011-112158"/>
    <x v="2"/>
    <x v="266"/>
    <d v="2020-12-04T00:00:00"/>
    <s v="First Class"/>
    <s v="DP-13165"/>
    <s v="David Philippe"/>
    <x v="0"/>
    <s v="United States"/>
    <s v="New York City"/>
    <x v="15"/>
    <n v="10035"/>
    <x v="3"/>
    <s v="OFF-BI-10000050"/>
    <x v="1"/>
    <x v="8"/>
    <s v="Angle-D Binders with Locking Rings, Label Holders"/>
    <n v="46.72"/>
    <n v="8"/>
    <n v="0.2"/>
    <n v="15.767999999999997"/>
  </r>
  <r>
    <n v="711"/>
    <s v="CA-2011-113887"/>
    <x v="2"/>
    <x v="267"/>
    <d v="2020-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23-09-08T00:00:00"/>
    <s v="Standard Class"/>
    <s v="AP-10915"/>
    <s v="Arthur Prichep"/>
    <x v="0"/>
    <s v="United States"/>
    <s v="Palm Coast"/>
    <x v="2"/>
    <n v="32137"/>
    <x v="0"/>
    <s v="OFF-EN-10001219"/>
    <x v="1"/>
    <x v="12"/>
    <s v="#10- 4 1/8&quot; x 9 1/2&quot; Security-Tint Envelopes"/>
    <n v="24.448"/>
    <n v="4"/>
    <n v="0.2"/>
    <n v="8.8623999999999992"/>
  </r>
  <r>
    <n v="713"/>
    <s v="US-2014-100048"/>
    <x v="3"/>
    <x v="240"/>
    <d v="2023-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23-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23-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20-07-06T00:00:00"/>
    <s v="Second Class"/>
    <s v="Dl-13600"/>
    <s v="Dorris liebe"/>
    <x v="1"/>
    <s v="United States"/>
    <s v="Seattle"/>
    <x v="4"/>
    <n v="98105"/>
    <x v="1"/>
    <s v="OFF-BI-10003355"/>
    <x v="1"/>
    <x v="8"/>
    <s v="Cardinal Holdit Business Card Pockets"/>
    <n v="19.920000000000002"/>
    <n v="5"/>
    <n v="0.2"/>
    <n v="6.9719999999999995"/>
  </r>
  <r>
    <n v="717"/>
    <s v="CA-2011-130092"/>
    <x v="2"/>
    <x v="269"/>
    <d v="2020-01-15T00:00:00"/>
    <s v="First Class"/>
    <s v="SV-20365"/>
    <s v="Seth Vernon"/>
    <x v="0"/>
    <s v="United States"/>
    <s v="Dover"/>
    <x v="13"/>
    <n v="19901"/>
    <x v="3"/>
    <s v="FUR-FU-10000010"/>
    <x v="0"/>
    <x v="5"/>
    <s v="DAX Value U-Channel Document Frames, Easel Back"/>
    <n v="9.94"/>
    <n v="2"/>
    <n v="0"/>
    <n v="3.0813999999999995"/>
  </r>
  <r>
    <n v="718"/>
    <s v="CA-2014-108910"/>
    <x v="3"/>
    <x v="241"/>
    <d v="2023-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20-06-07T00:00:00"/>
    <s v="Standard Class"/>
    <s v="CK-12325"/>
    <s v="Christine Kargatis"/>
    <x v="2"/>
    <s v="United States"/>
    <s v="Orem"/>
    <x v="7"/>
    <n v="84057"/>
    <x v="1"/>
    <s v="OFF-BI-10001658"/>
    <x v="1"/>
    <x v="8"/>
    <s v="GBC Standard Therm-A-Bind Covers"/>
    <n v="59.808000000000007"/>
    <n v="3"/>
    <n v="0.2"/>
    <n v="19.4376"/>
  </r>
  <r>
    <n v="720"/>
    <s v="CA-2011-104472"/>
    <x v="2"/>
    <x v="270"/>
    <d v="2020-06-07T00:00:00"/>
    <s v="Standard Class"/>
    <s v="CK-12325"/>
    <s v="Christine Kargatis"/>
    <x v="2"/>
    <s v="United States"/>
    <s v="Orem"/>
    <x v="7"/>
    <n v="84057"/>
    <x v="1"/>
    <s v="FUR-FU-10000246"/>
    <x v="0"/>
    <x v="5"/>
    <s v="Aluminum Document Frame"/>
    <n v="73.320000000000007"/>
    <n v="6"/>
    <n v="0"/>
    <n v="21.995999999999992"/>
  </r>
  <r>
    <n v="721"/>
    <s v="CA-2013-112942"/>
    <x v="0"/>
    <x v="271"/>
    <d v="2022-02-18T00:00:00"/>
    <s v="Standard Class"/>
    <s v="RD-19810"/>
    <s v="Ross DeVincentis"/>
    <x v="2"/>
    <s v="United States"/>
    <s v="Los Angeles"/>
    <x v="1"/>
    <n v="90045"/>
    <x v="1"/>
    <s v="OFF-PA-10004092"/>
    <x v="1"/>
    <x v="10"/>
    <s v="Tops Green Bar Computer Printout Paper"/>
    <n v="146.82"/>
    <n v="3"/>
    <n v="0"/>
    <n v="73.41"/>
  </r>
  <r>
    <n v="722"/>
    <s v="CA-2013-142335"/>
    <x v="0"/>
    <x v="272"/>
    <d v="2022-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22-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20-10-13T00:00:00"/>
    <s v="Standard Class"/>
    <s v="MR-17545"/>
    <s v="Mathew Reese"/>
    <x v="2"/>
    <s v="United States"/>
    <s v="Philadelphia"/>
    <x v="9"/>
    <n v="19140"/>
    <x v="3"/>
    <s v="FUR-FU-10000222"/>
    <x v="0"/>
    <x v="5"/>
    <s v="Seth Thomas 16&quot; Steel Case Clock"/>
    <n v="129.91999999999999"/>
    <n v="5"/>
    <n v="0.2"/>
    <n v="21.112000000000002"/>
  </r>
  <r>
    <n v="725"/>
    <s v="CA-2013-114713"/>
    <x v="0"/>
    <x v="274"/>
    <d v="2022-07-13T00:00:00"/>
    <s v="Standard Class"/>
    <s v="SC-20695"/>
    <s v="Steve Chapman"/>
    <x v="1"/>
    <s v="United States"/>
    <s v="Hialeah"/>
    <x v="2"/>
    <n v="33012"/>
    <x v="0"/>
    <s v="OFF-SU-10004664"/>
    <x v="1"/>
    <x v="14"/>
    <s v="Acme Softgrip Scissors"/>
    <n v="45.584000000000003"/>
    <n v="7"/>
    <n v="0.2"/>
    <n v="5.1281999999999996"/>
  </r>
  <r>
    <n v="726"/>
    <s v="CA-2014-144113"/>
    <x v="3"/>
    <x v="118"/>
    <d v="2023-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23-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22-12-07T00:00:00"/>
    <s v="First Class"/>
    <s v="EG-13900"/>
    <s v="Emily Grady"/>
    <x v="0"/>
    <s v="United States"/>
    <s v="Oceanside"/>
    <x v="15"/>
    <n v="11572"/>
    <x v="3"/>
    <s v="OFF-PA-10001954"/>
    <x v="1"/>
    <x v="10"/>
    <s v="Xerox 1964"/>
    <n v="182.72"/>
    <n v="8"/>
    <n v="0"/>
    <n v="84.051199999999994"/>
  </r>
  <r>
    <n v="729"/>
    <s v="US-2013-150861"/>
    <x v="0"/>
    <x v="275"/>
    <d v="2022-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22-12-07T00:00:00"/>
    <s v="First Class"/>
    <s v="EG-13900"/>
    <s v="Emily Grady"/>
    <x v="0"/>
    <s v="United States"/>
    <s v="Oceanside"/>
    <x v="15"/>
    <n v="11572"/>
    <x v="3"/>
    <s v="OFF-ST-10004634"/>
    <x v="1"/>
    <x v="4"/>
    <s v="Personal Folder Holder, Ebony"/>
    <n v="33.630000000000003"/>
    <n v="3"/>
    <n v="0"/>
    <n v="10.088999999999999"/>
  </r>
  <r>
    <n v="731"/>
    <s v="US-2013-150861"/>
    <x v="0"/>
    <x v="275"/>
    <d v="2022-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22-12-07T00:00:00"/>
    <s v="First Class"/>
    <s v="EG-13900"/>
    <s v="Emily Grady"/>
    <x v="0"/>
    <s v="United States"/>
    <s v="Oceanside"/>
    <x v="15"/>
    <n v="11572"/>
    <x v="3"/>
    <s v="OFF-LA-10001317"/>
    <x v="1"/>
    <x v="2"/>
    <s v="Avery 520"/>
    <n v="6.3"/>
    <n v="2"/>
    <n v="0"/>
    <n v="3.024"/>
  </r>
  <r>
    <n v="733"/>
    <s v="CA-2014-131954"/>
    <x v="3"/>
    <x v="276"/>
    <d v="2023-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23-01-26T00:00:00"/>
    <s v="Standard Class"/>
    <s v="DS-13030"/>
    <s v="Darrin Sayre"/>
    <x v="2"/>
    <s v="United States"/>
    <s v="Seattle"/>
    <x v="4"/>
    <n v="98115"/>
    <x v="1"/>
    <s v="TEC-AC-10003610"/>
    <x v="2"/>
    <x v="11"/>
    <s v="Logitech Illuminated - Keyboard"/>
    <n v="179.97"/>
    <n v="3"/>
    <n v="0"/>
    <n v="86.385600000000011"/>
  </r>
  <r>
    <n v="735"/>
    <s v="CA-2014-131954"/>
    <x v="3"/>
    <x v="276"/>
    <d v="2023-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23-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23-01-26T00:00:00"/>
    <s v="Standard Class"/>
    <s v="DS-13030"/>
    <s v="Darrin Sayre"/>
    <x v="2"/>
    <s v="United States"/>
    <s v="Seattle"/>
    <x v="4"/>
    <n v="98115"/>
    <x v="1"/>
    <s v="FUR-BO-10001619"/>
    <x v="0"/>
    <x v="0"/>
    <s v="O'Sullivan Cherrywood Estates Traditional Bookcase"/>
    <n v="84.98"/>
    <n v="1"/>
    <n v="0"/>
    <n v="18.695599999999999"/>
  </r>
  <r>
    <n v="738"/>
    <s v="CA-2014-131954"/>
    <x v="3"/>
    <x v="276"/>
    <d v="2023-01-26T00:00:00"/>
    <s v="Standard Class"/>
    <s v="DS-13030"/>
    <s v="Darrin Sayre"/>
    <x v="2"/>
    <s v="United States"/>
    <s v="Seattle"/>
    <x v="4"/>
    <n v="98115"/>
    <x v="1"/>
    <s v="OFF-BI-10000138"/>
    <x v="1"/>
    <x v="8"/>
    <s v="Acco Translucent Poly Ring Binders"/>
    <n v="18.72"/>
    <n v="5"/>
    <n v="0.2"/>
    <n v="6.5519999999999996"/>
  </r>
  <r>
    <n v="739"/>
    <s v="CA-2011-132500"/>
    <x v="2"/>
    <x v="78"/>
    <d v="2020-09-12T00:00:00"/>
    <s v="Standard Class"/>
    <s v="GZ-14470"/>
    <s v="Gary Zandusky"/>
    <x v="0"/>
    <s v="United States"/>
    <s v="San Francisco"/>
    <x v="1"/>
    <n v="94110"/>
    <x v="1"/>
    <s v="TEC-AC-10001383"/>
    <x v="2"/>
    <x v="11"/>
    <s v="Logitech Wireless Touch Keyboard K400"/>
    <n v="49.98"/>
    <n v="2"/>
    <n v="0"/>
    <n v="8.4965999999999937"/>
  </r>
  <r>
    <n v="740"/>
    <s v="CA-2011-112326"/>
    <x v="2"/>
    <x v="277"/>
    <d v="2020-01-09T00:00:00"/>
    <s v="Standard Class"/>
    <s v="PO-19195"/>
    <s v="Phillina Ober"/>
    <x v="2"/>
    <s v="United States"/>
    <s v="Naperville"/>
    <x v="10"/>
    <n v="60540"/>
    <x v="2"/>
    <s v="OFF-LA-10003223"/>
    <x v="1"/>
    <x v="2"/>
    <s v="Avery 508"/>
    <n v="11.784000000000001"/>
    <n v="3"/>
    <n v="0.2"/>
    <n v="4.2716999999999992"/>
  </r>
  <r>
    <n v="741"/>
    <s v="CA-2011-112326"/>
    <x v="2"/>
    <x v="277"/>
    <d v="2020-01-09T00:00:00"/>
    <s v="Standard Class"/>
    <s v="PO-19195"/>
    <s v="Phillina Ober"/>
    <x v="2"/>
    <s v="United States"/>
    <s v="Naperville"/>
    <x v="10"/>
    <n v="60540"/>
    <x v="2"/>
    <s v="OFF-ST-10002743"/>
    <x v="1"/>
    <x v="4"/>
    <s v="SAFCO Boltless Steel Shelving"/>
    <n v="272.73599999999999"/>
    <n v="3"/>
    <n v="0.2"/>
    <n v="-64.774800000000013"/>
  </r>
  <r>
    <n v="742"/>
    <s v="CA-2011-112326"/>
    <x v="2"/>
    <x v="277"/>
    <d v="2020-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22-09-02T00:00:00"/>
    <s v="Standard Class"/>
    <s v="SS-20875"/>
    <s v="Sung Shariari"/>
    <x v="0"/>
    <s v="United States"/>
    <s v="Dallas"/>
    <x v="5"/>
    <n v="75220"/>
    <x v="2"/>
    <s v="OFF-SU-10004498"/>
    <x v="1"/>
    <x v="14"/>
    <s v="Martin-Yale Premier Letter Opener"/>
    <n v="51.52000000000001"/>
    <n v="5"/>
    <n v="0.2"/>
    <n v="-10.948000000000002"/>
  </r>
  <r>
    <n v="744"/>
    <s v="US-2013-146710"/>
    <x v="0"/>
    <x v="278"/>
    <d v="2022-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22-09-02T00:00:00"/>
    <s v="Standard Class"/>
    <s v="SS-20875"/>
    <s v="Sung Shariari"/>
    <x v="0"/>
    <s v="United States"/>
    <s v="Dallas"/>
    <x v="5"/>
    <n v="75220"/>
    <x v="2"/>
    <s v="OFF-PA-10004971"/>
    <x v="1"/>
    <x v="10"/>
    <s v="Xerox 196"/>
    <n v="4.6240000000000006"/>
    <n v="1"/>
    <n v="0.2"/>
    <n v="1.6762000000000001"/>
  </r>
  <r>
    <n v="746"/>
    <s v="US-2013-146710"/>
    <x v="0"/>
    <x v="278"/>
    <d v="2022-09-02T00:00:00"/>
    <s v="Standard Class"/>
    <s v="SS-20875"/>
    <s v="Sung Shariari"/>
    <x v="0"/>
    <s v="United States"/>
    <s v="Dallas"/>
    <x v="5"/>
    <n v="75220"/>
    <x v="2"/>
    <s v="OFF-SU-10004261"/>
    <x v="1"/>
    <x v="14"/>
    <s v="Fiskars 8&quot; Scissors, 2/Pack"/>
    <n v="55.167999999999999"/>
    <n v="4"/>
    <n v="0.2"/>
    <n v="6.2063999999999897"/>
  </r>
  <r>
    <n v="747"/>
    <s v="CA-2011-124429"/>
    <x v="2"/>
    <x v="279"/>
    <d v="2020-05-27T00:00:00"/>
    <s v="Same Day"/>
    <s v="MH-17785"/>
    <s v="Maya Herman"/>
    <x v="1"/>
    <s v="United States"/>
    <s v="San Diego"/>
    <x v="1"/>
    <n v="92105"/>
    <x v="1"/>
    <s v="FUR-TA-10002607"/>
    <x v="0"/>
    <x v="3"/>
    <s v="KI Conference Tables"/>
    <n v="567.12"/>
    <n v="10"/>
    <n v="0.2"/>
    <n v="-28.355999999999952"/>
  </r>
  <r>
    <n v="748"/>
    <s v="CA-2011-124429"/>
    <x v="2"/>
    <x v="279"/>
    <d v="2020-05-27T00:00:00"/>
    <s v="Same Day"/>
    <s v="MH-17785"/>
    <s v="Maya Herman"/>
    <x v="1"/>
    <s v="United States"/>
    <s v="San Diego"/>
    <x v="1"/>
    <n v="92105"/>
    <x v="1"/>
    <s v="OFF-ST-10001809"/>
    <x v="1"/>
    <x v="4"/>
    <s v="Fellowes Officeware Wire Shelving"/>
    <n v="359.32"/>
    <n v="4"/>
    <n v="0"/>
    <n v="7.1863999999999919"/>
  </r>
  <r>
    <n v="749"/>
    <s v="CA-2013-150889"/>
    <x v="0"/>
    <x v="231"/>
    <d v="2022-03-23T00:00:00"/>
    <s v="Second Class"/>
    <s v="PB-19105"/>
    <s v="Peter Bühler"/>
    <x v="0"/>
    <s v="United States"/>
    <s v="Evanston"/>
    <x v="10"/>
    <n v="60201"/>
    <x v="2"/>
    <s v="TEC-PH-10000004"/>
    <x v="2"/>
    <x v="7"/>
    <s v="Belkin iPhone and iPad Lightning Cable"/>
    <n v="11.992000000000001"/>
    <n v="1"/>
    <n v="0.2"/>
    <n v="0.89939999999999909"/>
  </r>
  <r>
    <n v="750"/>
    <s v="CA-2014-126074"/>
    <x v="3"/>
    <x v="280"/>
    <d v="2023-10-07T00:00:00"/>
    <s v="Standard Class"/>
    <s v="RF-19735"/>
    <s v="Roland Fjeld"/>
    <x v="0"/>
    <s v="United States"/>
    <s v="Trenton"/>
    <x v="12"/>
    <n v="48183"/>
    <x v="2"/>
    <s v="OFF-BI-10003638"/>
    <x v="1"/>
    <x v="8"/>
    <s v="GBC Durable Plastic Covers"/>
    <n v="58.050000000000004"/>
    <n v="3"/>
    <n v="0"/>
    <n v="26.702999999999999"/>
  </r>
  <r>
    <n v="751"/>
    <s v="CA-2014-126074"/>
    <x v="3"/>
    <x v="280"/>
    <d v="2023-10-07T00:00:00"/>
    <s v="Standard Class"/>
    <s v="RF-19735"/>
    <s v="Roland Fjeld"/>
    <x v="0"/>
    <s v="United States"/>
    <s v="Trenton"/>
    <x v="12"/>
    <n v="48183"/>
    <x v="2"/>
    <s v="FUR-FU-10003577"/>
    <x v="0"/>
    <x v="5"/>
    <s v="Nu-Dell Leatherette Frames"/>
    <n v="157.74"/>
    <n v="11"/>
    <n v="0"/>
    <n v="56.7864"/>
  </r>
  <r>
    <n v="752"/>
    <s v="CA-2014-126074"/>
    <x v="3"/>
    <x v="280"/>
    <d v="2023-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23-10-07T00:00:00"/>
    <s v="Standard Class"/>
    <s v="RF-19735"/>
    <s v="Roland Fjeld"/>
    <x v="0"/>
    <s v="United States"/>
    <s v="Trenton"/>
    <x v="12"/>
    <n v="48183"/>
    <x v="2"/>
    <s v="OFF-BI-10000546"/>
    <x v="1"/>
    <x v="8"/>
    <s v="Avery Durable Binders"/>
    <n v="2.88"/>
    <n v="1"/>
    <n v="0"/>
    <n v="1.4112"/>
  </r>
  <r>
    <n v="754"/>
    <s v="CA-2013-110499"/>
    <x v="0"/>
    <x v="281"/>
    <d v="2022-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21-12-12T00:00:00"/>
    <s v="Standard Class"/>
    <s v="MS-17830"/>
    <s v="Melanie Seite"/>
    <x v="0"/>
    <s v="United States"/>
    <s v="Los Angeles"/>
    <x v="1"/>
    <n v="90036"/>
    <x v="1"/>
    <s v="FUR-FU-10002759"/>
    <x v="0"/>
    <x v="5"/>
    <s v="12-1/2 Diameter Round Wall Clock"/>
    <n v="79.92"/>
    <n v="4"/>
    <n v="0"/>
    <n v="28.7712"/>
  </r>
  <r>
    <n v="756"/>
    <s v="CA-2013-140928"/>
    <x v="0"/>
    <x v="31"/>
    <d v="2022-09-23T00:00:00"/>
    <s v="Standard Class"/>
    <s v="NB-18655"/>
    <s v="Nona Balk"/>
    <x v="1"/>
    <s v="United States"/>
    <s v="Jacksonville"/>
    <x v="2"/>
    <n v="32216"/>
    <x v="0"/>
    <s v="FUR-TA-10001095"/>
    <x v="0"/>
    <x v="3"/>
    <s v="Chromcraft Round Conference Tables"/>
    <n v="383.43799999999999"/>
    <n v="4"/>
    <n v="0.45"/>
    <n v="-167.3184"/>
  </r>
  <r>
    <n v="757"/>
    <s v="CA-2011-106803"/>
    <x v="2"/>
    <x v="282"/>
    <d v="2021-01-02T00:00:00"/>
    <s v="Standard Class"/>
    <s v="DC-13285"/>
    <s v="Debra Catini"/>
    <x v="0"/>
    <s v="United States"/>
    <s v="Cottage Grove"/>
    <x v="11"/>
    <n v="55016"/>
    <x v="2"/>
    <s v="OFF-ST-10002444"/>
    <x v="1"/>
    <x v="4"/>
    <s v="Recycled Eldon Regeneration Jumbo File"/>
    <n v="24.56"/>
    <n v="2"/>
    <n v="0"/>
    <n v="6.8767999999999994"/>
  </r>
  <r>
    <n v="758"/>
    <s v="CA-2011-106803"/>
    <x v="2"/>
    <x v="282"/>
    <d v="2021-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23-07-29T00:00:00"/>
    <s v="Standard Class"/>
    <s v="CP-12340"/>
    <s v="Christine Phan"/>
    <x v="1"/>
    <s v="United States"/>
    <s v="New York City"/>
    <x v="15"/>
    <n v="10009"/>
    <x v="3"/>
    <s v="OFF-BI-10000848"/>
    <x v="1"/>
    <x v="8"/>
    <s v="Angle-D Ring Binders"/>
    <n v="13.128"/>
    <n v="3"/>
    <n v="0.2"/>
    <n v="4.2665999999999986"/>
  </r>
  <r>
    <n v="760"/>
    <s v="CA-2014-133333"/>
    <x v="3"/>
    <x v="65"/>
    <d v="2023-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21-09-05T00:00:00"/>
    <s v="Standard Class"/>
    <s v="AR-10510"/>
    <s v="Andrew Roberts"/>
    <x v="0"/>
    <s v="United States"/>
    <s v="Los Angeles"/>
    <x v="1"/>
    <n v="90004"/>
    <x v="1"/>
    <s v="OFF-PA-10003441"/>
    <x v="1"/>
    <x v="10"/>
    <s v="Xerox 226"/>
    <n v="58.320000000000007"/>
    <n v="9"/>
    <n v="0"/>
    <n v="27.993600000000001"/>
  </r>
  <r>
    <n v="762"/>
    <s v="CA-2014-126046"/>
    <x v="3"/>
    <x v="132"/>
    <d v="2023-11-08T00:00:00"/>
    <s v="Standard Class"/>
    <s v="JC-16105"/>
    <s v="Julie Creighton"/>
    <x v="1"/>
    <s v="United States"/>
    <s v="Atlanta"/>
    <x v="32"/>
    <n v="30318"/>
    <x v="0"/>
    <s v="OFF-LA-10004484"/>
    <x v="1"/>
    <x v="2"/>
    <s v="Avery 476"/>
    <n v="12.39"/>
    <n v="3"/>
    <n v="0"/>
    <n v="5.6993999999999998"/>
  </r>
  <r>
    <n v="763"/>
    <s v="CA-2012-114923"/>
    <x v="1"/>
    <x v="285"/>
    <d v="2021-02-13T00:00:00"/>
    <s v="Standard Class"/>
    <s v="LH-17020"/>
    <s v="Lisa Hazard"/>
    <x v="0"/>
    <s v="United States"/>
    <s v="Columbus"/>
    <x v="24"/>
    <n v="43229"/>
    <x v="3"/>
    <s v="TEC-PH-10003931"/>
    <x v="2"/>
    <x v="7"/>
    <s v="JBL Micro Wireless Portable Bluetooth Speaker"/>
    <n v="107.982"/>
    <n v="3"/>
    <n v="0.4"/>
    <n v="-26.995499999999993"/>
  </r>
  <r>
    <n v="764"/>
    <s v="CA-2011-162775"/>
    <x v="2"/>
    <x v="286"/>
    <d v="2020-01-16T00:00:00"/>
    <s v="Second Class"/>
    <s v="CS-12250"/>
    <s v="Chris Selesnick"/>
    <x v="1"/>
    <s v="United States"/>
    <s v="Bossier City"/>
    <x v="28"/>
    <n v="71111"/>
    <x v="0"/>
    <s v="OFF-EN-10001990"/>
    <x v="1"/>
    <x v="12"/>
    <s v="Staples"/>
    <n v="11.36"/>
    <n v="2"/>
    <n v="0"/>
    <n v="5.3391999999999991"/>
  </r>
  <r>
    <n v="765"/>
    <s v="CA-2011-162775"/>
    <x v="2"/>
    <x v="286"/>
    <d v="2020-01-16T00:00:00"/>
    <s v="Second Class"/>
    <s v="CS-12250"/>
    <s v="Chris Selesnick"/>
    <x v="1"/>
    <s v="United States"/>
    <s v="Bossier City"/>
    <x v="28"/>
    <n v="71111"/>
    <x v="0"/>
    <s v="OFF-EN-10001532"/>
    <x v="1"/>
    <x v="12"/>
    <s v="Brown Kraft Recycled Envelopes"/>
    <n v="50.94"/>
    <n v="3"/>
    <n v="0"/>
    <n v="25.47"/>
  </r>
  <r>
    <n v="766"/>
    <s v="CA-2011-162775"/>
    <x v="2"/>
    <x v="286"/>
    <d v="2020-01-16T00:00:00"/>
    <s v="Second Class"/>
    <s v="CS-12250"/>
    <s v="Chris Selesnick"/>
    <x v="1"/>
    <s v="United States"/>
    <s v="Bossier City"/>
    <x v="28"/>
    <n v="71111"/>
    <x v="0"/>
    <s v="TEC-AC-10003174"/>
    <x v="2"/>
    <x v="11"/>
    <s v="Plantronics S12 Corded Telephone Headset System"/>
    <n v="646.74"/>
    <n v="6"/>
    <n v="0"/>
    <n v="258.69600000000003"/>
  </r>
  <r>
    <n v="767"/>
    <s v="CA-2011-162775"/>
    <x v="2"/>
    <x v="286"/>
    <d v="2020-01-16T00:00:00"/>
    <s v="Second Class"/>
    <s v="CS-12250"/>
    <s v="Chris Selesnick"/>
    <x v="1"/>
    <s v="United States"/>
    <s v="Bossier City"/>
    <x v="28"/>
    <n v="71111"/>
    <x v="0"/>
    <s v="OFF-BI-10004187"/>
    <x v="1"/>
    <x v="8"/>
    <s v="Staples"/>
    <n v="5.64"/>
    <n v="3"/>
    <n v="0"/>
    <n v="2.7071999999999994"/>
  </r>
  <r>
    <n v="768"/>
    <s v="CA-2011-162775"/>
    <x v="2"/>
    <x v="286"/>
    <d v="2020-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20-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22-05-25T00:00:00"/>
    <s v="Standard Class"/>
    <s v="LE-16810"/>
    <s v="Laurel Elliston"/>
    <x v="0"/>
    <s v="United States"/>
    <s v="Arlington"/>
    <x v="17"/>
    <n v="22204"/>
    <x v="0"/>
    <s v="FUR-CH-10003746"/>
    <x v="0"/>
    <x v="1"/>
    <s v="Hon 4070 Series Pagoda Round Back Stacking Chairs"/>
    <n v="641.96"/>
    <n v="2"/>
    <n v="0"/>
    <n v="179.74880000000002"/>
  </r>
  <r>
    <n v="771"/>
    <s v="CA-2014-104220"/>
    <x v="3"/>
    <x v="289"/>
    <d v="2023-02-06T00:00:00"/>
    <s v="Standard Class"/>
    <s v="BV-11245"/>
    <s v="Benjamin Venier"/>
    <x v="1"/>
    <s v="United States"/>
    <s v="Des Moines"/>
    <x v="23"/>
    <n v="50315"/>
    <x v="2"/>
    <s v="OFF-BI-10001036"/>
    <x v="1"/>
    <x v="8"/>
    <s v="Cardinal EasyOpen D-Ring Binders"/>
    <n v="18.28"/>
    <n v="2"/>
    <n v="0"/>
    <n v="9.14"/>
  </r>
  <r>
    <n v="772"/>
    <s v="CA-2014-104220"/>
    <x v="3"/>
    <x v="289"/>
    <d v="2023-02-06T00:00:00"/>
    <s v="Standard Class"/>
    <s v="BV-11245"/>
    <s v="Benjamin Venier"/>
    <x v="1"/>
    <s v="United States"/>
    <s v="Des Moines"/>
    <x v="23"/>
    <n v="50315"/>
    <x v="2"/>
    <s v="TEC-PH-10004614"/>
    <x v="2"/>
    <x v="7"/>
    <s v="AT&amp;T 841000 Phone"/>
    <n v="207"/>
    <n v="3"/>
    <n v="0"/>
    <n v="51.75"/>
  </r>
  <r>
    <n v="773"/>
    <s v="CA-2014-104220"/>
    <x v="3"/>
    <x v="289"/>
    <d v="2023-02-06T00:00:00"/>
    <s v="Standard Class"/>
    <s v="BV-11245"/>
    <s v="Benjamin Venier"/>
    <x v="1"/>
    <s v="United States"/>
    <s v="Des Moines"/>
    <x v="23"/>
    <n v="50315"/>
    <x v="2"/>
    <s v="OFF-BI-10000301"/>
    <x v="1"/>
    <x v="8"/>
    <s v="GBC Instant Report Kit"/>
    <n v="32.35"/>
    <n v="5"/>
    <n v="0"/>
    <n v="16.175000000000001"/>
  </r>
  <r>
    <n v="774"/>
    <s v="CA-2014-104220"/>
    <x v="3"/>
    <x v="289"/>
    <d v="2023-02-06T00:00:00"/>
    <s v="Standard Class"/>
    <s v="BV-11245"/>
    <s v="Benjamin Venier"/>
    <x v="1"/>
    <s v="United States"/>
    <s v="Des Moines"/>
    <x v="23"/>
    <n v="50315"/>
    <x v="2"/>
    <s v="OFF-BI-10003910"/>
    <x v="1"/>
    <x v="8"/>
    <s v="DXL Angle-View Binders with Locking Rings by Samsill"/>
    <n v="7.71"/>
    <n v="1"/>
    <n v="0"/>
    <n v="3.4695"/>
  </r>
  <r>
    <n v="775"/>
    <s v="CA-2014-104220"/>
    <x v="3"/>
    <x v="289"/>
    <d v="2023-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23-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20-07-06T00:00:00"/>
    <s v="Standard Class"/>
    <s v="DL-12865"/>
    <s v="Dan Lawera"/>
    <x v="0"/>
    <s v="United States"/>
    <s v="Cincinnati"/>
    <x v="24"/>
    <n v="45231"/>
    <x v="3"/>
    <s v="OFF-AR-10003405"/>
    <x v="1"/>
    <x v="6"/>
    <s v="Dixon My First Ticonderoga Pencil, #2"/>
    <n v="32.76"/>
    <n v="7"/>
    <n v="0.2"/>
    <n v="3.6854999999999958"/>
  </r>
  <r>
    <n v="778"/>
    <s v="CA-2012-144267"/>
    <x v="1"/>
    <x v="291"/>
    <d v="2021-08-23T00:00:00"/>
    <s v="First Class"/>
    <s v="NZ-18565"/>
    <s v="Nick Zandusky"/>
    <x v="2"/>
    <s v="United States"/>
    <s v="San Francisco"/>
    <x v="1"/>
    <n v="94110"/>
    <x v="1"/>
    <s v="FUR-CH-10002335"/>
    <x v="0"/>
    <x v="1"/>
    <s v="Hon GuestStacker Chair"/>
    <n v="544.00800000000004"/>
    <n v="3"/>
    <n v="0.2"/>
    <n v="40.800600000000003"/>
  </r>
  <r>
    <n v="779"/>
    <s v="CA-2012-144267"/>
    <x v="1"/>
    <x v="291"/>
    <d v="2021-08-23T00:00:00"/>
    <s v="First Class"/>
    <s v="NZ-18565"/>
    <s v="Nick Zandusky"/>
    <x v="2"/>
    <s v="United States"/>
    <s v="San Francisco"/>
    <x v="1"/>
    <n v="94110"/>
    <x v="1"/>
    <s v="OFF-PA-10000157"/>
    <x v="1"/>
    <x v="10"/>
    <s v="Xerox 191"/>
    <n v="59.94"/>
    <n v="3"/>
    <n v="0"/>
    <n v="28.171799999999998"/>
  </r>
  <r>
    <n v="780"/>
    <s v="CA-2012-144267"/>
    <x v="1"/>
    <x v="291"/>
    <d v="2021-08-23T00:00:00"/>
    <s v="First Class"/>
    <s v="NZ-18565"/>
    <s v="Nick Zandusky"/>
    <x v="2"/>
    <s v="United States"/>
    <s v="San Francisco"/>
    <x v="1"/>
    <n v="94110"/>
    <x v="1"/>
    <s v="OFF-PA-10001947"/>
    <x v="1"/>
    <x v="10"/>
    <s v="Xerox 1974"/>
    <n v="23.92"/>
    <n v="4"/>
    <n v="0"/>
    <n v="11.720800000000001"/>
  </r>
  <r>
    <n v="781"/>
    <s v="CA-2012-144267"/>
    <x v="1"/>
    <x v="291"/>
    <d v="2021-08-23T00:00:00"/>
    <s v="First Class"/>
    <s v="NZ-18565"/>
    <s v="Nick Zandusky"/>
    <x v="2"/>
    <s v="United States"/>
    <s v="San Francisco"/>
    <x v="1"/>
    <n v="94110"/>
    <x v="1"/>
    <s v="OFF-PA-10003657"/>
    <x v="1"/>
    <x v="10"/>
    <s v="Xerox 1927"/>
    <n v="4.28"/>
    <n v="1"/>
    <n v="0"/>
    <n v="1.9259999999999997"/>
  </r>
  <r>
    <n v="782"/>
    <s v="US-2012-157014"/>
    <x v="1"/>
    <x v="292"/>
    <d v="2021-10-06T00:00:00"/>
    <s v="Second Class"/>
    <s v="BM-11785"/>
    <s v="Bryan Mills"/>
    <x v="0"/>
    <s v="United States"/>
    <s v="Columbus"/>
    <x v="24"/>
    <n v="43229"/>
    <x v="3"/>
    <s v="OFF-BI-10001098"/>
    <x v="1"/>
    <x v="8"/>
    <s v="Acco D-Ring Binder w/DublLock"/>
    <n v="32.07"/>
    <n v="5"/>
    <n v="0.7"/>
    <n v="-22.448999999999991"/>
  </r>
  <r>
    <n v="783"/>
    <s v="US-2012-157014"/>
    <x v="1"/>
    <x v="292"/>
    <d v="2021-10-06T00:00:00"/>
    <s v="Second Class"/>
    <s v="BM-11785"/>
    <s v="Bryan Mills"/>
    <x v="0"/>
    <s v="United States"/>
    <s v="Columbus"/>
    <x v="24"/>
    <n v="43229"/>
    <x v="3"/>
    <s v="TEC-AC-10002167"/>
    <x v="2"/>
    <x v="11"/>
    <s v="Imation 8gb Micro Traveldrive Usb 2.0 Flash Drive"/>
    <n v="24"/>
    <n v="2"/>
    <n v="0.2"/>
    <n v="-2.6999999999999993"/>
  </r>
  <r>
    <n v="784"/>
    <s v="US-2012-157014"/>
    <x v="1"/>
    <x v="292"/>
    <d v="2021-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21-10-06T00:00:00"/>
    <s v="Second Class"/>
    <s v="BM-11785"/>
    <s v="Bryan Mills"/>
    <x v="0"/>
    <s v="United States"/>
    <s v="Columbus"/>
    <x v="24"/>
    <n v="43229"/>
    <x v="3"/>
    <s v="TEC-AC-10000057"/>
    <x v="2"/>
    <x v="11"/>
    <s v="Microsoft Natural Ergonomic Keyboard 4000"/>
    <n v="47.984000000000002"/>
    <n v="2"/>
    <n v="0.2"/>
    <n v="0.59979999999999656"/>
  </r>
  <r>
    <n v="786"/>
    <s v="CA-2012-154921"/>
    <x v="1"/>
    <x v="293"/>
    <d v="2021-05-28T00:00:00"/>
    <s v="Standard Class"/>
    <s v="EA-14035"/>
    <s v="Erin Ashbrook"/>
    <x v="1"/>
    <s v="United States"/>
    <s v="Columbia"/>
    <x v="20"/>
    <n v="29203"/>
    <x v="0"/>
    <s v="OFF-EN-10000056"/>
    <x v="1"/>
    <x v="12"/>
    <s v="Cameo Buff Policy Envelopes"/>
    <n v="186.69"/>
    <n v="3"/>
    <n v="0"/>
    <n v="87.744299999999981"/>
  </r>
  <r>
    <n v="787"/>
    <s v="CA-2014-129567"/>
    <x v="3"/>
    <x v="294"/>
    <d v="2023-03-22T00:00:00"/>
    <s v="Second Class"/>
    <s v="CL-12565"/>
    <s v="Clay Ludtke"/>
    <x v="0"/>
    <s v="United States"/>
    <s v="Lancaster"/>
    <x v="1"/>
    <n v="93534"/>
    <x v="1"/>
    <s v="OFF-BI-10000014"/>
    <x v="1"/>
    <x v="8"/>
    <s v="Heavy-Duty E-Z-D Binders"/>
    <n v="17.456"/>
    <n v="2"/>
    <n v="0.2"/>
    <n v="5.8914"/>
  </r>
  <r>
    <n v="788"/>
    <s v="CA-2012-154620"/>
    <x v="1"/>
    <x v="295"/>
    <d v="2021-12-16T00:00:00"/>
    <s v="Standard Class"/>
    <s v="LT-17110"/>
    <s v="Liz Thompson"/>
    <x v="0"/>
    <s v="United States"/>
    <s v="Lancaster"/>
    <x v="1"/>
    <n v="93534"/>
    <x v="1"/>
    <s v="FUR-CH-10004675"/>
    <x v="0"/>
    <x v="1"/>
    <s v="Lifetime Advantage Folding Chairs, 4/Carton"/>
    <n v="348.92800000000005"/>
    <n v="2"/>
    <n v="0.2"/>
    <n v="34.89279999999998"/>
  </r>
  <r>
    <n v="789"/>
    <s v="CA-2012-115938"/>
    <x v="1"/>
    <x v="153"/>
    <d v="2021-06-30T00:00:00"/>
    <s v="Standard Class"/>
    <s v="SA-20830"/>
    <s v="Sue Ann Reed"/>
    <x v="0"/>
    <s v="United States"/>
    <s v="Richmond"/>
    <x v="17"/>
    <n v="23223"/>
    <x v="0"/>
    <s v="OFF-BI-10001543"/>
    <x v="1"/>
    <x v="8"/>
    <s v="GBC VeloBinder Manual Binding System"/>
    <n v="143.96"/>
    <n v="4"/>
    <n v="0"/>
    <n v="69.100800000000007"/>
  </r>
  <r>
    <n v="790"/>
    <s v="CA-2012-115938"/>
    <x v="1"/>
    <x v="153"/>
    <d v="2021-06-30T00:00:00"/>
    <s v="Standard Class"/>
    <s v="SA-20830"/>
    <s v="Sue Ann Reed"/>
    <x v="0"/>
    <s v="United States"/>
    <s v="Richmond"/>
    <x v="17"/>
    <n v="23223"/>
    <x v="0"/>
    <s v="OFF-ST-10001321"/>
    <x v="1"/>
    <x v="4"/>
    <s v="Decoflex Hanging Personal Folder File, Blue"/>
    <n v="15.42"/>
    <n v="1"/>
    <n v="0"/>
    <n v="4.1634000000000011"/>
  </r>
  <r>
    <n v="791"/>
    <s v="CA-2012-115938"/>
    <x v="1"/>
    <x v="153"/>
    <d v="2021-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21-06-30T00:00:00"/>
    <s v="Standard Class"/>
    <s v="SA-20830"/>
    <s v="Sue Ann Reed"/>
    <x v="0"/>
    <s v="United States"/>
    <s v="Richmond"/>
    <x v="17"/>
    <n v="23223"/>
    <x v="0"/>
    <s v="FUR-CH-10003199"/>
    <x v="0"/>
    <x v="1"/>
    <s v="Office Star - Contemporary Task Swivel Chair"/>
    <n v="332.94"/>
    <n v="3"/>
    <n v="0"/>
    <n v="79.905599999999993"/>
  </r>
  <r>
    <n v="793"/>
    <s v="CA-2013-105256"/>
    <x v="0"/>
    <x v="244"/>
    <d v="2022-05-21T00:00:00"/>
    <s v="Same Day"/>
    <s v="JK-15730"/>
    <s v="Joe Kamberova"/>
    <x v="0"/>
    <s v="United States"/>
    <s v="Asheville"/>
    <x v="3"/>
    <n v="28806"/>
    <x v="0"/>
    <s v="TEC-PH-10001530"/>
    <x v="2"/>
    <x v="7"/>
    <s v="Cisco Unified IP Phone 7945G VoIP phone"/>
    <n v="1363.96"/>
    <n v="5"/>
    <n v="0.2"/>
    <n v="85.247500000000002"/>
  </r>
  <r>
    <n v="794"/>
    <s v="CA-2011-156433"/>
    <x v="2"/>
    <x v="59"/>
    <d v="2020-09-26T00:00:00"/>
    <s v="Standard Class"/>
    <s v="ES-14020"/>
    <s v="Erica Smith"/>
    <x v="0"/>
    <s v="United States"/>
    <s v="San Francisco"/>
    <x v="1"/>
    <n v="94110"/>
    <x v="1"/>
    <s v="OFF-LA-10001569"/>
    <x v="1"/>
    <x v="2"/>
    <s v="Avery 499"/>
    <n v="9.9600000000000009"/>
    <n v="2"/>
    <n v="0"/>
    <n v="4.5815999999999999"/>
  </r>
  <r>
    <n v="795"/>
    <s v="CA-2011-156433"/>
    <x v="2"/>
    <x v="59"/>
    <d v="2020-09-26T00:00:00"/>
    <s v="Standard Class"/>
    <s v="ES-14020"/>
    <s v="Erica Smith"/>
    <x v="0"/>
    <s v="United States"/>
    <s v="San Francisco"/>
    <x v="1"/>
    <n v="94110"/>
    <x v="1"/>
    <s v="OFF-PA-10003724"/>
    <x v="1"/>
    <x v="10"/>
    <s v="Wirebound Message Book, 4 per Page"/>
    <n v="21.72"/>
    <n v="4"/>
    <n v="0"/>
    <n v="10.642799999999999"/>
  </r>
  <r>
    <n v="796"/>
    <s v="CA-2014-151428"/>
    <x v="3"/>
    <x v="296"/>
    <d v="2023-09-27T00:00:00"/>
    <s v="Standard Class"/>
    <s v="RH-19495"/>
    <s v="Rick Hansen"/>
    <x v="0"/>
    <s v="United States"/>
    <s v="Rochester"/>
    <x v="11"/>
    <n v="55901"/>
    <x v="2"/>
    <s v="OFF-BI-10000546"/>
    <x v="1"/>
    <x v="8"/>
    <s v="Avery Durable Binders"/>
    <n v="20.16"/>
    <n v="7"/>
    <n v="0"/>
    <n v="9.8783999999999992"/>
  </r>
  <r>
    <n v="797"/>
    <s v="CA-2012-124653"/>
    <x v="1"/>
    <x v="100"/>
    <d v="2021-12-26T00:00:00"/>
    <s v="First Class"/>
    <s v="DB-13120"/>
    <s v="David Bremer"/>
    <x v="1"/>
    <s v="United States"/>
    <s v="Rochester"/>
    <x v="15"/>
    <n v="14609"/>
    <x v="3"/>
    <s v="OFF-PA-10000176"/>
    <x v="1"/>
    <x v="10"/>
    <s v="Xerox 1887"/>
    <n v="132.79"/>
    <n v="7"/>
    <n v="0"/>
    <n v="63.739199999999997"/>
  </r>
  <r>
    <n v="798"/>
    <s v="CA-2012-124653"/>
    <x v="1"/>
    <x v="100"/>
    <d v="2021-12-26T00:00:00"/>
    <s v="First Class"/>
    <s v="DB-13120"/>
    <s v="David Bremer"/>
    <x v="1"/>
    <s v="United States"/>
    <s v="Rochester"/>
    <x v="15"/>
    <n v="14609"/>
    <x v="3"/>
    <s v="OFF-PA-10002365"/>
    <x v="1"/>
    <x v="10"/>
    <s v="Xerox 1967"/>
    <n v="12.96"/>
    <n v="2"/>
    <n v="0"/>
    <n v="6.2208000000000006"/>
  </r>
  <r>
    <n v="799"/>
    <s v="CA-2012-124653"/>
    <x v="1"/>
    <x v="100"/>
    <d v="2021-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21-12-03T00:00:00"/>
    <s v="Standard Class"/>
    <s v="CD-11920"/>
    <s v="Carlos Daly"/>
    <x v="0"/>
    <s v="United States"/>
    <s v="Lake Elsinore"/>
    <x v="1"/>
    <n v="92530"/>
    <x v="1"/>
    <s v="FUR-CH-10002647"/>
    <x v="0"/>
    <x v="1"/>
    <s v="Situations Contoured Folding Chairs, 4/Set"/>
    <n v="283.92"/>
    <n v="5"/>
    <n v="0.2"/>
    <n v="17.745000000000019"/>
  </r>
  <r>
    <n v="801"/>
    <s v="CA-2014-105809"/>
    <x v="3"/>
    <x v="297"/>
    <d v="2023-02-24T00:00:00"/>
    <s v="First Class"/>
    <s v="HW-14935"/>
    <s v="Helen Wasserman"/>
    <x v="1"/>
    <s v="United States"/>
    <s v="San Diego"/>
    <x v="1"/>
    <n v="92105"/>
    <x v="1"/>
    <s v="FUR-FU-10004090"/>
    <x v="0"/>
    <x v="5"/>
    <s v="Executive Impressions 14&quot; Contract Wall Clock"/>
    <n v="22.23"/>
    <n v="1"/>
    <n v="0"/>
    <n v="7.3358999999999988"/>
  </r>
  <r>
    <n v="802"/>
    <s v="CA-2014-105809"/>
    <x v="3"/>
    <x v="297"/>
    <d v="2023-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22-08-24T00:00:00"/>
    <s v="Second Class"/>
    <s v="HW-14935"/>
    <s v="Helen Wasserman"/>
    <x v="1"/>
    <s v="United States"/>
    <s v="New York City"/>
    <x v="15"/>
    <n v="10024"/>
    <x v="3"/>
    <s v="OFF-AP-10000576"/>
    <x v="1"/>
    <x v="9"/>
    <s v="Belkin 7 Outlet SurgeMaster II"/>
    <n v="355.32"/>
    <n v="9"/>
    <n v="0"/>
    <n v="99.48960000000001"/>
  </r>
  <r>
    <n v="804"/>
    <s v="CA-2013-115504"/>
    <x v="0"/>
    <x v="299"/>
    <d v="2022-03-18T00:00:00"/>
    <s v="Standard Class"/>
    <s v="MC-18130"/>
    <s v="Mike Caudle"/>
    <x v="1"/>
    <s v="United States"/>
    <s v="Monroe"/>
    <x v="28"/>
    <n v="71203"/>
    <x v="0"/>
    <s v="OFF-PA-10003953"/>
    <x v="1"/>
    <x v="10"/>
    <s v="Xerox 218"/>
    <n v="12.96"/>
    <n v="2"/>
    <n v="0"/>
    <n v="6.2208000000000006"/>
  </r>
  <r>
    <n v="805"/>
    <s v="CA-2014-135783"/>
    <x v="3"/>
    <x v="300"/>
    <d v="2023-04-25T00:00:00"/>
    <s v="First Class"/>
    <s v="GM-14440"/>
    <s v="Gary McGarr"/>
    <x v="0"/>
    <s v="United States"/>
    <s v="San Francisco"/>
    <x v="1"/>
    <n v="94122"/>
    <x v="1"/>
    <s v="FUR-FU-10000794"/>
    <x v="0"/>
    <x v="5"/>
    <s v="Eldon Stackable Tray, Side-Load, Legal, Smoke"/>
    <n v="18.28"/>
    <n v="2"/>
    <n v="0"/>
    <n v="6.2151999999999994"/>
  </r>
  <r>
    <n v="806"/>
    <s v="CA-2011-134313"/>
    <x v="2"/>
    <x v="301"/>
    <d v="2020-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20-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21-02-05T00:00:00"/>
    <s v="First Class"/>
    <s v="AA-10375"/>
    <s v="Allen Armold"/>
    <x v="0"/>
    <s v="United States"/>
    <s v="Omaha"/>
    <x v="8"/>
    <n v="68104"/>
    <x v="2"/>
    <s v="FUR-FU-10003347"/>
    <x v="0"/>
    <x v="5"/>
    <s v="Coloredge Poster Frame"/>
    <n v="28.4"/>
    <n v="2"/>
    <n v="0"/>
    <n v="11.076000000000001"/>
  </r>
  <r>
    <n v="809"/>
    <s v="CA-2012-140921"/>
    <x v="1"/>
    <x v="302"/>
    <d v="2021-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20-10-15T00:00:00"/>
    <s v="First Class"/>
    <s v="ZC-21910"/>
    <s v="Zuschuss Carroll"/>
    <x v="0"/>
    <s v="United States"/>
    <s v="Edmonds"/>
    <x v="4"/>
    <n v="98026"/>
    <x v="1"/>
    <s v="OFF-AR-10003190"/>
    <x v="1"/>
    <x v="6"/>
    <s v="Newell 32"/>
    <n v="11.52"/>
    <n v="4"/>
    <n v="0"/>
    <n v="3.2256"/>
  </r>
  <r>
    <n v="811"/>
    <s v="CA-2011-151995"/>
    <x v="2"/>
    <x v="303"/>
    <d v="2020-10-15T00:00:00"/>
    <s v="First Class"/>
    <s v="ZC-21910"/>
    <s v="Zuschuss Carroll"/>
    <x v="0"/>
    <s v="United States"/>
    <s v="Edmonds"/>
    <x v="4"/>
    <n v="98026"/>
    <x v="1"/>
    <s v="FUR-TA-10002903"/>
    <x v="0"/>
    <x v="3"/>
    <s v="Bevis Round Bullnose 29&quot; High Table Top"/>
    <n v="1298.55"/>
    <n v="5"/>
    <n v="0"/>
    <n v="311.65199999999999"/>
  </r>
  <r>
    <n v="812"/>
    <s v="CA-2011-151995"/>
    <x v="2"/>
    <x v="303"/>
    <d v="2020-10-15T00:00:00"/>
    <s v="First Class"/>
    <s v="ZC-21910"/>
    <s v="Zuschuss Carroll"/>
    <x v="0"/>
    <s v="United States"/>
    <s v="Edmonds"/>
    <x v="4"/>
    <n v="98026"/>
    <x v="1"/>
    <s v="OFF-AP-10000240"/>
    <x v="1"/>
    <x v="9"/>
    <s v="Belkin F9G930V10-GRY 9 Outlet Surge"/>
    <n v="213.92"/>
    <n v="4"/>
    <n v="0"/>
    <n v="62.036799999999971"/>
  </r>
  <r>
    <n v="813"/>
    <s v="CA-2011-151995"/>
    <x v="2"/>
    <x v="303"/>
    <d v="2020-10-15T00:00:00"/>
    <s v="First Class"/>
    <s v="ZC-21910"/>
    <s v="Zuschuss Carroll"/>
    <x v="0"/>
    <s v="United States"/>
    <s v="Edmonds"/>
    <x v="4"/>
    <n v="98026"/>
    <x v="1"/>
    <s v="TEC-AC-10001101"/>
    <x v="2"/>
    <x v="11"/>
    <s v="Sony 16GB Class 10 Micro SDHC R40 Memory Card"/>
    <n v="25.78"/>
    <n v="2"/>
    <n v="0"/>
    <n v="2.5779999999999994"/>
  </r>
  <r>
    <n v="814"/>
    <s v="CA-2014-143686"/>
    <x v="3"/>
    <x v="304"/>
    <d v="2023-05-15T00:00:00"/>
    <s v="Same Day"/>
    <s v="PJ-19015"/>
    <s v="Pauline Johnson"/>
    <x v="0"/>
    <s v="United States"/>
    <s v="Santa Ana"/>
    <x v="1"/>
    <n v="92704"/>
    <x v="1"/>
    <s v="FUR-FU-10000794"/>
    <x v="0"/>
    <x v="5"/>
    <s v="Eldon Stackable Tray, Side-Load, Legal, Smoke"/>
    <n v="18.28"/>
    <n v="2"/>
    <n v="0"/>
    <n v="6.2151999999999994"/>
  </r>
  <r>
    <n v="815"/>
    <s v="CA-2014-143686"/>
    <x v="3"/>
    <x v="304"/>
    <d v="2023-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21-03-23T00:00:00"/>
    <s v="First Class"/>
    <s v="BW-11110"/>
    <s v="Bart Watters"/>
    <x v="1"/>
    <s v="United States"/>
    <s v="Milwaukee"/>
    <x v="6"/>
    <n v="53209"/>
    <x v="2"/>
    <s v="OFF-PA-10000061"/>
    <x v="1"/>
    <x v="10"/>
    <s v="Xerox 205"/>
    <n v="51.84"/>
    <n v="8"/>
    <n v="0"/>
    <n v="24.883200000000002"/>
  </r>
  <r>
    <n v="817"/>
    <s v="CA-2013-149370"/>
    <x v="0"/>
    <x v="306"/>
    <d v="2022-09-20T00:00:00"/>
    <s v="Standard Class"/>
    <s v="DB-13210"/>
    <s v="Dean Braden"/>
    <x v="0"/>
    <s v="United States"/>
    <s v="Philadelphia"/>
    <x v="9"/>
    <n v="19140"/>
    <x v="3"/>
    <s v="OFF-PA-10003651"/>
    <x v="1"/>
    <x v="10"/>
    <s v="Xerox 1968"/>
    <n v="5.3440000000000003"/>
    <n v="1"/>
    <n v="0.2"/>
    <n v="1.8703999999999998"/>
  </r>
  <r>
    <n v="818"/>
    <s v="CA-2011-140858"/>
    <x v="2"/>
    <x v="307"/>
    <d v="2020-07-02T00:00:00"/>
    <s v="Standard Class"/>
    <s v="CA-12775"/>
    <s v="Cynthia Arntzen"/>
    <x v="0"/>
    <s v="United States"/>
    <s v="Philadelphia"/>
    <x v="9"/>
    <n v="19140"/>
    <x v="3"/>
    <s v="OFF-PA-10000304"/>
    <x v="1"/>
    <x v="10"/>
    <s v="Xerox 1995"/>
    <n v="41.472000000000008"/>
    <n v="8"/>
    <n v="0.2"/>
    <n v="14.5152"/>
  </r>
  <r>
    <n v="819"/>
    <s v="CA-2011-140858"/>
    <x v="2"/>
    <x v="307"/>
    <d v="2020-07-02T00:00:00"/>
    <s v="Standard Class"/>
    <s v="CA-12775"/>
    <s v="Cynthia Arntzen"/>
    <x v="0"/>
    <s v="United States"/>
    <s v="Philadelphia"/>
    <x v="9"/>
    <n v="19140"/>
    <x v="3"/>
    <s v="OFF-BI-10003094"/>
    <x v="1"/>
    <x v="8"/>
    <s v="Self-Adhesive Ring Binder Labels"/>
    <n v="3.168000000000001"/>
    <n v="3"/>
    <n v="0.7"/>
    <n v="-2.4287999999999998"/>
  </r>
  <r>
    <n v="820"/>
    <s v="CA-2011-140858"/>
    <x v="2"/>
    <x v="307"/>
    <d v="2020-07-02T00:00:00"/>
    <s v="Standard Class"/>
    <s v="CA-12775"/>
    <s v="Cynthia Arntzen"/>
    <x v="0"/>
    <s v="United States"/>
    <s v="Philadelphia"/>
    <x v="9"/>
    <n v="19140"/>
    <x v="3"/>
    <s v="FUR-CH-10001394"/>
    <x v="0"/>
    <x v="1"/>
    <s v="Global Leather Executive Chair"/>
    <n v="1228.4649999999999"/>
    <n v="5"/>
    <n v="0.3"/>
    <n v="0"/>
  </r>
  <r>
    <n v="821"/>
    <s v="CA-2011-140858"/>
    <x v="2"/>
    <x v="307"/>
    <d v="2020-07-02T00:00:00"/>
    <s v="Standard Class"/>
    <s v="CA-12775"/>
    <s v="Cynthia Arntzen"/>
    <x v="0"/>
    <s v="United States"/>
    <s v="Philadelphia"/>
    <x v="9"/>
    <n v="19140"/>
    <x v="3"/>
    <s v="OFF-BI-10004230"/>
    <x v="1"/>
    <x v="8"/>
    <s v="GBC Recycled Grain Textured Covers"/>
    <n v="31.086000000000006"/>
    <n v="3"/>
    <n v="0.7"/>
    <n v="-22.796399999999991"/>
  </r>
  <r>
    <n v="822"/>
    <s v="CA-2011-140858"/>
    <x v="2"/>
    <x v="307"/>
    <d v="2020-07-02T00:00:00"/>
    <s v="Standard Class"/>
    <s v="CA-12775"/>
    <s v="Cynthia Arntzen"/>
    <x v="0"/>
    <s v="United States"/>
    <s v="Philadelphia"/>
    <x v="9"/>
    <n v="19140"/>
    <x v="3"/>
    <s v="OFF-PA-10003395"/>
    <x v="1"/>
    <x v="10"/>
    <s v="Xerox 1941"/>
    <n v="335.52"/>
    <n v="4"/>
    <n v="0.2"/>
    <n v="117.43199999999999"/>
  </r>
  <r>
    <n v="823"/>
    <s v="CA-2014-101434"/>
    <x v="3"/>
    <x v="308"/>
    <d v="2023-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23-06-28T00:00:00"/>
    <s v="Standard Class"/>
    <s v="TR-21325"/>
    <s v="Toby Ritter"/>
    <x v="0"/>
    <s v="United States"/>
    <s v="Belleville"/>
    <x v="30"/>
    <n v="7109"/>
    <x v="3"/>
    <s v="OFF-LA-10003223"/>
    <x v="1"/>
    <x v="2"/>
    <s v="Avery 508"/>
    <n v="9.82"/>
    <n v="2"/>
    <n v="0"/>
    <n v="4.8117999999999999"/>
  </r>
  <r>
    <n v="825"/>
    <s v="US-2011-102071"/>
    <x v="2"/>
    <x v="309"/>
    <d v="2020-05-15T00:00:00"/>
    <s v="Standard Class"/>
    <s v="PG-18820"/>
    <s v="Patrick Gardner"/>
    <x v="0"/>
    <s v="United States"/>
    <s v="San Francisco"/>
    <x v="1"/>
    <n v="94110"/>
    <x v="1"/>
    <s v="TEC-AC-10003441"/>
    <x v="2"/>
    <x v="11"/>
    <s v="Kingston Digital DataTraveler 32GB USB 2.0"/>
    <n v="67.8"/>
    <n v="4"/>
    <n v="0"/>
    <n v="4.0679999999999978"/>
  </r>
  <r>
    <n v="826"/>
    <s v="US-2011-102071"/>
    <x v="2"/>
    <x v="309"/>
    <d v="2020-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23-08-29T00:00:00"/>
    <s v="Standard Class"/>
    <s v="GT-14710"/>
    <s v="Greg Tran"/>
    <x v="0"/>
    <s v="United States"/>
    <s v="Lakeville"/>
    <x v="11"/>
    <n v="55044"/>
    <x v="2"/>
    <s v="OFF-FA-10002280"/>
    <x v="1"/>
    <x v="13"/>
    <s v="Advantus Plastic Paper Clips"/>
    <n v="35"/>
    <n v="7"/>
    <n v="0"/>
    <n v="16.8"/>
  </r>
  <r>
    <n v="828"/>
    <s v="CA-2014-126956"/>
    <x v="3"/>
    <x v="170"/>
    <d v="2023-08-29T00:00:00"/>
    <s v="Standard Class"/>
    <s v="GT-14710"/>
    <s v="Greg Tran"/>
    <x v="0"/>
    <s v="United States"/>
    <s v="Lakeville"/>
    <x v="11"/>
    <n v="55044"/>
    <x v="2"/>
    <s v="OFF-SU-10000381"/>
    <x v="1"/>
    <x v="14"/>
    <s v="Acme Forged Steel Scissors with Black Enamel Handles"/>
    <n v="37.24"/>
    <n v="4"/>
    <n v="0"/>
    <n v="10.799599999999998"/>
  </r>
  <r>
    <n v="829"/>
    <s v="CA-2014-126956"/>
    <x v="3"/>
    <x v="170"/>
    <d v="2023-08-29T00:00:00"/>
    <s v="Standard Class"/>
    <s v="GT-14710"/>
    <s v="Greg Tran"/>
    <x v="0"/>
    <s v="United States"/>
    <s v="Lakeville"/>
    <x v="11"/>
    <n v="55044"/>
    <x v="2"/>
    <s v="OFF-EN-10004459"/>
    <x v="1"/>
    <x v="12"/>
    <s v="Security-Tint Envelopes"/>
    <n v="15.28"/>
    <n v="2"/>
    <n v="0"/>
    <n v="7.4871999999999996"/>
  </r>
  <r>
    <n v="830"/>
    <s v="CA-2014-129462"/>
    <x v="3"/>
    <x v="114"/>
    <d v="2023-06-22T00:00:00"/>
    <s v="Second Class"/>
    <s v="JE-15745"/>
    <s v="Joel Eaton"/>
    <x v="0"/>
    <s v="United States"/>
    <s v="Florence"/>
    <x v="0"/>
    <n v="41042"/>
    <x v="0"/>
    <s v="FUR-CH-10000665"/>
    <x v="0"/>
    <x v="1"/>
    <s v="Global Airflow Leather Mesh Back Chair, Black"/>
    <n v="301.95999999999998"/>
    <n v="2"/>
    <n v="0"/>
    <n v="90.587999999999965"/>
  </r>
  <r>
    <n v="831"/>
    <s v="CA-2014-129462"/>
    <x v="3"/>
    <x v="114"/>
    <d v="2023-06-22T00:00:00"/>
    <s v="Second Class"/>
    <s v="JE-15745"/>
    <s v="Joel Eaton"/>
    <x v="0"/>
    <s v="United States"/>
    <s v="Florence"/>
    <x v="0"/>
    <n v="41042"/>
    <x v="0"/>
    <s v="OFF-AP-10003884"/>
    <x v="1"/>
    <x v="9"/>
    <s v="Fellowes Smart Surge Ten-Outlet Protector, Platinum"/>
    <n v="180.66"/>
    <n v="3"/>
    <n v="0"/>
    <n v="50.584800000000008"/>
  </r>
  <r>
    <n v="832"/>
    <s v="CA-2014-129462"/>
    <x v="3"/>
    <x v="114"/>
    <d v="2023-06-22T00:00:00"/>
    <s v="Second Class"/>
    <s v="JE-15745"/>
    <s v="Joel Eaton"/>
    <x v="0"/>
    <s v="United States"/>
    <s v="Florence"/>
    <x v="0"/>
    <n v="41042"/>
    <x v="0"/>
    <s v="TEC-PH-10001557"/>
    <x v="2"/>
    <x v="7"/>
    <s v="Pyle PMP37LED"/>
    <n v="191.98"/>
    <n v="2"/>
    <n v="0"/>
    <n v="51.834599999999995"/>
  </r>
  <r>
    <n v="833"/>
    <s v="CA-2014-129462"/>
    <x v="3"/>
    <x v="114"/>
    <d v="2023-06-22T00:00:00"/>
    <s v="Second Class"/>
    <s v="JE-15745"/>
    <s v="Joel Eaton"/>
    <x v="0"/>
    <s v="United States"/>
    <s v="Florence"/>
    <x v="0"/>
    <n v="41042"/>
    <x v="0"/>
    <s v="TEC-PH-10002085"/>
    <x v="2"/>
    <x v="7"/>
    <s v="Clarity 53712"/>
    <n v="65.989999999999995"/>
    <n v="1"/>
    <n v="0"/>
    <n v="17.157400000000003"/>
  </r>
  <r>
    <n v="834"/>
    <s v="CA-2013-165316"/>
    <x v="0"/>
    <x v="310"/>
    <d v="2022-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22-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22-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20-09-13T00:00:00"/>
    <s v="Second Class"/>
    <s v="LH-17020"/>
    <s v="Lisa Hazard"/>
    <x v="0"/>
    <s v="United States"/>
    <s v="Tyler"/>
    <x v="5"/>
    <n v="75701"/>
    <x v="2"/>
    <s v="OFF-BI-10001071"/>
    <x v="1"/>
    <x v="8"/>
    <s v="GBC ProClick Punch Binding System"/>
    <n v="51.183999999999983"/>
    <n v="4"/>
    <n v="0.8"/>
    <n v="-79.335199999999986"/>
  </r>
  <r>
    <n v="838"/>
    <s v="US-2014-156083"/>
    <x v="3"/>
    <x v="259"/>
    <d v="2023-11-12T00:00:00"/>
    <s v="Standard Class"/>
    <s v="JL-15175"/>
    <s v="James Lanier"/>
    <x v="2"/>
    <s v="United States"/>
    <s v="Columbia"/>
    <x v="18"/>
    <n v="38401"/>
    <x v="0"/>
    <s v="OFF-PA-10001560"/>
    <x v="1"/>
    <x v="10"/>
    <s v="Adams Telephone Message Books, 5 1/4” x 11”"/>
    <n v="9.6640000000000015"/>
    <n v="2"/>
    <n v="0.2"/>
    <n v="3.2615999999999996"/>
  </r>
  <r>
    <n v="839"/>
    <s v="US-2013-137547"/>
    <x v="0"/>
    <x v="311"/>
    <d v="2022-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21-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21-11-25T00:00:00"/>
    <s v="Standard Class"/>
    <s v="BM-11650"/>
    <s v="Brian Moss"/>
    <x v="1"/>
    <s v="United States"/>
    <s v="New York City"/>
    <x v="15"/>
    <n v="10035"/>
    <x v="3"/>
    <s v="OFF-AR-10002578"/>
    <x v="1"/>
    <x v="6"/>
    <s v="Newell 335"/>
    <n v="11.52"/>
    <n v="4"/>
    <n v="0"/>
    <n v="3.3407999999999998"/>
  </r>
  <r>
    <n v="842"/>
    <s v="CA-2012-100454"/>
    <x v="1"/>
    <x v="312"/>
    <d v="2021-11-25T00:00:00"/>
    <s v="Standard Class"/>
    <s v="BM-11650"/>
    <s v="Brian Moss"/>
    <x v="1"/>
    <s v="United States"/>
    <s v="New York City"/>
    <x v="15"/>
    <n v="10035"/>
    <x v="3"/>
    <s v="FUR-BO-10001519"/>
    <x v="0"/>
    <x v="0"/>
    <s v="O'Sullivan 3-Shelf Heavy-Duty Bookcases"/>
    <n v="186.048"/>
    <n v="4"/>
    <n v="0.2"/>
    <n v="9.3024000000000058"/>
  </r>
  <r>
    <n v="843"/>
    <s v="CA-2013-161669"/>
    <x v="0"/>
    <x v="77"/>
    <d v="2022-11-10T00:00:00"/>
    <s v="First Class"/>
    <s v="EM-14095"/>
    <s v="Eudokia Martin"/>
    <x v="1"/>
    <s v="United States"/>
    <s v="Los Angeles"/>
    <x v="1"/>
    <n v="90036"/>
    <x v="1"/>
    <s v="OFF-BI-10001294"/>
    <x v="1"/>
    <x v="8"/>
    <s v="Fellowes Binding Cases"/>
    <n v="37.44"/>
    <n v="4"/>
    <n v="0.2"/>
    <n v="11.699999999999996"/>
  </r>
  <r>
    <n v="844"/>
    <s v="CA-2013-161669"/>
    <x v="0"/>
    <x v="77"/>
    <d v="2022-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22-11-10T00:00:00"/>
    <s v="First Class"/>
    <s v="EM-14095"/>
    <s v="Eudokia Martin"/>
    <x v="1"/>
    <s v="United States"/>
    <s v="Los Angeles"/>
    <x v="1"/>
    <n v="90036"/>
    <x v="1"/>
    <s v="OFF-SU-10002503"/>
    <x v="1"/>
    <x v="14"/>
    <s v="Acme Preferred Stainless Steel Scissors"/>
    <n v="11.36"/>
    <n v="2"/>
    <n v="0"/>
    <n v="3.2943999999999996"/>
  </r>
  <r>
    <n v="846"/>
    <s v="CA-2013-161669"/>
    <x v="0"/>
    <x v="77"/>
    <d v="2022-11-10T00:00:00"/>
    <s v="First Class"/>
    <s v="EM-14095"/>
    <s v="Eudokia Martin"/>
    <x v="1"/>
    <s v="United States"/>
    <s v="Los Angeles"/>
    <x v="1"/>
    <n v="90036"/>
    <x v="1"/>
    <s v="OFF-LA-10004093"/>
    <x v="1"/>
    <x v="2"/>
    <s v="Avery 486"/>
    <n v="14.62"/>
    <n v="2"/>
    <n v="0"/>
    <n v="6.8713999999999995"/>
  </r>
  <r>
    <n v="847"/>
    <s v="CA-2012-114300"/>
    <x v="1"/>
    <x v="313"/>
    <d v="2021-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21-10-17T00:00:00"/>
    <s v="Standard Class"/>
    <s v="AF-10885"/>
    <s v="Art Foster"/>
    <x v="0"/>
    <s v="United States"/>
    <s v="Louisville"/>
    <x v="0"/>
    <n v="40214"/>
    <x v="0"/>
    <s v="FUR-CH-10001891"/>
    <x v="0"/>
    <x v="1"/>
    <s v="Global Deluxe Office Fabric Chairs"/>
    <n v="287.94"/>
    <n v="3"/>
    <n v="0"/>
    <n v="77.743800000000022"/>
  </r>
  <r>
    <n v="849"/>
    <s v="CA-2014-107503"/>
    <x v="3"/>
    <x v="314"/>
    <d v="2023-01-07T00:00:00"/>
    <s v="Standard Class"/>
    <s v="GA-14725"/>
    <s v="Guy Armstrong"/>
    <x v="0"/>
    <s v="United States"/>
    <s v="Lorain"/>
    <x v="24"/>
    <n v="44052"/>
    <x v="3"/>
    <s v="FUR-FU-10003878"/>
    <x v="0"/>
    <x v="5"/>
    <s v="Linden 10&quot; Round Wall Clock, Black"/>
    <n v="48.896000000000001"/>
    <n v="4"/>
    <n v="0.2"/>
    <n v="8.5567999999999991"/>
  </r>
  <r>
    <n v="850"/>
    <s v="CA-2011-107755"/>
    <x v="2"/>
    <x v="315"/>
    <d v="2020-02-13T00:00:00"/>
    <s v="Standard Class"/>
    <s v="CK-12760"/>
    <s v="Cyma Kinney"/>
    <x v="1"/>
    <s v="United States"/>
    <s v="Linden"/>
    <x v="30"/>
    <n v="7036"/>
    <x v="3"/>
    <s v="TEC-AC-10000710"/>
    <x v="2"/>
    <x v="11"/>
    <s v="Maxell DVD-RAM Discs"/>
    <n v="115.36"/>
    <n v="7"/>
    <n v="0"/>
    <n v="49.604800000000012"/>
  </r>
  <r>
    <n v="851"/>
    <s v="CA-2013-152534"/>
    <x v="0"/>
    <x v="23"/>
    <d v="2022-06-26T00:00:00"/>
    <s v="Second Class"/>
    <s v="DP-13105"/>
    <s v="Dave Poirier"/>
    <x v="1"/>
    <s v="United States"/>
    <s v="Salinas"/>
    <x v="1"/>
    <n v="93905"/>
    <x v="1"/>
    <s v="OFF-AR-10002335"/>
    <x v="1"/>
    <x v="6"/>
    <s v="DIXON Oriole Pencils"/>
    <n v="5.16"/>
    <n v="2"/>
    <n v="0"/>
    <n v="1.3416000000000001"/>
  </r>
  <r>
    <n v="852"/>
    <s v="CA-2013-152534"/>
    <x v="0"/>
    <x v="23"/>
    <d v="2022-06-26T00:00:00"/>
    <s v="Second Class"/>
    <s v="DP-13105"/>
    <s v="Dave Poirier"/>
    <x v="1"/>
    <s v="United States"/>
    <s v="Salinas"/>
    <x v="1"/>
    <n v="93905"/>
    <x v="1"/>
    <s v="OFF-PA-10001870"/>
    <x v="1"/>
    <x v="10"/>
    <s v="Xerox 202"/>
    <n v="38.880000000000003"/>
    <n v="6"/>
    <n v="0"/>
    <n v="18.662400000000002"/>
  </r>
  <r>
    <n v="853"/>
    <s v="CA-2013-113747"/>
    <x v="0"/>
    <x v="316"/>
    <d v="2022-06-05T00:00:00"/>
    <s v="Standard Class"/>
    <s v="VD-21670"/>
    <s v="Valerie Dominguez"/>
    <x v="0"/>
    <s v="United States"/>
    <s v="Jackson"/>
    <x v="35"/>
    <n v="39212"/>
    <x v="0"/>
    <s v="OFF-AR-10003373"/>
    <x v="1"/>
    <x v="6"/>
    <s v="Boston School Pro Electric Pencil Sharpener, 1670"/>
    <n v="185.88"/>
    <n v="6"/>
    <n v="0"/>
    <n v="50.187599999999996"/>
  </r>
  <r>
    <n v="854"/>
    <s v="CA-2013-123274"/>
    <x v="0"/>
    <x v="317"/>
    <d v="2022-02-24T00:00:00"/>
    <s v="Standard Class"/>
    <s v="GT-14710"/>
    <s v="Greg Tran"/>
    <x v="0"/>
    <s v="United States"/>
    <s v="New York City"/>
    <x v="15"/>
    <n v="10035"/>
    <x v="3"/>
    <s v="FUR-FU-10004090"/>
    <x v="0"/>
    <x v="5"/>
    <s v="Executive Impressions 14&quot; Contract Wall Clock"/>
    <n v="44.46"/>
    <n v="2"/>
    <n v="0"/>
    <n v="14.671799999999998"/>
  </r>
  <r>
    <n v="855"/>
    <s v="CA-2013-123274"/>
    <x v="0"/>
    <x v="317"/>
    <d v="2022-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20-08-08T00:00:00"/>
    <s v="Standard Class"/>
    <s v="BK-11260"/>
    <s v="Berenike Kampe"/>
    <x v="0"/>
    <s v="United States"/>
    <s v="New York City"/>
    <x v="15"/>
    <n v="10035"/>
    <x v="3"/>
    <s v="OFF-PA-10001019"/>
    <x v="1"/>
    <x v="10"/>
    <s v="Xerox 1884"/>
    <n v="39.96"/>
    <n v="2"/>
    <n v="0"/>
    <n v="18.781199999999998"/>
  </r>
  <r>
    <n v="857"/>
    <s v="CA-2011-125612"/>
    <x v="2"/>
    <x v="93"/>
    <d v="2020-08-08T00:00:00"/>
    <s v="Standard Class"/>
    <s v="BK-11260"/>
    <s v="Berenike Kampe"/>
    <x v="0"/>
    <s v="United States"/>
    <s v="New York City"/>
    <x v="15"/>
    <n v="10035"/>
    <x v="3"/>
    <s v="OFF-SU-10002537"/>
    <x v="1"/>
    <x v="14"/>
    <s v="Acme Box Cutter Scissors"/>
    <n v="102.30000000000001"/>
    <n v="10"/>
    <n v="0"/>
    <n v="26.598000000000006"/>
  </r>
  <r>
    <n v="858"/>
    <s v="CA-2011-125612"/>
    <x v="2"/>
    <x v="93"/>
    <d v="2020-08-08T00:00:00"/>
    <s v="Standard Class"/>
    <s v="BK-11260"/>
    <s v="Berenike Kampe"/>
    <x v="0"/>
    <s v="United States"/>
    <s v="New York City"/>
    <x v="15"/>
    <n v="10035"/>
    <x v="3"/>
    <s v="OFF-ST-10003221"/>
    <x v="1"/>
    <x v="4"/>
    <s v="Staples"/>
    <n v="21.36"/>
    <n v="2"/>
    <n v="0"/>
    <n v="5.7672000000000008"/>
  </r>
  <r>
    <n v="859"/>
    <s v="CA-2014-161984"/>
    <x v="3"/>
    <x v="318"/>
    <d v="2023-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23-04-16T00:00:00"/>
    <s v="Standard Class"/>
    <s v="SJ-20125"/>
    <s v="Sanjit Jacobs"/>
    <x v="2"/>
    <s v="United States"/>
    <s v="New Brunswick"/>
    <x v="30"/>
    <n v="8901"/>
    <x v="3"/>
    <s v="OFF-FA-10000624"/>
    <x v="1"/>
    <x v="13"/>
    <s v="OIC Binder Clips"/>
    <n v="7.16"/>
    <n v="2"/>
    <n v="0"/>
    <n v="3.58"/>
  </r>
  <r>
    <n v="861"/>
    <s v="CA-2011-133851"/>
    <x v="2"/>
    <x v="3"/>
    <d v="2020-06-16T00:00:00"/>
    <s v="Standard Class"/>
    <s v="CM-12445"/>
    <s v="Chuck Magee"/>
    <x v="0"/>
    <s v="United States"/>
    <s v="San Francisco"/>
    <x v="1"/>
    <n v="94122"/>
    <x v="1"/>
    <s v="OFF-SU-10001225"/>
    <x v="1"/>
    <x v="14"/>
    <s v="Staples"/>
    <n v="7.36"/>
    <n v="2"/>
    <n v="0"/>
    <n v="0.14719999999999978"/>
  </r>
  <r>
    <n v="862"/>
    <s v="CA-2011-133851"/>
    <x v="2"/>
    <x v="3"/>
    <d v="2020-06-16T00:00:00"/>
    <s v="Standard Class"/>
    <s v="CM-12445"/>
    <s v="Chuck Magee"/>
    <x v="0"/>
    <s v="United States"/>
    <s v="San Francisco"/>
    <x v="1"/>
    <n v="94122"/>
    <x v="1"/>
    <s v="OFF-AR-10003752"/>
    <x v="1"/>
    <x v="6"/>
    <s v="Deluxe Chalkboard Eraser Cleaner"/>
    <n v="23.1"/>
    <n v="2"/>
    <n v="0"/>
    <n v="10.625999999999999"/>
  </r>
  <r>
    <n v="863"/>
    <s v="CA-2013-134474"/>
    <x v="0"/>
    <x v="319"/>
    <d v="2022-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22-01-07T00:00:00"/>
    <s v="Second Class"/>
    <s v="AJ-10795"/>
    <s v="Anthony Johnson"/>
    <x v="1"/>
    <s v="United States"/>
    <s v="Jacksonville"/>
    <x v="2"/>
    <n v="32216"/>
    <x v="0"/>
    <s v="OFF-AR-10003958"/>
    <x v="1"/>
    <x v="6"/>
    <s v="Newell 337"/>
    <n v="5.2480000000000002"/>
    <n v="2"/>
    <n v="0.2"/>
    <n v="0.59039999999999915"/>
  </r>
  <r>
    <n v="865"/>
    <s v="CA-2013-134474"/>
    <x v="0"/>
    <x v="319"/>
    <d v="2022-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20-01-16T00:00:00"/>
    <s v="Standard Class"/>
    <s v="AJ-10780"/>
    <s v="Anthony Jacobs"/>
    <x v="1"/>
    <s v="United States"/>
    <s v="Springfield"/>
    <x v="17"/>
    <n v="22153"/>
    <x v="0"/>
    <s v="OFF-LA-10004272"/>
    <x v="1"/>
    <x v="2"/>
    <s v="Avery 482"/>
    <n v="2.89"/>
    <n v="1"/>
    <n v="0"/>
    <n v="1.3583000000000001"/>
  </r>
  <r>
    <n v="867"/>
    <s v="CA-2011-149020"/>
    <x v="2"/>
    <x v="320"/>
    <d v="2020-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22-10-03T00:00:00"/>
    <s v="First Class"/>
    <s v="LS-16945"/>
    <s v="Linda Southworth"/>
    <x v="1"/>
    <s v="United States"/>
    <s v="Philadelphia"/>
    <x v="9"/>
    <n v="19140"/>
    <x v="3"/>
    <s v="OFF-LA-10004853"/>
    <x v="1"/>
    <x v="2"/>
    <s v="Avery 483"/>
    <n v="15.936000000000002"/>
    <n v="4"/>
    <n v="0.2"/>
    <n v="5.1791999999999998"/>
  </r>
  <r>
    <n v="869"/>
    <s v="CA-2011-136742"/>
    <x v="2"/>
    <x v="322"/>
    <d v="2020-04-10T00:00:00"/>
    <s v="Standard Class"/>
    <s v="GP-14740"/>
    <s v="Guy Phonely"/>
    <x v="1"/>
    <s v="United States"/>
    <s v="Lancaster"/>
    <x v="9"/>
    <n v="17602"/>
    <x v="3"/>
    <s v="OFF-BI-10003719"/>
    <x v="1"/>
    <x v="8"/>
    <s v="Large Capacity Hanging Post Binders"/>
    <n v="44.910000000000011"/>
    <n v="6"/>
    <n v="0.7"/>
    <n v="-35.927999999999997"/>
  </r>
  <r>
    <n v="870"/>
    <s v="CA-2013-158099"/>
    <x v="0"/>
    <x v="323"/>
    <d v="2022-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22-09-06T00:00:00"/>
    <s v="First Class"/>
    <s v="PK-18910"/>
    <s v="Paul Knutson"/>
    <x v="2"/>
    <s v="United States"/>
    <s v="Philadelphia"/>
    <x v="9"/>
    <n v="19143"/>
    <x v="3"/>
    <s v="TEC-PH-10002496"/>
    <x v="2"/>
    <x v="7"/>
    <s v="Cisco SPA301"/>
    <n v="280.78200000000004"/>
    <n v="3"/>
    <n v="0.4"/>
    <n v="-46.797000000000025"/>
  </r>
  <r>
    <n v="872"/>
    <s v="CA-2012-131128"/>
    <x v="1"/>
    <x v="324"/>
    <d v="2021-10-20T00:00:00"/>
    <s v="First Class"/>
    <s v="TB-21520"/>
    <s v="Tracy Blumstein"/>
    <x v="0"/>
    <s v="United States"/>
    <s v="Concord"/>
    <x v="38"/>
    <n v="3301"/>
    <x v="3"/>
    <s v="OFF-PA-10003591"/>
    <x v="1"/>
    <x v="10"/>
    <s v="Southworth 100% Cotton The Best Paper"/>
    <n v="34.44"/>
    <n v="3"/>
    <n v="0"/>
    <n v="17.22"/>
  </r>
  <r>
    <n v="873"/>
    <s v="CA-2011-148488"/>
    <x v="2"/>
    <x v="325"/>
    <d v="2020-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20-12-15T00:00:00"/>
    <s v="Standard Class"/>
    <s v="SM-20005"/>
    <s v="Sally Matthias"/>
    <x v="0"/>
    <s v="United States"/>
    <s v="New York City"/>
    <x v="15"/>
    <n v="10009"/>
    <x v="3"/>
    <s v="OFF-BI-10000315"/>
    <x v="1"/>
    <x v="8"/>
    <s v="Poly Designer Cover &amp; Back"/>
    <n v="106.34399999999999"/>
    <n v="7"/>
    <n v="0.2"/>
    <n v="37.220399999999998"/>
  </r>
  <r>
    <n v="875"/>
    <s v="CA-2014-114636"/>
    <x v="3"/>
    <x v="326"/>
    <d v="2023-08-30T00:00:00"/>
    <s v="Standard Class"/>
    <s v="GA-14725"/>
    <s v="Guy Armstrong"/>
    <x v="0"/>
    <s v="United States"/>
    <s v="Charlotte"/>
    <x v="3"/>
    <n v="28205"/>
    <x v="0"/>
    <s v="OFF-PA-10001790"/>
    <x v="1"/>
    <x v="10"/>
    <s v="Xerox 1910"/>
    <n v="192.16000000000003"/>
    <n v="5"/>
    <n v="0.2"/>
    <n v="67.255999999999986"/>
  </r>
  <r>
    <n v="876"/>
    <s v="CA-2013-116736"/>
    <x v="0"/>
    <x v="327"/>
    <d v="2022-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22-01-21T00:00:00"/>
    <s v="Standard Class"/>
    <s v="CC-12430"/>
    <s v="Chuck Clark"/>
    <x v="2"/>
    <s v="United States"/>
    <s v="Concord"/>
    <x v="38"/>
    <n v="3301"/>
    <x v="3"/>
    <s v="TEC-AC-10003628"/>
    <x v="2"/>
    <x v="11"/>
    <s v="Logitech 910-002974 M325 Wireless Mouse for Web Scrolling"/>
    <n v="29.99"/>
    <n v="1"/>
    <n v="0"/>
    <n v="13.195600000000002"/>
  </r>
  <r>
    <n v="878"/>
    <s v="CA-2013-116736"/>
    <x v="0"/>
    <x v="327"/>
    <d v="2022-01-21T00:00:00"/>
    <s v="Standard Class"/>
    <s v="CC-12430"/>
    <s v="Chuck Clark"/>
    <x v="2"/>
    <s v="United States"/>
    <s v="Concord"/>
    <x v="38"/>
    <n v="3301"/>
    <x v="3"/>
    <s v="TEC-AC-10002049"/>
    <x v="2"/>
    <x v="11"/>
    <s v="Logitech G19 Programmable Gaming Keyboard"/>
    <n v="371.96999999999997"/>
    <n v="3"/>
    <n v="0"/>
    <n v="66.954599999999971"/>
  </r>
  <r>
    <n v="879"/>
    <s v="US-2011-158638"/>
    <x v="2"/>
    <x v="328"/>
    <d v="2020-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23-12-03T00:00:00"/>
    <s v="Second Class"/>
    <s v="HP-14815"/>
    <s v="Harold Pawlan"/>
    <x v="2"/>
    <s v="United States"/>
    <s v="New York City"/>
    <x v="15"/>
    <n v="10024"/>
    <x v="3"/>
    <s v="OFF-BI-10003984"/>
    <x v="1"/>
    <x v="8"/>
    <s v="Lock-Up Easel 'Spel-Binder'"/>
    <n v="68.472000000000008"/>
    <n v="3"/>
    <n v="0.2"/>
    <n v="23.109299999999998"/>
  </r>
  <r>
    <n v="881"/>
    <s v="CA-2014-111689"/>
    <x v="3"/>
    <x v="329"/>
    <d v="2023-12-03T00:00:00"/>
    <s v="Second Class"/>
    <s v="HP-14815"/>
    <s v="Harold Pawlan"/>
    <x v="2"/>
    <s v="United States"/>
    <s v="New York City"/>
    <x v="15"/>
    <n v="10024"/>
    <x v="3"/>
    <s v="FUR-CH-10004287"/>
    <x v="0"/>
    <x v="1"/>
    <s v="SAFCO Arco Folding Chair"/>
    <n v="1242.8999999999999"/>
    <n v="5"/>
    <n v="0.1"/>
    <n v="262.38999999999987"/>
  </r>
  <r>
    <n v="882"/>
    <s v="CA-2012-129098"/>
    <x v="1"/>
    <x v="330"/>
    <d v="2021-10-13T00:00:00"/>
    <s v="Standard Class"/>
    <s v="DK-13090"/>
    <s v="Dave Kipp"/>
    <x v="0"/>
    <s v="United States"/>
    <s v="Springfield"/>
    <x v="17"/>
    <n v="22153"/>
    <x v="0"/>
    <s v="OFF-ST-10001321"/>
    <x v="1"/>
    <x v="4"/>
    <s v="Decoflex Hanging Personal Folder File, Blue"/>
    <n v="30.84"/>
    <n v="2"/>
    <n v="0"/>
    <n v="8.3268000000000022"/>
  </r>
  <r>
    <n v="883"/>
    <s v="US-2014-123463"/>
    <x v="3"/>
    <x v="331"/>
    <d v="2023-12-24T00:00:00"/>
    <s v="Same Day"/>
    <s v="GZ-14470"/>
    <s v="Gary Zandusky"/>
    <x v="0"/>
    <s v="United States"/>
    <s v="San Francisco"/>
    <x v="1"/>
    <n v="94109"/>
    <x v="1"/>
    <s v="OFF-AR-10001118"/>
    <x v="1"/>
    <x v="6"/>
    <s v="Binney &amp; Smith Crayola Metallic Crayons, 16-Color Pack"/>
    <n v="13.48"/>
    <n v="4"/>
    <n v="0"/>
    <n v="5.9312000000000014"/>
  </r>
  <r>
    <n v="884"/>
    <s v="CA-2013-165148"/>
    <x v="0"/>
    <x v="332"/>
    <d v="2022-10-25T00:00:00"/>
    <s v="First Class"/>
    <s v="PM-19135"/>
    <s v="Peter McVee"/>
    <x v="2"/>
    <s v="United States"/>
    <s v="Detroit"/>
    <x v="12"/>
    <n v="48227"/>
    <x v="2"/>
    <s v="FUR-FU-10000732"/>
    <x v="0"/>
    <x v="5"/>
    <s v="Eldon 200 Class Desk Accessories"/>
    <n v="31.400000000000002"/>
    <n v="5"/>
    <n v="0"/>
    <n v="10.047999999999998"/>
  </r>
  <r>
    <n v="885"/>
    <s v="CA-2011-134061"/>
    <x v="2"/>
    <x v="333"/>
    <d v="2020-05-04T00:00:00"/>
    <s v="Standard Class"/>
    <s v="LL-16840"/>
    <s v="Lauren Leatherbury"/>
    <x v="0"/>
    <s v="United States"/>
    <s v="Rochester"/>
    <x v="15"/>
    <n v="14609"/>
    <x v="3"/>
    <s v="FUR-FU-10001424"/>
    <x v="0"/>
    <x v="5"/>
    <s v="Dax Clear Box Frame"/>
    <n v="17.46"/>
    <n v="2"/>
    <n v="0"/>
    <n v="5.936399999999999"/>
  </r>
  <r>
    <n v="886"/>
    <s v="CA-2012-143602"/>
    <x v="1"/>
    <x v="334"/>
    <d v="2021-04-28T00:00:00"/>
    <s v="Second Class"/>
    <s v="JS-15595"/>
    <s v="Jill Stevenson"/>
    <x v="1"/>
    <s v="United States"/>
    <s v="Los Angeles"/>
    <x v="1"/>
    <n v="90045"/>
    <x v="1"/>
    <s v="OFF-BI-10002071"/>
    <x v="1"/>
    <x v="8"/>
    <s v="Fellowes Black Plastic Comb Bindings"/>
    <n v="13.943999999999999"/>
    <n v="3"/>
    <n v="0.2"/>
    <n v="4.5317999999999996"/>
  </r>
  <r>
    <n v="887"/>
    <s v="CA-2014-115364"/>
    <x v="3"/>
    <x v="335"/>
    <d v="2023-07-03T00:00:00"/>
    <s v="Standard Class"/>
    <s v="OT-18730"/>
    <s v="Olvera Toch"/>
    <x v="0"/>
    <s v="United States"/>
    <s v="San Diego"/>
    <x v="1"/>
    <n v="92105"/>
    <x v="1"/>
    <s v="OFF-ST-10002486"/>
    <x v="1"/>
    <x v="4"/>
    <s v="Eldon Shelf Savers Cubes and Bins"/>
    <n v="83.76"/>
    <n v="12"/>
    <n v="0"/>
    <n v="1.6751999999999967"/>
  </r>
  <r>
    <n v="888"/>
    <s v="CA-2014-150707"/>
    <x v="3"/>
    <x v="336"/>
    <d v="2023-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20-12-16T00:00:00"/>
    <s v="Standard Class"/>
    <s v="CK-12760"/>
    <s v="Cyma Kinney"/>
    <x v="1"/>
    <s v="United States"/>
    <s v="San Francisco"/>
    <x v="1"/>
    <n v="94122"/>
    <x v="1"/>
    <s v="OFF-PA-10003845"/>
    <x v="1"/>
    <x v="10"/>
    <s v="Xerox 1987"/>
    <n v="34.68"/>
    <n v="6"/>
    <n v="0"/>
    <n v="16.993200000000002"/>
  </r>
  <r>
    <n v="890"/>
    <s v="CA-2014-132934"/>
    <x v="3"/>
    <x v="308"/>
    <d v="2023-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23-06-27T00:00:00"/>
    <s v="Standard Class"/>
    <s v="JE-15475"/>
    <s v="Jeremy Ellison"/>
    <x v="0"/>
    <s v="United States"/>
    <s v="New Rochelle"/>
    <x v="15"/>
    <n v="10801"/>
    <x v="3"/>
    <s v="OFF-BI-10001098"/>
    <x v="1"/>
    <x v="8"/>
    <s v="Acco D-Ring Binder w/DublLock"/>
    <n v="51.311999999999998"/>
    <n v="3"/>
    <n v="0.2"/>
    <n v="18.600599999999996"/>
  </r>
  <r>
    <n v="892"/>
    <s v="CA-2014-133256"/>
    <x v="3"/>
    <x v="335"/>
    <d v="2023-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23-06-28T00:00:00"/>
    <s v="First Class"/>
    <s v="TH-21550"/>
    <s v="Tracy Hopkins"/>
    <x v="2"/>
    <s v="United States"/>
    <s v="Detroit"/>
    <x v="12"/>
    <n v="48227"/>
    <x v="2"/>
    <s v="OFF-AR-10003158"/>
    <x v="1"/>
    <x v="6"/>
    <s v="Fluorescent Highlighters by Dixon"/>
    <n v="15.92"/>
    <n v="4"/>
    <n v="0"/>
    <n v="5.4127999999999989"/>
  </r>
  <r>
    <n v="894"/>
    <s v="CA-2014-133256"/>
    <x v="3"/>
    <x v="335"/>
    <d v="2023-06-28T00:00:00"/>
    <s v="First Class"/>
    <s v="TH-21550"/>
    <s v="Tracy Hopkins"/>
    <x v="2"/>
    <s v="United States"/>
    <s v="Detroit"/>
    <x v="12"/>
    <n v="48227"/>
    <x v="2"/>
    <s v="TEC-PH-10002660"/>
    <x v="2"/>
    <x v="7"/>
    <s v="Nortel Networks T7316 E Nt8 B27"/>
    <n v="543.91999999999996"/>
    <n v="8"/>
    <n v="0"/>
    <n v="135.98000000000002"/>
  </r>
  <r>
    <n v="895"/>
    <s v="CA-2013-105494"/>
    <x v="0"/>
    <x v="338"/>
    <d v="2022-11-13T00:00:00"/>
    <s v="First Class"/>
    <s v="PC-18745"/>
    <s v="Pamela Coakley"/>
    <x v="1"/>
    <s v="United States"/>
    <s v="San Francisco"/>
    <x v="1"/>
    <n v="94122"/>
    <x v="1"/>
    <s v="OFF-ST-10002205"/>
    <x v="1"/>
    <x v="4"/>
    <s v="File Shuttle I and Handi-File"/>
    <n v="155.82000000000002"/>
    <n v="7"/>
    <n v="0"/>
    <n v="42.071400000000011"/>
  </r>
  <r>
    <n v="896"/>
    <s v="CA-2013-105494"/>
    <x v="0"/>
    <x v="338"/>
    <d v="2022-11-13T00:00:00"/>
    <s v="First Class"/>
    <s v="PC-18745"/>
    <s v="Pamela Coakley"/>
    <x v="1"/>
    <s v="United States"/>
    <s v="San Francisco"/>
    <x v="1"/>
    <n v="94122"/>
    <x v="1"/>
    <s v="OFF-BI-10003364"/>
    <x v="1"/>
    <x v="8"/>
    <s v="Binding Machine Supplies"/>
    <n v="70.00800000000001"/>
    <n v="3"/>
    <n v="0.2"/>
    <n v="24.502800000000001"/>
  </r>
  <r>
    <n v="897"/>
    <s v="CA-2013-140634"/>
    <x v="0"/>
    <x v="339"/>
    <d v="2022-10-07T00:00:00"/>
    <s v="Second Class"/>
    <s v="HL-15040"/>
    <s v="Hunter Lopez"/>
    <x v="0"/>
    <s v="United States"/>
    <s v="Houston"/>
    <x v="5"/>
    <n v="77095"/>
    <x v="2"/>
    <s v="OFF-EN-10001099"/>
    <x v="1"/>
    <x v="12"/>
    <s v="Staples"/>
    <n v="15.648"/>
    <n v="2"/>
    <n v="0.2"/>
    <n v="5.0855999999999986"/>
  </r>
  <r>
    <n v="898"/>
    <s v="CA-2011-144407"/>
    <x v="2"/>
    <x v="340"/>
    <d v="2020-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23-11-01T00:00:00"/>
    <s v="Second Class"/>
    <s v="GB-14530"/>
    <s v="George Bell"/>
    <x v="1"/>
    <s v="United States"/>
    <s v="Auburn"/>
    <x v="15"/>
    <n v="13021"/>
    <x v="3"/>
    <s v="OFF-PA-10002250"/>
    <x v="1"/>
    <x v="10"/>
    <s v="Things To Do Today Pad"/>
    <n v="46.96"/>
    <n v="8"/>
    <n v="0"/>
    <n v="22.540800000000001"/>
  </r>
  <r>
    <n v="900"/>
    <s v="US-2013-114622"/>
    <x v="0"/>
    <x v="342"/>
    <d v="2022-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23-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23-11-14T00:00:00"/>
    <s v="First Class"/>
    <s v="TD-20995"/>
    <s v="Tamara Dahlen"/>
    <x v="0"/>
    <s v="United States"/>
    <s v="Garland"/>
    <x v="5"/>
    <n v="75043"/>
    <x v="2"/>
    <s v="OFF-BI-10001510"/>
    <x v="1"/>
    <x v="8"/>
    <s v="Deluxe Heavy-Duty Vinyl Round Ring Binder"/>
    <n v="18.335999999999999"/>
    <n v="4"/>
    <n v="0.8"/>
    <n v="-32.088000000000008"/>
  </r>
  <r>
    <n v="903"/>
    <s v="CA-2014-132353"/>
    <x v="3"/>
    <x v="175"/>
    <d v="2023-09-18T00:00:00"/>
    <s v="First Class"/>
    <s v="DB-13060"/>
    <s v="Dave Brooks"/>
    <x v="0"/>
    <s v="United States"/>
    <s v="Chicago"/>
    <x v="10"/>
    <n v="60653"/>
    <x v="2"/>
    <s v="TEC-PH-10004536"/>
    <x v="2"/>
    <x v="7"/>
    <s v="Avaya 5420 Digital phone"/>
    <n v="323.97600000000006"/>
    <n v="3"/>
    <n v="0.2"/>
    <n v="20.248499999999993"/>
  </r>
  <r>
    <n v="904"/>
    <s v="CA-2013-130477"/>
    <x v="0"/>
    <x v="143"/>
    <d v="2022-04-13T00:00:00"/>
    <s v="Standard Class"/>
    <s v="LC-17140"/>
    <s v="Logan Currie"/>
    <x v="0"/>
    <s v="United States"/>
    <s v="Los Angeles"/>
    <x v="1"/>
    <n v="90032"/>
    <x v="1"/>
    <s v="OFF-PA-10002947"/>
    <x v="1"/>
    <x v="10"/>
    <s v="Xerox 1923"/>
    <n v="20.04"/>
    <n v="3"/>
    <n v="0"/>
    <n v="9.6191999999999993"/>
  </r>
  <r>
    <n v="905"/>
    <s v="CA-2013-130477"/>
    <x v="0"/>
    <x v="143"/>
    <d v="2022-04-13T00:00:00"/>
    <s v="Standard Class"/>
    <s v="LC-17140"/>
    <s v="Logan Currie"/>
    <x v="0"/>
    <s v="United States"/>
    <s v="Los Angeles"/>
    <x v="1"/>
    <n v="90032"/>
    <x v="1"/>
    <s v="OFF-ST-10002583"/>
    <x v="1"/>
    <x v="4"/>
    <s v="Fellowes Neat Ideas Storage Cubes"/>
    <n v="64.959999999999994"/>
    <n v="2"/>
    <n v="0"/>
    <n v="2.598399999999998"/>
  </r>
  <r>
    <n v="906"/>
    <s v="CA-2013-130477"/>
    <x v="0"/>
    <x v="143"/>
    <d v="2022-04-13T00:00:00"/>
    <s v="Standard Class"/>
    <s v="LC-17140"/>
    <s v="Logan Currie"/>
    <x v="0"/>
    <s v="United States"/>
    <s v="Los Angeles"/>
    <x v="1"/>
    <n v="90032"/>
    <x v="1"/>
    <s v="OFF-PA-10000019"/>
    <x v="1"/>
    <x v="10"/>
    <s v="Xerox 1931"/>
    <n v="12.96"/>
    <n v="2"/>
    <n v="0"/>
    <n v="6.2208000000000006"/>
  </r>
  <r>
    <n v="907"/>
    <s v="CA-2014-143259"/>
    <x v="3"/>
    <x v="247"/>
    <d v="2024-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24-01-04T00:00:00"/>
    <s v="Standard Class"/>
    <s v="PO-18865"/>
    <s v="Patrick O'Donnell"/>
    <x v="0"/>
    <s v="United States"/>
    <s v="New York City"/>
    <x v="15"/>
    <n v="10009"/>
    <x v="3"/>
    <s v="TEC-PH-10004774"/>
    <x v="2"/>
    <x v="7"/>
    <s v="Gear Head AU3700S Headset"/>
    <n v="90.93"/>
    <n v="7"/>
    <n v="0"/>
    <n v="2.7278999999999964"/>
  </r>
  <r>
    <n v="909"/>
    <s v="CA-2014-143259"/>
    <x v="3"/>
    <x v="247"/>
    <d v="2024-01-04T00:00:00"/>
    <s v="Standard Class"/>
    <s v="PO-18865"/>
    <s v="Patrick O'Donnell"/>
    <x v="0"/>
    <s v="United States"/>
    <s v="New York City"/>
    <x v="15"/>
    <n v="10009"/>
    <x v="3"/>
    <s v="OFF-BI-10003684"/>
    <x v="1"/>
    <x v="8"/>
    <s v="Wilson Jones Legal Size Ring Binders"/>
    <n v="52.775999999999996"/>
    <n v="3"/>
    <n v="0.2"/>
    <n v="19.791"/>
  </r>
  <r>
    <n v="910"/>
    <s v="CA-2014-137596"/>
    <x v="3"/>
    <x v="264"/>
    <d v="2023-09-08T00:00:00"/>
    <s v="Standard Class"/>
    <s v="BE-11335"/>
    <s v="Bill Eplett"/>
    <x v="2"/>
    <s v="United States"/>
    <s v="Jackson"/>
    <x v="12"/>
    <n v="49201"/>
    <x v="2"/>
    <s v="TEC-PH-10001494"/>
    <x v="2"/>
    <x v="7"/>
    <s v="Polycom CX600 IP Phone VoIP phone"/>
    <n v="1199.8"/>
    <n v="4"/>
    <n v="0"/>
    <n v="323.94600000000003"/>
  </r>
  <r>
    <n v="911"/>
    <s v="CA-2014-137596"/>
    <x v="3"/>
    <x v="264"/>
    <d v="2023-09-08T00:00:00"/>
    <s v="Standard Class"/>
    <s v="BE-11335"/>
    <s v="Bill Eplett"/>
    <x v="2"/>
    <s v="United States"/>
    <s v="Jackson"/>
    <x v="12"/>
    <n v="49201"/>
    <x v="2"/>
    <s v="TEC-AC-10004666"/>
    <x v="2"/>
    <x v="11"/>
    <s v="Maxell iVDR EX 500GB Cartridge"/>
    <n v="1928.7800000000002"/>
    <n v="7"/>
    <n v="0"/>
    <n v="829.37540000000024"/>
  </r>
  <r>
    <n v="912"/>
    <s v="CA-2014-137596"/>
    <x v="3"/>
    <x v="264"/>
    <d v="2023-09-08T00:00:00"/>
    <s v="Standard Class"/>
    <s v="BE-11335"/>
    <s v="Bill Eplett"/>
    <x v="2"/>
    <s v="United States"/>
    <s v="Jackson"/>
    <x v="12"/>
    <n v="49201"/>
    <x v="2"/>
    <s v="OFF-ST-10003816"/>
    <x v="1"/>
    <x v="4"/>
    <s v="Fellowes High-Stak Drawer Files"/>
    <n v="352.38"/>
    <n v="2"/>
    <n v="0"/>
    <n v="81.047399999999982"/>
  </r>
  <r>
    <n v="913"/>
    <s v="CA-2012-133627"/>
    <x v="1"/>
    <x v="70"/>
    <d v="2021-06-07T00:00:00"/>
    <s v="Standard Class"/>
    <s v="SC-20050"/>
    <s v="Sample Company A"/>
    <x v="2"/>
    <s v="United States"/>
    <s v="Norwich"/>
    <x v="29"/>
    <n v="6360"/>
    <x v="3"/>
    <s v="FUR-FU-10001935"/>
    <x v="0"/>
    <x v="5"/>
    <s v="3M Hangers With Command Adhesive"/>
    <n v="22.200000000000003"/>
    <n v="6"/>
    <n v="0"/>
    <n v="9.1020000000000021"/>
  </r>
  <r>
    <n v="914"/>
    <s v="CA-2014-102519"/>
    <x v="3"/>
    <x v="344"/>
    <d v="2023-11-30T00:00:00"/>
    <s v="First Class"/>
    <s v="BM-11650"/>
    <s v="Brian Moss"/>
    <x v="1"/>
    <s v="United States"/>
    <s v="Milwaukee"/>
    <x v="6"/>
    <n v="53209"/>
    <x v="2"/>
    <s v="FUR-FU-10004091"/>
    <x v="0"/>
    <x v="5"/>
    <s v="Howard Miller 13&quot; Diameter Goldtone Round Wall Clock"/>
    <n v="46.94"/>
    <n v="1"/>
    <n v="0"/>
    <n v="19.2454"/>
  </r>
  <r>
    <n v="915"/>
    <s v="CA-2014-102519"/>
    <x v="3"/>
    <x v="344"/>
    <d v="2023-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20-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20-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20-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22-03-12T00:00:00"/>
    <s v="Standard Class"/>
    <s v="RW-19630"/>
    <s v="Rob Williams"/>
    <x v="1"/>
    <s v="United States"/>
    <s v="Dallas"/>
    <x v="5"/>
    <n v="75220"/>
    <x v="2"/>
    <s v="OFF-EN-10000056"/>
    <x v="1"/>
    <x v="12"/>
    <s v="Cameo Buff Policy Envelopes"/>
    <n v="149.352"/>
    <n v="3"/>
    <n v="0.2"/>
    <n v="50.40629999999998"/>
  </r>
  <r>
    <n v="920"/>
    <s v="CA-2013-165218"/>
    <x v="0"/>
    <x v="346"/>
    <d v="2022-03-12T00:00:00"/>
    <s v="Standard Class"/>
    <s v="RW-19630"/>
    <s v="Rob Williams"/>
    <x v="1"/>
    <s v="United States"/>
    <s v="Dallas"/>
    <x v="5"/>
    <n v="75220"/>
    <x v="2"/>
    <s v="OFF-ST-10001558"/>
    <x v="1"/>
    <x v="4"/>
    <s v="Acco Perma 4000 Stacking Storage Drawers"/>
    <n v="12.991999999999999"/>
    <n v="1"/>
    <n v="0.2"/>
    <n v="-0.81199999999999983"/>
  </r>
  <r>
    <n v="921"/>
    <s v="CA-2011-138296"/>
    <x v="2"/>
    <x v="29"/>
    <d v="2020-12-12T00:00:00"/>
    <s v="Standard Class"/>
    <s v="RC-19825"/>
    <s v="Roy Collins"/>
    <x v="0"/>
    <s v="United States"/>
    <s v="Alexandria"/>
    <x v="17"/>
    <n v="22304"/>
    <x v="0"/>
    <s v="OFF-ST-10002444"/>
    <x v="1"/>
    <x v="4"/>
    <s v="Recycled Eldon Regeneration Jumbo File"/>
    <n v="24.56"/>
    <n v="2"/>
    <n v="0"/>
    <n v="6.8767999999999994"/>
  </r>
  <r>
    <n v="922"/>
    <s v="CA-2012-111164"/>
    <x v="1"/>
    <x v="347"/>
    <d v="2021-04-15T00:00:00"/>
    <s v="Standard Class"/>
    <s v="SE-20110"/>
    <s v="Sanjit Engle"/>
    <x v="0"/>
    <s v="United States"/>
    <s v="New York City"/>
    <x v="15"/>
    <n v="10009"/>
    <x v="3"/>
    <s v="TEC-AC-10002473"/>
    <x v="2"/>
    <x v="11"/>
    <s v="Maxell 4.7GB DVD-R"/>
    <n v="85.14"/>
    <n v="3"/>
    <n v="0"/>
    <n v="34.907399999999996"/>
  </r>
  <r>
    <n v="923"/>
    <s v="CA-2012-111164"/>
    <x v="1"/>
    <x v="347"/>
    <d v="2021-04-15T00:00:00"/>
    <s v="Standard Class"/>
    <s v="SE-20110"/>
    <s v="Sanjit Engle"/>
    <x v="0"/>
    <s v="United States"/>
    <s v="New York City"/>
    <x v="15"/>
    <n v="10009"/>
    <x v="3"/>
    <s v="TEC-PH-10004531"/>
    <x v="2"/>
    <x v="7"/>
    <s v="OtterBox Commuter Series Case - iPhone 5 &amp; 5s"/>
    <n v="21.99"/>
    <n v="1"/>
    <n v="0"/>
    <n v="10.555199999999999"/>
  </r>
  <r>
    <n v="924"/>
    <s v="CA-2012-111164"/>
    <x v="1"/>
    <x v="347"/>
    <d v="2021-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22-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20-09-16T00:00:00"/>
    <s v="First Class"/>
    <s v="JM-15535"/>
    <s v="Jessica Myrick"/>
    <x v="0"/>
    <s v="United States"/>
    <s v="Philadelphia"/>
    <x v="9"/>
    <n v="19143"/>
    <x v="3"/>
    <s v="OFF-PA-10003543"/>
    <x v="1"/>
    <x v="10"/>
    <s v="Xerox 1985"/>
    <n v="15.552000000000003"/>
    <n v="3"/>
    <n v="0.2"/>
    <n v="5.4432"/>
  </r>
  <r>
    <n v="927"/>
    <s v="CA-2011-132962"/>
    <x v="2"/>
    <x v="103"/>
    <d v="2020-09-16T00:00:00"/>
    <s v="First Class"/>
    <s v="JM-15535"/>
    <s v="Jessica Myrick"/>
    <x v="0"/>
    <s v="United States"/>
    <s v="Philadelphia"/>
    <x v="9"/>
    <n v="19143"/>
    <x v="3"/>
    <s v="TEC-AC-10004353"/>
    <x v="2"/>
    <x v="11"/>
    <s v="Hypercom P1300 Pinpad"/>
    <n v="252.00000000000003"/>
    <n v="5"/>
    <n v="0.2"/>
    <n v="53.550000000000004"/>
  </r>
  <r>
    <n v="928"/>
    <s v="CA-2012-115091"/>
    <x v="1"/>
    <x v="348"/>
    <d v="2021-10-09T00:00:00"/>
    <s v="Standard Class"/>
    <s v="JJ-15760"/>
    <s v="Joel Jenkins"/>
    <x v="2"/>
    <s v="United States"/>
    <s v="Springfield"/>
    <x v="17"/>
    <n v="22153"/>
    <x v="0"/>
    <s v="OFF-AR-10000658"/>
    <x v="1"/>
    <x v="6"/>
    <s v="Newell 324"/>
    <n v="46.2"/>
    <n v="4"/>
    <n v="0"/>
    <n v="12.936"/>
  </r>
  <r>
    <n v="929"/>
    <s v="CA-2012-115091"/>
    <x v="1"/>
    <x v="348"/>
    <d v="2021-10-09T00:00:00"/>
    <s v="Standard Class"/>
    <s v="JJ-15760"/>
    <s v="Joel Jenkins"/>
    <x v="2"/>
    <s v="United States"/>
    <s v="Springfield"/>
    <x v="17"/>
    <n v="22153"/>
    <x v="0"/>
    <s v="OFF-AP-10000696"/>
    <x v="1"/>
    <x v="9"/>
    <s v="Holmes Odor Grabber"/>
    <n v="28.84"/>
    <n v="2"/>
    <n v="0"/>
    <n v="9.517199999999999"/>
  </r>
  <r>
    <n v="930"/>
    <s v="CA-2014-144932"/>
    <x v="3"/>
    <x v="349"/>
    <d v="2023-04-18T00:00:00"/>
    <s v="First Class"/>
    <s v="AB-10165"/>
    <s v="Alan Barnes"/>
    <x v="0"/>
    <s v="United States"/>
    <s v="Toledo"/>
    <x v="24"/>
    <n v="43615"/>
    <x v="3"/>
    <s v="OFF-AR-10003560"/>
    <x v="1"/>
    <x v="6"/>
    <s v="Zebra Zazzle Fluorescent Highlighters"/>
    <n v="14.592000000000002"/>
    <n v="3"/>
    <n v="0.2"/>
    <n v="2.5535999999999985"/>
  </r>
  <r>
    <n v="931"/>
    <s v="CA-2014-144932"/>
    <x v="3"/>
    <x v="349"/>
    <d v="2023-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23-04-18T00:00:00"/>
    <s v="First Class"/>
    <s v="AB-10165"/>
    <s v="Alan Barnes"/>
    <x v="0"/>
    <s v="United States"/>
    <s v="Toledo"/>
    <x v="24"/>
    <n v="43615"/>
    <x v="3"/>
    <s v="OFF-PA-10004971"/>
    <x v="1"/>
    <x v="10"/>
    <s v="Xerox 196"/>
    <n v="13.872000000000002"/>
    <n v="3"/>
    <n v="0.2"/>
    <n v="5.0286000000000008"/>
  </r>
  <r>
    <n v="933"/>
    <s v="CA-2014-114216"/>
    <x v="3"/>
    <x v="264"/>
    <d v="2023-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22-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22-06-25T00:00:00"/>
    <s v="Standard Class"/>
    <s v="CG-12040"/>
    <s v="Catherine Glotzbach"/>
    <x v="2"/>
    <s v="United States"/>
    <s v="Philadelphia"/>
    <x v="9"/>
    <n v="19120"/>
    <x v="3"/>
    <s v="OFF-BI-10004826"/>
    <x v="1"/>
    <x v="8"/>
    <s v="JM Magazine Binder"/>
    <n v="29.718000000000007"/>
    <n v="6"/>
    <n v="0.7"/>
    <n v="-21.793199999999992"/>
  </r>
  <r>
    <n v="936"/>
    <s v="CA-2013-140081"/>
    <x v="0"/>
    <x v="23"/>
    <d v="2022-06-25T00:00:00"/>
    <s v="Standard Class"/>
    <s v="CG-12040"/>
    <s v="Catherine Glotzbach"/>
    <x v="2"/>
    <s v="United States"/>
    <s v="Philadelphia"/>
    <x v="9"/>
    <n v="19120"/>
    <x v="3"/>
    <s v="OFF-PA-10001870"/>
    <x v="1"/>
    <x v="10"/>
    <s v="Xerox 202"/>
    <n v="15.552000000000003"/>
    <n v="3"/>
    <n v="0.2"/>
    <n v="5.4432"/>
  </r>
  <r>
    <n v="937"/>
    <s v="CA-2013-140081"/>
    <x v="0"/>
    <x v="23"/>
    <d v="2022-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23-11-07T00:00:00"/>
    <s v="First Class"/>
    <s v="RA-19885"/>
    <s v="Ruben Ausman"/>
    <x v="1"/>
    <s v="United States"/>
    <s v="Farmington"/>
    <x v="27"/>
    <n v="87401"/>
    <x v="1"/>
    <s v="TEC-AC-10003911"/>
    <x v="2"/>
    <x v="11"/>
    <s v="NETGEAR AC1750 Dual Band Gigabit Smart WiFi Router"/>
    <n v="159.99"/>
    <n v="1"/>
    <n v="0"/>
    <n v="54.396599999999992"/>
  </r>
  <r>
    <n v="939"/>
    <s v="CA-2012-148250"/>
    <x v="1"/>
    <x v="350"/>
    <d v="2021-12-17T00:00:00"/>
    <s v="Standard Class"/>
    <s v="RP-19270"/>
    <s v="Rachel Payne"/>
    <x v="1"/>
    <s v="United States"/>
    <s v="Riverside"/>
    <x v="1"/>
    <n v="92503"/>
    <x v="1"/>
    <s v="OFF-PA-10000289"/>
    <x v="1"/>
    <x v="10"/>
    <s v="Xerox 213"/>
    <n v="12.96"/>
    <n v="2"/>
    <n v="0"/>
    <n v="6.2208000000000006"/>
  </r>
  <r>
    <n v="940"/>
    <s v="CA-2012-148250"/>
    <x v="1"/>
    <x v="350"/>
    <d v="2021-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22-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22-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22-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21-06-03T00:00:00"/>
    <s v="Standard Class"/>
    <s v="JL-15850"/>
    <s v="John Lucas"/>
    <x v="0"/>
    <s v="United States"/>
    <s v="Seattle"/>
    <x v="4"/>
    <n v="98105"/>
    <x v="1"/>
    <s v="OFF-PA-10004101"/>
    <x v="1"/>
    <x v="10"/>
    <s v="Xerox 1894"/>
    <n v="32.400000000000006"/>
    <n v="5"/>
    <n v="0"/>
    <n v="15.552000000000001"/>
  </r>
  <r>
    <n v="945"/>
    <s v="CA-2012-120880"/>
    <x v="1"/>
    <x v="352"/>
    <d v="2021-06-03T00:00:00"/>
    <s v="Standard Class"/>
    <s v="JL-15850"/>
    <s v="John Lucas"/>
    <x v="0"/>
    <s v="United States"/>
    <s v="Seattle"/>
    <x v="4"/>
    <n v="98105"/>
    <x v="1"/>
    <s v="OFF-ST-10001496"/>
    <x v="1"/>
    <x v="4"/>
    <s v="Standard Rollaway File with Lock"/>
    <n v="540.56999999999994"/>
    <n v="3"/>
    <n v="0"/>
    <n v="140.54820000000001"/>
  </r>
  <r>
    <n v="946"/>
    <s v="CA-2012-120880"/>
    <x v="1"/>
    <x v="352"/>
    <d v="2021-06-03T00:00:00"/>
    <s v="Standard Class"/>
    <s v="JL-15850"/>
    <s v="John Lucas"/>
    <x v="0"/>
    <s v="United States"/>
    <s v="Seattle"/>
    <x v="4"/>
    <n v="98105"/>
    <x v="1"/>
    <s v="OFF-BI-10002931"/>
    <x v="1"/>
    <x v="8"/>
    <s v="Avery Trapezoid Extra Heavy Duty 4&quot; Binders"/>
    <n v="167.76"/>
    <n v="5"/>
    <n v="0.2"/>
    <n v="62.91"/>
  </r>
  <r>
    <n v="947"/>
    <s v="US-2012-140200"/>
    <x v="1"/>
    <x v="353"/>
    <d v="2021-07-28T00:00:00"/>
    <s v="First Class"/>
    <s v="CA-12775"/>
    <s v="Cynthia Arntzen"/>
    <x v="0"/>
    <s v="United States"/>
    <s v="Mesa"/>
    <x v="16"/>
    <n v="85204"/>
    <x v="1"/>
    <s v="FUR-TA-10002356"/>
    <x v="0"/>
    <x v="3"/>
    <s v="Bevis Boat-Shaped Conference Table"/>
    <n v="393.16500000000002"/>
    <n v="3"/>
    <n v="0.5"/>
    <n v="-204.44580000000005"/>
  </r>
  <r>
    <n v="948"/>
    <s v="US-2014-110576"/>
    <x v="3"/>
    <x v="354"/>
    <d v="2023-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23-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23-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23-12-03T00:00:00"/>
    <s v="Standard Class"/>
    <s v="RB-19795"/>
    <s v="Ross Baird"/>
    <x v="2"/>
    <s v="United States"/>
    <s v="Philadelphia"/>
    <x v="9"/>
    <n v="19120"/>
    <x v="3"/>
    <s v="OFF-PA-10000788"/>
    <x v="1"/>
    <x v="10"/>
    <s v="Xerox 210"/>
    <n v="15.552000000000003"/>
    <n v="3"/>
    <n v="0.2"/>
    <n v="5.4432"/>
  </r>
  <r>
    <n v="952"/>
    <s v="US-2014-110576"/>
    <x v="3"/>
    <x v="354"/>
    <d v="2023-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23-04-08T00:00:00"/>
    <s v="Standard Class"/>
    <s v="KH-16360"/>
    <s v="Katherine Hughes"/>
    <x v="0"/>
    <s v="United States"/>
    <s v="Philadelphia"/>
    <x v="9"/>
    <n v="19143"/>
    <x v="3"/>
    <s v="FUR-FU-10001940"/>
    <x v="0"/>
    <x v="5"/>
    <s v="Staples"/>
    <n v="25.472000000000001"/>
    <n v="4"/>
    <n v="0.2"/>
    <n v="7.6416000000000022"/>
  </r>
  <r>
    <n v="954"/>
    <s v="CA-2014-136539"/>
    <x v="3"/>
    <x v="116"/>
    <d v="2024-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24-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23-12-05T00:00:00"/>
    <s v="Standard Class"/>
    <s v="SW-20275"/>
    <s v="Scott Williamson"/>
    <x v="0"/>
    <s v="United States"/>
    <s v="Jackson"/>
    <x v="35"/>
    <n v="39212"/>
    <x v="0"/>
    <s v="OFF-ST-10000604"/>
    <x v="1"/>
    <x v="4"/>
    <s v="Home/Office Personal File Carts"/>
    <n v="173.79999999999998"/>
    <n v="5"/>
    <n v="0"/>
    <n v="43.449999999999989"/>
  </r>
  <r>
    <n v="957"/>
    <s v="CA-2014-102414"/>
    <x v="3"/>
    <x v="356"/>
    <d v="2023-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23-05-19T00:00:00"/>
    <s v="Second Class"/>
    <s v="JA-15970"/>
    <s v="Joseph Airdo"/>
    <x v="0"/>
    <s v="United States"/>
    <s v="Phoenix"/>
    <x v="16"/>
    <n v="85023"/>
    <x v="1"/>
    <s v="OFF-BI-10004465"/>
    <x v="1"/>
    <x v="8"/>
    <s v="Avery Durable Slant Ring Binders"/>
    <n v="4.7520000000000007"/>
    <n v="2"/>
    <n v="0.7"/>
    <n v="-3.1679999999999993"/>
  </r>
  <r>
    <n v="959"/>
    <s v="CA-2014-102414"/>
    <x v="3"/>
    <x v="356"/>
    <d v="2023-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21-09-22T00:00:00"/>
    <s v="Same Day"/>
    <s v="DL-12925"/>
    <s v="Daniel Lacy"/>
    <x v="0"/>
    <s v="United States"/>
    <s v="Oceanside"/>
    <x v="1"/>
    <n v="92054"/>
    <x v="1"/>
    <s v="FUR-FU-10004188"/>
    <x v="0"/>
    <x v="5"/>
    <s v="Luxo Professional Combination Clamp-On Lamps"/>
    <n v="204.6"/>
    <n v="2"/>
    <n v="0"/>
    <n v="53.195999999999998"/>
  </r>
  <r>
    <n v="961"/>
    <s v="CA-2014-152142"/>
    <x v="3"/>
    <x v="237"/>
    <d v="2023-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21-12-01T00:00:00"/>
    <s v="Standard Class"/>
    <s v="TB-21190"/>
    <s v="Thomas Brumley"/>
    <x v="2"/>
    <s v="United States"/>
    <s v="Fayetteville"/>
    <x v="36"/>
    <n v="72701"/>
    <x v="0"/>
    <s v="OFF-BI-10000145"/>
    <x v="1"/>
    <x v="8"/>
    <s v="Zipper Ring Binder Pockets"/>
    <n v="6.24"/>
    <n v="2"/>
    <n v="0"/>
    <n v="3.0575999999999999"/>
  </r>
  <r>
    <n v="963"/>
    <s v="CA-2013-120859"/>
    <x v="0"/>
    <x v="142"/>
    <d v="2022-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20-09-24T00:00:00"/>
    <s v="Second Class"/>
    <s v="MS-17365"/>
    <s v="Maribeth Schnelling"/>
    <x v="0"/>
    <s v="United States"/>
    <s v="Boca Raton"/>
    <x v="2"/>
    <n v="33433"/>
    <x v="0"/>
    <s v="OFF-LA-10001613"/>
    <x v="1"/>
    <x v="2"/>
    <s v="Avery File Folder Labels"/>
    <n v="4.6079999999999997"/>
    <n v="2"/>
    <n v="0.2"/>
    <n v="1.6704000000000001"/>
  </r>
  <r>
    <n v="965"/>
    <s v="CA-2014-135279"/>
    <x v="3"/>
    <x v="359"/>
    <d v="2023-04-12T00:00:00"/>
    <s v="First Class"/>
    <s v="BS-11800"/>
    <s v="Bryan Spruell"/>
    <x v="2"/>
    <s v="United States"/>
    <s v="New York City"/>
    <x v="15"/>
    <n v="10011"/>
    <x v="3"/>
    <s v="OFF-LA-10004055"/>
    <x v="1"/>
    <x v="2"/>
    <s v="Color-Coded Legal Exhibit Labels"/>
    <n v="9.82"/>
    <n v="2"/>
    <n v="0"/>
    <n v="4.8117999999999999"/>
  </r>
  <r>
    <n v="966"/>
    <s v="CA-2014-135279"/>
    <x v="3"/>
    <x v="359"/>
    <d v="2023-04-12T00:00:00"/>
    <s v="First Class"/>
    <s v="BS-11800"/>
    <s v="Bryan Spruell"/>
    <x v="2"/>
    <s v="United States"/>
    <s v="New York City"/>
    <x v="15"/>
    <n v="10011"/>
    <x v="3"/>
    <s v="OFF-AR-10004344"/>
    <x v="1"/>
    <x v="6"/>
    <s v="Bulldog Vacuum Base Pencil Sharpener"/>
    <n v="35.97"/>
    <n v="3"/>
    <n v="0"/>
    <n v="9.7118999999999982"/>
  </r>
  <r>
    <n v="967"/>
    <s v="CA-2014-135279"/>
    <x v="3"/>
    <x v="359"/>
    <d v="2023-04-12T00:00:00"/>
    <s v="First Class"/>
    <s v="BS-11800"/>
    <s v="Bryan Spruell"/>
    <x v="2"/>
    <s v="United States"/>
    <s v="New York City"/>
    <x v="15"/>
    <n v="10011"/>
    <x v="3"/>
    <s v="OFF-PA-10004621"/>
    <x v="1"/>
    <x v="10"/>
    <s v="Xerox 212"/>
    <n v="12.96"/>
    <n v="2"/>
    <n v="0"/>
    <n v="6.2208000000000006"/>
  </r>
  <r>
    <n v="968"/>
    <s v="CA-2014-135279"/>
    <x v="3"/>
    <x v="359"/>
    <d v="2023-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23-04-12T00:00:00"/>
    <s v="First Class"/>
    <s v="BS-11800"/>
    <s v="Bryan Spruell"/>
    <x v="2"/>
    <s v="United States"/>
    <s v="New York City"/>
    <x v="15"/>
    <n v="10011"/>
    <x v="3"/>
    <s v="OFF-LA-10001613"/>
    <x v="1"/>
    <x v="2"/>
    <s v="Avery File Folder Labels"/>
    <n v="8.64"/>
    <n v="3"/>
    <n v="0"/>
    <n v="4.2336"/>
  </r>
  <r>
    <n v="970"/>
    <s v="CA-2014-135279"/>
    <x v="3"/>
    <x v="359"/>
    <d v="2023-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20-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20-01-19T00:00:00"/>
    <s v="Second Class"/>
    <s v="DL-13315"/>
    <s v="Delfina Latchford"/>
    <x v="0"/>
    <s v="United States"/>
    <s v="Philadelphia"/>
    <x v="9"/>
    <n v="19134"/>
    <x v="3"/>
    <s v="TEC-PH-10004614"/>
    <x v="2"/>
    <x v="7"/>
    <s v="AT&amp;T 841000 Phone"/>
    <n v="124.19999999999999"/>
    <n v="3"/>
    <n v="0.4"/>
    <n v="-31.050000000000011"/>
  </r>
  <r>
    <n v="973"/>
    <s v="CA-2011-115791"/>
    <x v="2"/>
    <x v="360"/>
    <d v="2020-01-19T00:00:00"/>
    <s v="Second Class"/>
    <s v="DL-13315"/>
    <s v="Delfina Latchford"/>
    <x v="0"/>
    <s v="United States"/>
    <s v="Philadelphia"/>
    <x v="9"/>
    <n v="19134"/>
    <x v="3"/>
    <s v="OFF-BI-10001575"/>
    <x v="1"/>
    <x v="8"/>
    <s v="GBC Linen Binding Covers"/>
    <n v="18.588000000000005"/>
    <n v="2"/>
    <n v="0.7"/>
    <n v="-13.6312"/>
  </r>
  <r>
    <n v="974"/>
    <s v="CA-2011-115791"/>
    <x v="2"/>
    <x v="360"/>
    <d v="2020-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23-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23-10-09T00:00:00"/>
    <s v="Second Class"/>
    <s v="PO-19195"/>
    <s v="Phillina Ober"/>
    <x v="2"/>
    <s v="United States"/>
    <s v="New York City"/>
    <x v="15"/>
    <n v="10011"/>
    <x v="3"/>
    <s v="OFF-BI-10004492"/>
    <x v="1"/>
    <x v="8"/>
    <s v="Tuf-Vin Binders"/>
    <n v="75.792000000000002"/>
    <n v="3"/>
    <n v="0.2"/>
    <n v="25.579799999999992"/>
  </r>
  <r>
    <n v="977"/>
    <s v="US-2014-100209"/>
    <x v="3"/>
    <x v="362"/>
    <d v="2023-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23-01-11T00:00:00"/>
    <s v="First Class"/>
    <s v="BW-11110"/>
    <s v="Bart Watters"/>
    <x v="1"/>
    <s v="United States"/>
    <s v="Detroit"/>
    <x v="12"/>
    <n v="48205"/>
    <x v="2"/>
    <s v="TEC-MA-10000822"/>
    <x v="2"/>
    <x v="15"/>
    <s v="Lexmark MX611dhe Monochrome Laser Printer"/>
    <n v="3059.982"/>
    <n v="2"/>
    <n v="0.1"/>
    <n v="679.99599999999964"/>
  </r>
  <r>
    <n v="979"/>
    <s v="CA-2013-145499"/>
    <x v="0"/>
    <x v="198"/>
    <d v="2022-06-01T00:00:00"/>
    <s v="First Class"/>
    <s v="RW-19690"/>
    <s v="Robert Waldorf"/>
    <x v="0"/>
    <s v="United States"/>
    <s v="Wilmington"/>
    <x v="3"/>
    <n v="28403"/>
    <x v="0"/>
    <s v="OFF-BI-10000848"/>
    <x v="1"/>
    <x v="8"/>
    <s v="Angle-D Ring Binders"/>
    <n v="3.2820000000000005"/>
    <n v="2"/>
    <n v="0.7"/>
    <n v="-2.6256000000000004"/>
  </r>
  <r>
    <n v="980"/>
    <s v="CA-2012-157035"/>
    <x v="1"/>
    <x v="364"/>
    <d v="2021-12-12T00:00:00"/>
    <s v="First Class"/>
    <s v="KB-16600"/>
    <s v="Ken Brennan"/>
    <x v="1"/>
    <s v="United States"/>
    <s v="Columbus"/>
    <x v="14"/>
    <n v="47201"/>
    <x v="2"/>
    <s v="OFF-PA-10004156"/>
    <x v="1"/>
    <x v="10"/>
    <s v="Xerox 188"/>
    <n v="34.019999999999996"/>
    <n v="3"/>
    <n v="0"/>
    <n v="16.669799999999999"/>
  </r>
  <r>
    <n v="981"/>
    <s v="CA-2013-144939"/>
    <x v="0"/>
    <x v="339"/>
    <d v="2022-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20-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20-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20-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23-10-06T00:00:00"/>
    <s v="Standard Class"/>
    <s v="AS-10630"/>
    <s v="Ann Steele"/>
    <x v="2"/>
    <s v="United States"/>
    <s v="Pasadena"/>
    <x v="5"/>
    <n v="77506"/>
    <x v="2"/>
    <s v="OFF-LA-10001569"/>
    <x v="1"/>
    <x v="2"/>
    <s v="Avery 499"/>
    <n v="7.9680000000000009"/>
    <n v="2"/>
    <n v="0.2"/>
    <n v="2.5895999999999999"/>
  </r>
  <r>
    <n v="986"/>
    <s v="CA-2014-100314"/>
    <x v="3"/>
    <x v="365"/>
    <d v="2023-10-06T00:00:00"/>
    <s v="Standard Class"/>
    <s v="AS-10630"/>
    <s v="Ann Steele"/>
    <x v="2"/>
    <s v="United States"/>
    <s v="Pasadena"/>
    <x v="5"/>
    <n v="77506"/>
    <x v="2"/>
    <s v="OFF-EN-10000461"/>
    <x v="1"/>
    <x v="12"/>
    <s v="#10- 4 1/8&quot; x 9 1/2&quot; Recycled Envelopes"/>
    <n v="27.968000000000004"/>
    <n v="4"/>
    <n v="0.2"/>
    <n v="9.4391999999999996"/>
  </r>
  <r>
    <n v="987"/>
    <s v="CA-2014-100314"/>
    <x v="3"/>
    <x v="365"/>
    <d v="2023-10-06T00:00:00"/>
    <s v="Standard Class"/>
    <s v="AS-10630"/>
    <s v="Ann Steele"/>
    <x v="2"/>
    <s v="United States"/>
    <s v="Pasadena"/>
    <x v="5"/>
    <n v="77506"/>
    <x v="2"/>
    <s v="TEC-MA-10003066"/>
    <x v="2"/>
    <x v="15"/>
    <s v="Wasp CCD Handheld Bar Code Reader"/>
    <n v="336.51"/>
    <n v="3"/>
    <n v="0.4"/>
    <n v="44.867999999999967"/>
  </r>
  <r>
    <n v="988"/>
    <s v="CA-2012-146829"/>
    <x v="1"/>
    <x v="366"/>
    <d v="2021-03-10T00:00:00"/>
    <s v="Same Day"/>
    <s v="TS-21340"/>
    <s v="Toby Swindell"/>
    <x v="0"/>
    <s v="United States"/>
    <s v="Houston"/>
    <x v="5"/>
    <n v="77041"/>
    <x v="2"/>
    <s v="OFF-BI-10004022"/>
    <x v="1"/>
    <x v="8"/>
    <s v="Acco Suede Grain Vinyl Round Ring Binder"/>
    <n v="1.1119999999999997"/>
    <n v="2"/>
    <n v="0.8"/>
    <n v="-1.8904000000000001"/>
  </r>
  <r>
    <n v="989"/>
    <s v="CA-2014-167899"/>
    <x v="3"/>
    <x v="367"/>
    <d v="2023-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23-05-27T00:00:00"/>
    <s v="Standard Class"/>
    <s v="JG-15805"/>
    <s v="John Grady"/>
    <x v="1"/>
    <s v="United States"/>
    <s v="Auburn"/>
    <x v="15"/>
    <n v="13021"/>
    <x v="3"/>
    <s v="OFF-AR-10001988"/>
    <x v="1"/>
    <x v="6"/>
    <s v="Bulldog Table or Wall-Mount Pencil Sharpener"/>
    <n v="17.97"/>
    <n v="3"/>
    <n v="0"/>
    <n v="5.2112999999999996"/>
  </r>
  <r>
    <n v="991"/>
    <s v="CA-2012-153549"/>
    <x v="1"/>
    <x v="368"/>
    <d v="2021-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22-09-12T00:00:00"/>
    <s v="First Class"/>
    <s v="TS-21610"/>
    <s v="Troy Staebel"/>
    <x v="0"/>
    <s v="United States"/>
    <s v="New York City"/>
    <x v="15"/>
    <n v="10024"/>
    <x v="3"/>
    <s v="OFF-BI-10001036"/>
    <x v="1"/>
    <x v="8"/>
    <s v="Cardinal EasyOpen D-Ring Binders"/>
    <n v="14.624000000000002"/>
    <n v="2"/>
    <n v="0.2"/>
    <n v="5.484"/>
  </r>
  <r>
    <n v="993"/>
    <s v="CA-2013-105585"/>
    <x v="0"/>
    <x v="370"/>
    <d v="2022-08-28T00:00:00"/>
    <s v="First Class"/>
    <s v="RF-19735"/>
    <s v="Roland Fjeld"/>
    <x v="0"/>
    <s v="United States"/>
    <s v="San Jose"/>
    <x v="1"/>
    <n v="95123"/>
    <x v="1"/>
    <s v="OFF-FA-10002983"/>
    <x v="1"/>
    <x v="13"/>
    <s v="Advantus SlideClip Paper Clips"/>
    <n v="10.23"/>
    <n v="3"/>
    <n v="0"/>
    <n v="4.9104000000000001"/>
  </r>
  <r>
    <n v="994"/>
    <s v="CA-2013-105585"/>
    <x v="0"/>
    <x v="370"/>
    <d v="2022-08-28T00:00:00"/>
    <s v="First Class"/>
    <s v="RF-19735"/>
    <s v="Roland Fjeld"/>
    <x v="0"/>
    <s v="United States"/>
    <s v="San Jose"/>
    <x v="1"/>
    <n v="95123"/>
    <x v="1"/>
    <s v="OFF-PA-10003625"/>
    <x v="1"/>
    <x v="10"/>
    <s v="Xerox 1979"/>
    <n v="154.9"/>
    <n v="5"/>
    <n v="0"/>
    <n v="69.704999999999998"/>
  </r>
  <r>
    <n v="995"/>
    <s v="CA-2011-117639"/>
    <x v="2"/>
    <x v="371"/>
    <d v="2020-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20-05-25T00:00:00"/>
    <s v="Standard Class"/>
    <s v="MW-18235"/>
    <s v="Mitch Willingham"/>
    <x v="1"/>
    <s v="United States"/>
    <s v="Virginia Beach"/>
    <x v="17"/>
    <n v="23464"/>
    <x v="0"/>
    <s v="TEC-PH-10001530"/>
    <x v="2"/>
    <x v="7"/>
    <s v="Plantronics Voyager Pro Legend"/>
    <n v="617.97"/>
    <n v="3"/>
    <n v="0"/>
    <n v="173.0316"/>
  </r>
  <r>
    <n v="997"/>
    <s v="CA-2012-162537"/>
    <x v="1"/>
    <x v="372"/>
    <d v="2021-11-03T00:00:00"/>
    <s v="Standard Class"/>
    <s v="RD-19585"/>
    <s v="Rob Dowd"/>
    <x v="0"/>
    <s v="United States"/>
    <s v="Henderson"/>
    <x v="0"/>
    <n v="42420"/>
    <x v="0"/>
    <s v="OFF-EN-10003862"/>
    <x v="1"/>
    <x v="12"/>
    <s v="Laser &amp; Ink Jet Business Envelopes"/>
    <n v="10.67"/>
    <n v="1"/>
    <n v="0"/>
    <n v="4.9081999999999999"/>
  </r>
  <r>
    <n v="998"/>
    <s v="CA-2012-162537"/>
    <x v="1"/>
    <x v="372"/>
    <d v="2021-11-03T00:00:00"/>
    <s v="Standard Class"/>
    <s v="RD-19585"/>
    <s v="Rob Dowd"/>
    <x v="0"/>
    <s v="United States"/>
    <s v="Henderson"/>
    <x v="0"/>
    <n v="42420"/>
    <x v="0"/>
    <s v="OFF-ST-10004258"/>
    <x v="1"/>
    <x v="4"/>
    <s v="Portable Personal File Box"/>
    <n v="36.630000000000003"/>
    <n v="3"/>
    <n v="0"/>
    <n v="9.8901000000000039"/>
  </r>
  <r>
    <n v="999"/>
    <s v="CA-2012-162537"/>
    <x v="1"/>
    <x v="372"/>
    <d v="2021-11-03T00:00:00"/>
    <s v="Standard Class"/>
    <s v="RD-19585"/>
    <s v="Rob Dowd"/>
    <x v="0"/>
    <s v="United States"/>
    <s v="Henderson"/>
    <x v="0"/>
    <n v="42420"/>
    <x v="0"/>
    <s v="FUR-FU-10002885"/>
    <x v="0"/>
    <x v="5"/>
    <s v="Magna Visual Magnetic Picture Hangers"/>
    <n v="24.1"/>
    <n v="5"/>
    <n v="0"/>
    <n v="9.1580000000000013"/>
  </r>
  <r>
    <n v="1000"/>
    <s v="CA-2012-162537"/>
    <x v="1"/>
    <x v="372"/>
    <d v="2021-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22-11-18T00:00:00"/>
    <s v="Standard Class"/>
    <s v="FM-14290"/>
    <s v="Frank Merwin"/>
    <x v="2"/>
    <s v="United States"/>
    <s v="Vancouver"/>
    <x v="4"/>
    <n v="98661"/>
    <x v="1"/>
    <s v="OFF-AR-10002956"/>
    <x v="1"/>
    <x v="6"/>
    <s v="Boston 16801 Nautilus Battery Pencil Sharpener"/>
    <n v="44.02"/>
    <n v="2"/>
    <n v="0"/>
    <n v="11.4452"/>
  </r>
  <r>
    <n v="1002"/>
    <s v="CA-2012-124891"/>
    <x v="1"/>
    <x v="374"/>
    <d v="2021-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21-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21-07-31T00:00:00"/>
    <s v="Same Day"/>
    <s v="RH-19495"/>
    <s v="Rick Hansen"/>
    <x v="0"/>
    <s v="United States"/>
    <s v="New York City"/>
    <x v="15"/>
    <n v="10024"/>
    <x v="3"/>
    <s v="OFF-PA-10004621"/>
    <x v="1"/>
    <x v="10"/>
    <s v="Xerox 212"/>
    <n v="19.440000000000001"/>
    <n v="3"/>
    <n v="0"/>
    <n v="9.3312000000000008"/>
  </r>
  <r>
    <n v="1005"/>
    <s v="CA-2012-126445"/>
    <x v="1"/>
    <x v="375"/>
    <d v="2021-08-31T00:00:00"/>
    <s v="Standard Class"/>
    <s v="RA-19945"/>
    <s v="Ryan Akin"/>
    <x v="0"/>
    <s v="United States"/>
    <s v="Murrieta"/>
    <x v="1"/>
    <n v="92563"/>
    <x v="1"/>
    <s v="OFF-ST-10000046"/>
    <x v="1"/>
    <x v="4"/>
    <s v="Fellowes Super Stor/Drawer Files"/>
    <n v="484.65000000000003"/>
    <n v="3"/>
    <n v="0"/>
    <n v="92.083500000000015"/>
  </r>
  <r>
    <n v="1006"/>
    <s v="CA-2012-111199"/>
    <x v="1"/>
    <x v="50"/>
    <d v="2021-11-17T00:00:00"/>
    <s v="Standard Class"/>
    <s v="JK-15730"/>
    <s v="Joe Kamberova"/>
    <x v="0"/>
    <s v="United States"/>
    <s v="Jacksonville"/>
    <x v="3"/>
    <n v="28540"/>
    <x v="0"/>
    <s v="OFF-PA-10001790"/>
    <x v="1"/>
    <x v="10"/>
    <s v="Xerox 1910"/>
    <n v="115.29600000000001"/>
    <n v="3"/>
    <n v="0.2"/>
    <n v="40.353599999999986"/>
  </r>
  <r>
    <n v="1007"/>
    <s v="CA-2012-105312"/>
    <x v="1"/>
    <x v="376"/>
    <d v="2021-11-09T00:00:00"/>
    <s v="First Class"/>
    <s v="MT-17815"/>
    <s v="Meg Tillman"/>
    <x v="0"/>
    <s v="United States"/>
    <s v="Scottsdale"/>
    <x v="16"/>
    <n v="85254"/>
    <x v="1"/>
    <s v="OFF-EN-10002600"/>
    <x v="1"/>
    <x v="12"/>
    <s v="Redi-Strip #10 Envelopes, 4 1/8 x 9 1/2"/>
    <n v="7.080000000000001"/>
    <n v="3"/>
    <n v="0.2"/>
    <n v="2.4779999999999989"/>
  </r>
  <r>
    <n v="1008"/>
    <s v="CA-2012-105312"/>
    <x v="1"/>
    <x v="376"/>
    <d v="2021-11-09T00:00:00"/>
    <s v="First Class"/>
    <s v="MT-17815"/>
    <s v="Meg Tillman"/>
    <x v="0"/>
    <s v="United States"/>
    <s v="Scottsdale"/>
    <x v="16"/>
    <n v="85254"/>
    <x v="1"/>
    <s v="OFF-BI-10002049"/>
    <x v="1"/>
    <x v="8"/>
    <s v="UniKeep View Case Binders"/>
    <n v="4.4009999999999998"/>
    <n v="3"/>
    <n v="0.7"/>
    <n v="-3.5207999999999995"/>
  </r>
  <r>
    <n v="1009"/>
    <s v="US-2014-106705"/>
    <x v="3"/>
    <x v="377"/>
    <d v="2024-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23-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20-11-26T00:00:00"/>
    <s v="First Class"/>
    <s v="VG-21790"/>
    <s v="Vivek Gonzalez"/>
    <x v="0"/>
    <s v="United States"/>
    <s v="San Diego"/>
    <x v="1"/>
    <n v="92037"/>
    <x v="1"/>
    <s v="FUR-FU-10001602"/>
    <x v="0"/>
    <x v="5"/>
    <s v="Eldon Delta Triangular Chair Mat, 52&quot; x 58&quot;, Clear"/>
    <n v="151.72"/>
    <n v="4"/>
    <n v="0"/>
    <n v="27.309599999999989"/>
  </r>
  <r>
    <n v="1012"/>
    <s v="CA-2014-118437"/>
    <x v="3"/>
    <x v="46"/>
    <d v="2023-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23-06-22T00:00:00"/>
    <s v="Second Class"/>
    <s v="PF-19165"/>
    <s v="Philip Fox"/>
    <x v="0"/>
    <s v="United States"/>
    <s v="Olympia"/>
    <x v="4"/>
    <n v="98502"/>
    <x v="1"/>
    <s v="OFF-ST-10003722"/>
    <x v="1"/>
    <x v="4"/>
    <s v="Project Tote Personal File"/>
    <n v="14.03"/>
    <n v="1"/>
    <n v="0"/>
    <n v="4.068699999999998"/>
  </r>
  <r>
    <n v="1014"/>
    <s v="US-2012-126214"/>
    <x v="1"/>
    <x v="379"/>
    <d v="2021-12-24T00:00:00"/>
    <s v="Second Class"/>
    <s v="JS-15880"/>
    <s v="John Stevenson"/>
    <x v="0"/>
    <s v="United States"/>
    <s v="Seattle"/>
    <x v="4"/>
    <n v="98103"/>
    <x v="1"/>
    <s v="FUR-TA-10003748"/>
    <x v="0"/>
    <x v="3"/>
    <s v="Bevis 36 x 72 Conference Tables"/>
    <n v="1618.37"/>
    <n v="13"/>
    <n v="0"/>
    <n v="356.04139999999995"/>
  </r>
  <r>
    <n v="1015"/>
    <s v="US-2012-126214"/>
    <x v="1"/>
    <x v="379"/>
    <d v="2021-12-24T00:00:00"/>
    <s v="Second Class"/>
    <s v="JS-15880"/>
    <s v="John Stevenson"/>
    <x v="0"/>
    <s v="United States"/>
    <s v="Seattle"/>
    <x v="4"/>
    <n v="98103"/>
    <x v="1"/>
    <s v="TEC-AC-10003198"/>
    <x v="2"/>
    <x v="11"/>
    <s v="Enermax Acrylux Wireless Keyboard"/>
    <n v="99.6"/>
    <n v="1"/>
    <n v="0"/>
    <n v="36.851999999999997"/>
  </r>
  <r>
    <n v="1016"/>
    <s v="CA-2012-133025"/>
    <x v="1"/>
    <x v="14"/>
    <d v="2021-09-19T00:00:00"/>
    <s v="Second Class"/>
    <s v="MO-17800"/>
    <s v="Meg O'Connel"/>
    <x v="2"/>
    <s v="United States"/>
    <s v="Los Angeles"/>
    <x v="1"/>
    <n v="90036"/>
    <x v="1"/>
    <s v="OFF-PA-10004100"/>
    <x v="1"/>
    <x v="10"/>
    <s v="Xerox 216"/>
    <n v="32.400000000000006"/>
    <n v="5"/>
    <n v="0"/>
    <n v="15.552000000000001"/>
  </r>
  <r>
    <n v="1017"/>
    <s v="CA-2012-108665"/>
    <x v="1"/>
    <x v="380"/>
    <d v="2021-07-10T00:00:00"/>
    <s v="Standard Class"/>
    <s v="KM-16225"/>
    <s v="Kalyca Meade"/>
    <x v="1"/>
    <s v="United States"/>
    <s v="New York City"/>
    <x v="15"/>
    <n v="10011"/>
    <x v="3"/>
    <s v="FUR-FU-10002191"/>
    <x v="0"/>
    <x v="5"/>
    <s v="G.E. Halogen Desk Lamp Bulbs"/>
    <n v="13.96"/>
    <n v="2"/>
    <n v="0"/>
    <n v="6.7008000000000001"/>
  </r>
  <r>
    <n v="1018"/>
    <s v="CA-2012-108665"/>
    <x v="1"/>
    <x v="380"/>
    <d v="2021-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21-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21-07-10T00:00:00"/>
    <s v="Standard Class"/>
    <s v="KM-16225"/>
    <s v="Kalyca Meade"/>
    <x v="1"/>
    <s v="United States"/>
    <s v="New York City"/>
    <x v="15"/>
    <n v="10011"/>
    <x v="3"/>
    <s v="OFF-ST-10001526"/>
    <x v="1"/>
    <x v="4"/>
    <s v="Iceberg Mobile Mega Data/Printer Cart "/>
    <n v="601.65"/>
    <n v="5"/>
    <n v="0"/>
    <n v="156.42899999999997"/>
  </r>
  <r>
    <n v="1021"/>
    <s v="CA-2012-124450"/>
    <x v="1"/>
    <x v="381"/>
    <d v="2021-05-03T00:00:00"/>
    <s v="Standard Class"/>
    <s v="GT-14710"/>
    <s v="Greg Tran"/>
    <x v="0"/>
    <s v="United States"/>
    <s v="Washington"/>
    <x v="40"/>
    <n v="20016"/>
    <x v="3"/>
    <s v="OFF-AR-10001166"/>
    <x v="1"/>
    <x v="6"/>
    <s v="Staples"/>
    <n v="22.740000000000002"/>
    <n v="3"/>
    <n v="0"/>
    <n v="8.8686000000000007"/>
  </r>
  <r>
    <n v="1022"/>
    <s v="CA-2012-124450"/>
    <x v="1"/>
    <x v="381"/>
    <d v="2021-05-03T00:00:00"/>
    <s v="Standard Class"/>
    <s v="GT-14710"/>
    <s v="Greg Tran"/>
    <x v="0"/>
    <s v="United States"/>
    <s v="Washington"/>
    <x v="40"/>
    <n v="20016"/>
    <x v="3"/>
    <s v="FUR-CH-10000309"/>
    <x v="0"/>
    <x v="1"/>
    <s v="Global Comet Stacking Arm Chair"/>
    <n v="1267.53"/>
    <n v="3"/>
    <n v="0"/>
    <n v="316.88249999999999"/>
  </r>
  <r>
    <n v="1023"/>
    <s v="CA-2012-124450"/>
    <x v="1"/>
    <x v="381"/>
    <d v="2021-05-03T00:00:00"/>
    <s v="Standard Class"/>
    <s v="GT-14710"/>
    <s v="Greg Tran"/>
    <x v="0"/>
    <s v="United States"/>
    <s v="Washington"/>
    <x v="40"/>
    <n v="20016"/>
    <x v="3"/>
    <s v="TEC-MA-10004212"/>
    <x v="2"/>
    <x v="15"/>
    <s v="Cisco SPA525G2 5-Line IP Phone"/>
    <n v="1379.92"/>
    <n v="8"/>
    <n v="0"/>
    <n v="648.56240000000003"/>
  </r>
  <r>
    <n v="1024"/>
    <s v="CA-2012-167269"/>
    <x v="1"/>
    <x v="382"/>
    <d v="2021-06-20T00:00:00"/>
    <s v="Standard Class"/>
    <s v="PB-19150"/>
    <s v="Philip Brown"/>
    <x v="0"/>
    <s v="United States"/>
    <s v="Philadelphia"/>
    <x v="9"/>
    <n v="19134"/>
    <x v="3"/>
    <s v="OFF-EN-10003072"/>
    <x v="1"/>
    <x v="12"/>
    <s v="Peel &amp; Seel Envelopes"/>
    <n v="6.2080000000000002"/>
    <n v="2"/>
    <n v="0.2"/>
    <n v="2.1728000000000001"/>
  </r>
  <r>
    <n v="1025"/>
    <s v="CA-2014-106964"/>
    <x v="3"/>
    <x v="94"/>
    <d v="2023-12-21T00:00:00"/>
    <s v="First Class"/>
    <s v="HR-14770"/>
    <s v="Hallie Redmond"/>
    <x v="2"/>
    <s v="United States"/>
    <s v="Los Angeles"/>
    <x v="1"/>
    <n v="90045"/>
    <x v="1"/>
    <s v="OFF-BI-10000320"/>
    <x v="1"/>
    <x v="8"/>
    <s v="GBC Plastic Binding Combs"/>
    <n v="11.808"/>
    <n v="2"/>
    <n v="0.2"/>
    <n v="4.2804000000000002"/>
  </r>
  <r>
    <n v="1026"/>
    <s v="CA-2013-126529"/>
    <x v="0"/>
    <x v="383"/>
    <d v="2022-01-13T00:00:00"/>
    <s v="Second Class"/>
    <s v="DE-13255"/>
    <s v="Deanra Eno"/>
    <x v="2"/>
    <s v="United States"/>
    <s v="Springfield"/>
    <x v="24"/>
    <n v="45503"/>
    <x v="3"/>
    <s v="OFF-PA-10001166"/>
    <x v="1"/>
    <x v="10"/>
    <s v="Xerox 2"/>
    <n v="15.552000000000003"/>
    <n v="3"/>
    <n v="0.2"/>
    <n v="5.4432"/>
  </r>
  <r>
    <n v="1027"/>
    <s v="CA-2013-126529"/>
    <x v="0"/>
    <x v="383"/>
    <d v="2022-01-13T00:00:00"/>
    <s v="Second Class"/>
    <s v="DE-13255"/>
    <s v="Deanra Eno"/>
    <x v="2"/>
    <s v="United States"/>
    <s v="Springfield"/>
    <x v="24"/>
    <n v="45503"/>
    <x v="3"/>
    <s v="OFF-PA-10003656"/>
    <x v="1"/>
    <x v="10"/>
    <s v="Xerox 1935"/>
    <n v="63.311999999999998"/>
    <n v="3"/>
    <n v="0.2"/>
    <n v="20.576399999999996"/>
  </r>
  <r>
    <n v="1028"/>
    <s v="CA-2013-126529"/>
    <x v="0"/>
    <x v="383"/>
    <d v="2022-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20-07-15T00:00:00"/>
    <s v="Standard Class"/>
    <s v="LA-16780"/>
    <s v="Laura Armstrong"/>
    <x v="1"/>
    <s v="United States"/>
    <s v="Hackensack"/>
    <x v="30"/>
    <n v="7601"/>
    <x v="3"/>
    <s v="OFF-PA-10000474"/>
    <x v="1"/>
    <x v="10"/>
    <s v="Staples"/>
    <n v="177.2"/>
    <n v="5"/>
    <n v="0"/>
    <n v="83.283999999999992"/>
  </r>
  <r>
    <n v="1030"/>
    <s v="CA-2011-163552"/>
    <x v="2"/>
    <x v="384"/>
    <d v="2020-07-15T00:00:00"/>
    <s v="Standard Class"/>
    <s v="LA-16780"/>
    <s v="Laura Armstrong"/>
    <x v="1"/>
    <s v="United States"/>
    <s v="Hackensack"/>
    <x v="30"/>
    <n v="7601"/>
    <x v="3"/>
    <s v="TEC-PH-10003885"/>
    <x v="2"/>
    <x v="7"/>
    <s v="Cisco SPA508G"/>
    <n v="197.96999999999997"/>
    <n v="3"/>
    <n v="0"/>
    <n v="57.41129999999999"/>
  </r>
  <r>
    <n v="1031"/>
    <s v="CA-2011-163552"/>
    <x v="2"/>
    <x v="384"/>
    <d v="2020-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20-07-15T00:00:00"/>
    <s v="Standard Class"/>
    <s v="LA-16780"/>
    <s v="Laura Armstrong"/>
    <x v="1"/>
    <s v="United States"/>
    <s v="Hackensack"/>
    <x v="30"/>
    <n v="7601"/>
    <x v="3"/>
    <s v="FUR-FU-10000629"/>
    <x v="0"/>
    <x v="5"/>
    <s v="9-3/4 Diameter Round Wall Clock"/>
    <n v="124.10999999999999"/>
    <n v="9"/>
    <n v="0"/>
    <n v="52.126200000000004"/>
  </r>
  <r>
    <n v="1033"/>
    <s v="CA-2011-163552"/>
    <x v="2"/>
    <x v="384"/>
    <d v="2020-07-15T00:00:00"/>
    <s v="Standard Class"/>
    <s v="LA-16780"/>
    <s v="Laura Armstrong"/>
    <x v="1"/>
    <s v="United States"/>
    <s v="Hackensack"/>
    <x v="30"/>
    <n v="7601"/>
    <x v="3"/>
    <s v="OFF-LA-10001175"/>
    <x v="1"/>
    <x v="2"/>
    <s v="Avery 514"/>
    <n v="14.399999999999999"/>
    <n v="5"/>
    <n v="0"/>
    <n v="7.056"/>
  </r>
  <r>
    <n v="1034"/>
    <s v="CA-2013-109820"/>
    <x v="0"/>
    <x v="73"/>
    <d v="2022-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22-11-23T00:00:00"/>
    <s v="First Class"/>
    <s v="AG-10390"/>
    <s v="Allen Goldenen"/>
    <x v="0"/>
    <s v="United States"/>
    <s v="Cincinnati"/>
    <x v="24"/>
    <n v="45231"/>
    <x v="3"/>
    <s v="OFF-BI-10003460"/>
    <x v="1"/>
    <x v="8"/>
    <s v="Acco 3-Hole Punch"/>
    <n v="2.6280000000000001"/>
    <n v="2"/>
    <n v="0.7"/>
    <n v="-1.9272"/>
  </r>
  <r>
    <n v="1036"/>
    <s v="CA-2013-109820"/>
    <x v="0"/>
    <x v="73"/>
    <d v="2022-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22-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21-06-14T00:00:00"/>
    <s v="First Class"/>
    <s v="JJ-15445"/>
    <s v="Jennifer Jackson"/>
    <x v="0"/>
    <s v="United States"/>
    <s v="Los Angeles"/>
    <x v="1"/>
    <n v="90004"/>
    <x v="1"/>
    <s v="OFF-BI-10003707"/>
    <x v="1"/>
    <x v="8"/>
    <s v="Aluminum Screw Posts"/>
    <n v="36.624000000000002"/>
    <n v="3"/>
    <n v="0.2"/>
    <n v="13.734"/>
  </r>
  <r>
    <n v="1039"/>
    <s v="CA-2014-121818"/>
    <x v="3"/>
    <x v="225"/>
    <d v="2023-11-22T00:00:00"/>
    <s v="First Class"/>
    <s v="JH-15430"/>
    <s v="Jennifer Halladay"/>
    <x v="0"/>
    <s v="United States"/>
    <s v="Burlington"/>
    <x v="3"/>
    <n v="27217"/>
    <x v="0"/>
    <s v="OFF-AR-10000203"/>
    <x v="1"/>
    <x v="6"/>
    <s v="Newell 336"/>
    <n v="23.968000000000004"/>
    <n v="7"/>
    <n v="0.2"/>
    <n v="2.696399999999997"/>
  </r>
  <r>
    <n v="1040"/>
    <s v="CA-2014-121818"/>
    <x v="3"/>
    <x v="225"/>
    <d v="2023-11-22T00:00:00"/>
    <s v="First Class"/>
    <s v="JH-15430"/>
    <s v="Jennifer Halladay"/>
    <x v="0"/>
    <s v="United States"/>
    <s v="Burlington"/>
    <x v="3"/>
    <n v="27217"/>
    <x v="0"/>
    <s v="OFF-AR-10004790"/>
    <x v="1"/>
    <x v="6"/>
    <s v="Staples"/>
    <n v="28.728000000000002"/>
    <n v="3"/>
    <n v="0.2"/>
    <n v="1.7954999999999988"/>
  </r>
  <r>
    <n v="1041"/>
    <s v="CA-2013-127670"/>
    <x v="0"/>
    <x v="231"/>
    <d v="2022-03-25T00:00:00"/>
    <s v="Standard Class"/>
    <s v="RD-19660"/>
    <s v="Robert Dilbeck"/>
    <x v="2"/>
    <s v="United States"/>
    <s v="Saint Peters"/>
    <x v="25"/>
    <n v="63376"/>
    <x v="2"/>
    <s v="FUR-TA-10001095"/>
    <x v="0"/>
    <x v="3"/>
    <s v="Chromcraft Round Conference Tables"/>
    <n v="697.16"/>
    <n v="4"/>
    <n v="0"/>
    <n v="146.40359999999998"/>
  </r>
  <r>
    <n v="1042"/>
    <s v="CA-2013-102981"/>
    <x v="0"/>
    <x v="47"/>
    <d v="2022-09-10T00:00:00"/>
    <s v="Second Class"/>
    <s v="MO-17500"/>
    <s v="Mary O'Rourke"/>
    <x v="0"/>
    <s v="United States"/>
    <s v="New York City"/>
    <x v="15"/>
    <n v="10035"/>
    <x v="3"/>
    <s v="TEC-AC-10004761"/>
    <x v="2"/>
    <x v="11"/>
    <s v="Maxell 4.7GB DVD+RW 3/Pack"/>
    <n v="31.86"/>
    <n v="2"/>
    <n v="0"/>
    <n v="11.151"/>
  </r>
  <r>
    <n v="1043"/>
    <s v="CA-2013-102981"/>
    <x v="0"/>
    <x v="47"/>
    <d v="2022-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23-07-13T00:00:00"/>
    <s v="First Class"/>
    <s v="NS-18640"/>
    <s v="Noel Staavos"/>
    <x v="1"/>
    <s v="United States"/>
    <s v="Chicago"/>
    <x v="10"/>
    <n v="60610"/>
    <x v="2"/>
    <s v="OFF-AR-10001130"/>
    <x v="1"/>
    <x v="6"/>
    <s v="Quartet Alpha White Chalk, 12/Pack"/>
    <n v="8.84"/>
    <n v="5"/>
    <n v="0.2"/>
    <n v="2.9835000000000003"/>
  </r>
  <r>
    <n v="1045"/>
    <s v="CA-2014-115651"/>
    <x v="3"/>
    <x v="362"/>
    <d v="2023-07-13T00:00:00"/>
    <s v="First Class"/>
    <s v="NS-18640"/>
    <s v="Noel Staavos"/>
    <x v="1"/>
    <s v="United States"/>
    <s v="Chicago"/>
    <x v="10"/>
    <n v="60610"/>
    <x v="2"/>
    <s v="OFF-AP-10000055"/>
    <x v="1"/>
    <x v="9"/>
    <s v="Belkin F9S820V06 8 Outlet Surge"/>
    <n v="58.463999999999977"/>
    <n v="9"/>
    <n v="0.8"/>
    <n v="-146.16000000000003"/>
  </r>
  <r>
    <n v="1046"/>
    <s v="CA-2014-152702"/>
    <x v="3"/>
    <x v="386"/>
    <d v="2023-10-17T00:00:00"/>
    <s v="Standard Class"/>
    <s v="SN-20710"/>
    <s v="Steve Nguyen"/>
    <x v="2"/>
    <s v="United States"/>
    <s v="Rockford"/>
    <x v="10"/>
    <n v="61107"/>
    <x v="2"/>
    <s v="FUR-CH-10002304"/>
    <x v="0"/>
    <x v="1"/>
    <s v="Global Stack Chair without Arms, Black"/>
    <n v="254.60399999999998"/>
    <n v="14"/>
    <n v="0.3"/>
    <n v="-18.185999999999993"/>
  </r>
  <r>
    <n v="1047"/>
    <s v="CA-2013-169103"/>
    <x v="0"/>
    <x v="387"/>
    <d v="2022-03-14T00:00:00"/>
    <s v="Standard Class"/>
    <s v="ZC-21910"/>
    <s v="Zuschuss Carroll"/>
    <x v="0"/>
    <s v="United States"/>
    <s v="Miami"/>
    <x v="2"/>
    <n v="33142"/>
    <x v="0"/>
    <s v="TEC-PH-10001530"/>
    <x v="2"/>
    <x v="7"/>
    <s v="Cisco Unified IP Phone 7945G VoIP phone"/>
    <n v="1363.96"/>
    <n v="5"/>
    <n v="0.2"/>
    <n v="85.247500000000002"/>
  </r>
  <r>
    <n v="1048"/>
    <s v="CA-2013-169103"/>
    <x v="0"/>
    <x v="387"/>
    <d v="2022-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20-06-01T00:00:00"/>
    <s v="Second Class"/>
    <s v="LC-16885"/>
    <s v="Lena Creighton"/>
    <x v="0"/>
    <s v="United States"/>
    <s v="San Francisco"/>
    <x v="1"/>
    <n v="94109"/>
    <x v="1"/>
    <s v="TEC-PH-10000486"/>
    <x v="2"/>
    <x v="7"/>
    <s v="Plantronics HL10 Handset Lifter"/>
    <n v="1113.5039999999999"/>
    <n v="12"/>
    <n v="0.2"/>
    <n v="125.2691999999999"/>
  </r>
  <r>
    <n v="1050"/>
    <s v="CA-2011-139192"/>
    <x v="2"/>
    <x v="279"/>
    <d v="2020-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21-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21-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21-07-05T00:00:00"/>
    <s v="First Class"/>
    <s v="DG-13300"/>
    <s v="Deirdre Greer"/>
    <x v="1"/>
    <s v="United States"/>
    <s v="Philadelphia"/>
    <x v="9"/>
    <n v="19134"/>
    <x v="3"/>
    <s v="FUR-FU-10004460"/>
    <x v="0"/>
    <x v="5"/>
    <s v="Howard Miller 12&quot; Round Wall Clock"/>
    <n v="282.88800000000003"/>
    <n v="9"/>
    <n v="0.2"/>
    <n v="56.577599999999961"/>
  </r>
  <r>
    <n v="1054"/>
    <s v="CA-2012-110667"/>
    <x v="1"/>
    <x v="388"/>
    <d v="2021-04-08T00:00:00"/>
    <s v="Standard Class"/>
    <s v="NF-18595"/>
    <s v="Nicole Fjeld"/>
    <x v="2"/>
    <s v="United States"/>
    <s v="New York City"/>
    <x v="15"/>
    <n v="10009"/>
    <x v="3"/>
    <s v="OFF-AR-10000716"/>
    <x v="1"/>
    <x v="6"/>
    <s v="DIXON Ticonderoga Erasable Checking Pencils"/>
    <n v="11.16"/>
    <n v="2"/>
    <n v="0"/>
    <n v="4.3524000000000003"/>
  </r>
  <r>
    <n v="1055"/>
    <s v="CA-2012-110667"/>
    <x v="1"/>
    <x v="388"/>
    <d v="2021-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21-04-08T00:00:00"/>
    <s v="Standard Class"/>
    <s v="NF-18595"/>
    <s v="Nicole Fjeld"/>
    <x v="2"/>
    <s v="United States"/>
    <s v="New York City"/>
    <x v="15"/>
    <n v="10009"/>
    <x v="3"/>
    <s v="OFF-BI-10002735"/>
    <x v="1"/>
    <x v="8"/>
    <s v="GBC Prestige Therm-A-Bind Covers"/>
    <n v="82.344000000000008"/>
    <n v="3"/>
    <n v="0.2"/>
    <n v="27.791100000000004"/>
  </r>
  <r>
    <n v="1057"/>
    <s v="CA-2012-110667"/>
    <x v="1"/>
    <x v="388"/>
    <d v="2021-04-08T00:00:00"/>
    <s v="Standard Class"/>
    <s v="NF-18595"/>
    <s v="Nicole Fjeld"/>
    <x v="2"/>
    <s v="United States"/>
    <s v="New York City"/>
    <x v="15"/>
    <n v="10009"/>
    <x v="3"/>
    <s v="OFF-BI-10003529"/>
    <x v="1"/>
    <x v="8"/>
    <s v="Avery Round Ring Poly Binders"/>
    <n v="9.0879999999999992"/>
    <n v="4"/>
    <n v="0.2"/>
    <n v="3.2944"/>
  </r>
  <r>
    <n v="1058"/>
    <s v="CA-2014-167150"/>
    <x v="3"/>
    <x v="389"/>
    <d v="2023-12-18T00:00:00"/>
    <s v="Standard Class"/>
    <s v="BP-11185"/>
    <s v="Ben Peterman"/>
    <x v="1"/>
    <s v="United States"/>
    <s v="San Diego"/>
    <x v="1"/>
    <n v="92037"/>
    <x v="1"/>
    <s v="OFF-BI-10001097"/>
    <x v="1"/>
    <x v="8"/>
    <s v="Avery Hole Reinforcements"/>
    <n v="19.936000000000003"/>
    <n v="4"/>
    <n v="0.2"/>
    <n v="7.2267999999999999"/>
  </r>
  <r>
    <n v="1059"/>
    <s v="CA-2014-167150"/>
    <x v="3"/>
    <x v="389"/>
    <d v="2023-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22-12-02T00:00:00"/>
    <s v="Standard Class"/>
    <s v="MG-17650"/>
    <s v="Matthew Grinstein"/>
    <x v="2"/>
    <s v="United States"/>
    <s v="Philadelphia"/>
    <x v="9"/>
    <n v="19143"/>
    <x v="3"/>
    <s v="OFF-FA-10001754"/>
    <x v="1"/>
    <x v="13"/>
    <s v="Stockwell Gold Paper Clips"/>
    <n v="4.4160000000000004"/>
    <n v="3"/>
    <n v="0.2"/>
    <n v="1.6008"/>
  </r>
  <r>
    <n v="1061"/>
    <s v="US-2012-125374"/>
    <x v="1"/>
    <x v="391"/>
    <d v="2021-03-29T00:00:00"/>
    <s v="Standard Class"/>
    <s v="JD-16060"/>
    <s v="Julia Dunbar"/>
    <x v="0"/>
    <s v="United States"/>
    <s v="Houston"/>
    <x v="5"/>
    <n v="77095"/>
    <x v="2"/>
    <s v="FUR-CH-10003396"/>
    <x v="0"/>
    <x v="1"/>
    <s v="Global Deluxe Steno Chair"/>
    <n v="107.77200000000001"/>
    <n v="2"/>
    <n v="0.3"/>
    <n v="-29.252400000000009"/>
  </r>
  <r>
    <n v="1062"/>
    <s v="CA-2012-161263"/>
    <x v="1"/>
    <x v="392"/>
    <d v="2021-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21-04-21T00:00:00"/>
    <s v="Standard Class"/>
    <s v="TS-21160"/>
    <s v="Theresa Swint"/>
    <x v="1"/>
    <s v="United States"/>
    <s v="Toledo"/>
    <x v="24"/>
    <n v="43615"/>
    <x v="3"/>
    <s v="OFF-FA-10004838"/>
    <x v="1"/>
    <x v="13"/>
    <s v="Super Bands, 12/Pack"/>
    <n v="10.416000000000002"/>
    <n v="7"/>
    <n v="0.2"/>
    <n v="-2.2134"/>
  </r>
  <r>
    <n v="1064"/>
    <s v="CA-2012-161263"/>
    <x v="1"/>
    <x v="392"/>
    <d v="2021-04-21T00:00:00"/>
    <s v="Standard Class"/>
    <s v="TS-21160"/>
    <s v="Theresa Swint"/>
    <x v="1"/>
    <s v="United States"/>
    <s v="Toledo"/>
    <x v="24"/>
    <n v="43615"/>
    <x v="3"/>
    <s v="OFF-AR-10004757"/>
    <x v="1"/>
    <x v="6"/>
    <s v="Crayola Colored Pencils"/>
    <n v="7.8719999999999999"/>
    <n v="3"/>
    <n v="0.2"/>
    <n v="1.2791999999999994"/>
  </r>
  <r>
    <n v="1065"/>
    <s v="CA-2012-161263"/>
    <x v="1"/>
    <x v="392"/>
    <d v="2021-04-21T00:00:00"/>
    <s v="Standard Class"/>
    <s v="TS-21160"/>
    <s v="Theresa Swint"/>
    <x v="1"/>
    <s v="United States"/>
    <s v="Toledo"/>
    <x v="24"/>
    <n v="43615"/>
    <x v="3"/>
    <s v="TEC-PH-10002115"/>
    <x v="2"/>
    <x v="7"/>
    <s v="Plantronics 81402"/>
    <n v="118.78199999999998"/>
    <n v="3"/>
    <n v="0.4"/>
    <n v="-27.715799999999994"/>
  </r>
  <r>
    <n v="1066"/>
    <s v="CA-2012-161263"/>
    <x v="1"/>
    <x v="392"/>
    <d v="2021-04-21T00:00:00"/>
    <s v="Standard Class"/>
    <s v="TS-21160"/>
    <s v="Theresa Swint"/>
    <x v="1"/>
    <s v="United States"/>
    <s v="Toledo"/>
    <x v="24"/>
    <n v="43615"/>
    <x v="3"/>
    <s v="OFF-FA-10003059"/>
    <x v="1"/>
    <x v="13"/>
    <s v="Assorted Color Push Pins"/>
    <n v="1.4480000000000002"/>
    <n v="1"/>
    <n v="0.2"/>
    <n v="0.2352999999999999"/>
  </r>
  <r>
    <n v="1067"/>
    <s v="CA-2012-161263"/>
    <x v="1"/>
    <x v="392"/>
    <d v="2021-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22-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23-10-01T00:00:00"/>
    <s v="Second Class"/>
    <s v="CM-12160"/>
    <s v="Charles McCrossin"/>
    <x v="0"/>
    <s v="United States"/>
    <s v="Brownsville"/>
    <x v="5"/>
    <n v="78521"/>
    <x v="2"/>
    <s v="OFF-SU-10001935"/>
    <x v="1"/>
    <x v="14"/>
    <s v="Staples"/>
    <n v="1.7440000000000002"/>
    <n v="1"/>
    <n v="0.2"/>
    <n v="-0.34880000000000033"/>
  </r>
  <r>
    <n v="1070"/>
    <s v="US-2012-150161"/>
    <x v="1"/>
    <x v="395"/>
    <d v="2021-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21-11-26T00:00:00"/>
    <s v="Standard Class"/>
    <s v="SN-20560"/>
    <s v="Skye Norling"/>
    <x v="2"/>
    <s v="United States"/>
    <s v="Los Angeles"/>
    <x v="1"/>
    <n v="90008"/>
    <x v="1"/>
    <s v="OFF-AR-10003732"/>
    <x v="1"/>
    <x v="6"/>
    <s v="Newell 333"/>
    <n v="19.459999999999997"/>
    <n v="7"/>
    <n v="0"/>
    <n v="5.0595999999999997"/>
  </r>
  <r>
    <n v="1072"/>
    <s v="CA-2013-152814"/>
    <x v="0"/>
    <x v="236"/>
    <d v="2022-05-03T00:00:00"/>
    <s v="Standard Class"/>
    <s v="EH-14005"/>
    <s v="Erica Hernandez"/>
    <x v="2"/>
    <s v="United States"/>
    <s v="Denver"/>
    <x v="22"/>
    <n v="80219"/>
    <x v="1"/>
    <s v="OFF-PA-10001970"/>
    <x v="1"/>
    <x v="10"/>
    <s v="Xerox 1881"/>
    <n v="29.472000000000001"/>
    <n v="3"/>
    <n v="0.2"/>
    <n v="9.9467999999999979"/>
  </r>
  <r>
    <n v="1073"/>
    <s v="CA-2014-106943"/>
    <x v="3"/>
    <x v="237"/>
    <d v="2023-11-20T00:00:00"/>
    <s v="Standard Class"/>
    <s v="FO-14305"/>
    <s v="Frank Olsen"/>
    <x v="0"/>
    <s v="United States"/>
    <s v="New York City"/>
    <x v="15"/>
    <n v="10035"/>
    <x v="3"/>
    <s v="OFF-BI-10003669"/>
    <x v="1"/>
    <x v="8"/>
    <s v="3M Organizer Strips"/>
    <n v="8.64"/>
    <n v="2"/>
    <n v="0.2"/>
    <n v="3.024"/>
  </r>
  <r>
    <n v="1074"/>
    <s v="CA-2013-134348"/>
    <x v="0"/>
    <x v="396"/>
    <d v="2022-11-20T00:00:00"/>
    <s v="Standard Class"/>
    <s v="MS-17710"/>
    <s v="Maurice Satty"/>
    <x v="0"/>
    <s v="United States"/>
    <s v="Mesa"/>
    <x v="16"/>
    <n v="85204"/>
    <x v="1"/>
    <s v="OFF-BI-10003727"/>
    <x v="1"/>
    <x v="8"/>
    <s v="Avery Durable Slant Ring Binders With Label Holder"/>
    <n v="6.27"/>
    <n v="5"/>
    <n v="0.7"/>
    <n v="-4.5980000000000008"/>
  </r>
  <r>
    <n v="1075"/>
    <s v="CA-2013-134348"/>
    <x v="0"/>
    <x v="396"/>
    <d v="2022-11-20T00:00:00"/>
    <s v="Standard Class"/>
    <s v="MS-17710"/>
    <s v="Maurice Satty"/>
    <x v="0"/>
    <s v="United States"/>
    <s v="Mesa"/>
    <x v="16"/>
    <n v="85204"/>
    <x v="1"/>
    <s v="OFF-BI-10004967"/>
    <x v="1"/>
    <x v="8"/>
    <s v="Round Ring Binders"/>
    <n v="4.3680000000000003"/>
    <n v="7"/>
    <n v="0.7"/>
    <n v="-3.3487999999999998"/>
  </r>
  <r>
    <n v="1076"/>
    <s v="CA-2013-134348"/>
    <x v="0"/>
    <x v="396"/>
    <d v="2022-11-20T00:00:00"/>
    <s v="Standard Class"/>
    <s v="MS-17710"/>
    <s v="Maurice Satty"/>
    <x v="0"/>
    <s v="United States"/>
    <s v="Mesa"/>
    <x v="16"/>
    <n v="85204"/>
    <x v="1"/>
    <s v="TEC-AC-10003447"/>
    <x v="2"/>
    <x v="11"/>
    <s v="Micropad Numeric Keypads"/>
    <n v="31.983999999999998"/>
    <n v="2"/>
    <n v="0.2"/>
    <n v="1.9989999999999979"/>
  </r>
  <r>
    <n v="1077"/>
    <s v="CA-2013-161781"/>
    <x v="0"/>
    <x v="321"/>
    <d v="2022-10-01T00:00:00"/>
    <s v="First Class"/>
    <s v="CC-12100"/>
    <s v="Chad Cunningham"/>
    <x v="2"/>
    <s v="United States"/>
    <s v="Columbus"/>
    <x v="14"/>
    <n v="47201"/>
    <x v="2"/>
    <s v="OFF-AR-10000255"/>
    <x v="1"/>
    <x v="6"/>
    <s v="Newell 328"/>
    <n v="40.879999999999995"/>
    <n v="7"/>
    <n v="0"/>
    <n v="10.628799999999998"/>
  </r>
  <r>
    <n v="1078"/>
    <s v="CA-2014-132521"/>
    <x v="3"/>
    <x v="397"/>
    <d v="2023-09-26T00:00:00"/>
    <s v="Second Class"/>
    <s v="DW-13540"/>
    <s v="Don Weiss"/>
    <x v="0"/>
    <s v="United States"/>
    <s v="Seattle"/>
    <x v="4"/>
    <n v="98105"/>
    <x v="1"/>
    <s v="OFF-AP-10002191"/>
    <x v="1"/>
    <x v="9"/>
    <s v="Belkin 8 Outlet SurgeMaster II Gold Surge Protector"/>
    <n v="119.96"/>
    <n v="2"/>
    <n v="0"/>
    <n v="33.588800000000006"/>
  </r>
  <r>
    <n v="1079"/>
    <s v="CA-2014-132521"/>
    <x v="3"/>
    <x v="397"/>
    <d v="2023-09-26T00:00:00"/>
    <s v="Second Class"/>
    <s v="DW-13540"/>
    <s v="Don Weiss"/>
    <x v="0"/>
    <s v="United States"/>
    <s v="Seattle"/>
    <x v="4"/>
    <n v="98105"/>
    <x v="1"/>
    <s v="OFF-ST-10001325"/>
    <x v="1"/>
    <x v="4"/>
    <s v="Sterilite Officeware Hinged File Box"/>
    <n v="31.44"/>
    <n v="3"/>
    <n v="0"/>
    <n v="8.4888000000000012"/>
  </r>
  <r>
    <n v="1080"/>
    <s v="CA-2014-132521"/>
    <x v="3"/>
    <x v="397"/>
    <d v="2023-09-26T00:00:00"/>
    <s v="Second Class"/>
    <s v="DW-13540"/>
    <s v="Don Weiss"/>
    <x v="0"/>
    <s v="United States"/>
    <s v="Seattle"/>
    <x v="4"/>
    <n v="98105"/>
    <x v="1"/>
    <s v="OFF-BI-10000404"/>
    <x v="1"/>
    <x v="8"/>
    <s v="Avery Printable Repositionable Plastic Tabs"/>
    <n v="6.88"/>
    <n v="1"/>
    <n v="0.2"/>
    <n v="2.3220000000000001"/>
  </r>
  <r>
    <n v="1081"/>
    <s v="CA-2012-110016"/>
    <x v="1"/>
    <x v="239"/>
    <d v="2021-12-04T00:00:00"/>
    <s v="Standard Class"/>
    <s v="BT-11395"/>
    <s v="Bill Tyler"/>
    <x v="1"/>
    <s v="United States"/>
    <s v="Detroit"/>
    <x v="12"/>
    <n v="48227"/>
    <x v="2"/>
    <s v="OFF-PA-10000349"/>
    <x v="1"/>
    <x v="10"/>
    <s v="Staples"/>
    <n v="19.920000000000002"/>
    <n v="4"/>
    <n v="0"/>
    <n v="9.3624000000000009"/>
  </r>
  <r>
    <n v="1082"/>
    <s v="CA-2012-110016"/>
    <x v="1"/>
    <x v="239"/>
    <d v="2021-12-04T00:00:00"/>
    <s v="Standard Class"/>
    <s v="BT-11395"/>
    <s v="Bill Tyler"/>
    <x v="1"/>
    <s v="United States"/>
    <s v="Detroit"/>
    <x v="12"/>
    <n v="48227"/>
    <x v="2"/>
    <s v="FUR-CH-10002880"/>
    <x v="0"/>
    <x v="1"/>
    <s v="Global High-Back Leather Tilter, Burgundy"/>
    <n v="1106.9099999999999"/>
    <n v="9"/>
    <n v="0"/>
    <n v="121.76009999999994"/>
  </r>
  <r>
    <n v="1083"/>
    <s v="US-2013-143819"/>
    <x v="0"/>
    <x v="398"/>
    <d v="2022-03-06T00:00:00"/>
    <s v="Standard Class"/>
    <s v="KD-16270"/>
    <s v="Karen Daniels"/>
    <x v="0"/>
    <s v="United States"/>
    <s v="Yonkers"/>
    <x v="15"/>
    <n v="10701"/>
    <x v="3"/>
    <s v="FUR-TA-10001095"/>
    <x v="0"/>
    <x v="3"/>
    <s v="Chromcraft Round Conference Tables"/>
    <n v="836.59199999999998"/>
    <n v="8"/>
    <n v="0.4"/>
    <n v="-264.92079999999999"/>
  </r>
  <r>
    <n v="1084"/>
    <s v="US-2013-143819"/>
    <x v="0"/>
    <x v="398"/>
    <d v="2022-03-06T00:00:00"/>
    <s v="Standard Class"/>
    <s v="KD-16270"/>
    <s v="Karen Daniels"/>
    <x v="0"/>
    <s v="United States"/>
    <s v="Yonkers"/>
    <x v="15"/>
    <n v="10701"/>
    <x v="3"/>
    <s v="OFF-PA-10003127"/>
    <x v="1"/>
    <x v="10"/>
    <s v="Staples"/>
    <n v="26.38"/>
    <n v="1"/>
    <n v="0"/>
    <n v="12.134799999999998"/>
  </r>
  <r>
    <n v="1085"/>
    <s v="US-2013-143819"/>
    <x v="0"/>
    <x v="398"/>
    <d v="2022-03-06T00:00:00"/>
    <s v="Standard Class"/>
    <s v="KD-16270"/>
    <s v="Karen Daniels"/>
    <x v="0"/>
    <s v="United States"/>
    <s v="Yonkers"/>
    <x v="15"/>
    <n v="10701"/>
    <x v="3"/>
    <s v="OFF-ST-10003208"/>
    <x v="1"/>
    <x v="4"/>
    <s v="Adjustable Depth Letter/Legal Cart"/>
    <n v="362.92"/>
    <n v="2"/>
    <n v="0"/>
    <n v="105.24679999999995"/>
  </r>
  <r>
    <n v="1086"/>
    <s v="US-2013-143819"/>
    <x v="0"/>
    <x v="398"/>
    <d v="2022-03-06T00:00:00"/>
    <s v="Standard Class"/>
    <s v="KD-16270"/>
    <s v="Karen Daniels"/>
    <x v="0"/>
    <s v="United States"/>
    <s v="Yonkers"/>
    <x v="15"/>
    <n v="10701"/>
    <x v="3"/>
    <s v="TEC-MA-10003979"/>
    <x v="2"/>
    <x v="15"/>
    <s v="Ativa V4110MDD Micro-Cut Shredder"/>
    <n v="4899.93"/>
    <n v="7"/>
    <n v="0"/>
    <n v="2400.9656999999997"/>
  </r>
  <r>
    <n v="1087"/>
    <s v="CA-2013-167584"/>
    <x v="0"/>
    <x v="399"/>
    <d v="2022-08-13T00:00:00"/>
    <s v="Same Day"/>
    <s v="LC-16870"/>
    <s v="Lena Cacioppo"/>
    <x v="0"/>
    <s v="United States"/>
    <s v="Des Moines"/>
    <x v="23"/>
    <n v="50315"/>
    <x v="2"/>
    <s v="OFF-PA-10000029"/>
    <x v="1"/>
    <x v="10"/>
    <s v="Xerox 224"/>
    <n v="6.48"/>
    <n v="1"/>
    <n v="0"/>
    <n v="3.1104000000000003"/>
  </r>
  <r>
    <n v="1088"/>
    <s v="CA-2013-166163"/>
    <x v="0"/>
    <x v="243"/>
    <d v="2022-08-21T00:00:00"/>
    <s v="Second Class"/>
    <s v="CY-12745"/>
    <s v="Craig Yedwab"/>
    <x v="1"/>
    <s v="United States"/>
    <s v="Oakland"/>
    <x v="1"/>
    <n v="94601"/>
    <x v="1"/>
    <s v="TEC-PH-10004896"/>
    <x v="2"/>
    <x v="7"/>
    <s v="Nokia Lumia 521 (T-Mobile)"/>
    <n v="71.975999999999999"/>
    <n v="3"/>
    <n v="0.2"/>
    <n v="7.1976000000000049"/>
  </r>
  <r>
    <n v="1089"/>
    <s v="CA-2013-166163"/>
    <x v="0"/>
    <x v="243"/>
    <d v="2022-08-21T00:00:00"/>
    <s v="Second Class"/>
    <s v="CY-12745"/>
    <s v="Craig Yedwab"/>
    <x v="1"/>
    <s v="United States"/>
    <s v="Oakland"/>
    <x v="1"/>
    <n v="94601"/>
    <x v="1"/>
    <s v="OFF-LA-10000452"/>
    <x v="1"/>
    <x v="2"/>
    <s v="Avery 488"/>
    <n v="3.15"/>
    <n v="1"/>
    <n v="0"/>
    <n v="1.512"/>
  </r>
  <r>
    <n v="1090"/>
    <s v="CA-2014-158407"/>
    <x v="3"/>
    <x v="400"/>
    <d v="2023-06-11T00:00:00"/>
    <s v="Standard Class"/>
    <s v="LW-16990"/>
    <s v="Lindsay Williams"/>
    <x v="1"/>
    <s v="United States"/>
    <s v="Monroe"/>
    <x v="3"/>
    <n v="28110"/>
    <x v="0"/>
    <s v="FUR-FU-10001967"/>
    <x v="0"/>
    <x v="5"/>
    <s v="Telescoping Adjustable Floor Lamp"/>
    <n v="31.983999999999998"/>
    <n v="2"/>
    <n v="0.2"/>
    <n v="1.9989999999999979"/>
  </r>
  <r>
    <n v="1091"/>
    <s v="CA-2014-158407"/>
    <x v="3"/>
    <x v="400"/>
    <d v="2023-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21-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21-12-13T00:00:00"/>
    <s v="Standard Class"/>
    <s v="NP-18325"/>
    <s v="Naresj Patel"/>
    <x v="0"/>
    <s v="United States"/>
    <s v="San Diego"/>
    <x v="1"/>
    <n v="92105"/>
    <x v="1"/>
    <s v="TEC-PH-10000576"/>
    <x v="2"/>
    <x v="7"/>
    <s v="AT&amp;T 1080 Corded phone"/>
    <n v="219.18400000000003"/>
    <n v="2"/>
    <n v="0.2"/>
    <n v="19.178600000000003"/>
  </r>
  <r>
    <n v="1094"/>
    <s v="CA-2012-165085"/>
    <x v="1"/>
    <x v="17"/>
    <d v="2021-12-31T00:00:00"/>
    <s v="Standard Class"/>
    <s v="BT-11485"/>
    <s v="Brad Thomas"/>
    <x v="2"/>
    <s v="United States"/>
    <s v="Clinton"/>
    <x v="39"/>
    <n v="20735"/>
    <x v="3"/>
    <s v="OFF-PA-10000605"/>
    <x v="1"/>
    <x v="10"/>
    <s v="Xerox 1950"/>
    <n v="28.900000000000002"/>
    <n v="5"/>
    <n v="0"/>
    <n v="14.161000000000001"/>
  </r>
  <r>
    <n v="1095"/>
    <s v="CA-2012-165085"/>
    <x v="1"/>
    <x v="17"/>
    <d v="2021-12-31T00:00:00"/>
    <s v="Standard Class"/>
    <s v="BT-11485"/>
    <s v="Brad Thomas"/>
    <x v="2"/>
    <s v="United States"/>
    <s v="Clinton"/>
    <x v="39"/>
    <n v="20735"/>
    <x v="3"/>
    <s v="OFF-AP-10002518"/>
    <x v="1"/>
    <x v="9"/>
    <s v="Kensington 7 Outlet MasterPiece Power Center"/>
    <n v="355.96"/>
    <n v="2"/>
    <n v="0"/>
    <n v="103.22839999999997"/>
  </r>
  <r>
    <n v="1096"/>
    <s v="CA-2014-160423"/>
    <x v="3"/>
    <x v="276"/>
    <d v="2023-01-27T00:00:00"/>
    <s v="Standard Class"/>
    <s v="PS-19045"/>
    <s v="Penelope Sewall"/>
    <x v="2"/>
    <s v="United States"/>
    <s v="Charlotte"/>
    <x v="3"/>
    <n v="28205"/>
    <x v="0"/>
    <s v="OFF-ST-10004340"/>
    <x v="1"/>
    <x v="4"/>
    <s v="Fellowes Mobile File Cart, Black"/>
    <n v="348.20799999999997"/>
    <n v="7"/>
    <n v="0.2"/>
    <n v="30.468200000000024"/>
  </r>
  <r>
    <n v="1097"/>
    <s v="CA-2014-160423"/>
    <x v="3"/>
    <x v="276"/>
    <d v="2023-01-27T00:00:00"/>
    <s v="Standard Class"/>
    <s v="PS-19045"/>
    <s v="Penelope Sewall"/>
    <x v="2"/>
    <s v="United States"/>
    <s v="Charlotte"/>
    <x v="3"/>
    <n v="28205"/>
    <x v="0"/>
    <s v="OFF-BI-10004001"/>
    <x v="1"/>
    <x v="8"/>
    <s v="GBC Recycled VeloBinder Covers"/>
    <n v="35.783999999999999"/>
    <n v="7"/>
    <n v="0.7"/>
    <n v="-28.627200000000009"/>
  </r>
  <r>
    <n v="1098"/>
    <s v="CA-2011-159338"/>
    <x v="2"/>
    <x v="402"/>
    <d v="2020-06-28T00:00:00"/>
    <s v="First Class"/>
    <s v="NS-18640"/>
    <s v="Noel Staavos"/>
    <x v="1"/>
    <s v="United States"/>
    <s v="Los Angeles"/>
    <x v="1"/>
    <n v="90049"/>
    <x v="1"/>
    <s v="FUR-TA-10004147"/>
    <x v="0"/>
    <x v="3"/>
    <s v="Hon 4060 Series Tables"/>
    <n v="447.84"/>
    <n v="5"/>
    <n v="0.2"/>
    <n v="11.19599999999997"/>
  </r>
  <r>
    <n v="1099"/>
    <s v="CA-2013-107216"/>
    <x v="0"/>
    <x v="403"/>
    <d v="2022-06-18T00:00:00"/>
    <s v="First Class"/>
    <s v="PV-18985"/>
    <s v="Paul Van Hugh"/>
    <x v="2"/>
    <s v="United States"/>
    <s v="San Francisco"/>
    <x v="1"/>
    <n v="94122"/>
    <x v="1"/>
    <s v="OFF-AR-10001545"/>
    <x v="1"/>
    <x v="6"/>
    <s v="Newell 326"/>
    <n v="7.04"/>
    <n v="4"/>
    <n v="0"/>
    <n v="2.0415999999999999"/>
  </r>
  <r>
    <n v="1100"/>
    <s v="CA-2013-107216"/>
    <x v="0"/>
    <x v="403"/>
    <d v="2022-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22-06-18T00:00:00"/>
    <s v="First Class"/>
    <s v="PV-18985"/>
    <s v="Paul Van Hugh"/>
    <x v="2"/>
    <s v="United States"/>
    <s v="San Francisco"/>
    <x v="1"/>
    <n v="94122"/>
    <x v="1"/>
    <s v="TEC-AC-10001013"/>
    <x v="2"/>
    <x v="11"/>
    <s v="Logitech ClearChat Comfort/USB Headset H390"/>
    <n v="29.29"/>
    <n v="1"/>
    <n v="0"/>
    <n v="9.6656999999999975"/>
  </r>
  <r>
    <n v="1102"/>
    <s v="CA-2013-107216"/>
    <x v="0"/>
    <x v="403"/>
    <d v="2022-06-18T00:00:00"/>
    <s v="First Class"/>
    <s v="PV-18985"/>
    <s v="Paul Van Hugh"/>
    <x v="2"/>
    <s v="United States"/>
    <s v="San Francisco"/>
    <x v="1"/>
    <n v="94122"/>
    <x v="1"/>
    <s v="OFF-AR-10002255"/>
    <x v="1"/>
    <x v="6"/>
    <s v="Newell 346"/>
    <n v="8.64"/>
    <n v="3"/>
    <n v="0"/>
    <n v="2.5055999999999998"/>
  </r>
  <r>
    <n v="1103"/>
    <s v="US-2014-145863"/>
    <x v="3"/>
    <x v="81"/>
    <d v="2023-04-28T00:00:00"/>
    <s v="Standard Class"/>
    <s v="RP-19390"/>
    <s v="Resi Pölking"/>
    <x v="0"/>
    <s v="United States"/>
    <s v="Houston"/>
    <x v="5"/>
    <n v="77041"/>
    <x v="2"/>
    <s v="OFF-BI-10004140"/>
    <x v="1"/>
    <x v="8"/>
    <s v="Avery Non-Stick Binders"/>
    <n v="2.6939999999999995"/>
    <n v="3"/>
    <n v="0.8"/>
    <n v="-4.7145000000000028"/>
  </r>
  <r>
    <n v="1104"/>
    <s v="US-2014-145863"/>
    <x v="3"/>
    <x v="81"/>
    <d v="2023-04-28T00:00:00"/>
    <s v="Standard Class"/>
    <s v="RP-19390"/>
    <s v="Resi Pölking"/>
    <x v="0"/>
    <s v="United States"/>
    <s v="Houston"/>
    <x v="5"/>
    <n v="77041"/>
    <x v="2"/>
    <s v="OFF-BI-10002049"/>
    <x v="1"/>
    <x v="8"/>
    <s v="UniKeep View Case Binders"/>
    <n v="2.9339999999999993"/>
    <n v="3"/>
    <n v="0.8"/>
    <n v="-4.9878000000000018"/>
  </r>
  <r>
    <n v="1105"/>
    <s v="CA-2013-112340"/>
    <x v="0"/>
    <x v="147"/>
    <d v="2022-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22-11-25T00:00:00"/>
    <s v="Standard Class"/>
    <s v="EH-13945"/>
    <s v="Eric Hoffmann"/>
    <x v="0"/>
    <s v="United States"/>
    <s v="Houston"/>
    <x v="5"/>
    <n v="77041"/>
    <x v="2"/>
    <s v="OFF-ST-10000642"/>
    <x v="1"/>
    <x v="4"/>
    <s v="Tennsco Lockers, Gray"/>
    <n v="100.70400000000001"/>
    <n v="6"/>
    <n v="0.2"/>
    <n v="-16.36440000000001"/>
  </r>
  <r>
    <n v="1107"/>
    <s v="US-2013-110156"/>
    <x v="0"/>
    <x v="258"/>
    <d v="2022-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22-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22-11-25T00:00:00"/>
    <s v="Standard Class"/>
    <s v="EH-13945"/>
    <s v="Eric Hoffmann"/>
    <x v="0"/>
    <s v="United States"/>
    <s v="Houston"/>
    <x v="5"/>
    <n v="77041"/>
    <x v="2"/>
    <s v="OFF-FA-10003495"/>
    <x v="1"/>
    <x v="13"/>
    <s v="Staples"/>
    <n v="58.368000000000009"/>
    <n v="12"/>
    <n v="0.2"/>
    <n v="21.888000000000002"/>
  </r>
  <r>
    <n v="1110"/>
    <s v="US-2013-110156"/>
    <x v="0"/>
    <x v="258"/>
    <d v="2022-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22-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22-11-25T00:00:00"/>
    <s v="Standard Class"/>
    <s v="EH-13945"/>
    <s v="Eric Hoffmann"/>
    <x v="0"/>
    <s v="United States"/>
    <s v="Houston"/>
    <x v="5"/>
    <n v="77041"/>
    <x v="2"/>
    <s v="OFF-PA-10004735"/>
    <x v="1"/>
    <x v="10"/>
    <s v="Xerox 1905"/>
    <n v="10.368000000000002"/>
    <n v="2"/>
    <n v="0.2"/>
    <n v="3.6288"/>
  </r>
  <r>
    <n v="1113"/>
    <s v="US-2013-110156"/>
    <x v="0"/>
    <x v="258"/>
    <d v="2022-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23-12-24T00:00:00"/>
    <s v="Second Class"/>
    <s v="RA-19915"/>
    <s v="Russell Applegate"/>
    <x v="0"/>
    <s v="United States"/>
    <s v="Encinitas"/>
    <x v="1"/>
    <n v="92024"/>
    <x v="1"/>
    <s v="OFF-BI-10003364"/>
    <x v="1"/>
    <x v="8"/>
    <s v="Binding Machine Supplies"/>
    <n v="46.672000000000004"/>
    <n v="2"/>
    <n v="0.2"/>
    <n v="16.3352"/>
  </r>
  <r>
    <n v="1115"/>
    <s v="CA-2014-140585"/>
    <x v="3"/>
    <x v="404"/>
    <d v="2023-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23-12-24T00:00:00"/>
    <s v="Second Class"/>
    <s v="RA-19915"/>
    <s v="Russell Applegate"/>
    <x v="0"/>
    <s v="United States"/>
    <s v="Encinitas"/>
    <x v="1"/>
    <n v="92024"/>
    <x v="1"/>
    <s v="TEC-AC-10003610"/>
    <x v="2"/>
    <x v="11"/>
    <s v="Logitech Illuminated - Keyboard"/>
    <n v="119.98"/>
    <n v="2"/>
    <n v="0"/>
    <n v="57.590400000000002"/>
  </r>
  <r>
    <n v="1117"/>
    <s v="CA-2013-144855"/>
    <x v="0"/>
    <x v="405"/>
    <d v="2022-07-25T00:00:00"/>
    <s v="Second Class"/>
    <s v="DL-13495"/>
    <s v="Dionis Lloyd"/>
    <x v="1"/>
    <s v="United States"/>
    <s v="San Francisco"/>
    <x v="1"/>
    <n v="94110"/>
    <x v="1"/>
    <s v="OFF-LA-10003766"/>
    <x v="1"/>
    <x v="2"/>
    <s v="Self-Adhesive Removable Labels"/>
    <n v="6.3"/>
    <n v="2"/>
    <n v="0"/>
    <n v="3.024"/>
  </r>
  <r>
    <n v="1118"/>
    <s v="CA-2012-142755"/>
    <x v="1"/>
    <x v="406"/>
    <d v="2021-09-08T00:00:00"/>
    <s v="Standard Class"/>
    <s v="CS-12355"/>
    <s v="Christine Sundaresam"/>
    <x v="0"/>
    <s v="United States"/>
    <s v="Roswell"/>
    <x v="32"/>
    <n v="30076"/>
    <x v="0"/>
    <s v="OFF-PA-10001970"/>
    <x v="1"/>
    <x v="10"/>
    <s v="Xerox 1908"/>
    <n v="279.89999999999998"/>
    <n v="5"/>
    <n v="0"/>
    <n v="137.15100000000001"/>
  </r>
  <r>
    <n v="1119"/>
    <s v="CA-2012-142755"/>
    <x v="1"/>
    <x v="406"/>
    <d v="2021-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21-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21-09-08T00:00:00"/>
    <s v="Standard Class"/>
    <s v="CS-12355"/>
    <s v="Christine Sundaresam"/>
    <x v="0"/>
    <s v="United States"/>
    <s v="Roswell"/>
    <x v="32"/>
    <n v="30076"/>
    <x v="0"/>
    <s v="OFF-EN-10004459"/>
    <x v="1"/>
    <x v="12"/>
    <s v="Security-Tint Envelopes"/>
    <n v="15.28"/>
    <n v="2"/>
    <n v="0"/>
    <n v="7.4871999999999996"/>
  </r>
  <r>
    <n v="1122"/>
    <s v="US-2011-147627"/>
    <x v="2"/>
    <x v="407"/>
    <d v="2020-01-27T00:00:00"/>
    <s v="Standard Class"/>
    <s v="HL-15040"/>
    <s v="Hunter Lopez"/>
    <x v="0"/>
    <s v="United States"/>
    <s v="Jonesboro"/>
    <x v="36"/>
    <n v="72401"/>
    <x v="0"/>
    <s v="TEC-PH-10001061"/>
    <x v="2"/>
    <x v="7"/>
    <s v="Apple iPhone 5C"/>
    <n v="699.93"/>
    <n v="7"/>
    <n v="0"/>
    <n v="181.98179999999999"/>
  </r>
  <r>
    <n v="1123"/>
    <s v="US-2011-147627"/>
    <x v="2"/>
    <x v="407"/>
    <d v="2020-01-27T00:00:00"/>
    <s v="Standard Class"/>
    <s v="HL-15040"/>
    <s v="Hunter Lopez"/>
    <x v="0"/>
    <s v="United States"/>
    <s v="Jonesboro"/>
    <x v="36"/>
    <n v="72401"/>
    <x v="0"/>
    <s v="OFF-AR-10002375"/>
    <x v="1"/>
    <x v="6"/>
    <s v="Newell 351"/>
    <n v="22.959999999999997"/>
    <n v="7"/>
    <n v="0"/>
    <n v="6.6583999999999968"/>
  </r>
  <r>
    <n v="1124"/>
    <s v="US-2011-147627"/>
    <x v="2"/>
    <x v="407"/>
    <d v="2020-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20-01-27T00:00:00"/>
    <s v="Standard Class"/>
    <s v="HL-15040"/>
    <s v="Hunter Lopez"/>
    <x v="0"/>
    <s v="United States"/>
    <s v="Jonesboro"/>
    <x v="36"/>
    <n v="72401"/>
    <x v="0"/>
    <s v="OFF-AR-10003811"/>
    <x v="1"/>
    <x v="6"/>
    <s v="Newell 327"/>
    <n v="6.63"/>
    <n v="3"/>
    <n v="0"/>
    <n v="1.7901"/>
  </r>
  <r>
    <n v="1126"/>
    <s v="US-2011-147627"/>
    <x v="2"/>
    <x v="407"/>
    <d v="2020-01-27T00:00:00"/>
    <s v="Standard Class"/>
    <s v="HL-15040"/>
    <s v="Hunter Lopez"/>
    <x v="0"/>
    <s v="United States"/>
    <s v="Jonesboro"/>
    <x v="36"/>
    <n v="72401"/>
    <x v="0"/>
    <s v="OFF-EN-10001539"/>
    <x v="1"/>
    <x v="12"/>
    <s v="Staples"/>
    <n v="23.34"/>
    <n v="3"/>
    <n v="0"/>
    <n v="10.969799999999999"/>
  </r>
  <r>
    <n v="1127"/>
    <s v="US-2011-147627"/>
    <x v="2"/>
    <x v="407"/>
    <d v="2020-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21-03-07T00:00:00"/>
    <s v="Standard Class"/>
    <s v="PA-19060"/>
    <s v="Pete Armstrong"/>
    <x v="2"/>
    <s v="United States"/>
    <s v="Richmond"/>
    <x v="14"/>
    <n v="47374"/>
    <x v="2"/>
    <s v="OFF-AR-10003156"/>
    <x v="1"/>
    <x v="6"/>
    <s v="50 Colored Long Pencils"/>
    <n v="10.16"/>
    <n v="1"/>
    <n v="0"/>
    <n v="2.6416000000000004"/>
  </r>
  <r>
    <n v="1129"/>
    <s v="CA-2012-105970"/>
    <x v="1"/>
    <x v="56"/>
    <d v="2021-03-07T00:00:00"/>
    <s v="Standard Class"/>
    <s v="PA-19060"/>
    <s v="Pete Armstrong"/>
    <x v="2"/>
    <s v="United States"/>
    <s v="Richmond"/>
    <x v="14"/>
    <n v="47374"/>
    <x v="2"/>
    <s v="OFF-EN-10001532"/>
    <x v="1"/>
    <x v="12"/>
    <s v="Brown Kraft Recycled Envelopes"/>
    <n v="101.88"/>
    <n v="6"/>
    <n v="0"/>
    <n v="50.94"/>
  </r>
  <r>
    <n v="1130"/>
    <s v="CA-2013-112102"/>
    <x v="0"/>
    <x v="408"/>
    <d v="2022-04-17T00:00:00"/>
    <s v="Standard Class"/>
    <s v="BD-11605"/>
    <s v="Brian Dahlen"/>
    <x v="0"/>
    <s v="United States"/>
    <s v="Springfield"/>
    <x v="17"/>
    <n v="22153"/>
    <x v="0"/>
    <s v="FUR-TA-10004086"/>
    <x v="0"/>
    <x v="3"/>
    <s v="KI Adjustable-Height Table"/>
    <n v="343.92"/>
    <n v="4"/>
    <n v="0"/>
    <n v="75.662399999999991"/>
  </r>
  <r>
    <n v="1131"/>
    <s v="CA-2013-112102"/>
    <x v="0"/>
    <x v="408"/>
    <d v="2022-04-17T00:00:00"/>
    <s v="Standard Class"/>
    <s v="BD-11605"/>
    <s v="Brian Dahlen"/>
    <x v="0"/>
    <s v="United States"/>
    <s v="Springfield"/>
    <x v="17"/>
    <n v="22153"/>
    <x v="0"/>
    <s v="OFF-PA-10000100"/>
    <x v="1"/>
    <x v="10"/>
    <s v="Xerox 1945"/>
    <n v="40.99"/>
    <n v="1"/>
    <n v="0"/>
    <n v="20.085100000000001"/>
  </r>
  <r>
    <n v="1132"/>
    <s v="CA-2013-112102"/>
    <x v="0"/>
    <x v="408"/>
    <d v="2022-04-17T00:00:00"/>
    <s v="Standard Class"/>
    <s v="BD-11605"/>
    <s v="Brian Dahlen"/>
    <x v="0"/>
    <s v="United States"/>
    <s v="Springfield"/>
    <x v="17"/>
    <n v="22153"/>
    <x v="0"/>
    <s v="OFF-EN-10002500"/>
    <x v="1"/>
    <x v="12"/>
    <s v="Globe Weis Peel &amp; Seel First Class Envelopes"/>
    <n v="63.9"/>
    <n v="5"/>
    <n v="0"/>
    <n v="28.754999999999995"/>
  </r>
  <r>
    <n v="1133"/>
    <s v="US-2013-114776"/>
    <x v="0"/>
    <x v="409"/>
    <d v="2022-12-08T00:00:00"/>
    <s v="First Class"/>
    <s v="GG-14650"/>
    <s v="Greg Guthrie"/>
    <x v="1"/>
    <s v="United States"/>
    <s v="Antioch"/>
    <x v="1"/>
    <n v="94509"/>
    <x v="1"/>
    <s v="OFF-PA-10004100"/>
    <x v="1"/>
    <x v="10"/>
    <s v="Xerox 216"/>
    <n v="19.440000000000001"/>
    <n v="3"/>
    <n v="0"/>
    <n v="9.3312000000000008"/>
  </r>
  <r>
    <n v="1134"/>
    <s v="US-2013-134908"/>
    <x v="0"/>
    <x v="410"/>
    <d v="2022-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22-06-10T00:00:00"/>
    <s v="Standard Class"/>
    <s v="JS-15940"/>
    <s v="Joni Sundaresam"/>
    <x v="2"/>
    <s v="United States"/>
    <s v="Philadelphia"/>
    <x v="9"/>
    <n v="19134"/>
    <x v="3"/>
    <s v="OFF-LA-10000973"/>
    <x v="1"/>
    <x v="2"/>
    <s v="Avery 502"/>
    <n v="7.5600000000000005"/>
    <n v="3"/>
    <n v="0.2"/>
    <n v="2.6459999999999995"/>
  </r>
  <r>
    <n v="1136"/>
    <s v="US-2013-148803"/>
    <x v="0"/>
    <x v="25"/>
    <d v="2022-12-12T00:00:00"/>
    <s v="Same Day"/>
    <s v="LR-16915"/>
    <s v="Lena Radford"/>
    <x v="0"/>
    <s v="United States"/>
    <s v="Homestead"/>
    <x v="2"/>
    <n v="33030"/>
    <x v="0"/>
    <s v="OFF-ST-10001476"/>
    <x v="1"/>
    <x v="4"/>
    <s v="Steel Personal Filing/Posting Tote"/>
    <n v="85.224000000000004"/>
    <n v="3"/>
    <n v="0.2"/>
    <n v="7.4571000000000041"/>
  </r>
  <r>
    <n v="1137"/>
    <s v="CA-2013-152170"/>
    <x v="0"/>
    <x v="396"/>
    <d v="2022-11-16T00:00:00"/>
    <s v="Second Class"/>
    <s v="FH-14275"/>
    <s v="Frank Hawley"/>
    <x v="1"/>
    <s v="United States"/>
    <s v="La Porte"/>
    <x v="14"/>
    <n v="46350"/>
    <x v="2"/>
    <s v="OFF-EN-10002831"/>
    <x v="1"/>
    <x v="12"/>
    <s v="Tyvek  Top-Opening Peel &amp; Seel  Envelopes, Gray"/>
    <n v="287.52"/>
    <n v="8"/>
    <n v="0"/>
    <n v="129.38399999999999"/>
  </r>
  <r>
    <n v="1138"/>
    <s v="CA-2013-152170"/>
    <x v="0"/>
    <x v="396"/>
    <d v="2022-11-16T00:00:00"/>
    <s v="Second Class"/>
    <s v="FH-14275"/>
    <s v="Frank Hawley"/>
    <x v="1"/>
    <s v="United States"/>
    <s v="La Porte"/>
    <x v="14"/>
    <n v="46350"/>
    <x v="2"/>
    <s v="OFF-AP-10002350"/>
    <x v="1"/>
    <x v="9"/>
    <s v="Belkin F9H710-06 7 Outlet SurgeMaster Surge Protector"/>
    <n v="37.68"/>
    <n v="2"/>
    <n v="0"/>
    <n v="10.5504"/>
  </r>
  <r>
    <n v="1139"/>
    <s v="CA-2013-152170"/>
    <x v="0"/>
    <x v="396"/>
    <d v="2022-11-16T00:00:00"/>
    <s v="Second Class"/>
    <s v="FH-14275"/>
    <s v="Frank Hawley"/>
    <x v="1"/>
    <s v="United States"/>
    <s v="La Porte"/>
    <x v="14"/>
    <n v="46350"/>
    <x v="2"/>
    <s v="OFF-PA-10001763"/>
    <x v="1"/>
    <x v="10"/>
    <s v="Xerox 1896"/>
    <n v="19.98"/>
    <n v="2"/>
    <n v="0"/>
    <n v="8.9909999999999997"/>
  </r>
  <r>
    <n v="1140"/>
    <s v="CA-2013-152170"/>
    <x v="0"/>
    <x v="396"/>
    <d v="2022-11-16T00:00:00"/>
    <s v="Second Class"/>
    <s v="FH-14275"/>
    <s v="Frank Hawley"/>
    <x v="1"/>
    <s v="United States"/>
    <s v="La Porte"/>
    <x v="14"/>
    <n v="46350"/>
    <x v="2"/>
    <s v="OFF-AR-10003394"/>
    <x v="1"/>
    <x v="6"/>
    <s v="Newell 332"/>
    <n v="20.58"/>
    <n v="7"/>
    <n v="0"/>
    <n v="5.5566000000000004"/>
  </r>
  <r>
    <n v="1141"/>
    <s v="CA-2013-152170"/>
    <x v="0"/>
    <x v="396"/>
    <d v="2022-11-16T00:00:00"/>
    <s v="Second Class"/>
    <s v="FH-14275"/>
    <s v="Frank Hawley"/>
    <x v="1"/>
    <s v="United States"/>
    <s v="La Porte"/>
    <x v="14"/>
    <n v="46350"/>
    <x v="2"/>
    <s v="OFF-BI-10002072"/>
    <x v="1"/>
    <x v="8"/>
    <s v="Cardinal Slant-D Ring Binders"/>
    <n v="17.38"/>
    <n v="2"/>
    <n v="0"/>
    <n v="8.69"/>
  </r>
  <r>
    <n v="1142"/>
    <s v="CA-2011-146969"/>
    <x v="2"/>
    <x v="411"/>
    <d v="2020-10-03T00:00:00"/>
    <s v="Standard Class"/>
    <s v="AP-10915"/>
    <s v="Arthur Prichep"/>
    <x v="0"/>
    <s v="United States"/>
    <s v="Los Angeles"/>
    <x v="1"/>
    <n v="90045"/>
    <x v="1"/>
    <s v="FUR-FU-10004188"/>
    <x v="0"/>
    <x v="5"/>
    <s v="Luxo Professional Combination Clamp-On Lamps"/>
    <n v="204.6"/>
    <n v="2"/>
    <n v="0"/>
    <n v="53.195999999999998"/>
  </r>
  <r>
    <n v="1143"/>
    <s v="CA-2011-146969"/>
    <x v="2"/>
    <x v="411"/>
    <d v="2020-10-03T00:00:00"/>
    <s v="Standard Class"/>
    <s v="AP-10915"/>
    <s v="Arthur Prichep"/>
    <x v="0"/>
    <s v="United States"/>
    <s v="Los Angeles"/>
    <x v="1"/>
    <n v="90045"/>
    <x v="1"/>
    <s v="OFF-FA-10001561"/>
    <x v="1"/>
    <x v="13"/>
    <s v="Stockwell Push Pins"/>
    <n v="8.7200000000000006"/>
    <n v="4"/>
    <n v="0"/>
    <n v="2.8776000000000002"/>
  </r>
  <r>
    <n v="1144"/>
    <s v="CA-2011-146969"/>
    <x v="2"/>
    <x v="411"/>
    <d v="2020-10-03T00:00:00"/>
    <s v="Standard Class"/>
    <s v="AP-10915"/>
    <s v="Arthur Prichep"/>
    <x v="0"/>
    <s v="United States"/>
    <s v="Los Angeles"/>
    <x v="1"/>
    <n v="90045"/>
    <x v="1"/>
    <s v="OFF-PA-10002105"/>
    <x v="1"/>
    <x v="10"/>
    <s v="Xerox 223"/>
    <n v="6.48"/>
    <n v="1"/>
    <n v="0"/>
    <n v="3.1104000000000003"/>
  </r>
  <r>
    <n v="1145"/>
    <s v="CA-2011-146969"/>
    <x v="2"/>
    <x v="411"/>
    <d v="2020-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20-10-03T00:00:00"/>
    <s v="Standard Class"/>
    <s v="AP-10915"/>
    <s v="Arthur Prichep"/>
    <x v="0"/>
    <s v="United States"/>
    <s v="Los Angeles"/>
    <x v="1"/>
    <n v="90045"/>
    <x v="1"/>
    <s v="OFF-ST-10004340"/>
    <x v="1"/>
    <x v="4"/>
    <s v="Fellowes Mobile File Cart, Black"/>
    <n v="62.18"/>
    <n v="1"/>
    <n v="0"/>
    <n v="16.788600000000002"/>
  </r>
  <r>
    <n v="1147"/>
    <s v="CA-2012-112452"/>
    <x v="1"/>
    <x v="388"/>
    <d v="2021-04-04T00:00:00"/>
    <s v="Same Day"/>
    <s v="NC-18340"/>
    <s v="Nat Carroll"/>
    <x v="0"/>
    <s v="United States"/>
    <s v="Lansing"/>
    <x v="12"/>
    <n v="48911"/>
    <x v="2"/>
    <s v="OFF-AP-10003849"/>
    <x v="1"/>
    <x v="9"/>
    <s v="Hoover Shoulder Vac Commercial Portable Vacuum"/>
    <n v="644.07600000000002"/>
    <n v="2"/>
    <n v="0.1"/>
    <n v="107.34599999999996"/>
  </r>
  <r>
    <n v="1148"/>
    <s v="CA-2012-112452"/>
    <x v="1"/>
    <x v="388"/>
    <d v="2021-04-04T00:00:00"/>
    <s v="Same Day"/>
    <s v="NC-18340"/>
    <s v="Nat Carroll"/>
    <x v="0"/>
    <s v="United States"/>
    <s v="Lansing"/>
    <x v="12"/>
    <n v="48911"/>
    <x v="2"/>
    <s v="OFF-FA-10000735"/>
    <x v="1"/>
    <x v="13"/>
    <s v="Staples"/>
    <n v="5.84"/>
    <n v="2"/>
    <n v="0"/>
    <n v="2.6279999999999997"/>
  </r>
  <r>
    <n v="1149"/>
    <s v="CA-2012-112452"/>
    <x v="1"/>
    <x v="388"/>
    <d v="2021-04-04T00:00:00"/>
    <s v="Same Day"/>
    <s v="NC-18340"/>
    <s v="Nat Carroll"/>
    <x v="0"/>
    <s v="United States"/>
    <s v="Lansing"/>
    <x v="12"/>
    <n v="48911"/>
    <x v="2"/>
    <s v="OFF-BI-10003350"/>
    <x v="1"/>
    <x v="8"/>
    <s v="Acco Expandable Hanging Binders"/>
    <n v="12.76"/>
    <n v="2"/>
    <n v="0"/>
    <n v="5.8695999999999993"/>
  </r>
  <r>
    <n v="1150"/>
    <s v="CA-2012-112452"/>
    <x v="1"/>
    <x v="388"/>
    <d v="2021-04-04T00:00:00"/>
    <s v="Same Day"/>
    <s v="NC-18340"/>
    <s v="Nat Carroll"/>
    <x v="0"/>
    <s v="United States"/>
    <s v="Lansing"/>
    <x v="12"/>
    <n v="48911"/>
    <x v="2"/>
    <s v="TEC-PH-10000307"/>
    <x v="2"/>
    <x v="7"/>
    <s v="Shocksock Galaxy S4 Armband"/>
    <n v="10.95"/>
    <n v="1"/>
    <n v="0"/>
    <n v="0.43799999999999883"/>
  </r>
  <r>
    <n v="1151"/>
    <s v="CA-2012-112452"/>
    <x v="1"/>
    <x v="388"/>
    <d v="2021-04-04T00:00:00"/>
    <s v="Same Day"/>
    <s v="NC-18340"/>
    <s v="Nat Carroll"/>
    <x v="0"/>
    <s v="United States"/>
    <s v="Lansing"/>
    <x v="12"/>
    <n v="48911"/>
    <x v="2"/>
    <s v="TEC-CO-10004202"/>
    <x v="2"/>
    <x v="16"/>
    <s v="Brother DCP1000 Digital 3 in 1 Multifunction Machine"/>
    <n v="599.98"/>
    <n v="2"/>
    <n v="0"/>
    <n v="209.99299999999999"/>
  </r>
  <r>
    <n v="1152"/>
    <s v="CA-2012-113971"/>
    <x v="1"/>
    <x v="412"/>
    <d v="2021-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23-01-07T00:00:00"/>
    <s v="Standard Class"/>
    <s v="KL-16555"/>
    <s v="Kelly Lampkin"/>
    <x v="1"/>
    <s v="United States"/>
    <s v="Reno"/>
    <x v="33"/>
    <n v="89502"/>
    <x v="1"/>
    <s v="OFF-AR-10003759"/>
    <x v="1"/>
    <x v="6"/>
    <s v="Crayola Anti Dust Chalk, 12/Pack"/>
    <n v="3.64"/>
    <n v="2"/>
    <n v="0"/>
    <n v="1.6379999999999999"/>
  </r>
  <r>
    <n v="1154"/>
    <s v="CA-2014-160395"/>
    <x v="3"/>
    <x v="413"/>
    <d v="2023-01-07T00:00:00"/>
    <s v="Standard Class"/>
    <s v="KL-16555"/>
    <s v="Kelly Lampkin"/>
    <x v="1"/>
    <s v="United States"/>
    <s v="Reno"/>
    <x v="33"/>
    <n v="89502"/>
    <x v="1"/>
    <s v="OFF-BI-10003984"/>
    <x v="1"/>
    <x v="8"/>
    <s v="Lock-Up Easel 'Spel-Binder'"/>
    <n v="159.768"/>
    <n v="7"/>
    <n v="0.2"/>
    <n v="53.921700000000008"/>
  </r>
  <r>
    <n v="1155"/>
    <s v="CA-2011-136567"/>
    <x v="2"/>
    <x v="414"/>
    <d v="2020-12-21T00:00:00"/>
    <s v="First Class"/>
    <s v="PS-19045"/>
    <s v="Penelope Sewall"/>
    <x v="2"/>
    <s v="United States"/>
    <s v="Harrisonburg"/>
    <x v="17"/>
    <n v="22801"/>
    <x v="0"/>
    <s v="OFF-ST-10004337"/>
    <x v="1"/>
    <x v="4"/>
    <s v="SAFCO Commercial Wire Shelving, 72h"/>
    <n v="122.48"/>
    <n v="2"/>
    <n v="0"/>
    <n v="0"/>
  </r>
  <r>
    <n v="1156"/>
    <s v="CA-2011-136567"/>
    <x v="2"/>
    <x v="414"/>
    <d v="2020-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20-12-21T00:00:00"/>
    <s v="First Class"/>
    <s v="PS-19045"/>
    <s v="Penelope Sewall"/>
    <x v="2"/>
    <s v="United States"/>
    <s v="Harrisonburg"/>
    <x v="17"/>
    <n v="22801"/>
    <x v="0"/>
    <s v="OFF-BI-10003982"/>
    <x v="1"/>
    <x v="8"/>
    <s v="Wilson Jones Century Plastic Molded Ring Binders"/>
    <n v="62.31"/>
    <n v="3"/>
    <n v="0"/>
    <n v="29.285699999999999"/>
  </r>
  <r>
    <n v="1158"/>
    <s v="CA-2011-136567"/>
    <x v="2"/>
    <x v="414"/>
    <d v="2020-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22-07-08T00:00:00"/>
    <s v="Second Class"/>
    <s v="GB-14530"/>
    <s v="George Bell"/>
    <x v="1"/>
    <s v="United States"/>
    <s v="Los Angeles"/>
    <x v="1"/>
    <n v="90004"/>
    <x v="1"/>
    <s v="FUR-CH-10002126"/>
    <x v="0"/>
    <x v="1"/>
    <s v="Hon Deluxe Fabric Upholstered Stacking Chairs"/>
    <n v="195.184"/>
    <n v="1"/>
    <n v="0.2"/>
    <n v="19.518400000000007"/>
  </r>
  <r>
    <n v="1160"/>
    <s v="CA-2014-147039"/>
    <x v="3"/>
    <x v="222"/>
    <d v="2023-07-05T00:00:00"/>
    <s v="Standard Class"/>
    <s v="AA-10315"/>
    <s v="Alex Avila"/>
    <x v="0"/>
    <s v="United States"/>
    <s v="Minneapolis"/>
    <x v="11"/>
    <n v="55407"/>
    <x v="2"/>
    <s v="OFF-AP-10000576"/>
    <x v="1"/>
    <x v="9"/>
    <s v="Belkin 325VA UPS Surge Protector, 6'"/>
    <n v="362.94"/>
    <n v="3"/>
    <n v="0"/>
    <n v="90.735000000000014"/>
  </r>
  <r>
    <n v="1161"/>
    <s v="CA-2014-147039"/>
    <x v="3"/>
    <x v="222"/>
    <d v="2023-07-05T00:00:00"/>
    <s v="Standard Class"/>
    <s v="AA-10315"/>
    <s v="Alex Avila"/>
    <x v="0"/>
    <s v="United States"/>
    <s v="Minneapolis"/>
    <x v="11"/>
    <n v="55407"/>
    <x v="2"/>
    <s v="OFF-BI-10004654"/>
    <x v="1"/>
    <x v="8"/>
    <s v="Avery Binding System Hidden Tab Executive Style Index Sets"/>
    <n v="11.54"/>
    <n v="2"/>
    <n v="0"/>
    <n v="5.77"/>
  </r>
  <r>
    <n v="1162"/>
    <s v="CA-2011-126522"/>
    <x v="2"/>
    <x v="416"/>
    <d v="2020-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20-03-08T00:00:00"/>
    <s v="Standard Class"/>
    <s v="AP-10720"/>
    <s v="Anne Pryor"/>
    <x v="2"/>
    <s v="United States"/>
    <s v="New York City"/>
    <x v="15"/>
    <n v="10035"/>
    <x v="3"/>
    <s v="TEC-PH-10004700"/>
    <x v="2"/>
    <x v="7"/>
    <s v="PowerGen Dual USB Car Charger"/>
    <n v="9.99"/>
    <n v="1"/>
    <n v="0"/>
    <n v="4.5953999999999997"/>
  </r>
  <r>
    <n v="1164"/>
    <s v="CA-2011-127964"/>
    <x v="2"/>
    <x v="223"/>
    <d v="2020-03-08T00:00:00"/>
    <s v="Standard Class"/>
    <s v="AP-10720"/>
    <s v="Anne Pryor"/>
    <x v="2"/>
    <s v="United States"/>
    <s v="New York City"/>
    <x v="15"/>
    <n v="10035"/>
    <x v="3"/>
    <s v="OFF-BI-10004593"/>
    <x v="1"/>
    <x v="8"/>
    <s v="Ibico Laser Imprintable Binding System Covers"/>
    <n v="125.76"/>
    <n v="3"/>
    <n v="0.2"/>
    <n v="40.872"/>
  </r>
  <r>
    <n v="1165"/>
    <s v="CA-2011-127964"/>
    <x v="2"/>
    <x v="223"/>
    <d v="2020-03-08T00:00:00"/>
    <s v="Standard Class"/>
    <s v="AP-10720"/>
    <s v="Anne Pryor"/>
    <x v="2"/>
    <s v="United States"/>
    <s v="New York City"/>
    <x v="15"/>
    <n v="10035"/>
    <x v="3"/>
    <s v="OFF-BI-10003429"/>
    <x v="1"/>
    <x v="8"/>
    <s v="Cardinal HOLDit! Binder Insert Strips,Extra Strips"/>
    <n v="25.32"/>
    <n v="5"/>
    <n v="0.2"/>
    <n v="9.1785000000000014"/>
  </r>
  <r>
    <n v="1166"/>
    <s v="CA-2011-117709"/>
    <x v="2"/>
    <x v="417"/>
    <d v="2020-05-08T00:00:00"/>
    <s v="Standard Class"/>
    <s v="PM-18940"/>
    <s v="Paul MacIntyre"/>
    <x v="0"/>
    <s v="United States"/>
    <s v="Jackson"/>
    <x v="12"/>
    <n v="49201"/>
    <x v="2"/>
    <s v="OFF-BI-10001294"/>
    <x v="1"/>
    <x v="8"/>
    <s v="Fellowes Binding Cases"/>
    <n v="46.8"/>
    <n v="4"/>
    <n v="0"/>
    <n v="21.059999999999995"/>
  </r>
  <r>
    <n v="1167"/>
    <s v="CA-2012-125416"/>
    <x v="1"/>
    <x v="121"/>
    <d v="2021-11-02T00:00:00"/>
    <s v="Same Day"/>
    <s v="KC-16540"/>
    <s v="Kelly Collister"/>
    <x v="0"/>
    <s v="United States"/>
    <s v="Seattle"/>
    <x v="4"/>
    <n v="98115"/>
    <x v="1"/>
    <s v="TEC-AC-10001552"/>
    <x v="2"/>
    <x v="11"/>
    <s v="Logitech K350 2.4Ghz Wireless Keyboard"/>
    <n v="447.93"/>
    <n v="9"/>
    <n v="0"/>
    <n v="49.272299999999987"/>
  </r>
  <r>
    <n v="1168"/>
    <s v="CA-2014-145226"/>
    <x v="3"/>
    <x v="166"/>
    <d v="2023-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23-12-11T00:00:00"/>
    <s v="Second Class"/>
    <s v="DL-13315"/>
    <s v="Delfina Latchford"/>
    <x v="0"/>
    <s v="United States"/>
    <s v="New York City"/>
    <x v="15"/>
    <n v="10035"/>
    <x v="3"/>
    <s v="OFF-ST-10004123"/>
    <x v="1"/>
    <x v="4"/>
    <s v="Safco Industrial Wire Shelving System"/>
    <n v="272.94"/>
    <n v="3"/>
    <n v="0"/>
    <n v="0"/>
  </r>
  <r>
    <n v="1170"/>
    <s v="CA-2014-145226"/>
    <x v="3"/>
    <x v="166"/>
    <d v="2023-12-11T00:00:00"/>
    <s v="Second Class"/>
    <s v="DL-13315"/>
    <s v="Delfina Latchford"/>
    <x v="0"/>
    <s v="United States"/>
    <s v="New York City"/>
    <x v="15"/>
    <n v="10035"/>
    <x v="3"/>
    <s v="OFF-PA-10003172"/>
    <x v="1"/>
    <x v="10"/>
    <s v="Xerox 1996"/>
    <n v="19.440000000000001"/>
    <n v="3"/>
    <n v="0"/>
    <n v="9.3312000000000008"/>
  </r>
  <r>
    <n v="1171"/>
    <s v="CA-2014-145226"/>
    <x v="3"/>
    <x v="166"/>
    <d v="2023-12-11T00:00:00"/>
    <s v="Second Class"/>
    <s v="DL-13315"/>
    <s v="Delfina Latchford"/>
    <x v="0"/>
    <s v="United States"/>
    <s v="New York City"/>
    <x v="15"/>
    <n v="10035"/>
    <x v="3"/>
    <s v="OFF-ST-10002352"/>
    <x v="1"/>
    <x v="4"/>
    <s v="Iris Project Case"/>
    <n v="31.92"/>
    <n v="4"/>
    <n v="0"/>
    <n v="8.299199999999999"/>
  </r>
  <r>
    <n v="1172"/>
    <s v="US-2011-100279"/>
    <x v="2"/>
    <x v="418"/>
    <d v="2020-03-14T00:00:00"/>
    <s v="Standard Class"/>
    <s v="SW-20275"/>
    <s v="Scott Williamson"/>
    <x v="0"/>
    <s v="United States"/>
    <s v="Royal Oak"/>
    <x v="12"/>
    <n v="48073"/>
    <x v="2"/>
    <s v="OFF-PA-10002259"/>
    <x v="1"/>
    <x v="10"/>
    <s v="Geographics Note Cards, Blank, White, 8 1/2&quot; x 11&quot;"/>
    <n v="22.38"/>
    <n v="2"/>
    <n v="0"/>
    <n v="10.7424"/>
  </r>
  <r>
    <n v="1173"/>
    <s v="CA-2011-158064"/>
    <x v="2"/>
    <x v="419"/>
    <d v="2020-04-25T00:00:00"/>
    <s v="Standard Class"/>
    <s v="AA-10375"/>
    <s v="Allen Armold"/>
    <x v="0"/>
    <s v="United States"/>
    <s v="Los Angeles"/>
    <x v="1"/>
    <n v="90008"/>
    <x v="1"/>
    <s v="OFF-BI-10002976"/>
    <x v="1"/>
    <x v="8"/>
    <s v="ACCOHIDE Binder by Acco"/>
    <n v="16.520000000000003"/>
    <n v="5"/>
    <n v="0.2"/>
    <n v="5.5754999999999999"/>
  </r>
  <r>
    <n v="1174"/>
    <s v="US-2012-104430"/>
    <x v="1"/>
    <x v="420"/>
    <d v="2021-10-26T00:00:00"/>
    <s v="Standard Class"/>
    <s v="LT-17110"/>
    <s v="Liz Thompson"/>
    <x v="0"/>
    <s v="United States"/>
    <s v="Bloomington"/>
    <x v="10"/>
    <n v="61701"/>
    <x v="2"/>
    <s v="OFF-BI-10000301"/>
    <x v="1"/>
    <x v="8"/>
    <s v="GBC Instant Report Kit"/>
    <n v="5.1759999999999984"/>
    <n v="4"/>
    <n v="0.8"/>
    <n v="-7.7640000000000011"/>
  </r>
  <r>
    <n v="1175"/>
    <s v="CA-2012-132080"/>
    <x v="1"/>
    <x v="421"/>
    <d v="2021-08-25T00:00:00"/>
    <s v="First Class"/>
    <s v="DP-13105"/>
    <s v="Dave Poirier"/>
    <x v="1"/>
    <s v="United States"/>
    <s v="New York City"/>
    <x v="15"/>
    <n v="10035"/>
    <x v="3"/>
    <s v="OFF-BI-10003694"/>
    <x v="1"/>
    <x v="8"/>
    <s v="Avery 3 1/2&quot; Diskette Storage Pages, 10/Pack"/>
    <n v="50.112000000000002"/>
    <n v="6"/>
    <n v="0.2"/>
    <n v="16.2864"/>
  </r>
  <r>
    <n v="1176"/>
    <s v="CA-2013-161207"/>
    <x v="0"/>
    <x v="48"/>
    <d v="2022-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20-12-30T00:00:00"/>
    <s v="Second Class"/>
    <s v="AT-10435"/>
    <s v="Alyssa Tate"/>
    <x v="2"/>
    <s v="United States"/>
    <s v="Los Angeles"/>
    <x v="1"/>
    <n v="90004"/>
    <x v="1"/>
    <s v="OFF-LA-10004425"/>
    <x v="1"/>
    <x v="2"/>
    <s v="Staples"/>
    <n v="11.56"/>
    <n v="4"/>
    <n v="0"/>
    <n v="5.4332000000000003"/>
  </r>
  <r>
    <n v="1178"/>
    <s v="CA-2013-113621"/>
    <x v="0"/>
    <x v="49"/>
    <d v="2022-12-06T00:00:00"/>
    <s v="Standard Class"/>
    <s v="JE-15745"/>
    <s v="Joel Eaton"/>
    <x v="0"/>
    <s v="United States"/>
    <s v="Rockville"/>
    <x v="39"/>
    <n v="20852"/>
    <x v="3"/>
    <s v="FUR-CH-10001270"/>
    <x v="0"/>
    <x v="1"/>
    <s v="Harbour Creations Steel Folding Chair"/>
    <n v="172.5"/>
    <n v="2"/>
    <n v="0"/>
    <n v="51.749999999999986"/>
  </r>
  <r>
    <n v="1179"/>
    <s v="CA-2013-113621"/>
    <x v="0"/>
    <x v="49"/>
    <d v="2022-12-06T00:00:00"/>
    <s v="Standard Class"/>
    <s v="JE-15745"/>
    <s v="Joel Eaton"/>
    <x v="0"/>
    <s v="United States"/>
    <s v="Rockville"/>
    <x v="39"/>
    <n v="20852"/>
    <x v="3"/>
    <s v="TEC-PH-10003931"/>
    <x v="2"/>
    <x v="7"/>
    <s v="JBL Micro Wireless Portable Bluetooth Speaker"/>
    <n v="179.97"/>
    <n v="3"/>
    <n v="0"/>
    <n v="44.992500000000007"/>
  </r>
  <r>
    <n v="1180"/>
    <s v="CA-2013-168081"/>
    <x v="0"/>
    <x v="423"/>
    <d v="2022-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20-06-25T00:00:00"/>
    <s v="Standard Class"/>
    <s v="DB-13060"/>
    <s v="Dave Brooks"/>
    <x v="0"/>
    <s v="United States"/>
    <s v="Lakewood"/>
    <x v="30"/>
    <n v="8701"/>
    <x v="3"/>
    <s v="TEC-PH-10004539"/>
    <x v="2"/>
    <x v="7"/>
    <s v="Wireless Extenders zBoost YX545 SOHO Signal Booster"/>
    <n v="1322.93"/>
    <n v="7"/>
    <n v="0"/>
    <n v="357.19110000000001"/>
  </r>
  <r>
    <n v="1182"/>
    <s v="CA-2011-128146"/>
    <x v="2"/>
    <x v="261"/>
    <d v="2020-06-25T00:00:00"/>
    <s v="Standard Class"/>
    <s v="DB-13060"/>
    <s v="Dave Brooks"/>
    <x v="0"/>
    <s v="United States"/>
    <s v="Lakewood"/>
    <x v="30"/>
    <n v="8701"/>
    <x v="3"/>
    <s v="OFF-AR-10001919"/>
    <x v="1"/>
    <x v="6"/>
    <s v="OIC #2 Pencils, Medium Soft"/>
    <n v="3.76"/>
    <n v="2"/>
    <n v="0"/>
    <n v="1.0903999999999998"/>
  </r>
  <r>
    <n v="1183"/>
    <s v="CA-2014-138779"/>
    <x v="3"/>
    <x v="424"/>
    <d v="2023-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23-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20-11-30T00:00:00"/>
    <s v="Standard Class"/>
    <s v="HR-14830"/>
    <s v="Harold Ryan"/>
    <x v="1"/>
    <s v="United States"/>
    <s v="Seattle"/>
    <x v="4"/>
    <n v="98103"/>
    <x v="1"/>
    <s v="OFF-BI-10004656"/>
    <x v="1"/>
    <x v="8"/>
    <s v="Peel &amp; Stick Add-On Corner Pockets"/>
    <n v="12.096000000000002"/>
    <n v="7"/>
    <n v="0.2"/>
    <n v="4.2335999999999991"/>
  </r>
  <r>
    <n v="1186"/>
    <s v="CA-2011-127131"/>
    <x v="2"/>
    <x v="156"/>
    <d v="2020-11-30T00:00:00"/>
    <s v="Standard Class"/>
    <s v="HR-14830"/>
    <s v="Harold Ryan"/>
    <x v="1"/>
    <s v="United States"/>
    <s v="Seattle"/>
    <x v="4"/>
    <n v="98103"/>
    <x v="1"/>
    <s v="OFF-ST-10002344"/>
    <x v="1"/>
    <x v="4"/>
    <s v="Carina 42&quot;Hx23 3/4&quot;W Media Storage Unit"/>
    <n v="485.88"/>
    <n v="6"/>
    <n v="0"/>
    <n v="9.7176000000000329"/>
  </r>
  <r>
    <n v="1187"/>
    <s v="CA-2011-127131"/>
    <x v="2"/>
    <x v="156"/>
    <d v="2020-11-30T00:00:00"/>
    <s v="Standard Class"/>
    <s v="HR-14830"/>
    <s v="Harold Ryan"/>
    <x v="1"/>
    <s v="United States"/>
    <s v="Seattle"/>
    <x v="4"/>
    <n v="98103"/>
    <x v="1"/>
    <s v="OFF-PA-10001800"/>
    <x v="1"/>
    <x v="10"/>
    <s v="Xerox 220"/>
    <n v="25.92"/>
    <n v="4"/>
    <n v="0"/>
    <n v="12.441600000000001"/>
  </r>
  <r>
    <n v="1188"/>
    <s v="CA-2011-127131"/>
    <x v="2"/>
    <x v="156"/>
    <d v="2020-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23-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23-03-01T00:00:00"/>
    <s v="Second Class"/>
    <s v="BT-11530"/>
    <s v="Bradley Talbott"/>
    <x v="2"/>
    <s v="United States"/>
    <s v="Los Angeles"/>
    <x v="1"/>
    <n v="90036"/>
    <x v="1"/>
    <s v="TEC-PH-10004447"/>
    <x v="2"/>
    <x v="7"/>
    <s v="Toshiba IPT2010-SD IP Telephone"/>
    <n v="889.53600000000006"/>
    <n v="8"/>
    <n v="0.2"/>
    <n v="66.715199999999982"/>
  </r>
  <r>
    <n v="1191"/>
    <s v="CA-2014-117212"/>
    <x v="3"/>
    <x v="425"/>
    <d v="2023-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23-03-01T00:00:00"/>
    <s v="Second Class"/>
    <s v="BT-11530"/>
    <s v="Bradley Talbott"/>
    <x v="2"/>
    <s v="United States"/>
    <s v="Los Angeles"/>
    <x v="1"/>
    <n v="90036"/>
    <x v="1"/>
    <s v="OFF-PA-10001970"/>
    <x v="1"/>
    <x v="10"/>
    <s v="Xerox 1908"/>
    <n v="223.92"/>
    <n v="4"/>
    <n v="0"/>
    <n v="109.7208"/>
  </r>
  <r>
    <n v="1193"/>
    <s v="CA-2014-117212"/>
    <x v="3"/>
    <x v="425"/>
    <d v="2023-03-01T00:00:00"/>
    <s v="Second Class"/>
    <s v="BT-11530"/>
    <s v="Bradley Talbott"/>
    <x v="2"/>
    <s v="United States"/>
    <s v="Los Angeles"/>
    <x v="1"/>
    <n v="90036"/>
    <x v="1"/>
    <s v="OFF-PA-10000682"/>
    <x v="1"/>
    <x v="10"/>
    <s v="Xerox 1924"/>
    <n v="23.12"/>
    <n v="4"/>
    <n v="0"/>
    <n v="11.328800000000001"/>
  </r>
  <r>
    <n v="1194"/>
    <s v="US-2012-130519"/>
    <x v="1"/>
    <x v="426"/>
    <d v="2021-09-15T00:00:00"/>
    <s v="Same Day"/>
    <s v="NG-18355"/>
    <s v="Nat Gilpin"/>
    <x v="1"/>
    <s v="United States"/>
    <s v="Coral Springs"/>
    <x v="2"/>
    <n v="33065"/>
    <x v="0"/>
    <s v="OFF-PA-10001937"/>
    <x v="1"/>
    <x v="10"/>
    <s v="Xerox 21"/>
    <n v="15.552000000000003"/>
    <n v="3"/>
    <n v="0.2"/>
    <n v="5.4432"/>
  </r>
  <r>
    <n v="1195"/>
    <s v="US-2012-130519"/>
    <x v="1"/>
    <x v="426"/>
    <d v="2021-09-15T00:00:00"/>
    <s v="Same Day"/>
    <s v="NG-18355"/>
    <s v="Nat Gilpin"/>
    <x v="1"/>
    <s v="United States"/>
    <s v="Coral Springs"/>
    <x v="2"/>
    <n v="33065"/>
    <x v="0"/>
    <s v="FUR-FU-10002268"/>
    <x v="0"/>
    <x v="5"/>
    <s v="Ultra Door Push Plate"/>
    <n v="15.712000000000002"/>
    <n v="4"/>
    <n v="0.2"/>
    <n v="2.553199999999999"/>
  </r>
  <r>
    <n v="1196"/>
    <s v="US-2012-130519"/>
    <x v="1"/>
    <x v="426"/>
    <d v="2021-09-15T00:00:00"/>
    <s v="Same Day"/>
    <s v="NG-18355"/>
    <s v="Nat Gilpin"/>
    <x v="1"/>
    <s v="United States"/>
    <s v="Coral Springs"/>
    <x v="2"/>
    <n v="33065"/>
    <x v="0"/>
    <s v="OFF-ST-10001321"/>
    <x v="1"/>
    <x v="4"/>
    <s v="Decoflex Hanging Personal Folder File, Blue"/>
    <n v="24.672000000000001"/>
    <n v="2"/>
    <n v="0.2"/>
    <n v="2.1588000000000021"/>
  </r>
  <r>
    <n v="1197"/>
    <s v="US-2012-130519"/>
    <x v="1"/>
    <x v="426"/>
    <d v="2021-09-15T00:00:00"/>
    <s v="Same Day"/>
    <s v="NG-18355"/>
    <s v="Nat Gilpin"/>
    <x v="1"/>
    <s v="United States"/>
    <s v="Coral Springs"/>
    <x v="2"/>
    <n v="33065"/>
    <x v="0"/>
    <s v="FUR-FU-10003394"/>
    <x v="0"/>
    <x v="5"/>
    <s v="Tenex &quot;The Solids&quot; Textured Chair Mats"/>
    <n v="55.967999999999996"/>
    <n v="1"/>
    <n v="0.2"/>
    <n v="-2.098800000000006"/>
  </r>
  <r>
    <n v="1198"/>
    <s v="CA-2013-130946"/>
    <x v="0"/>
    <x v="143"/>
    <d v="2022-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22-04-13T00:00:00"/>
    <s v="Standard Class"/>
    <s v="ZC-21910"/>
    <s v="Zuschuss Carroll"/>
    <x v="0"/>
    <s v="United States"/>
    <s v="Houston"/>
    <x v="5"/>
    <n v="77041"/>
    <x v="2"/>
    <s v="FUR-CH-10004540"/>
    <x v="0"/>
    <x v="1"/>
    <s v="Global Chrome Stack Chair"/>
    <n v="95.983999999999995"/>
    <n v="4"/>
    <n v="0.3"/>
    <n v="-4.1135999999999981"/>
  </r>
  <r>
    <n v="1200"/>
    <s v="CA-2013-130946"/>
    <x v="0"/>
    <x v="143"/>
    <d v="2022-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22-07-25T00:00:00"/>
    <s v="Standard Class"/>
    <s v="LS-16945"/>
    <s v="Linda Southworth"/>
    <x v="1"/>
    <s v="United States"/>
    <s v="Denver"/>
    <x v="22"/>
    <n v="80219"/>
    <x v="1"/>
    <s v="FUR-CH-10002335"/>
    <x v="0"/>
    <x v="1"/>
    <s v="Hon GuestStacker Chair"/>
    <n v="544.00800000000004"/>
    <n v="3"/>
    <n v="0.2"/>
    <n v="40.800600000000003"/>
  </r>
  <r>
    <n v="1202"/>
    <s v="CA-2013-114727"/>
    <x v="0"/>
    <x v="427"/>
    <d v="2022-07-25T00:00:00"/>
    <s v="Standard Class"/>
    <s v="LS-16945"/>
    <s v="Linda Southworth"/>
    <x v="1"/>
    <s v="United States"/>
    <s v="Denver"/>
    <x v="22"/>
    <n v="80219"/>
    <x v="1"/>
    <s v="OFF-BI-10004967"/>
    <x v="1"/>
    <x v="8"/>
    <s v="Round Ring Binders"/>
    <n v="1.8720000000000003"/>
    <n v="3"/>
    <n v="0.7"/>
    <n v="-1.4352"/>
  </r>
  <r>
    <n v="1203"/>
    <s v="CA-2013-114727"/>
    <x v="0"/>
    <x v="427"/>
    <d v="2022-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22-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22-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23-08-05T00:00:00"/>
    <s v="First Class"/>
    <s v="LH-16750"/>
    <s v="Larry Hughes"/>
    <x v="0"/>
    <s v="United States"/>
    <s v="Charlotte"/>
    <x v="3"/>
    <n v="28205"/>
    <x v="0"/>
    <s v="TEC-PH-10002660"/>
    <x v="2"/>
    <x v="7"/>
    <s v="Nortel Networks T7316 E Nt8 B27"/>
    <n v="271.95999999999998"/>
    <n v="5"/>
    <n v="0.2"/>
    <n v="16.997500000000016"/>
  </r>
  <r>
    <n v="1207"/>
    <s v="CA-2013-137050"/>
    <x v="0"/>
    <x v="216"/>
    <d v="2022-07-19T00:00:00"/>
    <s v="Second Class"/>
    <s v="SW-20755"/>
    <s v="Steven Ward"/>
    <x v="1"/>
    <s v="United States"/>
    <s v="New York City"/>
    <x v="15"/>
    <n v="10009"/>
    <x v="3"/>
    <s v="OFF-ST-10004634"/>
    <x v="1"/>
    <x v="4"/>
    <s v="Personal Folder Holder, Ebony"/>
    <n v="11.21"/>
    <n v="1"/>
    <n v="0"/>
    <n v="3.3629999999999995"/>
  </r>
  <r>
    <n v="1208"/>
    <s v="CA-2013-137050"/>
    <x v="0"/>
    <x v="216"/>
    <d v="2022-07-19T00:00:00"/>
    <s v="Second Class"/>
    <s v="SW-20755"/>
    <s v="Steven Ward"/>
    <x v="1"/>
    <s v="United States"/>
    <s v="New York City"/>
    <x v="15"/>
    <n v="10009"/>
    <x v="3"/>
    <s v="OFF-BI-10002160"/>
    <x v="1"/>
    <x v="8"/>
    <s v="Acco Hanging Data Binders"/>
    <n v="9.1440000000000001"/>
    <n v="3"/>
    <n v="0.2"/>
    <n v="3.2003999999999997"/>
  </r>
  <r>
    <n v="1209"/>
    <s v="CA-2013-137050"/>
    <x v="0"/>
    <x v="216"/>
    <d v="2022-07-19T00:00:00"/>
    <s v="Second Class"/>
    <s v="SW-20755"/>
    <s v="Steven Ward"/>
    <x v="1"/>
    <s v="United States"/>
    <s v="New York City"/>
    <x v="15"/>
    <n v="10009"/>
    <x v="3"/>
    <s v="OFF-FA-10002988"/>
    <x v="1"/>
    <x v="13"/>
    <s v="Ideal Clamps"/>
    <n v="14.069999999999999"/>
    <n v="7"/>
    <n v="0"/>
    <n v="6.8942999999999994"/>
  </r>
  <r>
    <n v="1210"/>
    <s v="CA-2013-137050"/>
    <x v="0"/>
    <x v="216"/>
    <d v="2022-07-19T00:00:00"/>
    <s v="Second Class"/>
    <s v="SW-20755"/>
    <s v="Steven Ward"/>
    <x v="1"/>
    <s v="United States"/>
    <s v="New York City"/>
    <x v="15"/>
    <n v="10009"/>
    <x v="3"/>
    <s v="OFF-AR-10004999"/>
    <x v="1"/>
    <x v="6"/>
    <s v="Newell 315"/>
    <n v="41.86"/>
    <n v="7"/>
    <n v="0"/>
    <n v="10.465"/>
  </r>
  <r>
    <n v="1211"/>
    <s v="CA-2013-137050"/>
    <x v="0"/>
    <x v="216"/>
    <d v="2022-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22-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23-09-14T00:00:00"/>
    <s v="Standard Class"/>
    <s v="SP-20620"/>
    <s v="Stefania Perrino"/>
    <x v="1"/>
    <s v="United States"/>
    <s v="Philadelphia"/>
    <x v="9"/>
    <n v="19134"/>
    <x v="3"/>
    <s v="FUR-CH-10004860"/>
    <x v="0"/>
    <x v="1"/>
    <s v="Global Low Back Tilter Chair"/>
    <n v="141.37199999999999"/>
    <n v="2"/>
    <n v="0.3"/>
    <n v="-48.470400000000019"/>
  </r>
  <r>
    <n v="1214"/>
    <s v="US-2014-118087"/>
    <x v="3"/>
    <x v="428"/>
    <d v="2023-09-14T00:00:00"/>
    <s v="Standard Class"/>
    <s v="SP-20620"/>
    <s v="Stefania Perrino"/>
    <x v="1"/>
    <s v="United States"/>
    <s v="Philadelphia"/>
    <x v="9"/>
    <n v="19134"/>
    <x v="3"/>
    <s v="OFF-BI-10002432"/>
    <x v="1"/>
    <x v="8"/>
    <s v="Wilson Jones Standard D-Ring Binders"/>
    <n v="3.036"/>
    <n v="2"/>
    <n v="0.7"/>
    <n v="-2.3275999999999994"/>
  </r>
  <r>
    <n v="1215"/>
    <s v="US-2014-118087"/>
    <x v="3"/>
    <x v="428"/>
    <d v="2023-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23-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23-09-14T00:00:00"/>
    <s v="Standard Class"/>
    <s v="SP-20620"/>
    <s v="Stefania Perrino"/>
    <x v="1"/>
    <s v="United States"/>
    <s v="Philadelphia"/>
    <x v="9"/>
    <n v="19134"/>
    <x v="3"/>
    <s v="TEC-AC-10004469"/>
    <x v="2"/>
    <x v="11"/>
    <s v="Microsoft Sculpt Comfort Mouse"/>
    <n v="95.88000000000001"/>
    <n v="3"/>
    <n v="0.2"/>
    <n v="28.764000000000006"/>
  </r>
  <r>
    <n v="1218"/>
    <s v="US-2014-118087"/>
    <x v="3"/>
    <x v="428"/>
    <d v="2023-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23-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23-09-14T00:00:00"/>
    <s v="Standard Class"/>
    <s v="SP-20620"/>
    <s v="Stefania Perrino"/>
    <x v="1"/>
    <s v="United States"/>
    <s v="Philadelphia"/>
    <x v="9"/>
    <n v="19134"/>
    <x v="3"/>
    <s v="TEC-PH-10002200"/>
    <x v="2"/>
    <x v="7"/>
    <s v="Samsung Galaxy Note 2"/>
    <n v="1931.9579999999999"/>
    <n v="7"/>
    <n v="0.4"/>
    <n v="-386.3915999999997"/>
  </r>
  <r>
    <n v="1221"/>
    <s v="CA-2011-110184"/>
    <x v="2"/>
    <x v="136"/>
    <d v="2020-07-16T00:00:00"/>
    <s v="Standard Class"/>
    <s v="BF-11170"/>
    <s v="Ben Ferrer"/>
    <x v="2"/>
    <s v="United States"/>
    <s v="Los Angeles"/>
    <x v="1"/>
    <n v="90036"/>
    <x v="1"/>
    <s v="OFF-ST-10000107"/>
    <x v="1"/>
    <x v="4"/>
    <s v="Fellowes Super Stor/Drawer"/>
    <n v="249.75"/>
    <n v="9"/>
    <n v="0"/>
    <n v="44.954999999999977"/>
  </r>
  <r>
    <n v="1222"/>
    <s v="CA-2011-110184"/>
    <x v="2"/>
    <x v="136"/>
    <d v="2020-07-16T00:00:00"/>
    <s v="Standard Class"/>
    <s v="BF-11170"/>
    <s v="Ben Ferrer"/>
    <x v="2"/>
    <s v="United States"/>
    <s v="Los Angeles"/>
    <x v="1"/>
    <n v="90036"/>
    <x v="1"/>
    <s v="TEC-PH-10000439"/>
    <x v="2"/>
    <x v="7"/>
    <s v="GE DSL Phone Line Filter"/>
    <n v="255.93600000000004"/>
    <n v="8"/>
    <n v="0.2"/>
    <n v="28.792799999999971"/>
  </r>
  <r>
    <n v="1223"/>
    <s v="CA-2013-126004"/>
    <x v="0"/>
    <x v="429"/>
    <d v="2022-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22-12-06T00:00:00"/>
    <s v="First Class"/>
    <s v="BM-11140"/>
    <s v="Becky Martin"/>
    <x v="0"/>
    <s v="United States"/>
    <s v="New York City"/>
    <x v="15"/>
    <n v="10024"/>
    <x v="3"/>
    <s v="TEC-AC-10001432"/>
    <x v="2"/>
    <x v="11"/>
    <s v="Enermax Aurora Lite Keyboard"/>
    <n v="78.150000000000006"/>
    <n v="1"/>
    <n v="0"/>
    <n v="34.38600000000001"/>
  </r>
  <r>
    <n v="1225"/>
    <s v="CA-2013-126004"/>
    <x v="0"/>
    <x v="429"/>
    <d v="2022-12-06T00:00:00"/>
    <s v="First Class"/>
    <s v="BM-11140"/>
    <s v="Becky Martin"/>
    <x v="0"/>
    <s v="United States"/>
    <s v="New York City"/>
    <x v="15"/>
    <n v="10024"/>
    <x v="3"/>
    <s v="OFF-BI-10004656"/>
    <x v="1"/>
    <x v="8"/>
    <s v="Peel &amp; Stick Add-On Corner Pockets"/>
    <n v="1.7280000000000002"/>
    <n v="1"/>
    <n v="0.2"/>
    <n v="0.60479999999999989"/>
  </r>
  <r>
    <n v="1226"/>
    <s v="CA-2013-126004"/>
    <x v="0"/>
    <x v="429"/>
    <d v="2022-12-06T00:00:00"/>
    <s v="First Class"/>
    <s v="BM-11140"/>
    <s v="Becky Martin"/>
    <x v="0"/>
    <s v="United States"/>
    <s v="New York City"/>
    <x v="15"/>
    <n v="10024"/>
    <x v="3"/>
    <s v="OFF-PA-10001685"/>
    <x v="1"/>
    <x v="10"/>
    <s v="Staples"/>
    <n v="40.56"/>
    <n v="4"/>
    <n v="0"/>
    <n v="19.874400000000001"/>
  </r>
  <r>
    <n v="1227"/>
    <s v="CA-2013-126004"/>
    <x v="0"/>
    <x v="429"/>
    <d v="2022-12-06T00:00:00"/>
    <s v="First Class"/>
    <s v="BM-11140"/>
    <s v="Becky Martin"/>
    <x v="0"/>
    <s v="United States"/>
    <s v="New York City"/>
    <x v="15"/>
    <n v="10024"/>
    <x v="3"/>
    <s v="OFF-ST-10001418"/>
    <x v="1"/>
    <x v="4"/>
    <s v="Carina Media Storage Towers in Natural &amp; Black"/>
    <n v="182.94"/>
    <n v="3"/>
    <n v="0"/>
    <n v="3.6587999999999994"/>
  </r>
  <r>
    <n v="1228"/>
    <s v="CA-2013-126004"/>
    <x v="0"/>
    <x v="429"/>
    <d v="2022-12-06T00:00:00"/>
    <s v="First Class"/>
    <s v="BM-11140"/>
    <s v="Becky Martin"/>
    <x v="0"/>
    <s v="United States"/>
    <s v="New York City"/>
    <x v="15"/>
    <n v="10024"/>
    <x v="3"/>
    <s v="OFF-ST-10000676"/>
    <x v="1"/>
    <x v="4"/>
    <s v="Fellowes Econo/Stor Drawers"/>
    <n v="193.86"/>
    <n v="2"/>
    <n v="0"/>
    <n v="11.631599999999992"/>
  </r>
  <r>
    <n v="1229"/>
    <s v="CA-2014-100013"/>
    <x v="3"/>
    <x v="44"/>
    <d v="2023-11-12T00:00:00"/>
    <s v="Standard Class"/>
    <s v="ZC-21910"/>
    <s v="Zuschuss Carroll"/>
    <x v="0"/>
    <s v="United States"/>
    <s v="Los Angeles"/>
    <x v="1"/>
    <n v="90045"/>
    <x v="1"/>
    <s v="OFF-EN-10001219"/>
    <x v="1"/>
    <x v="12"/>
    <s v="#10- 4 1/8&quot; x 9 1/2&quot; Security-Tint Envelopes"/>
    <n v="15.28"/>
    <n v="2"/>
    <n v="0"/>
    <n v="7.4871999999999996"/>
  </r>
  <r>
    <n v="1230"/>
    <s v="CA-2014-100013"/>
    <x v="3"/>
    <x v="44"/>
    <d v="2023-11-12T00:00:00"/>
    <s v="Standard Class"/>
    <s v="ZC-21910"/>
    <s v="Zuschuss Carroll"/>
    <x v="0"/>
    <s v="United States"/>
    <s v="Los Angeles"/>
    <x v="1"/>
    <n v="90045"/>
    <x v="1"/>
    <s v="FUR-FU-10001424"/>
    <x v="0"/>
    <x v="5"/>
    <s v="Dax Clear Box Frame"/>
    <n v="8.73"/>
    <n v="1"/>
    <n v="0"/>
    <n v="2.9681999999999995"/>
  </r>
  <r>
    <n v="1231"/>
    <s v="CA-2014-100013"/>
    <x v="3"/>
    <x v="44"/>
    <d v="2023-11-12T00:00:00"/>
    <s v="Standard Class"/>
    <s v="ZC-21910"/>
    <s v="Zuschuss Carroll"/>
    <x v="0"/>
    <s v="United States"/>
    <s v="Los Angeles"/>
    <x v="1"/>
    <n v="90045"/>
    <x v="1"/>
    <s v="OFF-AR-10001022"/>
    <x v="1"/>
    <x v="6"/>
    <s v="SANFORD Liquid Accent Tank-Style Highlighters"/>
    <n v="5.68"/>
    <n v="2"/>
    <n v="0"/>
    <n v="1.7607999999999997"/>
  </r>
  <r>
    <n v="1232"/>
    <s v="CA-2012-132570"/>
    <x v="1"/>
    <x v="89"/>
    <d v="2021-11-02T00:00:00"/>
    <s v="Second Class"/>
    <s v="KT-16480"/>
    <s v="Kean Thornton"/>
    <x v="0"/>
    <s v="United States"/>
    <s v="Buffalo"/>
    <x v="15"/>
    <n v="14215"/>
    <x v="3"/>
    <s v="OFF-AR-10000369"/>
    <x v="1"/>
    <x v="6"/>
    <s v="Design Ebony Sketching Pencil"/>
    <n v="2.78"/>
    <n v="2"/>
    <n v="0"/>
    <n v="0.72279999999999989"/>
  </r>
  <r>
    <n v="1233"/>
    <s v="CA-2012-132570"/>
    <x v="1"/>
    <x v="89"/>
    <d v="2021-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22-06-02T00:00:00"/>
    <s v="First Class"/>
    <s v="BG-11695"/>
    <s v="Brooke Gillingham"/>
    <x v="1"/>
    <s v="United States"/>
    <s v="Cincinnati"/>
    <x v="24"/>
    <n v="45231"/>
    <x v="3"/>
    <s v="TEC-CO-10001046"/>
    <x v="2"/>
    <x v="16"/>
    <s v="Canon Imageclass D680 Copier / Fax"/>
    <n v="839.98799999999994"/>
    <n v="2"/>
    <n v="0.4"/>
    <n v="69.99899999999991"/>
  </r>
  <r>
    <n v="1235"/>
    <s v="CA-2013-144344"/>
    <x v="0"/>
    <x v="99"/>
    <d v="2022-10-29T00:00:00"/>
    <s v="Same Day"/>
    <s v="PG-18820"/>
    <s v="Patrick Gardner"/>
    <x v="0"/>
    <s v="United States"/>
    <s v="Boynton Beach"/>
    <x v="2"/>
    <n v="33437"/>
    <x v="0"/>
    <s v="FUR-FU-10000076"/>
    <x v="0"/>
    <x v="5"/>
    <s v="24-Hour Round Wall Clock"/>
    <n v="47.952000000000005"/>
    <n v="3"/>
    <n v="0.2"/>
    <n v="13.786200000000006"/>
  </r>
  <r>
    <n v="1236"/>
    <s v="CA-2013-144344"/>
    <x v="0"/>
    <x v="99"/>
    <d v="2022-10-29T00:00:00"/>
    <s v="Same Day"/>
    <s v="PG-18820"/>
    <s v="Patrick Gardner"/>
    <x v="0"/>
    <s v="United States"/>
    <s v="Boynton Beach"/>
    <x v="2"/>
    <n v="33437"/>
    <x v="0"/>
    <s v="OFF-BI-10003719"/>
    <x v="1"/>
    <x v="8"/>
    <s v="Large Capacity Hanging Post Binders"/>
    <n v="37.425000000000004"/>
    <n v="5"/>
    <n v="0.7"/>
    <n v="-29.940000000000012"/>
  </r>
  <r>
    <n v="1237"/>
    <s v="CA-2013-144344"/>
    <x v="0"/>
    <x v="99"/>
    <d v="2022-10-29T00:00:00"/>
    <s v="Same Day"/>
    <s v="PG-18820"/>
    <s v="Patrick Gardner"/>
    <x v="0"/>
    <s v="United States"/>
    <s v="Boynton Beach"/>
    <x v="2"/>
    <n v="33437"/>
    <x v="0"/>
    <s v="FUR-FU-10003268"/>
    <x v="0"/>
    <x v="5"/>
    <s v="Eldon Radial Chair Mat for Low to Medium Pile Carpets"/>
    <n v="63.967999999999996"/>
    <n v="2"/>
    <n v="0.2"/>
    <n v="0"/>
  </r>
  <r>
    <n v="1238"/>
    <s v="CA-2013-144344"/>
    <x v="0"/>
    <x v="99"/>
    <d v="2022-10-29T00:00:00"/>
    <s v="Same Day"/>
    <s v="PG-18820"/>
    <s v="Patrick Gardner"/>
    <x v="0"/>
    <s v="United States"/>
    <s v="Boynton Beach"/>
    <x v="2"/>
    <n v="33437"/>
    <x v="0"/>
    <s v="FUR-FU-10003553"/>
    <x v="0"/>
    <x v="5"/>
    <s v="Howard Miller 13-1/2&quot; Diameter Rosebrook Wall Clock"/>
    <n v="165.048"/>
    <n v="3"/>
    <n v="0.2"/>
    <n v="41.262"/>
  </r>
  <r>
    <n v="1239"/>
    <s v="CA-2011-127012"/>
    <x v="2"/>
    <x v="430"/>
    <d v="2020-08-15T00:00:00"/>
    <s v="Standard Class"/>
    <s v="GM-14680"/>
    <s v="Greg Matthias"/>
    <x v="0"/>
    <s v="United States"/>
    <s v="Seattle"/>
    <x v="4"/>
    <n v="98105"/>
    <x v="1"/>
    <s v="FUR-FU-10003691"/>
    <x v="0"/>
    <x v="5"/>
    <s v="Eldon Image Series Desk Accessories, Ebony"/>
    <n v="12.35"/>
    <n v="1"/>
    <n v="0"/>
    <n v="5.4340000000000002"/>
  </r>
  <r>
    <n v="1240"/>
    <s v="CA-2011-127012"/>
    <x v="2"/>
    <x v="430"/>
    <d v="2020-08-15T00:00:00"/>
    <s v="Standard Class"/>
    <s v="GM-14680"/>
    <s v="Greg Matthias"/>
    <x v="0"/>
    <s v="United States"/>
    <s v="Seattle"/>
    <x v="4"/>
    <n v="98105"/>
    <x v="1"/>
    <s v="OFF-AR-10003903"/>
    <x v="1"/>
    <x v="6"/>
    <s v="Sanford 52201 APSCO Electric Pencil Sharpener"/>
    <n v="40.97"/>
    <n v="1"/>
    <n v="0"/>
    <n v="10.652200000000001"/>
  </r>
  <r>
    <n v="1241"/>
    <s v="CA-2011-127012"/>
    <x v="2"/>
    <x v="430"/>
    <d v="2020-08-15T00:00:00"/>
    <s v="Standard Class"/>
    <s v="GM-14680"/>
    <s v="Greg Matthias"/>
    <x v="0"/>
    <s v="United States"/>
    <s v="Seattle"/>
    <x v="4"/>
    <n v="98105"/>
    <x v="1"/>
    <s v="OFF-FA-10004854"/>
    <x v="1"/>
    <x v="13"/>
    <s v="Vinyl Coated Wire Paper Clips in Organizer Box, 800/Box"/>
    <n v="22.96"/>
    <n v="2"/>
    <n v="0"/>
    <n v="10.7912"/>
  </r>
  <r>
    <n v="1242"/>
    <s v="CA-2013-128727"/>
    <x v="0"/>
    <x v="48"/>
    <d v="2022-09-05T00:00:00"/>
    <s v="Standard Class"/>
    <s v="MO-17800"/>
    <s v="Meg O'Connel"/>
    <x v="2"/>
    <s v="United States"/>
    <s v="New York City"/>
    <x v="15"/>
    <n v="10024"/>
    <x v="3"/>
    <s v="TEC-PH-10003442"/>
    <x v="2"/>
    <x v="7"/>
    <s v="Samsung Replacement EH64AVFWE Premium Headset"/>
    <n v="22"/>
    <n v="4"/>
    <n v="0"/>
    <n v="5.5"/>
  </r>
  <r>
    <n v="1243"/>
    <s v="US-2013-162859"/>
    <x v="0"/>
    <x v="431"/>
    <d v="2022-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22-02-22T00:00:00"/>
    <s v="Standard Class"/>
    <s v="PG-18820"/>
    <s v="Patrick Gardner"/>
    <x v="0"/>
    <s v="United States"/>
    <s v="New York City"/>
    <x v="15"/>
    <n v="10009"/>
    <x v="3"/>
    <s v="OFF-FA-10000304"/>
    <x v="1"/>
    <x v="13"/>
    <s v="Advantus Push Pins"/>
    <n v="8.7200000000000006"/>
    <n v="4"/>
    <n v="0"/>
    <n v="3.5752000000000006"/>
  </r>
  <r>
    <n v="1245"/>
    <s v="CA-2014-133641"/>
    <x v="3"/>
    <x v="304"/>
    <d v="2023-05-22T00:00:00"/>
    <s v="Standard Class"/>
    <s v="EJ-14155"/>
    <s v="Eva Jacobs"/>
    <x v="0"/>
    <s v="United States"/>
    <s v="Gulfport"/>
    <x v="35"/>
    <n v="39503"/>
    <x v="0"/>
    <s v="OFF-EN-10004955"/>
    <x v="1"/>
    <x v="12"/>
    <s v="Fashion Color Clasp Envelopes"/>
    <n v="48.69"/>
    <n v="9"/>
    <n v="0"/>
    <n v="23.8581"/>
  </r>
  <r>
    <n v="1246"/>
    <s v="CA-2011-168494"/>
    <x v="2"/>
    <x v="432"/>
    <d v="2020-12-14T00:00:00"/>
    <s v="Second Class"/>
    <s v="NP-18700"/>
    <s v="Nora Preis"/>
    <x v="0"/>
    <s v="United States"/>
    <s v="Fresno"/>
    <x v="1"/>
    <n v="93727"/>
    <x v="1"/>
    <s v="FUR-TA-10004619"/>
    <x v="0"/>
    <x v="3"/>
    <s v="Hon Non-Folding Utility Tables"/>
    <n v="764.6880000000001"/>
    <n v="6"/>
    <n v="0.2"/>
    <n v="95.585999999999899"/>
  </r>
  <r>
    <n v="1247"/>
    <s v="CA-2011-168494"/>
    <x v="2"/>
    <x v="432"/>
    <d v="2020-12-14T00:00:00"/>
    <s v="Second Class"/>
    <s v="NP-18700"/>
    <s v="Nora Preis"/>
    <x v="0"/>
    <s v="United States"/>
    <s v="Fresno"/>
    <x v="1"/>
    <n v="93727"/>
    <x v="1"/>
    <s v="FUR-TA-10003473"/>
    <x v="0"/>
    <x v="3"/>
    <s v="Bretford Rectangular Conference Table Tops"/>
    <n v="3610.848"/>
    <n v="12"/>
    <n v="0.2"/>
    <n v="135.4068000000002"/>
  </r>
  <r>
    <n v="1248"/>
    <s v="CA-2011-168494"/>
    <x v="2"/>
    <x v="432"/>
    <d v="2020-12-14T00:00:00"/>
    <s v="Second Class"/>
    <s v="NP-18700"/>
    <s v="Nora Preis"/>
    <x v="0"/>
    <s v="United States"/>
    <s v="Fresno"/>
    <x v="1"/>
    <n v="93727"/>
    <x v="1"/>
    <s v="FUR-BO-10004467"/>
    <x v="0"/>
    <x v="0"/>
    <s v="Bestar Classic Bookcase"/>
    <n v="254.97449999999998"/>
    <n v="3"/>
    <n v="0.15"/>
    <n v="11.998799999999989"/>
  </r>
  <r>
    <n v="1249"/>
    <s v="CA-2014-115602"/>
    <x v="3"/>
    <x v="404"/>
    <d v="2023-12-25T00:00:00"/>
    <s v="Standard Class"/>
    <s v="DJ-13630"/>
    <s v="Doug Jacobs"/>
    <x v="0"/>
    <s v="United States"/>
    <s v="New York City"/>
    <x v="15"/>
    <n v="10009"/>
    <x v="3"/>
    <s v="OFF-AR-10002280"/>
    <x v="1"/>
    <x v="6"/>
    <s v="Staples"/>
    <n v="38.82"/>
    <n v="6"/>
    <n v="0"/>
    <n v="17.468999999999998"/>
  </r>
  <r>
    <n v="1250"/>
    <s v="CA-2014-115602"/>
    <x v="3"/>
    <x v="404"/>
    <d v="2023-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23-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23-12-25T00:00:00"/>
    <s v="Standard Class"/>
    <s v="DJ-13630"/>
    <s v="Doug Jacobs"/>
    <x v="0"/>
    <s v="United States"/>
    <s v="New York City"/>
    <x v="15"/>
    <n v="10009"/>
    <x v="3"/>
    <s v="OFF-AR-10000462"/>
    <x v="1"/>
    <x v="6"/>
    <s v="Sanford Pocket Accent Highlighters"/>
    <n v="3.2"/>
    <n v="2"/>
    <n v="0"/>
    <n v="1.3760000000000003"/>
  </r>
  <r>
    <n v="1253"/>
    <s v="CA-2012-154956"/>
    <x v="1"/>
    <x v="433"/>
    <d v="2021-07-09T00:00:00"/>
    <s v="Standard Class"/>
    <s v="IM-15070"/>
    <s v="Irene Maddox"/>
    <x v="0"/>
    <s v="United States"/>
    <s v="Milwaukee"/>
    <x v="6"/>
    <n v="53209"/>
    <x v="2"/>
    <s v="TEC-PH-10004165"/>
    <x v="2"/>
    <x v="7"/>
    <s v="Mitel MiVoice 5330e IP Phone"/>
    <n v="1099.96"/>
    <n v="4"/>
    <n v="0"/>
    <n v="285.9896"/>
  </r>
  <r>
    <n v="1254"/>
    <s v="CA-2014-144638"/>
    <x v="3"/>
    <x v="434"/>
    <d v="2023-03-15T00:00:00"/>
    <s v="Standard Class"/>
    <s v="MH-18115"/>
    <s v="Mick Hernandez"/>
    <x v="2"/>
    <s v="United States"/>
    <s v="Chester"/>
    <x v="9"/>
    <n v="19013"/>
    <x v="3"/>
    <s v="OFF-AR-10003958"/>
    <x v="1"/>
    <x v="6"/>
    <s v="Newell 337"/>
    <n v="5.2480000000000002"/>
    <n v="2"/>
    <n v="0.2"/>
    <n v="0.59039999999999915"/>
  </r>
  <r>
    <n v="1255"/>
    <s v="CA-2014-144638"/>
    <x v="3"/>
    <x v="434"/>
    <d v="2023-03-15T00:00:00"/>
    <s v="Standard Class"/>
    <s v="MH-18115"/>
    <s v="Mick Hernandez"/>
    <x v="2"/>
    <s v="United States"/>
    <s v="Chester"/>
    <x v="9"/>
    <n v="19013"/>
    <x v="3"/>
    <s v="TEC-PH-10000149"/>
    <x v="2"/>
    <x v="7"/>
    <s v="Cisco SPA525G2 IP Phone - Wireless"/>
    <n v="35.909999999999997"/>
    <n v="3"/>
    <n v="0.4"/>
    <n v="-8.3790000000000031"/>
  </r>
  <r>
    <n v="1256"/>
    <s v="CA-2014-144638"/>
    <x v="3"/>
    <x v="434"/>
    <d v="2023-03-15T00:00:00"/>
    <s v="Standard Class"/>
    <s v="MH-18115"/>
    <s v="Mick Hernandez"/>
    <x v="2"/>
    <s v="United States"/>
    <s v="Chester"/>
    <x v="9"/>
    <n v="19013"/>
    <x v="3"/>
    <s v="FUR-FU-10003724"/>
    <x v="0"/>
    <x v="5"/>
    <s v="Westinghouse Clip-On Gooseneck Lamps"/>
    <n v="6.6959999999999997"/>
    <n v="1"/>
    <n v="0.2"/>
    <n v="0.50219999999999976"/>
  </r>
  <r>
    <n v="1257"/>
    <s v="CA-2014-144638"/>
    <x v="3"/>
    <x v="434"/>
    <d v="2023-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22-12-29T00:00:00"/>
    <s v="Second Class"/>
    <s v="RB-19795"/>
    <s v="Ross Baird"/>
    <x v="2"/>
    <s v="United States"/>
    <s v="Charlotte"/>
    <x v="3"/>
    <n v="28205"/>
    <x v="0"/>
    <s v="OFF-BI-10001575"/>
    <x v="1"/>
    <x v="8"/>
    <s v="GBC Linen Binding Covers"/>
    <n v="27.882000000000005"/>
    <n v="3"/>
    <n v="0.7"/>
    <n v="-20.446799999999996"/>
  </r>
  <r>
    <n v="1259"/>
    <s v="US-2013-168620"/>
    <x v="0"/>
    <x v="435"/>
    <d v="2022-12-29T00:00:00"/>
    <s v="Second Class"/>
    <s v="RB-19795"/>
    <s v="Ross Baird"/>
    <x v="2"/>
    <s v="United States"/>
    <s v="Charlotte"/>
    <x v="3"/>
    <n v="28205"/>
    <x v="0"/>
    <s v="OFF-ST-10003716"/>
    <x v="1"/>
    <x v="4"/>
    <s v="Tennsco Double-Tier Lockers"/>
    <n v="540.048"/>
    <n v="3"/>
    <n v="0.2"/>
    <n v="-47.254199999999997"/>
  </r>
  <r>
    <n v="1260"/>
    <s v="US-2013-168620"/>
    <x v="0"/>
    <x v="435"/>
    <d v="2022-12-29T00:00:00"/>
    <s v="Second Class"/>
    <s v="RB-19795"/>
    <s v="Ross Baird"/>
    <x v="2"/>
    <s v="United States"/>
    <s v="Charlotte"/>
    <x v="3"/>
    <n v="28205"/>
    <x v="0"/>
    <s v="TEC-AC-10004469"/>
    <x v="2"/>
    <x v="11"/>
    <s v="Microsoft Sculpt Comfort Mouse"/>
    <n v="255.68000000000004"/>
    <n v="8"/>
    <n v="0.2"/>
    <n v="76.704000000000008"/>
  </r>
  <r>
    <n v="1261"/>
    <s v="CA-2014-117079"/>
    <x v="3"/>
    <x v="436"/>
    <d v="2023-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22-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23-07-10T00:00:00"/>
    <s v="Second Class"/>
    <s v="CS-12355"/>
    <s v="Christine Sundaresam"/>
    <x v="0"/>
    <s v="United States"/>
    <s v="Long Beach"/>
    <x v="15"/>
    <n v="11561"/>
    <x v="3"/>
    <s v="OFF-BI-10001634"/>
    <x v="1"/>
    <x v="8"/>
    <s v="Wilson Jones Active Use Binders"/>
    <n v="17.472000000000001"/>
    <n v="3"/>
    <n v="0.2"/>
    <n v="6.3336000000000006"/>
  </r>
  <r>
    <n v="1264"/>
    <s v="CA-2013-155992"/>
    <x v="0"/>
    <x v="393"/>
    <d v="2022-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22-10-03T00:00:00"/>
    <s v="First Class"/>
    <s v="CC-12220"/>
    <s v="Chris Cortes"/>
    <x v="0"/>
    <s v="United States"/>
    <s v="La Porte"/>
    <x v="14"/>
    <n v="46350"/>
    <x v="2"/>
    <s v="FUR-FU-10003724"/>
    <x v="0"/>
    <x v="5"/>
    <s v="Westinghouse Clip-On Gooseneck Lamps"/>
    <n v="41.849999999999994"/>
    <n v="5"/>
    <n v="0"/>
    <n v="10.880999999999998"/>
  </r>
  <r>
    <n v="1266"/>
    <s v="CA-2014-110380"/>
    <x v="3"/>
    <x v="264"/>
    <d v="2023-09-08T00:00:00"/>
    <s v="Standard Class"/>
    <s v="PF-19225"/>
    <s v="Phillip Flathmann"/>
    <x v="0"/>
    <s v="United States"/>
    <s v="San Francisco"/>
    <x v="1"/>
    <n v="94122"/>
    <x v="1"/>
    <s v="OFF-AR-10000422"/>
    <x v="1"/>
    <x v="6"/>
    <s v="Pencil and Crayon Sharpener"/>
    <n v="6.57"/>
    <n v="3"/>
    <n v="0"/>
    <n v="1.7738999999999998"/>
  </r>
  <r>
    <n v="1267"/>
    <s v="US-2011-167738"/>
    <x v="2"/>
    <x v="163"/>
    <d v="2020-12-29T00:00:00"/>
    <s v="Standard Class"/>
    <s v="JC-16105"/>
    <s v="Julie Creighton"/>
    <x v="1"/>
    <s v="United States"/>
    <s v="Los Angeles"/>
    <x v="1"/>
    <n v="90045"/>
    <x v="1"/>
    <s v="OFF-ST-10003306"/>
    <x v="1"/>
    <x v="4"/>
    <s v="Letter Size Cart"/>
    <n v="142.86000000000001"/>
    <n v="1"/>
    <n v="0"/>
    <n v="41.429399999999987"/>
  </r>
  <r>
    <n v="1268"/>
    <s v="US-2011-167738"/>
    <x v="2"/>
    <x v="163"/>
    <d v="2020-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23-09-28T00:00:00"/>
    <s v="Standard Class"/>
    <s v="BG-11695"/>
    <s v="Brooke Gillingham"/>
    <x v="1"/>
    <s v="United States"/>
    <s v="Louisville"/>
    <x v="22"/>
    <n v="80027"/>
    <x v="1"/>
    <s v="FUR-FU-10000246"/>
    <x v="0"/>
    <x v="5"/>
    <s v="Aluminum Document Frame"/>
    <n v="29.328000000000003"/>
    <n v="3"/>
    <n v="0.2"/>
    <n v="3.665999999999995"/>
  </r>
  <r>
    <n v="1270"/>
    <s v="CA-2014-100426"/>
    <x v="3"/>
    <x v="400"/>
    <d v="2023-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22-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22-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22-04-27T00:00:00"/>
    <s v="Standard Class"/>
    <s v="SP-20545"/>
    <s v="Sibella Parks"/>
    <x v="1"/>
    <s v="United States"/>
    <s v="Chicago"/>
    <x v="10"/>
    <n v="60623"/>
    <x v="2"/>
    <s v="OFF-BI-10002854"/>
    <x v="1"/>
    <x v="8"/>
    <s v="Performers Binder/Pad Holder, Black"/>
    <n v="44.847999999999992"/>
    <n v="8"/>
    <n v="0.8"/>
    <n v="-67.27200000000002"/>
  </r>
  <r>
    <n v="1274"/>
    <s v="CA-2013-119186"/>
    <x v="0"/>
    <x v="439"/>
    <d v="2022-05-27T00:00:00"/>
    <s v="Same Day"/>
    <s v="MS-17710"/>
    <s v="Maurice Satty"/>
    <x v="0"/>
    <s v="United States"/>
    <s v="Fort Worth"/>
    <x v="5"/>
    <n v="76106"/>
    <x v="2"/>
    <s v="OFF-PA-10004621"/>
    <x v="1"/>
    <x v="10"/>
    <s v="Xerox 212"/>
    <n v="10.368000000000002"/>
    <n v="2"/>
    <n v="0.2"/>
    <n v="3.6288"/>
  </r>
  <r>
    <n v="1275"/>
    <s v="CA-2013-119186"/>
    <x v="0"/>
    <x v="439"/>
    <d v="2022-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22-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22-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22-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20-09-11T00:00:00"/>
    <s v="First Class"/>
    <s v="KC-16255"/>
    <s v="Karen Carlisle"/>
    <x v="1"/>
    <s v="United States"/>
    <s v="Macon"/>
    <x v="32"/>
    <n v="31204"/>
    <x v="0"/>
    <s v="TEC-AC-10004209"/>
    <x v="2"/>
    <x v="11"/>
    <s v="Memorex Froggy Flash Drive 4 GB"/>
    <n v="32.97"/>
    <n v="3"/>
    <n v="0"/>
    <n v="12.8583"/>
  </r>
  <r>
    <n v="1280"/>
    <s v="CA-2011-163293"/>
    <x v="2"/>
    <x v="78"/>
    <d v="2020-09-11T00:00:00"/>
    <s v="First Class"/>
    <s v="KC-16255"/>
    <s v="Karen Carlisle"/>
    <x v="1"/>
    <s v="United States"/>
    <s v="Macon"/>
    <x v="32"/>
    <n v="31204"/>
    <x v="0"/>
    <s v="TEC-AC-10000023"/>
    <x v="2"/>
    <x v="11"/>
    <s v="Maxell 74 Minute CD-R Spindle, 50/Pack"/>
    <n v="83.88"/>
    <n v="4"/>
    <n v="0"/>
    <n v="30.196799999999996"/>
  </r>
  <r>
    <n v="1281"/>
    <s v="CA-2013-160815"/>
    <x v="0"/>
    <x v="64"/>
    <d v="2022-09-07T00:00:00"/>
    <s v="First Class"/>
    <s v="TR-21325"/>
    <s v="Toby Ritter"/>
    <x v="0"/>
    <s v="United States"/>
    <s v="Cedar Rapids"/>
    <x v="23"/>
    <n v="52402"/>
    <x v="2"/>
    <s v="TEC-PH-10003505"/>
    <x v="2"/>
    <x v="7"/>
    <s v="Geemarc AmpliPOWER60"/>
    <n v="278.39999999999998"/>
    <n v="3"/>
    <n v="0"/>
    <n v="80.735999999999976"/>
  </r>
  <r>
    <n v="1282"/>
    <s v="CA-2014-122154"/>
    <x v="3"/>
    <x v="359"/>
    <d v="2023-04-12T00:00:00"/>
    <s v="First Class"/>
    <s v="SA-20830"/>
    <s v="Sue Ann Reed"/>
    <x v="0"/>
    <s v="United States"/>
    <s v="Jacksonville"/>
    <x v="2"/>
    <n v="32216"/>
    <x v="0"/>
    <s v="OFF-LA-10000121"/>
    <x v="1"/>
    <x v="2"/>
    <s v="Avery 48"/>
    <n v="15.120000000000001"/>
    <n v="3"/>
    <n v="0.2"/>
    <n v="4.9139999999999988"/>
  </r>
  <r>
    <n v="1283"/>
    <s v="CA-2014-122154"/>
    <x v="3"/>
    <x v="359"/>
    <d v="2023-04-12T00:00:00"/>
    <s v="First Class"/>
    <s v="SA-20830"/>
    <s v="Sue Ann Reed"/>
    <x v="0"/>
    <s v="United States"/>
    <s v="Jacksonville"/>
    <x v="2"/>
    <n v="32216"/>
    <x v="0"/>
    <s v="OFF-BI-10002026"/>
    <x v="1"/>
    <x v="8"/>
    <s v="Avery Arch Ring Binders"/>
    <n v="17.430000000000003"/>
    <n v="1"/>
    <n v="0.7"/>
    <n v="-13.363000000000003"/>
  </r>
  <r>
    <n v="1284"/>
    <s v="CA-2014-122154"/>
    <x v="3"/>
    <x v="359"/>
    <d v="2023-04-12T00:00:00"/>
    <s v="First Class"/>
    <s v="SA-20830"/>
    <s v="Sue Ann Reed"/>
    <x v="0"/>
    <s v="United States"/>
    <s v="Jacksonville"/>
    <x v="2"/>
    <n v="32216"/>
    <x v="0"/>
    <s v="OFF-PA-10000994"/>
    <x v="1"/>
    <x v="10"/>
    <s v="Xerox 1915"/>
    <n v="251.64"/>
    <n v="3"/>
    <n v="0.2"/>
    <n v="88.073999999999984"/>
  </r>
  <r>
    <n v="1285"/>
    <s v="US-2012-149692"/>
    <x v="1"/>
    <x v="401"/>
    <d v="2021-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22-07-04T00:00:00"/>
    <s v="Standard Class"/>
    <s v="GM-14500"/>
    <s v="Gene McClure"/>
    <x v="0"/>
    <s v="United States"/>
    <s v="Providence"/>
    <x v="34"/>
    <n v="2908"/>
    <x v="3"/>
    <s v="OFF-ST-10000617"/>
    <x v="1"/>
    <x v="4"/>
    <s v="Woodgrain Magazine Files by Perma"/>
    <n v="14.9"/>
    <n v="5"/>
    <n v="0"/>
    <n v="1.0429999999999984"/>
  </r>
  <r>
    <n v="1287"/>
    <s v="CA-2012-124268"/>
    <x v="1"/>
    <x v="433"/>
    <d v="2021-07-08T00:00:00"/>
    <s v="Standard Class"/>
    <s v="AD-10180"/>
    <s v="Alan Dominguez"/>
    <x v="2"/>
    <s v="United States"/>
    <s v="New York City"/>
    <x v="15"/>
    <n v="10035"/>
    <x v="3"/>
    <s v="OFF-AR-10004817"/>
    <x v="1"/>
    <x v="6"/>
    <s v="Colorific Watercolor Pencils"/>
    <n v="15.48"/>
    <n v="3"/>
    <n v="0"/>
    <n v="4.4891999999999985"/>
  </r>
  <r>
    <n v="1288"/>
    <s v="CA-2013-154711"/>
    <x v="0"/>
    <x v="441"/>
    <d v="2022-11-27T00:00:00"/>
    <s v="Standard Class"/>
    <s v="TB-21355"/>
    <s v="Todd Boyes"/>
    <x v="1"/>
    <s v="United States"/>
    <s v="New York City"/>
    <x v="15"/>
    <n v="10009"/>
    <x v="3"/>
    <s v="FUR-FU-10000397"/>
    <x v="0"/>
    <x v="5"/>
    <s v="Luxo Economy Swing Arm Lamp"/>
    <n v="39.880000000000003"/>
    <n v="2"/>
    <n v="0"/>
    <n v="11.166400000000003"/>
  </r>
  <r>
    <n v="1289"/>
    <s v="CA-2013-154711"/>
    <x v="0"/>
    <x v="441"/>
    <d v="2022-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22-11-27T00:00:00"/>
    <s v="Standard Class"/>
    <s v="TB-21355"/>
    <s v="Todd Boyes"/>
    <x v="1"/>
    <s v="United States"/>
    <s v="New York City"/>
    <x v="15"/>
    <n v="10009"/>
    <x v="3"/>
    <s v="OFF-AR-10001860"/>
    <x v="1"/>
    <x v="6"/>
    <s v="BIC Liqua Brite Liner"/>
    <n v="20.82"/>
    <n v="3"/>
    <n v="0"/>
    <n v="7.4952000000000005"/>
  </r>
  <r>
    <n v="1291"/>
    <s v="CA-2013-163384"/>
    <x v="0"/>
    <x v="338"/>
    <d v="2022-11-13T00:00:00"/>
    <s v="First Class"/>
    <s v="CC-12430"/>
    <s v="Chuck Clark"/>
    <x v="2"/>
    <s v="United States"/>
    <s v="San Francisco"/>
    <x v="1"/>
    <n v="94122"/>
    <x v="1"/>
    <s v="OFF-BI-10004970"/>
    <x v="1"/>
    <x v="8"/>
    <s v="ACCOHIDE 3-Ring Binder, Blue, 1&quot;"/>
    <n v="13.216000000000001"/>
    <n v="4"/>
    <n v="0.2"/>
    <n v="4.4603999999999999"/>
  </r>
  <r>
    <n v="1292"/>
    <s v="CA-2013-163384"/>
    <x v="0"/>
    <x v="338"/>
    <d v="2022-11-13T00:00:00"/>
    <s v="First Class"/>
    <s v="CC-12430"/>
    <s v="Chuck Clark"/>
    <x v="2"/>
    <s v="United States"/>
    <s v="San Francisco"/>
    <x v="1"/>
    <n v="94122"/>
    <x v="1"/>
    <s v="OFF-PA-10003172"/>
    <x v="1"/>
    <x v="10"/>
    <s v="Xerox 1996"/>
    <n v="32.400000000000006"/>
    <n v="5"/>
    <n v="0"/>
    <n v="15.552000000000001"/>
  </r>
  <r>
    <n v="1293"/>
    <s v="CA-2012-101707"/>
    <x v="1"/>
    <x v="375"/>
    <d v="2021-09-01T00:00:00"/>
    <s v="Standard Class"/>
    <s v="PF-19165"/>
    <s v="Philip Fox"/>
    <x v="0"/>
    <s v="United States"/>
    <s v="San Diego"/>
    <x v="1"/>
    <n v="92105"/>
    <x v="1"/>
    <s v="OFF-SU-10001218"/>
    <x v="1"/>
    <x v="14"/>
    <s v="Fiskars Softgrip Scissors"/>
    <n v="32.94"/>
    <n v="3"/>
    <n v="0"/>
    <n v="9.2232000000000021"/>
  </r>
  <r>
    <n v="1294"/>
    <s v="CA-2012-101707"/>
    <x v="1"/>
    <x v="375"/>
    <d v="2021-09-01T00:00:00"/>
    <s v="Standard Class"/>
    <s v="PF-19165"/>
    <s v="Philip Fox"/>
    <x v="0"/>
    <s v="United States"/>
    <s v="San Diego"/>
    <x v="1"/>
    <n v="92105"/>
    <x v="1"/>
    <s v="OFF-PA-10002968"/>
    <x v="1"/>
    <x v="10"/>
    <s v="Xerox 1973"/>
    <n v="114.2"/>
    <n v="5"/>
    <n v="0"/>
    <n v="52.531999999999996"/>
  </r>
  <r>
    <n v="1295"/>
    <s v="CA-2012-101707"/>
    <x v="1"/>
    <x v="375"/>
    <d v="2021-09-01T00:00:00"/>
    <s v="Standard Class"/>
    <s v="PF-19165"/>
    <s v="Philip Fox"/>
    <x v="0"/>
    <s v="United States"/>
    <s v="San Diego"/>
    <x v="1"/>
    <n v="92105"/>
    <x v="1"/>
    <s v="OFF-LA-10000134"/>
    <x v="1"/>
    <x v="2"/>
    <s v="Avery 511"/>
    <n v="3.08"/>
    <n v="1"/>
    <n v="0"/>
    <n v="1.4783999999999999"/>
  </r>
  <r>
    <n v="1296"/>
    <s v="CA-2012-138898"/>
    <x v="1"/>
    <x v="442"/>
    <d v="2021-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24-01-04T00:00:00"/>
    <s v="Standard Class"/>
    <s v="EB-13975"/>
    <s v="Erica Bern"/>
    <x v="1"/>
    <s v="United States"/>
    <s v="Fairfield"/>
    <x v="1"/>
    <n v="94533"/>
    <x v="1"/>
    <s v="OFF-BI-10002103"/>
    <x v="1"/>
    <x v="8"/>
    <s v="Cardinal Slant-D Ring Binder, Heavy Gauge Vinyl"/>
    <n v="13.904"/>
    <n v="2"/>
    <n v="0.2"/>
    <n v="4.5187999999999997"/>
  </r>
  <r>
    <n v="1298"/>
    <s v="CA-2014-115427"/>
    <x v="3"/>
    <x v="247"/>
    <d v="2024-01-04T00:00:00"/>
    <s v="Standard Class"/>
    <s v="EB-13975"/>
    <s v="Erica Bern"/>
    <x v="1"/>
    <s v="United States"/>
    <s v="Fairfield"/>
    <x v="1"/>
    <n v="94533"/>
    <x v="1"/>
    <s v="OFF-BI-10004632"/>
    <x v="1"/>
    <x v="8"/>
    <s v="GBC Binding covers"/>
    <n v="20.72"/>
    <n v="2"/>
    <n v="0.2"/>
    <n v="6.4749999999999979"/>
  </r>
  <r>
    <n v="1299"/>
    <s v="CA-2013-134425"/>
    <x v="0"/>
    <x v="16"/>
    <d v="2022-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21-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22-12-26T00:00:00"/>
    <s v="Second Class"/>
    <s v="LC-17140"/>
    <s v="Logan Currie"/>
    <x v="0"/>
    <s v="United States"/>
    <s v="Springfield"/>
    <x v="17"/>
    <n v="22153"/>
    <x v="0"/>
    <s v="FUR-FU-10003664"/>
    <x v="0"/>
    <x v="5"/>
    <s v="Electrix Architect's Clamp-On Swing Arm Lamp, Black"/>
    <n v="572.76"/>
    <n v="6"/>
    <n v="0"/>
    <n v="166.10039999999995"/>
  </r>
  <r>
    <n v="1302"/>
    <s v="CA-2013-137043"/>
    <x v="0"/>
    <x v="443"/>
    <d v="2022-12-26T00:00:00"/>
    <s v="Second Class"/>
    <s v="LC-17140"/>
    <s v="Logan Currie"/>
    <x v="0"/>
    <s v="United States"/>
    <s v="Springfield"/>
    <x v="17"/>
    <n v="22153"/>
    <x v="0"/>
    <s v="FUR-FU-10003664"/>
    <x v="0"/>
    <x v="5"/>
    <s v="Electrix Architect's Clamp-On Swing Arm Lamp, Black"/>
    <n v="286.38"/>
    <n v="3"/>
    <n v="0"/>
    <n v="83.050199999999975"/>
  </r>
  <r>
    <n v="1303"/>
    <s v="CA-2012-115847"/>
    <x v="1"/>
    <x v="444"/>
    <d v="2021-09-24T00:00:00"/>
    <s v="Second Class"/>
    <s v="TC-21535"/>
    <s v="Tracy Collins"/>
    <x v="2"/>
    <s v="United States"/>
    <s v="Arlington"/>
    <x v="17"/>
    <n v="22204"/>
    <x v="0"/>
    <s v="FUR-BO-10003433"/>
    <x v="0"/>
    <x v="0"/>
    <s v="Sauder Cornerstone Collection Library"/>
    <n v="61.96"/>
    <n v="2"/>
    <n v="0"/>
    <n v="4.3371999999999957"/>
  </r>
  <r>
    <n v="1304"/>
    <s v="US-2014-126179"/>
    <x v="3"/>
    <x v="445"/>
    <d v="2023-07-08T00:00:00"/>
    <s v="Standard Class"/>
    <s v="CS-12460"/>
    <s v="Chuck Sachs"/>
    <x v="0"/>
    <s v="United States"/>
    <s v="Columbus"/>
    <x v="32"/>
    <n v="31907"/>
    <x v="0"/>
    <s v="FUR-FU-10002554"/>
    <x v="0"/>
    <x v="5"/>
    <s v="Westinghouse Floor Lamp with Metal Mesh Shade, Black"/>
    <n v="23.99"/>
    <n v="1"/>
    <n v="0"/>
    <n v="5.5176999999999978"/>
  </r>
  <r>
    <n v="1305"/>
    <s v="US-2014-126179"/>
    <x v="3"/>
    <x v="445"/>
    <d v="2023-07-08T00:00:00"/>
    <s v="Standard Class"/>
    <s v="CS-12460"/>
    <s v="Chuck Sachs"/>
    <x v="0"/>
    <s v="United States"/>
    <s v="Columbus"/>
    <x v="32"/>
    <n v="31907"/>
    <x v="0"/>
    <s v="TEC-PH-10001557"/>
    <x v="2"/>
    <x v="7"/>
    <s v="Pyle PMP37LED"/>
    <n v="287.96999999999997"/>
    <n v="3"/>
    <n v="0"/>
    <n v="77.751899999999992"/>
  </r>
  <r>
    <n v="1306"/>
    <s v="CA-2013-101966"/>
    <x v="0"/>
    <x v="216"/>
    <d v="2022-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22-06-22T00:00:00"/>
    <s v="First Class"/>
    <s v="RC-19825"/>
    <s v="Roy Collins"/>
    <x v="0"/>
    <s v="United States"/>
    <s v="Pasadena"/>
    <x v="1"/>
    <n v="91104"/>
    <x v="1"/>
    <s v="OFF-PA-10002986"/>
    <x v="1"/>
    <x v="10"/>
    <s v="Xerox 1898"/>
    <n v="46.76"/>
    <n v="7"/>
    <n v="0"/>
    <n v="22.444800000000001"/>
  </r>
  <r>
    <n v="1308"/>
    <s v="CA-2013-141397"/>
    <x v="0"/>
    <x v="23"/>
    <d v="2022-06-22T00:00:00"/>
    <s v="First Class"/>
    <s v="RC-19825"/>
    <s v="Roy Collins"/>
    <x v="0"/>
    <s v="United States"/>
    <s v="Pasadena"/>
    <x v="1"/>
    <n v="91104"/>
    <x v="1"/>
    <s v="OFF-BI-10000320"/>
    <x v="1"/>
    <x v="8"/>
    <s v="GBC Plastic Binding Combs"/>
    <n v="17.712"/>
    <n v="3"/>
    <n v="0.2"/>
    <n v="6.4206000000000012"/>
  </r>
  <r>
    <n v="1309"/>
    <s v="CA-2013-141397"/>
    <x v="0"/>
    <x v="23"/>
    <d v="2022-06-22T00:00:00"/>
    <s v="First Class"/>
    <s v="RC-19825"/>
    <s v="Roy Collins"/>
    <x v="0"/>
    <s v="United States"/>
    <s v="Pasadena"/>
    <x v="1"/>
    <n v="91104"/>
    <x v="1"/>
    <s v="OFF-AP-10003971"/>
    <x v="1"/>
    <x v="9"/>
    <s v="Belkin 6 Outlet Metallic Surge Strip"/>
    <n v="21.78"/>
    <n v="2"/>
    <n v="0"/>
    <n v="5.6628000000000007"/>
  </r>
  <r>
    <n v="1310"/>
    <s v="CA-2013-141397"/>
    <x v="0"/>
    <x v="23"/>
    <d v="2022-06-22T00:00:00"/>
    <s v="First Class"/>
    <s v="RC-19825"/>
    <s v="Roy Collins"/>
    <x v="0"/>
    <s v="United States"/>
    <s v="Pasadena"/>
    <x v="1"/>
    <n v="91104"/>
    <x v="1"/>
    <s v="OFF-ST-10001469"/>
    <x v="1"/>
    <x v="4"/>
    <s v="Fellowes Bankers Box Recycled Super Stor/Drawer"/>
    <n v="161.94"/>
    <n v="3"/>
    <n v="0"/>
    <n v="9.716399999999993"/>
  </r>
  <r>
    <n v="1311"/>
    <s v="CA-2013-141397"/>
    <x v="0"/>
    <x v="23"/>
    <d v="2022-06-22T00:00:00"/>
    <s v="First Class"/>
    <s v="RC-19825"/>
    <s v="Roy Collins"/>
    <x v="0"/>
    <s v="United States"/>
    <s v="Pasadena"/>
    <x v="1"/>
    <n v="91104"/>
    <x v="1"/>
    <s v="FUR-CH-10003846"/>
    <x v="0"/>
    <x v="1"/>
    <s v="Hon Valutask Swivel Chairs"/>
    <n v="161.56800000000001"/>
    <n v="2"/>
    <n v="0.2"/>
    <n v="-8.0783999999999949"/>
  </r>
  <r>
    <n v="1312"/>
    <s v="CA-2013-141082"/>
    <x v="0"/>
    <x v="10"/>
    <d v="2022-12-14T00:00:00"/>
    <s v="Standard Class"/>
    <s v="FM-14380"/>
    <s v="Fred McMath"/>
    <x v="0"/>
    <s v="United States"/>
    <s v="Lawrence"/>
    <x v="31"/>
    <n v="1841"/>
    <x v="3"/>
    <s v="OFF-LA-10001404"/>
    <x v="1"/>
    <x v="2"/>
    <s v="Avery 517"/>
    <n v="3.69"/>
    <n v="1"/>
    <n v="0"/>
    <n v="1.7343"/>
  </r>
  <r>
    <n v="1313"/>
    <s v="CA-2013-141082"/>
    <x v="0"/>
    <x v="10"/>
    <d v="2022-12-14T00:00:00"/>
    <s v="Standard Class"/>
    <s v="FM-14380"/>
    <s v="Fred McMath"/>
    <x v="0"/>
    <s v="United States"/>
    <s v="Lawrence"/>
    <x v="31"/>
    <n v="1841"/>
    <x v="3"/>
    <s v="OFF-LA-10001474"/>
    <x v="1"/>
    <x v="2"/>
    <s v="Avery 477"/>
    <n v="122.12"/>
    <n v="4"/>
    <n v="0"/>
    <n v="56.175200000000004"/>
  </r>
  <r>
    <n v="1314"/>
    <s v="US-2013-134488"/>
    <x v="0"/>
    <x v="446"/>
    <d v="2022-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22-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22-12-24T00:00:00"/>
    <s v="Standard Class"/>
    <s v="HG-14965"/>
    <s v="Henry Goldwyn"/>
    <x v="1"/>
    <s v="United States"/>
    <s v="Los Angeles"/>
    <x v="1"/>
    <n v="90032"/>
    <x v="1"/>
    <s v="FUR-FU-10004960"/>
    <x v="0"/>
    <x v="5"/>
    <s v="Seth Thomas 12&quot; Clock w/ Goldtone Case"/>
    <n v="183.84"/>
    <n v="8"/>
    <n v="0"/>
    <n v="62.505600000000001"/>
  </r>
  <r>
    <n v="1317"/>
    <s v="CA-2013-145919"/>
    <x v="0"/>
    <x v="122"/>
    <d v="2022-12-24T00:00:00"/>
    <s v="Standard Class"/>
    <s v="HG-14965"/>
    <s v="Henry Goldwyn"/>
    <x v="1"/>
    <s v="United States"/>
    <s v="Los Angeles"/>
    <x v="1"/>
    <n v="90032"/>
    <x v="1"/>
    <s v="OFF-SU-10003505"/>
    <x v="1"/>
    <x v="14"/>
    <s v="Premier Electric Letter Opener"/>
    <n v="579.29999999999995"/>
    <n v="5"/>
    <n v="0"/>
    <n v="28.964999999999961"/>
  </r>
  <r>
    <n v="1318"/>
    <s v="CA-2014-157651"/>
    <x v="3"/>
    <x v="389"/>
    <d v="2023-12-15T00:00:00"/>
    <s v="Standard Class"/>
    <s v="HA-14920"/>
    <s v="Helen Andreada"/>
    <x v="0"/>
    <s v="United States"/>
    <s v="Philadelphia"/>
    <x v="9"/>
    <n v="19120"/>
    <x v="3"/>
    <s v="TEC-AC-10003116"/>
    <x v="2"/>
    <x v="11"/>
    <s v="Memorex Froggy Flash Drive 8 GB"/>
    <n v="14.200000000000001"/>
    <n v="1"/>
    <n v="0.2"/>
    <n v="3.3724999999999992"/>
  </r>
  <r>
    <n v="1319"/>
    <s v="CA-2011-160773"/>
    <x v="2"/>
    <x v="268"/>
    <d v="2020-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20-07-05T00:00:00"/>
    <s v="Standard Class"/>
    <s v="LW-16825"/>
    <s v="Laurel Workman"/>
    <x v="1"/>
    <s v="United States"/>
    <s v="Deltona"/>
    <x v="2"/>
    <n v="32725"/>
    <x v="0"/>
    <s v="OFF-BI-10000546"/>
    <x v="1"/>
    <x v="8"/>
    <s v="Avery Durable Binders"/>
    <n v="5.1840000000000011"/>
    <n v="6"/>
    <n v="0.7"/>
    <n v="-3.6288"/>
  </r>
  <r>
    <n v="1321"/>
    <s v="CA-2014-167703"/>
    <x v="3"/>
    <x v="447"/>
    <d v="2023-02-09T00:00:00"/>
    <s v="Standard Class"/>
    <s v="MC-17575"/>
    <s v="Matt Collins"/>
    <x v="0"/>
    <s v="United States"/>
    <s v="Cincinnati"/>
    <x v="24"/>
    <n v="45231"/>
    <x v="3"/>
    <s v="OFF-BI-10002071"/>
    <x v="1"/>
    <x v="8"/>
    <s v="Fellowes Black Plastic Comb Bindings"/>
    <n v="5.2290000000000001"/>
    <n v="3"/>
    <n v="0.7"/>
    <n v="-4.1831999999999976"/>
  </r>
  <r>
    <n v="1322"/>
    <s v="CA-2014-167703"/>
    <x v="3"/>
    <x v="447"/>
    <d v="2023-02-09T00:00:00"/>
    <s v="Standard Class"/>
    <s v="MC-17575"/>
    <s v="Matt Collins"/>
    <x v="0"/>
    <s v="United States"/>
    <s v="Cincinnati"/>
    <x v="24"/>
    <n v="45231"/>
    <x v="3"/>
    <s v="OFF-ST-10001490"/>
    <x v="1"/>
    <x v="4"/>
    <s v="Hot File 7-Pocket, Floor Stand"/>
    <n v="285.55200000000002"/>
    <n v="2"/>
    <n v="0.2"/>
    <n v="35.69399999999996"/>
  </r>
  <r>
    <n v="1323"/>
    <s v="CA-2014-121804"/>
    <x v="3"/>
    <x v="448"/>
    <d v="2023-03-09T00:00:00"/>
    <s v="Standard Class"/>
    <s v="LP-17095"/>
    <s v="Liz Preis"/>
    <x v="0"/>
    <s v="United States"/>
    <s v="Murray"/>
    <x v="0"/>
    <n v="42071"/>
    <x v="0"/>
    <s v="OFF-AP-10004859"/>
    <x v="1"/>
    <x v="9"/>
    <s v="Acco 6 Outlet Guardian Premium Surge Suppressor"/>
    <n v="72.8"/>
    <n v="5"/>
    <n v="0"/>
    <n v="19.656000000000002"/>
  </r>
  <r>
    <n v="1324"/>
    <s v="CA-2014-162635"/>
    <x v="3"/>
    <x v="449"/>
    <d v="2023-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20-10-03T00:00:00"/>
    <s v="Standard Class"/>
    <s v="GZ-14545"/>
    <s v="George Zrebassa"/>
    <x v="1"/>
    <s v="United States"/>
    <s v="Lawrence"/>
    <x v="31"/>
    <n v="1841"/>
    <x v="3"/>
    <s v="OFF-ST-10001321"/>
    <x v="1"/>
    <x v="4"/>
    <s v="Decoflex Hanging Personal Folder File, Blue"/>
    <n v="46.26"/>
    <n v="3"/>
    <n v="0"/>
    <n v="12.490200000000003"/>
  </r>
  <r>
    <n v="1326"/>
    <s v="US-2011-117058"/>
    <x v="2"/>
    <x v="279"/>
    <d v="2020-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21-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22-04-02T00:00:00"/>
    <s v="First Class"/>
    <s v="CP-12085"/>
    <s v="Cathy Prescott"/>
    <x v="1"/>
    <s v="United States"/>
    <s v="Norwich"/>
    <x v="29"/>
    <n v="6360"/>
    <x v="3"/>
    <s v="OFF-PA-10004156"/>
    <x v="1"/>
    <x v="10"/>
    <s v="Xerox 188"/>
    <n v="11.34"/>
    <n v="1"/>
    <n v="0"/>
    <n v="5.5565999999999995"/>
  </r>
  <r>
    <n v="1329"/>
    <s v="CA-2014-106033"/>
    <x v="3"/>
    <x v="453"/>
    <d v="2023-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22-05-28T00:00:00"/>
    <s v="Standard Class"/>
    <s v="LD-17005"/>
    <s v="Lisa DeCherney"/>
    <x v="0"/>
    <s v="United States"/>
    <s v="San Francisco"/>
    <x v="1"/>
    <n v="94109"/>
    <x v="1"/>
    <s v="FUR-FU-10003691"/>
    <x v="0"/>
    <x v="5"/>
    <s v="Eldon Image Series Desk Accessories, Ebony"/>
    <n v="37.049999999999997"/>
    <n v="3"/>
    <n v="0"/>
    <n v="16.302"/>
  </r>
  <r>
    <n v="1331"/>
    <s v="CA-2014-127705"/>
    <x v="3"/>
    <x v="455"/>
    <d v="2023-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23-06-07T00:00:00"/>
    <s v="Standard Class"/>
    <s v="AB-10255"/>
    <s v="Alejandro Ballentine"/>
    <x v="2"/>
    <s v="United States"/>
    <s v="Lorain"/>
    <x v="24"/>
    <n v="44052"/>
    <x v="3"/>
    <s v="OFF-ST-10004507"/>
    <x v="1"/>
    <x v="4"/>
    <s v="Advantus Rolling Storage Box"/>
    <n v="27.439999999999998"/>
    <n v="2"/>
    <n v="0.2"/>
    <n v="2.4009999999999998"/>
  </r>
  <r>
    <n v="1333"/>
    <s v="CA-2011-122567"/>
    <x v="2"/>
    <x v="456"/>
    <d v="2020-02-22T00:00:00"/>
    <s v="Standard Class"/>
    <s v="MN-17935"/>
    <s v="Michael Nguyen"/>
    <x v="0"/>
    <s v="United States"/>
    <s v="Dallas"/>
    <x v="5"/>
    <n v="75220"/>
    <x v="2"/>
    <s v="OFF-BI-10002012"/>
    <x v="1"/>
    <x v="8"/>
    <s v="Wilson Jones Easy Flow II Sheet Lifters"/>
    <n v="1.0799999999999998"/>
    <n v="3"/>
    <n v="0.8"/>
    <n v="-1.7280000000000002"/>
  </r>
  <r>
    <n v="1334"/>
    <s v="CA-2011-122567"/>
    <x v="2"/>
    <x v="456"/>
    <d v="2020-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20-05-10T00:00:00"/>
    <s v="Standard Class"/>
    <s v="HP-14815"/>
    <s v="Harold Pawlan"/>
    <x v="2"/>
    <s v="United States"/>
    <s v="Los Angeles"/>
    <x v="1"/>
    <n v="90049"/>
    <x v="1"/>
    <s v="OFF-BI-10003684"/>
    <x v="1"/>
    <x v="8"/>
    <s v="Wilson Jones Legal Size Ring Binders"/>
    <n v="140.73599999999999"/>
    <n v="8"/>
    <n v="0.2"/>
    <n v="52.775999999999996"/>
  </r>
  <r>
    <n v="1336"/>
    <s v="CA-2013-122133"/>
    <x v="0"/>
    <x v="458"/>
    <d v="2022-05-24T00:00:00"/>
    <s v="Standard Class"/>
    <s v="JR-15670"/>
    <s v="Jim Radford"/>
    <x v="0"/>
    <s v="United States"/>
    <s v="Middletown"/>
    <x v="29"/>
    <n v="6457"/>
    <x v="3"/>
    <s v="OFF-ST-10002574"/>
    <x v="1"/>
    <x v="4"/>
    <s v="SAFCO Commercial Wire Shelving, Black"/>
    <n v="552.55999999999995"/>
    <n v="4"/>
    <n v="0"/>
    <n v="0"/>
  </r>
  <r>
    <n v="1337"/>
    <s v="US-2014-123281"/>
    <x v="3"/>
    <x v="459"/>
    <d v="2023-04-08T00:00:00"/>
    <s v="Standard Class"/>
    <s v="JF-15190"/>
    <s v="Jamie Frazer"/>
    <x v="0"/>
    <s v="United States"/>
    <s v="Los Angeles"/>
    <x v="1"/>
    <n v="90008"/>
    <x v="1"/>
    <s v="FUR-FU-10003724"/>
    <x v="0"/>
    <x v="5"/>
    <s v="Westinghouse Clip-On Gooseneck Lamps"/>
    <n v="25.11"/>
    <n v="3"/>
    <n v="0"/>
    <n v="6.5285999999999991"/>
  </r>
  <r>
    <n v="1338"/>
    <s v="CA-2014-100524"/>
    <x v="3"/>
    <x v="185"/>
    <d v="2023-04-03T00:00:00"/>
    <s v="Second Class"/>
    <s v="CM-12115"/>
    <s v="Chad McGuire"/>
    <x v="0"/>
    <s v="United States"/>
    <s v="New York City"/>
    <x v="15"/>
    <n v="10011"/>
    <x v="3"/>
    <s v="FUR-FU-10004018"/>
    <x v="0"/>
    <x v="5"/>
    <s v="Tensor Computer Mounted Lamp"/>
    <n v="29.78"/>
    <n v="2"/>
    <n v="0"/>
    <n v="8.0406000000000013"/>
  </r>
  <r>
    <n v="1339"/>
    <s v="CA-2014-100524"/>
    <x v="3"/>
    <x v="185"/>
    <d v="2023-04-03T00:00:00"/>
    <s v="Second Class"/>
    <s v="CM-12115"/>
    <s v="Chad McGuire"/>
    <x v="0"/>
    <s v="United States"/>
    <s v="New York City"/>
    <x v="15"/>
    <n v="10011"/>
    <x v="3"/>
    <s v="TEC-PH-10002549"/>
    <x v="2"/>
    <x v="7"/>
    <s v="Polycom SoundPoint IP 450 VoIP phone"/>
    <n v="677.58"/>
    <n v="3"/>
    <n v="0"/>
    <n v="176.17080000000001"/>
  </r>
  <r>
    <n v="1340"/>
    <s v="CA-2014-100524"/>
    <x v="3"/>
    <x v="185"/>
    <d v="2023-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23-01-05T00:00:00"/>
    <s v="First Class"/>
    <s v="AS-10045"/>
    <s v="Aaron Smayling"/>
    <x v="1"/>
    <s v="United States"/>
    <s v="Jacksonville"/>
    <x v="3"/>
    <n v="28540"/>
    <x v="0"/>
    <s v="TEC-MA-10002178"/>
    <x v="2"/>
    <x v="15"/>
    <s v="Cisco CP-7937G Unified IP Conference Station Phone"/>
    <n v="695.7"/>
    <n v="2"/>
    <n v="0.5"/>
    <n v="-27.827999999999975"/>
  </r>
  <r>
    <n v="1342"/>
    <s v="CA-2014-113481"/>
    <x v="3"/>
    <x v="460"/>
    <d v="2023-01-05T00:00:00"/>
    <s v="First Class"/>
    <s v="AS-10045"/>
    <s v="Aaron Smayling"/>
    <x v="1"/>
    <s v="United States"/>
    <s v="Jacksonville"/>
    <x v="3"/>
    <n v="28540"/>
    <x v="0"/>
    <s v="OFF-BI-10003694"/>
    <x v="1"/>
    <x v="8"/>
    <s v="Avery 3 1/2&quot; Diskette Storage Pages, 10/Pack"/>
    <n v="15.66"/>
    <n v="5"/>
    <n v="0.7"/>
    <n v="-12.527999999999995"/>
  </r>
  <r>
    <n v="1343"/>
    <s v="CA-2014-113481"/>
    <x v="3"/>
    <x v="460"/>
    <d v="2023-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21-06-01T00:00:00"/>
    <s v="Standard Class"/>
    <s v="KB-16315"/>
    <s v="Karl Braun"/>
    <x v="0"/>
    <s v="United States"/>
    <s v="Freeport"/>
    <x v="15"/>
    <n v="11520"/>
    <x v="3"/>
    <s v="OFF-AR-10000411"/>
    <x v="1"/>
    <x v="6"/>
    <s v="Boston 16701 Slimline Battery Pencil Sharpener"/>
    <n v="47.82"/>
    <n v="3"/>
    <n v="0"/>
    <n v="14.345999999999995"/>
  </r>
  <r>
    <n v="1345"/>
    <s v="CA-2012-131758"/>
    <x v="1"/>
    <x v="71"/>
    <d v="2021-06-01T00:00:00"/>
    <s v="Standard Class"/>
    <s v="KB-16315"/>
    <s v="Karl Braun"/>
    <x v="0"/>
    <s v="United States"/>
    <s v="Freeport"/>
    <x v="15"/>
    <n v="11520"/>
    <x v="3"/>
    <s v="OFF-LA-10000262"/>
    <x v="1"/>
    <x v="2"/>
    <s v="Avery 494"/>
    <n v="13.049999999999999"/>
    <n v="5"/>
    <n v="0"/>
    <n v="6.0029999999999992"/>
  </r>
  <r>
    <n v="1346"/>
    <s v="CA-2011-118339"/>
    <x v="2"/>
    <x v="461"/>
    <d v="2020-03-24T00:00:00"/>
    <s v="Standard Class"/>
    <s v="BN-11515"/>
    <s v="Bradley Nguyen"/>
    <x v="0"/>
    <s v="United States"/>
    <s v="Lakeville"/>
    <x v="11"/>
    <n v="55044"/>
    <x v="2"/>
    <s v="OFF-AP-10001154"/>
    <x v="1"/>
    <x v="9"/>
    <s v="Bionaire Personal Warm Mist Humidifier/Vaporizer"/>
    <n v="93.78"/>
    <n v="2"/>
    <n v="0"/>
    <n v="36.574200000000005"/>
  </r>
  <r>
    <n v="1347"/>
    <s v="CA-2011-118339"/>
    <x v="2"/>
    <x v="461"/>
    <d v="2020-03-24T00:00:00"/>
    <s v="Standard Class"/>
    <s v="BN-11515"/>
    <s v="Bradley Nguyen"/>
    <x v="0"/>
    <s v="United States"/>
    <s v="Lakeville"/>
    <x v="11"/>
    <n v="55044"/>
    <x v="2"/>
    <s v="OFF-PA-10000466"/>
    <x v="1"/>
    <x v="10"/>
    <s v="Memo Book, 100 Message Capacity, 5 3/8” x 11”"/>
    <n v="47.18"/>
    <n v="7"/>
    <n v="0"/>
    <n v="23.59"/>
  </r>
  <r>
    <n v="1348"/>
    <s v="CA-2011-118339"/>
    <x v="2"/>
    <x v="461"/>
    <d v="2020-03-24T00:00:00"/>
    <s v="Standard Class"/>
    <s v="BN-11515"/>
    <s v="Bradley Nguyen"/>
    <x v="0"/>
    <s v="United States"/>
    <s v="Lakeville"/>
    <x v="11"/>
    <n v="55044"/>
    <x v="2"/>
    <s v="OFF-AR-10003829"/>
    <x v="1"/>
    <x v="6"/>
    <s v="Newell 35"/>
    <n v="19.68"/>
    <n v="6"/>
    <n v="0"/>
    <n v="5.7071999999999976"/>
  </r>
  <r>
    <n v="1349"/>
    <s v="CA-2011-118339"/>
    <x v="2"/>
    <x v="461"/>
    <d v="2020-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20-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20-10-08T00:00:00"/>
    <s v="Second Class"/>
    <s v="BP-11290"/>
    <s v="Beth Paige"/>
    <x v="0"/>
    <s v="United States"/>
    <s v="Evanston"/>
    <x v="10"/>
    <n v="60201"/>
    <x v="2"/>
    <s v="FUR-CH-10002880"/>
    <x v="0"/>
    <x v="1"/>
    <s v="Global High-Back Leather Tilter, Burgundy"/>
    <n v="258.279"/>
    <n v="3"/>
    <n v="0.3"/>
    <n v="-70.104300000000023"/>
  </r>
  <r>
    <n v="1352"/>
    <s v="CA-2013-162901"/>
    <x v="0"/>
    <x v="463"/>
    <d v="2022-04-01T00:00:00"/>
    <s v="First Class"/>
    <s v="AS-10045"/>
    <s v="Aaron Smayling"/>
    <x v="1"/>
    <s v="United States"/>
    <s v="Arlington"/>
    <x v="17"/>
    <n v="22204"/>
    <x v="0"/>
    <s v="OFF-ST-10000649"/>
    <x v="1"/>
    <x v="4"/>
    <s v="Hanging Personal Folder File"/>
    <n v="31.4"/>
    <n v="2"/>
    <n v="0"/>
    <n v="7.8500000000000014"/>
  </r>
  <r>
    <n v="1353"/>
    <s v="CA-2014-162978"/>
    <x v="3"/>
    <x v="464"/>
    <d v="2023-05-10T00:00:00"/>
    <s v="Standard Class"/>
    <s v="LW-16990"/>
    <s v="Lindsay Williams"/>
    <x v="1"/>
    <s v="United States"/>
    <s v="San Francisco"/>
    <x v="1"/>
    <n v="94109"/>
    <x v="1"/>
    <s v="TEC-PH-10003092"/>
    <x v="2"/>
    <x v="7"/>
    <s v="Motorola L804"/>
    <n v="183.96"/>
    <n v="5"/>
    <n v="0.2"/>
    <n v="20.695499999999988"/>
  </r>
  <r>
    <n v="1354"/>
    <s v="CA-2014-162978"/>
    <x v="3"/>
    <x v="464"/>
    <d v="2023-05-10T00:00:00"/>
    <s v="Standard Class"/>
    <s v="LW-16990"/>
    <s v="Lindsay Williams"/>
    <x v="1"/>
    <s v="United States"/>
    <s v="San Francisco"/>
    <x v="1"/>
    <n v="94109"/>
    <x v="1"/>
    <s v="OFF-PA-10002250"/>
    <x v="1"/>
    <x v="10"/>
    <s v="Things To Do Today Pad"/>
    <n v="17.61"/>
    <n v="3"/>
    <n v="0"/>
    <n v="8.4527999999999999"/>
  </r>
  <r>
    <n v="1355"/>
    <s v="CA-2014-162978"/>
    <x v="3"/>
    <x v="464"/>
    <d v="2023-05-10T00:00:00"/>
    <s v="Standard Class"/>
    <s v="LW-16990"/>
    <s v="Lindsay Williams"/>
    <x v="1"/>
    <s v="United States"/>
    <s v="San Francisco"/>
    <x v="1"/>
    <n v="94109"/>
    <x v="1"/>
    <s v="FUR-TA-10003473"/>
    <x v="0"/>
    <x v="3"/>
    <s v="Bretford Rectangular Conference Table Tops"/>
    <n v="300.904"/>
    <n v="1"/>
    <n v="0.2"/>
    <n v="11.283900000000017"/>
  </r>
  <r>
    <n v="1356"/>
    <s v="US-2011-160444"/>
    <x v="2"/>
    <x v="260"/>
    <d v="2020-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20-07-05T00:00:00"/>
    <s v="Same Day"/>
    <s v="DC-12850"/>
    <s v="Dan Campbell"/>
    <x v="0"/>
    <s v="United States"/>
    <s v="Houston"/>
    <x v="5"/>
    <n v="77036"/>
    <x v="2"/>
    <s v="OFF-ST-10000563"/>
    <x v="1"/>
    <x v="4"/>
    <s v="Fellowes Bankers Box Stor/Drawer Steel Plus"/>
    <n v="281.42400000000004"/>
    <n v="11"/>
    <n v="0.2"/>
    <n v="-35.178000000000004"/>
  </r>
  <r>
    <n v="1358"/>
    <s v="CA-2013-145247"/>
    <x v="0"/>
    <x v="465"/>
    <d v="2022-05-08T00:00:00"/>
    <s v="First Class"/>
    <s v="ND-18370"/>
    <s v="Natalie DeCherney"/>
    <x v="0"/>
    <s v="United States"/>
    <s v="Louisville"/>
    <x v="0"/>
    <n v="40214"/>
    <x v="0"/>
    <s v="OFF-PA-10003641"/>
    <x v="1"/>
    <x v="10"/>
    <s v="Xerox 1909"/>
    <n v="79.14"/>
    <n v="3"/>
    <n v="0"/>
    <n v="36.404399999999995"/>
  </r>
  <r>
    <n v="1359"/>
    <s v="CA-2014-160045"/>
    <x v="3"/>
    <x v="466"/>
    <d v="2023-04-28T00:00:00"/>
    <s v="First Class"/>
    <s v="LB-16735"/>
    <s v="Larry Blacks"/>
    <x v="0"/>
    <s v="United States"/>
    <s v="Fort Worth"/>
    <x v="5"/>
    <n v="76106"/>
    <x v="2"/>
    <s v="FUR-FU-10000010"/>
    <x v="0"/>
    <x v="5"/>
    <s v="DAX Value U-Channel Document Frames, Easel Back"/>
    <n v="1.988"/>
    <n v="1"/>
    <n v="0.6"/>
    <n v="-1.4413"/>
  </r>
  <r>
    <n v="1360"/>
    <s v="US-2011-151925"/>
    <x v="2"/>
    <x v="467"/>
    <d v="2020-10-01T00:00:00"/>
    <s v="Second Class"/>
    <s v="KT-16465"/>
    <s v="Kean Takahito"/>
    <x v="0"/>
    <s v="United States"/>
    <s v="Los Angeles"/>
    <x v="1"/>
    <n v="90049"/>
    <x v="1"/>
    <s v="FUR-CH-10002961"/>
    <x v="0"/>
    <x v="1"/>
    <s v="Leather Task Chair, Black"/>
    <n v="145.56800000000001"/>
    <n v="2"/>
    <n v="0.2"/>
    <n v="0"/>
  </r>
  <r>
    <n v="1361"/>
    <s v="CA-2014-125199"/>
    <x v="3"/>
    <x v="15"/>
    <d v="2023-10-26T00:00:00"/>
    <s v="Standard Class"/>
    <s v="HM-14860"/>
    <s v="Harry Marie"/>
    <x v="1"/>
    <s v="United States"/>
    <s v="Philadelphia"/>
    <x v="9"/>
    <n v="19120"/>
    <x v="3"/>
    <s v="OFF-AR-10002956"/>
    <x v="1"/>
    <x v="6"/>
    <s v="Boston 16801 Nautilus Battery Pencil Sharpener"/>
    <n v="123.256"/>
    <n v="7"/>
    <n v="0.2"/>
    <n v="9.2441999999999993"/>
  </r>
  <r>
    <n v="1362"/>
    <s v="CA-2014-125199"/>
    <x v="3"/>
    <x v="15"/>
    <d v="2023-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23-10-26T00:00:00"/>
    <s v="Standard Class"/>
    <s v="HM-14860"/>
    <s v="Harry Marie"/>
    <x v="1"/>
    <s v="United States"/>
    <s v="Philadelphia"/>
    <x v="9"/>
    <n v="19120"/>
    <x v="3"/>
    <s v="TEC-PH-10001336"/>
    <x v="2"/>
    <x v="7"/>
    <s v="Digium D40 VoIP phone"/>
    <n v="309.57600000000002"/>
    <n v="4"/>
    <n v="0.4"/>
    <n v="-56.755600000000015"/>
  </r>
  <r>
    <n v="1364"/>
    <s v="US-2014-155425"/>
    <x v="3"/>
    <x v="468"/>
    <d v="2023-11-12T00:00:00"/>
    <s v="First Class"/>
    <s v="AB-10600"/>
    <s v="Ann Blume"/>
    <x v="1"/>
    <s v="United States"/>
    <s v="Tucson"/>
    <x v="16"/>
    <n v="85705"/>
    <x v="1"/>
    <s v="OFF-BI-10001036"/>
    <x v="1"/>
    <x v="8"/>
    <s v="Cardinal EasyOpen D-Ring Binders"/>
    <n v="38.388000000000005"/>
    <n v="14"/>
    <n v="0.7"/>
    <n v="-25.591999999999999"/>
  </r>
  <r>
    <n v="1365"/>
    <s v="US-2014-155425"/>
    <x v="3"/>
    <x v="468"/>
    <d v="2023-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23-11-12T00:00:00"/>
    <s v="First Class"/>
    <s v="AB-10600"/>
    <s v="Ann Blume"/>
    <x v="1"/>
    <s v="United States"/>
    <s v="Tucson"/>
    <x v="16"/>
    <n v="85705"/>
    <x v="1"/>
    <s v="TEC-AC-10001314"/>
    <x v="2"/>
    <x v="11"/>
    <s v="Case Logic 2.4GHz Wireless Keyboard"/>
    <n v="239.95200000000003"/>
    <n v="6"/>
    <n v="0.2"/>
    <n v="-35.992800000000038"/>
  </r>
  <r>
    <n v="1367"/>
    <s v="US-2014-155425"/>
    <x v="3"/>
    <x v="468"/>
    <d v="2023-11-12T00:00:00"/>
    <s v="First Class"/>
    <s v="AB-10600"/>
    <s v="Ann Blume"/>
    <x v="1"/>
    <s v="United States"/>
    <s v="Tucson"/>
    <x v="16"/>
    <n v="85705"/>
    <x v="1"/>
    <s v="TEC-PH-10002563"/>
    <x v="2"/>
    <x v="7"/>
    <s v="Adtran 1202752G1"/>
    <n v="201.584"/>
    <n v="2"/>
    <n v="0.2"/>
    <n v="15.118800000000007"/>
  </r>
  <r>
    <n v="1368"/>
    <s v="US-2014-155425"/>
    <x v="3"/>
    <x v="468"/>
    <d v="2023-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23-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21-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21-12-28T00:00:00"/>
    <s v="Standard Class"/>
    <s v="JR-15670"/>
    <s v="Jim Radford"/>
    <x v="0"/>
    <s v="United States"/>
    <s v="Colorado Springs"/>
    <x v="22"/>
    <n v="80906"/>
    <x v="1"/>
    <s v="OFF-AR-10003405"/>
    <x v="1"/>
    <x v="6"/>
    <s v="Dixon My First Ticonderoga Pencil, #2"/>
    <n v="14.04"/>
    <n v="3"/>
    <n v="0.2"/>
    <n v="1.5794999999999986"/>
  </r>
  <r>
    <n v="1372"/>
    <s v="CA-2014-136672"/>
    <x v="3"/>
    <x v="469"/>
    <d v="2023-03-13T00:00:00"/>
    <s v="Standard Class"/>
    <s v="MG-17890"/>
    <s v="Michael Granlund"/>
    <x v="2"/>
    <s v="United States"/>
    <s v="Clinton"/>
    <x v="39"/>
    <n v="20735"/>
    <x v="3"/>
    <s v="TEC-AC-10004510"/>
    <x v="2"/>
    <x v="11"/>
    <s v="Logitech Desktop MK120 Mouse and keyboard Combo"/>
    <n v="49.08"/>
    <n v="3"/>
    <n v="0"/>
    <n v="4.9079999999999977"/>
  </r>
  <r>
    <n v="1373"/>
    <s v="US-2011-157021"/>
    <x v="2"/>
    <x v="470"/>
    <d v="2020-04-06T00:00:00"/>
    <s v="Second Class"/>
    <s v="KM-16720"/>
    <s v="Kunst Miller"/>
    <x v="0"/>
    <s v="United States"/>
    <s v="Vallejo"/>
    <x v="1"/>
    <n v="94591"/>
    <x v="1"/>
    <s v="OFF-LA-10002312"/>
    <x v="1"/>
    <x v="2"/>
    <s v="Avery 490"/>
    <n v="29.6"/>
    <n v="2"/>
    <n v="0"/>
    <n v="14.8"/>
  </r>
  <r>
    <n v="1374"/>
    <s v="US-2011-157021"/>
    <x v="2"/>
    <x v="470"/>
    <d v="2020-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21-09-19T00:00:00"/>
    <s v="Standard Class"/>
    <s v="CA-12265"/>
    <s v="Christina Anderson"/>
    <x v="0"/>
    <s v="United States"/>
    <s v="Provo"/>
    <x v="7"/>
    <n v="84604"/>
    <x v="1"/>
    <s v="FUR-TA-10003008"/>
    <x v="0"/>
    <x v="3"/>
    <s v="Lesro Round Back Collection Coffee Table, End Table"/>
    <n v="912.75"/>
    <n v="5"/>
    <n v="0"/>
    <n v="118.65750000000006"/>
  </r>
  <r>
    <n v="1376"/>
    <s v="CA-2011-126361"/>
    <x v="2"/>
    <x v="472"/>
    <d v="2020-08-09T00:00:00"/>
    <s v="Second Class"/>
    <s v="VD-21670"/>
    <s v="Valerie Dominguez"/>
    <x v="0"/>
    <s v="United States"/>
    <s v="Pleasant Grove"/>
    <x v="7"/>
    <n v="84062"/>
    <x v="1"/>
    <s v="OFF-AP-10003590"/>
    <x v="1"/>
    <x v="9"/>
    <s v="Hoover WindTunnel Plus Canister Vacuum"/>
    <n v="1089.75"/>
    <n v="3"/>
    <n v="0"/>
    <n v="305.13000000000011"/>
  </r>
  <r>
    <n v="1377"/>
    <s v="CA-2011-126361"/>
    <x v="2"/>
    <x v="472"/>
    <d v="2020-08-09T00:00:00"/>
    <s v="Second Class"/>
    <s v="VD-21670"/>
    <s v="Valerie Dominguez"/>
    <x v="0"/>
    <s v="United States"/>
    <s v="Pleasant Grove"/>
    <x v="7"/>
    <n v="84062"/>
    <x v="1"/>
    <s v="OFF-PA-10000806"/>
    <x v="1"/>
    <x v="10"/>
    <s v="Xerox 1934"/>
    <n v="447.84"/>
    <n v="8"/>
    <n v="0"/>
    <n v="219.44159999999999"/>
  </r>
  <r>
    <n v="1378"/>
    <s v="CA-2011-126361"/>
    <x v="2"/>
    <x v="472"/>
    <d v="2020-08-09T00:00:00"/>
    <s v="Second Class"/>
    <s v="VD-21670"/>
    <s v="Valerie Dominguez"/>
    <x v="0"/>
    <s v="United States"/>
    <s v="Pleasant Grove"/>
    <x v="7"/>
    <n v="84062"/>
    <x v="1"/>
    <s v="OFF-AR-10000896"/>
    <x v="1"/>
    <x v="6"/>
    <s v="Newell 329"/>
    <n v="16.399999999999999"/>
    <n v="5"/>
    <n v="0"/>
    <n v="4.2639999999999993"/>
  </r>
  <r>
    <n v="1379"/>
    <s v="CA-2011-126361"/>
    <x v="2"/>
    <x v="472"/>
    <d v="2020-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20-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20-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22-09-10T00:00:00"/>
    <s v="Standard Class"/>
    <s v="JK-16120"/>
    <s v="Julie Kriz"/>
    <x v="2"/>
    <s v="United States"/>
    <s v="Aurora"/>
    <x v="10"/>
    <n v="60505"/>
    <x v="2"/>
    <s v="FUR-FU-10003394"/>
    <x v="0"/>
    <x v="5"/>
    <s v="Tenex &quot;The Solids&quot; Textured Chair Mats"/>
    <n v="83.951999999999998"/>
    <n v="3"/>
    <n v="0.6"/>
    <n v="-90.24839999999999"/>
  </r>
  <r>
    <n v="1383"/>
    <s v="US-2013-108504"/>
    <x v="0"/>
    <x v="473"/>
    <d v="2022-02-05T00:00:00"/>
    <s v="Same Day"/>
    <s v="PP-18955"/>
    <s v="Paul Prost"/>
    <x v="2"/>
    <s v="United States"/>
    <s v="Smyrna"/>
    <x v="32"/>
    <n v="30080"/>
    <x v="0"/>
    <s v="OFF-ST-10002344"/>
    <x v="1"/>
    <x v="4"/>
    <s v="Carina 42&quot;Hx23 3/4&quot;W Media Storage Unit"/>
    <n v="80.98"/>
    <n v="1"/>
    <n v="0"/>
    <n v="1.6196000000000055"/>
  </r>
  <r>
    <n v="1384"/>
    <s v="US-2013-108504"/>
    <x v="0"/>
    <x v="473"/>
    <d v="2022-02-05T00:00:00"/>
    <s v="Same Day"/>
    <s v="PP-18955"/>
    <s v="Paul Prost"/>
    <x v="2"/>
    <s v="United States"/>
    <s v="Smyrna"/>
    <x v="32"/>
    <n v="30080"/>
    <x v="0"/>
    <s v="OFF-PA-10001289"/>
    <x v="1"/>
    <x v="10"/>
    <s v="White Computer Printout Paper by Universal"/>
    <n v="348.84"/>
    <n v="9"/>
    <n v="0"/>
    <n v="170.9316"/>
  </r>
  <r>
    <n v="1385"/>
    <s v="US-2013-108504"/>
    <x v="0"/>
    <x v="473"/>
    <d v="2022-02-05T00:00:00"/>
    <s v="Same Day"/>
    <s v="PP-18955"/>
    <s v="Paul Prost"/>
    <x v="2"/>
    <s v="United States"/>
    <s v="Smyrna"/>
    <x v="32"/>
    <n v="30080"/>
    <x v="0"/>
    <s v="OFF-FA-10000053"/>
    <x v="1"/>
    <x v="13"/>
    <s v="Revere Boxed Rubber Bands by Revere"/>
    <n v="9.4499999999999993"/>
    <n v="5"/>
    <n v="0"/>
    <n v="0.18900000000000028"/>
  </r>
  <r>
    <n v="1386"/>
    <s v="US-2013-108504"/>
    <x v="0"/>
    <x v="473"/>
    <d v="2022-02-05T00:00:00"/>
    <s v="Same Day"/>
    <s v="PP-18955"/>
    <s v="Paul Prost"/>
    <x v="2"/>
    <s v="United States"/>
    <s v="Smyrna"/>
    <x v="32"/>
    <n v="30080"/>
    <x v="0"/>
    <s v="FUR-FU-10004091"/>
    <x v="0"/>
    <x v="5"/>
    <s v="Eldon 200 Class Desk Accessories, Black"/>
    <n v="18.84"/>
    <n v="3"/>
    <n v="0"/>
    <n v="7.1592000000000002"/>
  </r>
  <r>
    <n v="1387"/>
    <s v="US-2013-108504"/>
    <x v="0"/>
    <x v="473"/>
    <d v="2022-02-05T00:00:00"/>
    <s v="Same Day"/>
    <s v="PP-18955"/>
    <s v="Paul Prost"/>
    <x v="2"/>
    <s v="United States"/>
    <s v="Smyrna"/>
    <x v="32"/>
    <n v="30080"/>
    <x v="0"/>
    <s v="FUR-BO-10004015"/>
    <x v="0"/>
    <x v="0"/>
    <s v="Bush Andora Bookcase, Maple/Graphite Gray Finish"/>
    <n v="239.98"/>
    <n v="2"/>
    <n v="0"/>
    <n v="52.795599999999979"/>
  </r>
  <r>
    <n v="1388"/>
    <s v="US-2013-108504"/>
    <x v="0"/>
    <x v="473"/>
    <d v="2022-02-05T00:00:00"/>
    <s v="Same Day"/>
    <s v="PP-18955"/>
    <s v="Paul Prost"/>
    <x v="2"/>
    <s v="United States"/>
    <s v="Smyrna"/>
    <x v="32"/>
    <n v="30080"/>
    <x v="0"/>
    <s v="OFF-EN-10003001"/>
    <x v="1"/>
    <x v="12"/>
    <s v="Ames Color-File Green Diamond Border X-ray Mailers"/>
    <n v="167.96"/>
    <n v="2"/>
    <n v="0"/>
    <n v="78.941199999999995"/>
  </r>
  <r>
    <n v="1389"/>
    <s v="US-2013-108504"/>
    <x v="0"/>
    <x v="473"/>
    <d v="2022-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22-02-05T00:00:00"/>
    <s v="Same Day"/>
    <s v="PP-18955"/>
    <s v="Paul Prost"/>
    <x v="2"/>
    <s v="United States"/>
    <s v="Smyrna"/>
    <x v="32"/>
    <n v="30080"/>
    <x v="0"/>
    <s v="TEC-PH-10003645"/>
    <x v="2"/>
    <x v="7"/>
    <s v="Aastra 57i VoIP phone"/>
    <n v="484.83000000000004"/>
    <n v="3"/>
    <n v="0"/>
    <n v="126.05580000000002"/>
  </r>
  <r>
    <n v="1391"/>
    <s v="US-2013-108504"/>
    <x v="0"/>
    <x v="473"/>
    <d v="2022-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22-02-05T00:00:00"/>
    <s v="Same Day"/>
    <s v="PP-18955"/>
    <s v="Paul Prost"/>
    <x v="2"/>
    <s v="United States"/>
    <s v="Smyrna"/>
    <x v="32"/>
    <n v="30080"/>
    <x v="0"/>
    <s v="OFF-ST-10004804"/>
    <x v="1"/>
    <x v="4"/>
    <s v="Belkin 19&quot; Vented Equipment Shelf, Black"/>
    <n v="154.44"/>
    <n v="3"/>
    <n v="0"/>
    <n v="1.5444000000000031"/>
  </r>
  <r>
    <n v="1393"/>
    <s v="US-2013-108504"/>
    <x v="0"/>
    <x v="473"/>
    <d v="2022-02-05T00:00:00"/>
    <s v="Same Day"/>
    <s v="PP-18955"/>
    <s v="Paul Prost"/>
    <x v="2"/>
    <s v="United States"/>
    <s v="Smyrna"/>
    <x v="32"/>
    <n v="30080"/>
    <x v="0"/>
    <s v="OFF-PA-10003892"/>
    <x v="1"/>
    <x v="10"/>
    <s v="Xerox 1943"/>
    <n v="342.37"/>
    <n v="7"/>
    <n v="0"/>
    <n v="160.91389999999998"/>
  </r>
  <r>
    <n v="1394"/>
    <s v="CA-2014-124828"/>
    <x v="3"/>
    <x v="445"/>
    <d v="2023-07-05T00:00:00"/>
    <s v="First Class"/>
    <s v="YS-21880"/>
    <s v="Yana Sorensen"/>
    <x v="1"/>
    <s v="United States"/>
    <s v="Burlington"/>
    <x v="3"/>
    <n v="27217"/>
    <x v="0"/>
    <s v="OFF-AR-10003514"/>
    <x v="1"/>
    <x v="6"/>
    <s v="4009 Highlighters by Sanford"/>
    <n v="9.5519999999999996"/>
    <n v="3"/>
    <n v="0.2"/>
    <n v="1.5521999999999991"/>
  </r>
  <r>
    <n v="1395"/>
    <s v="US-2014-117247"/>
    <x v="3"/>
    <x v="449"/>
    <d v="2023-10-15T00:00:00"/>
    <s v="Standard Class"/>
    <s v="CK-12760"/>
    <s v="Cyma Kinney"/>
    <x v="1"/>
    <s v="United States"/>
    <s v="Aurora"/>
    <x v="10"/>
    <n v="60505"/>
    <x v="2"/>
    <s v="FUR-TA-10002958"/>
    <x v="0"/>
    <x v="3"/>
    <s v="Bevis Oval Conference Table, Walnut"/>
    <n v="652.45000000000005"/>
    <n v="5"/>
    <n v="0.5"/>
    <n v="-430.61700000000019"/>
  </r>
  <r>
    <n v="1396"/>
    <s v="US-2014-117247"/>
    <x v="3"/>
    <x v="449"/>
    <d v="2023-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22-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22-11-27T00:00:00"/>
    <s v="First Class"/>
    <s v="NC-18340"/>
    <s v="Nat Carroll"/>
    <x v="0"/>
    <s v="United States"/>
    <s v="New York City"/>
    <x v="15"/>
    <n v="10035"/>
    <x v="3"/>
    <s v="OFF-PA-10004971"/>
    <x v="1"/>
    <x v="10"/>
    <s v="Xerox 196"/>
    <n v="11.56"/>
    <n v="2"/>
    <n v="0"/>
    <n v="5.6644000000000005"/>
  </r>
  <r>
    <n v="1399"/>
    <s v="CA-2013-124485"/>
    <x v="0"/>
    <x v="390"/>
    <d v="2022-11-27T00:00:00"/>
    <s v="First Class"/>
    <s v="NC-18340"/>
    <s v="Nat Carroll"/>
    <x v="0"/>
    <s v="United States"/>
    <s v="New York City"/>
    <x v="15"/>
    <n v="10035"/>
    <x v="3"/>
    <s v="TEC-AC-10002323"/>
    <x v="2"/>
    <x v="11"/>
    <s v="SanDisk Ultra 32 GB MicroSDHC Class 10 Memory Card"/>
    <n v="88.4"/>
    <n v="4"/>
    <n v="0"/>
    <n v="11.492000000000004"/>
  </r>
  <r>
    <n v="1400"/>
    <s v="CA-2013-124485"/>
    <x v="0"/>
    <x v="390"/>
    <d v="2022-11-27T00:00:00"/>
    <s v="First Class"/>
    <s v="NC-18340"/>
    <s v="Nat Carroll"/>
    <x v="0"/>
    <s v="United States"/>
    <s v="New York City"/>
    <x v="15"/>
    <n v="10035"/>
    <x v="3"/>
    <s v="OFF-PA-10004888"/>
    <x v="1"/>
    <x v="10"/>
    <s v="Xerox 217"/>
    <n v="6.48"/>
    <n v="1"/>
    <n v="0"/>
    <n v="3.1104000000000003"/>
  </r>
  <r>
    <n v="1401"/>
    <s v="CA-2013-159212"/>
    <x v="0"/>
    <x v="474"/>
    <d v="2022-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22-11-06T00:00:00"/>
    <s v="Standard Class"/>
    <s v="KM-16375"/>
    <s v="Katherine Murray"/>
    <x v="2"/>
    <s v="United States"/>
    <s v="Salem"/>
    <x v="17"/>
    <n v="24153"/>
    <x v="0"/>
    <s v="OFF-EN-10002230"/>
    <x v="1"/>
    <x v="12"/>
    <s v="Airmail Envelopes"/>
    <n v="251.79000000000002"/>
    <n v="3"/>
    <n v="0"/>
    <n v="118.34129999999999"/>
  </r>
  <r>
    <n v="1403"/>
    <s v="US-2013-161396"/>
    <x v="0"/>
    <x v="475"/>
    <d v="2022-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22-04-26T00:00:00"/>
    <s v="Standard Class"/>
    <s v="GM-14455"/>
    <s v="Gary Mitchum"/>
    <x v="2"/>
    <s v="United States"/>
    <s v="Columbus"/>
    <x v="24"/>
    <n v="43229"/>
    <x v="3"/>
    <s v="OFF-PA-10000418"/>
    <x v="1"/>
    <x v="10"/>
    <s v="Xerox 189"/>
    <n v="419.4"/>
    <n v="5"/>
    <n v="0.2"/>
    <n v="146.79"/>
  </r>
  <r>
    <n v="1405"/>
    <s v="US-2011-118486"/>
    <x v="2"/>
    <x v="322"/>
    <d v="2020-04-08T00:00:00"/>
    <s v="First Class"/>
    <s v="SD-20485"/>
    <s v="Shirley Daniels"/>
    <x v="2"/>
    <s v="United States"/>
    <s v="Philadelphia"/>
    <x v="9"/>
    <n v="19143"/>
    <x v="3"/>
    <s v="OFF-SU-10004498"/>
    <x v="1"/>
    <x v="14"/>
    <s v="Martin-Yale Premier Letter Opener"/>
    <n v="10.304000000000002"/>
    <n v="1"/>
    <n v="0.2"/>
    <n v="-2.1896000000000004"/>
  </r>
  <r>
    <n v="1406"/>
    <s v="US-2011-118486"/>
    <x v="2"/>
    <x v="322"/>
    <d v="2020-04-08T00:00:00"/>
    <s v="First Class"/>
    <s v="SD-20485"/>
    <s v="Shirley Daniels"/>
    <x v="2"/>
    <s v="United States"/>
    <s v="Philadelphia"/>
    <x v="9"/>
    <n v="19143"/>
    <x v="3"/>
    <s v="FUR-TA-10001039"/>
    <x v="0"/>
    <x v="3"/>
    <s v="KI Adjustable-Height Table"/>
    <n v="154.76400000000001"/>
    <n v="3"/>
    <n v="0.4"/>
    <n v="-36.11160000000001"/>
  </r>
  <r>
    <n v="1407"/>
    <s v="US-2011-118486"/>
    <x v="2"/>
    <x v="322"/>
    <d v="2020-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22-09-07T00:00:00"/>
    <s v="Standard Class"/>
    <s v="KD-16270"/>
    <s v="Karen Daniels"/>
    <x v="0"/>
    <s v="United States"/>
    <s v="New York City"/>
    <x v="15"/>
    <n v="10024"/>
    <x v="3"/>
    <s v="OFF-AR-10002240"/>
    <x v="1"/>
    <x v="6"/>
    <s v="Panasonic KP-150 Electric Pencil Sharpener"/>
    <n v="75.48"/>
    <n v="2"/>
    <n v="0"/>
    <n v="19.6248"/>
  </r>
  <r>
    <n v="1409"/>
    <s v="CA-2013-130407"/>
    <x v="0"/>
    <x v="476"/>
    <d v="2022-09-07T00:00:00"/>
    <s v="Standard Class"/>
    <s v="KD-16270"/>
    <s v="Karen Daniels"/>
    <x v="0"/>
    <s v="United States"/>
    <s v="New York City"/>
    <x v="15"/>
    <n v="10024"/>
    <x v="3"/>
    <s v="FUR-FU-10001967"/>
    <x v="0"/>
    <x v="5"/>
    <s v="Telescoping Adjustable Floor Lamp"/>
    <n v="39.979999999999997"/>
    <n v="2"/>
    <n v="0"/>
    <n v="9.9949999999999974"/>
  </r>
  <r>
    <n v="1410"/>
    <s v="US-2013-122245"/>
    <x v="0"/>
    <x v="477"/>
    <d v="2022-10-01T00:00:00"/>
    <s v="Standard Class"/>
    <s v="AB-10105"/>
    <s v="Adrian Barton"/>
    <x v="0"/>
    <s v="United States"/>
    <s v="Phoenix"/>
    <x v="16"/>
    <n v="85023"/>
    <x v="1"/>
    <s v="FUR-TA-10002356"/>
    <x v="0"/>
    <x v="3"/>
    <s v="Bevis Boat-Shaped Conference Table"/>
    <n v="393.16500000000002"/>
    <n v="3"/>
    <n v="0.5"/>
    <n v="-204.44580000000005"/>
  </r>
  <r>
    <n v="1411"/>
    <s v="CA-2014-105144"/>
    <x v="3"/>
    <x v="259"/>
    <d v="2023-11-12T00:00:00"/>
    <s v="Standard Class"/>
    <s v="SZ-20035"/>
    <s v="Sam Zeldin"/>
    <x v="2"/>
    <s v="United States"/>
    <s v="Grand Prairie"/>
    <x v="5"/>
    <n v="75051"/>
    <x v="2"/>
    <s v="OFF-LA-10003923"/>
    <x v="1"/>
    <x v="2"/>
    <s v="Alphabetical Labels for Top Tab Filing"/>
    <n v="23.680000000000003"/>
    <n v="2"/>
    <n v="0.2"/>
    <n v="8.879999999999999"/>
  </r>
  <r>
    <n v="1412"/>
    <s v="CA-2013-136329"/>
    <x v="0"/>
    <x v="478"/>
    <d v="2022-07-14T00:00:00"/>
    <s v="Standard Class"/>
    <s v="JD-15895"/>
    <s v="Jonathan Doherty"/>
    <x v="1"/>
    <s v="United States"/>
    <s v="New York City"/>
    <x v="15"/>
    <n v="10035"/>
    <x v="3"/>
    <s v="FUR-CH-10002335"/>
    <x v="0"/>
    <x v="1"/>
    <s v="Hon GuestStacker Chair"/>
    <n v="408.00599999999997"/>
    <n v="2"/>
    <n v="0.1"/>
    <n v="72.534400000000005"/>
  </r>
  <r>
    <n v="1413"/>
    <s v="CA-2013-136329"/>
    <x v="0"/>
    <x v="478"/>
    <d v="2022-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20-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23-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23-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21-09-24T00:00:00"/>
    <s v="First Class"/>
    <s v="SV-20815"/>
    <s v="Stuart Van"/>
    <x v="1"/>
    <s v="United States"/>
    <s v="Houston"/>
    <x v="5"/>
    <n v="77041"/>
    <x v="2"/>
    <s v="TEC-PH-10002922"/>
    <x v="2"/>
    <x v="7"/>
    <s v="ShoreTel ShorePhone IP 230 VoIP phone"/>
    <n v="946.34400000000005"/>
    <n v="7"/>
    <n v="0.2"/>
    <n v="118.29299999999989"/>
  </r>
  <r>
    <n v="1418"/>
    <s v="CA-2012-126697"/>
    <x v="1"/>
    <x v="481"/>
    <d v="2021-09-24T00:00:00"/>
    <s v="First Class"/>
    <s v="SV-20815"/>
    <s v="Stuart Van"/>
    <x v="1"/>
    <s v="United States"/>
    <s v="Houston"/>
    <x v="5"/>
    <n v="77041"/>
    <x v="2"/>
    <s v="TEC-AC-10004353"/>
    <x v="2"/>
    <x v="11"/>
    <s v="Hypercom P1300 Pinpad"/>
    <n v="151.20000000000002"/>
    <n v="3"/>
    <n v="0.2"/>
    <n v="32.130000000000003"/>
  </r>
  <r>
    <n v="1419"/>
    <s v="CA-2012-126697"/>
    <x v="1"/>
    <x v="481"/>
    <d v="2021-09-24T00:00:00"/>
    <s v="First Class"/>
    <s v="SV-20815"/>
    <s v="Stuart Van"/>
    <x v="1"/>
    <s v="United States"/>
    <s v="Houston"/>
    <x v="5"/>
    <n v="77041"/>
    <x v="2"/>
    <s v="FUR-FU-10001706"/>
    <x v="0"/>
    <x v="5"/>
    <s v="Longer-Life Soft White Bulbs"/>
    <n v="4.9280000000000008"/>
    <n v="4"/>
    <n v="0.6"/>
    <n v="-1.4783999999999997"/>
  </r>
  <r>
    <n v="1420"/>
    <s v="CA-2012-124800"/>
    <x v="1"/>
    <x v="120"/>
    <d v="2021-09-30T00:00:00"/>
    <s v="Standard Class"/>
    <s v="RW-19540"/>
    <s v="Rick Wilson"/>
    <x v="1"/>
    <s v="United States"/>
    <s v="Mesa"/>
    <x v="16"/>
    <n v="85204"/>
    <x v="1"/>
    <s v="OFF-PA-10000501"/>
    <x v="1"/>
    <x v="10"/>
    <s v="Petty Cash Envelope"/>
    <n v="86.272000000000006"/>
    <n v="4"/>
    <n v="0.2"/>
    <n v="31.273599999999998"/>
  </r>
  <r>
    <n v="1421"/>
    <s v="CA-2012-124800"/>
    <x v="1"/>
    <x v="120"/>
    <d v="2021-09-30T00:00:00"/>
    <s v="Standard Class"/>
    <s v="RW-19540"/>
    <s v="Rick Wilson"/>
    <x v="1"/>
    <s v="United States"/>
    <s v="Mesa"/>
    <x v="16"/>
    <n v="85204"/>
    <x v="1"/>
    <s v="OFF-BI-10000778"/>
    <x v="1"/>
    <x v="8"/>
    <s v="GBC VeloBinder Electric Binding Machine"/>
    <n v="72.588000000000008"/>
    <n v="2"/>
    <n v="0.7"/>
    <n v="-48.391999999999982"/>
  </r>
  <r>
    <n v="1422"/>
    <s v="CA-2012-124800"/>
    <x v="1"/>
    <x v="120"/>
    <d v="2021-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21-09-30T00:00:00"/>
    <s v="Standard Class"/>
    <s v="RW-19540"/>
    <s v="Rick Wilson"/>
    <x v="1"/>
    <s v="United States"/>
    <s v="Mesa"/>
    <x v="16"/>
    <n v="85204"/>
    <x v="1"/>
    <s v="OFF-BI-10003984"/>
    <x v="1"/>
    <x v="8"/>
    <s v="Lock-Up Easel 'Spel-Binder'"/>
    <n v="77.031000000000006"/>
    <n v="9"/>
    <n v="0.7"/>
    <n v="-59.057100000000005"/>
  </r>
  <r>
    <n v="1424"/>
    <s v="CA-2012-124800"/>
    <x v="1"/>
    <x v="120"/>
    <d v="2021-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21-09-30T00:00:00"/>
    <s v="Standard Class"/>
    <s v="RW-19540"/>
    <s v="Rick Wilson"/>
    <x v="1"/>
    <s v="United States"/>
    <s v="Mesa"/>
    <x v="16"/>
    <n v="85204"/>
    <x v="1"/>
    <s v="TEC-PH-10001750"/>
    <x v="2"/>
    <x v="7"/>
    <s v="Samsung Rugby III"/>
    <n v="263.96000000000004"/>
    <n v="5"/>
    <n v="0.2"/>
    <n v="23.096500000000006"/>
  </r>
  <r>
    <n v="1426"/>
    <s v="CA-2012-124800"/>
    <x v="1"/>
    <x v="120"/>
    <d v="2021-09-30T00:00:00"/>
    <s v="Standard Class"/>
    <s v="RW-19540"/>
    <s v="Rick Wilson"/>
    <x v="1"/>
    <s v="United States"/>
    <s v="Mesa"/>
    <x v="16"/>
    <n v="85204"/>
    <x v="1"/>
    <s v="OFF-ST-10002743"/>
    <x v="1"/>
    <x v="4"/>
    <s v="SAFCO Boltless Steel Shelving"/>
    <n v="363.64800000000002"/>
    <n v="4"/>
    <n v="0.2"/>
    <n v="-86.366400000000027"/>
  </r>
  <r>
    <n v="1427"/>
    <s v="US-2012-164448"/>
    <x v="1"/>
    <x v="89"/>
    <d v="2021-11-04T00:00:00"/>
    <s v="Second Class"/>
    <s v="DK-12835"/>
    <s v="Damala Kotsonis"/>
    <x v="1"/>
    <s v="United States"/>
    <s v="Salinas"/>
    <x v="1"/>
    <n v="93905"/>
    <x v="1"/>
    <s v="OFF-BI-10002949"/>
    <x v="1"/>
    <x v="8"/>
    <s v="Prestige Round Ring Binders"/>
    <n v="9.7280000000000015"/>
    <n v="2"/>
    <n v="0.2"/>
    <n v="3.283199999999999"/>
  </r>
  <r>
    <n v="1428"/>
    <s v="US-2012-164448"/>
    <x v="1"/>
    <x v="89"/>
    <d v="2021-11-04T00:00:00"/>
    <s v="Second Class"/>
    <s v="DK-12835"/>
    <s v="Damala Kotsonis"/>
    <x v="1"/>
    <s v="United States"/>
    <s v="Salinas"/>
    <x v="1"/>
    <n v="93905"/>
    <x v="1"/>
    <s v="OFF-EN-10002600"/>
    <x v="1"/>
    <x v="12"/>
    <s v="Redi-Strip #10 Envelopes, 4 1/8 x 9 1/2"/>
    <n v="14.75"/>
    <n v="5"/>
    <n v="0"/>
    <n v="7.08"/>
  </r>
  <r>
    <n v="1429"/>
    <s v="US-2012-164448"/>
    <x v="1"/>
    <x v="89"/>
    <d v="2021-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21-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23-12-01T00:00:00"/>
    <s v="Standard Class"/>
    <s v="LT-17110"/>
    <s v="Liz Thompson"/>
    <x v="0"/>
    <s v="United States"/>
    <s v="Columbus"/>
    <x v="24"/>
    <n v="43229"/>
    <x v="3"/>
    <s v="TEC-PH-10003092"/>
    <x v="2"/>
    <x v="7"/>
    <s v="Motorola L804"/>
    <n v="220.75200000000001"/>
    <n v="8"/>
    <n v="0.4"/>
    <n v="-40.47120000000001"/>
  </r>
  <r>
    <n v="1432"/>
    <s v="CA-2011-120768"/>
    <x v="2"/>
    <x v="174"/>
    <d v="2020-12-21T00:00:00"/>
    <s v="Second Class"/>
    <s v="IM-15070"/>
    <s v="Irene Maddox"/>
    <x v="0"/>
    <s v="United States"/>
    <s v="Florence"/>
    <x v="19"/>
    <n v="35630"/>
    <x v="0"/>
    <s v="OFF-BI-10001191"/>
    <x v="1"/>
    <x v="8"/>
    <s v="Canvas Sectional Post Binders"/>
    <n v="152.76"/>
    <n v="6"/>
    <n v="0"/>
    <n v="74.852400000000003"/>
  </r>
  <r>
    <n v="1433"/>
    <s v="CA-2011-120768"/>
    <x v="2"/>
    <x v="174"/>
    <d v="2020-12-21T00:00:00"/>
    <s v="Second Class"/>
    <s v="IM-15070"/>
    <s v="Irene Maddox"/>
    <x v="0"/>
    <s v="United States"/>
    <s v="Florence"/>
    <x v="19"/>
    <n v="35630"/>
    <x v="0"/>
    <s v="OFF-SU-10004115"/>
    <x v="1"/>
    <x v="14"/>
    <s v="Acme Stainless Steel Office Snips"/>
    <n v="7.27"/>
    <n v="1"/>
    <n v="0"/>
    <n v="1.9629000000000003"/>
  </r>
  <r>
    <n v="1434"/>
    <s v="CA-2011-120768"/>
    <x v="2"/>
    <x v="174"/>
    <d v="2020-12-21T00:00:00"/>
    <s v="Second Class"/>
    <s v="IM-15070"/>
    <s v="Irene Maddox"/>
    <x v="0"/>
    <s v="United States"/>
    <s v="Florence"/>
    <x v="19"/>
    <n v="35630"/>
    <x v="0"/>
    <s v="FUR-CH-10000513"/>
    <x v="0"/>
    <x v="1"/>
    <s v="High-Back Leather Manager's Chair"/>
    <n v="1819.8600000000001"/>
    <n v="14"/>
    <n v="0"/>
    <n v="163.78740000000002"/>
  </r>
  <r>
    <n v="1435"/>
    <s v="US-2013-153129"/>
    <x v="0"/>
    <x v="482"/>
    <d v="2022-12-31T00:00:00"/>
    <s v="Standard Class"/>
    <s v="FP-14320"/>
    <s v="Frank Preis"/>
    <x v="0"/>
    <s v="United States"/>
    <s v="Seattle"/>
    <x v="4"/>
    <n v="98105"/>
    <x v="1"/>
    <s v="OFF-PA-10003673"/>
    <x v="1"/>
    <x v="10"/>
    <s v="Strathmore Photo Mount Cards"/>
    <n v="33.9"/>
    <n v="5"/>
    <n v="0"/>
    <n v="15.593999999999999"/>
  </r>
  <r>
    <n v="1436"/>
    <s v="CA-2014-106852"/>
    <x v="3"/>
    <x v="308"/>
    <d v="2023-06-28T00:00:00"/>
    <s v="Standard Class"/>
    <s v="ST-20530"/>
    <s v="Shui Tom"/>
    <x v="0"/>
    <s v="United States"/>
    <s v="Parma"/>
    <x v="24"/>
    <n v="44134"/>
    <x v="3"/>
    <s v="OFF-PA-10001639"/>
    <x v="1"/>
    <x v="10"/>
    <s v="Xerox 203"/>
    <n v="31.104000000000006"/>
    <n v="6"/>
    <n v="0.2"/>
    <n v="10.8864"/>
  </r>
  <r>
    <n v="1437"/>
    <s v="CA-2014-106852"/>
    <x v="3"/>
    <x v="308"/>
    <d v="2023-06-28T00:00:00"/>
    <s v="Standard Class"/>
    <s v="ST-20530"/>
    <s v="Shui Tom"/>
    <x v="0"/>
    <s v="United States"/>
    <s v="Parma"/>
    <x v="24"/>
    <n v="44134"/>
    <x v="3"/>
    <s v="OFF-AR-10003829"/>
    <x v="1"/>
    <x v="6"/>
    <s v="Newell 35"/>
    <n v="5.2480000000000002"/>
    <n v="2"/>
    <n v="0.2"/>
    <n v="0.59039999999999915"/>
  </r>
  <r>
    <n v="1438"/>
    <s v="CA-2012-139731"/>
    <x v="1"/>
    <x v="52"/>
    <d v="2021-10-15T00:00:00"/>
    <s v="Same Day"/>
    <s v="JE-15745"/>
    <s v="Joel Eaton"/>
    <x v="0"/>
    <s v="United States"/>
    <s v="Amarillo"/>
    <x v="5"/>
    <n v="79109"/>
    <x v="2"/>
    <s v="TEC-AC-10004975"/>
    <x v="2"/>
    <x v="11"/>
    <s v="Plantronics Audio 995 Wireless Stereo Headset"/>
    <n v="263.88"/>
    <n v="3"/>
    <n v="0.2"/>
    <n v="42.880500000000012"/>
  </r>
  <r>
    <n v="1439"/>
    <s v="CA-2012-139731"/>
    <x v="1"/>
    <x v="52"/>
    <d v="2021-10-15T00:00:00"/>
    <s v="Same Day"/>
    <s v="JE-15745"/>
    <s v="Joel Eaton"/>
    <x v="0"/>
    <s v="United States"/>
    <s v="Amarillo"/>
    <x v="5"/>
    <n v="79109"/>
    <x v="2"/>
    <s v="FUR-CH-10002024"/>
    <x v="0"/>
    <x v="1"/>
    <s v="HON 5400 Series Task Chairs for Big and Tall"/>
    <n v="2453.4299999999998"/>
    <n v="5"/>
    <n v="0.3"/>
    <n v="-350.4899999999999"/>
  </r>
  <r>
    <n v="1440"/>
    <s v="CA-2014-122735"/>
    <x v="3"/>
    <x v="483"/>
    <d v="2023-04-16T00:00:00"/>
    <s v="Second Class"/>
    <s v="BD-11320"/>
    <s v="Bill Donatelli"/>
    <x v="0"/>
    <s v="United States"/>
    <s v="Providence"/>
    <x v="34"/>
    <n v="2908"/>
    <x v="3"/>
    <s v="OFF-BI-10004364"/>
    <x v="1"/>
    <x v="8"/>
    <s v="Storex Dura Pro Binders"/>
    <n v="29.700000000000003"/>
    <n v="5"/>
    <n v="0"/>
    <n v="13.365"/>
  </r>
  <r>
    <n v="1441"/>
    <s v="CA-2014-122735"/>
    <x v="3"/>
    <x v="483"/>
    <d v="2023-04-16T00:00:00"/>
    <s v="Second Class"/>
    <s v="BD-11320"/>
    <s v="Bill Donatelli"/>
    <x v="0"/>
    <s v="United States"/>
    <s v="Providence"/>
    <x v="34"/>
    <n v="2908"/>
    <x v="3"/>
    <s v="OFF-PA-10001712"/>
    <x v="1"/>
    <x v="10"/>
    <s v="Xerox 1948"/>
    <n v="39.96"/>
    <n v="4"/>
    <n v="0"/>
    <n v="17.981999999999999"/>
  </r>
  <r>
    <n v="1442"/>
    <s v="CA-2014-128160"/>
    <x v="3"/>
    <x v="484"/>
    <d v="2023-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23-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21-10-06T00:00:00"/>
    <s v="Standard Class"/>
    <s v="SC-20440"/>
    <s v="Shaun Chance"/>
    <x v="1"/>
    <s v="United States"/>
    <s v="Aurora"/>
    <x v="22"/>
    <n v="80013"/>
    <x v="1"/>
    <s v="OFF-ST-10002974"/>
    <x v="1"/>
    <x v="4"/>
    <s v="Trav-L-File Heavy-Duty Shuttle II, Black"/>
    <n v="139.42400000000001"/>
    <n v="4"/>
    <n v="0.2"/>
    <n v="17.42799999999999"/>
  </r>
  <r>
    <n v="1445"/>
    <s v="CA-2013-133725"/>
    <x v="0"/>
    <x v="454"/>
    <d v="2022-05-29T00:00:00"/>
    <s v="Standard Class"/>
    <s v="KL-16645"/>
    <s v="Ken Lonsdale"/>
    <x v="0"/>
    <s v="United States"/>
    <s v="Chicago"/>
    <x v="10"/>
    <n v="60623"/>
    <x v="2"/>
    <s v="TEC-PH-10004165"/>
    <x v="2"/>
    <x v="7"/>
    <s v="Mitel MiVoice 5330e IP Phone"/>
    <n v="1979.9280000000001"/>
    <n v="9"/>
    <n v="0.2"/>
    <n v="148.49459999999993"/>
  </r>
  <r>
    <n v="1446"/>
    <s v="CA-2014-102337"/>
    <x v="3"/>
    <x v="487"/>
    <d v="2023-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23-06-17T00:00:00"/>
    <s v="First Class"/>
    <s v="SD-20485"/>
    <s v="Shirley Daniels"/>
    <x v="2"/>
    <s v="United States"/>
    <s v="Chicago"/>
    <x v="10"/>
    <n v="60653"/>
    <x v="2"/>
    <s v="FUR-CH-10004289"/>
    <x v="0"/>
    <x v="1"/>
    <s v="Global Super Steno Chair"/>
    <n v="470.30199999999996"/>
    <n v="7"/>
    <n v="0.3"/>
    <n v="-87.341800000000035"/>
  </r>
  <r>
    <n v="1448"/>
    <s v="CA-2014-102337"/>
    <x v="3"/>
    <x v="487"/>
    <d v="2023-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20-04-24T00:00:00"/>
    <s v="First Class"/>
    <s v="TS-21160"/>
    <s v="Theresa Swint"/>
    <x v="1"/>
    <s v="United States"/>
    <s v="Philadelphia"/>
    <x v="9"/>
    <n v="19134"/>
    <x v="3"/>
    <s v="OFF-BI-10004876"/>
    <x v="1"/>
    <x v="8"/>
    <s v="Wilson Jones Suede Grain Vinyl Binders"/>
    <n v="2.5020000000000002"/>
    <n v="3"/>
    <n v="0.7"/>
    <n v="-1.7513999999999994"/>
  </r>
  <r>
    <n v="1450"/>
    <s v="CA-2012-145821"/>
    <x v="1"/>
    <x v="489"/>
    <d v="2021-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21-07-20T00:00:00"/>
    <s v="First Class"/>
    <s v="TS-21085"/>
    <s v="Thais Sissman"/>
    <x v="0"/>
    <s v="United States"/>
    <s v="Phoenix"/>
    <x v="16"/>
    <n v="85023"/>
    <x v="1"/>
    <s v="OFF-BI-10004352"/>
    <x v="1"/>
    <x v="8"/>
    <s v="Wilson Jones DublLock D-Ring Binders"/>
    <n v="2.0250000000000004"/>
    <n v="1"/>
    <n v="0.7"/>
    <n v="-1.3499999999999996"/>
  </r>
  <r>
    <n v="1452"/>
    <s v="CA-2013-133711"/>
    <x v="0"/>
    <x v="491"/>
    <d v="2022-11-30T00:00:00"/>
    <s v="First Class"/>
    <s v="MC-17425"/>
    <s v="Mark Cousins"/>
    <x v="1"/>
    <s v="United States"/>
    <s v="Mobile"/>
    <x v="19"/>
    <n v="36608"/>
    <x v="0"/>
    <s v="OFF-PA-10001685"/>
    <x v="1"/>
    <x v="10"/>
    <s v="Staples"/>
    <n v="70.98"/>
    <n v="7"/>
    <n v="0"/>
    <n v="34.780200000000001"/>
  </r>
  <r>
    <n v="1453"/>
    <s v="CA-2013-133711"/>
    <x v="0"/>
    <x v="491"/>
    <d v="2022-11-30T00:00:00"/>
    <s v="First Class"/>
    <s v="MC-17425"/>
    <s v="Mark Cousins"/>
    <x v="1"/>
    <s v="United States"/>
    <s v="Mobile"/>
    <x v="19"/>
    <n v="36608"/>
    <x v="0"/>
    <s v="OFF-BI-10000666"/>
    <x v="1"/>
    <x v="8"/>
    <s v="Surelock Post Binders"/>
    <n v="91.679999999999993"/>
    <n v="3"/>
    <n v="0"/>
    <n v="45.839999999999996"/>
  </r>
  <r>
    <n v="1454"/>
    <s v="CA-2013-133711"/>
    <x v="0"/>
    <x v="491"/>
    <d v="2022-11-30T00:00:00"/>
    <s v="First Class"/>
    <s v="MC-17425"/>
    <s v="Mark Cousins"/>
    <x v="1"/>
    <s v="United States"/>
    <s v="Mobile"/>
    <x v="19"/>
    <n v="36608"/>
    <x v="0"/>
    <s v="OFF-BI-10004352"/>
    <x v="1"/>
    <x v="8"/>
    <s v="Wilson Jones DublLock D-Ring Binders"/>
    <n v="33.75"/>
    <n v="5"/>
    <n v="0"/>
    <n v="16.875"/>
  </r>
  <r>
    <n v="1455"/>
    <s v="CA-2013-133711"/>
    <x v="0"/>
    <x v="491"/>
    <d v="2022-11-30T00:00:00"/>
    <s v="First Class"/>
    <s v="MC-17425"/>
    <s v="Mark Cousins"/>
    <x v="1"/>
    <s v="United States"/>
    <s v="Mobile"/>
    <x v="19"/>
    <n v="36608"/>
    <x v="0"/>
    <s v="TEC-MA-10000010"/>
    <x v="2"/>
    <x v="15"/>
    <s v="Hewlett-Packard Deskjet 3050a All-in-One Color Inkjet Printer"/>
    <n v="3040"/>
    <n v="8"/>
    <n v="0"/>
    <n v="1459.2"/>
  </r>
  <r>
    <n v="1456"/>
    <s v="CA-2014-148474"/>
    <x v="3"/>
    <x v="492"/>
    <d v="2023-06-20T00:00:00"/>
    <s v="Standard Class"/>
    <s v="ME-17320"/>
    <s v="Maria Etezadi"/>
    <x v="2"/>
    <s v="United States"/>
    <s v="Columbus"/>
    <x v="32"/>
    <n v="31907"/>
    <x v="0"/>
    <s v="OFF-BI-10000977"/>
    <x v="1"/>
    <x v="8"/>
    <s v="Ibico Plastic Spiral Binding Combs"/>
    <n v="91.199999999999989"/>
    <n v="3"/>
    <n v="0"/>
    <n v="41.951999999999998"/>
  </r>
  <r>
    <n v="1457"/>
    <s v="CA-2014-148474"/>
    <x v="3"/>
    <x v="492"/>
    <d v="2023-06-20T00:00:00"/>
    <s v="Standard Class"/>
    <s v="ME-17320"/>
    <s v="Maria Etezadi"/>
    <x v="2"/>
    <s v="United States"/>
    <s v="Columbus"/>
    <x v="32"/>
    <n v="31907"/>
    <x v="0"/>
    <s v="FUR-TA-10002530"/>
    <x v="0"/>
    <x v="3"/>
    <s v="Iceberg OfficeWorks 42&quot; Round Tables"/>
    <n v="452.93999999999994"/>
    <n v="3"/>
    <n v="0"/>
    <n v="67.940999999999974"/>
  </r>
  <r>
    <n v="1458"/>
    <s v="CA-2012-111297"/>
    <x v="1"/>
    <x v="493"/>
    <d v="2021-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22-10-02T00:00:00"/>
    <s v="Standard Class"/>
    <s v="NH-18610"/>
    <s v="Nicole Hansen"/>
    <x v="1"/>
    <s v="United States"/>
    <s v="Irving"/>
    <x v="5"/>
    <n v="75061"/>
    <x v="2"/>
    <s v="OFF-LA-10001569"/>
    <x v="1"/>
    <x v="2"/>
    <s v="Avery 499"/>
    <n v="15.936000000000002"/>
    <n v="4"/>
    <n v="0.2"/>
    <n v="5.1791999999999998"/>
  </r>
  <r>
    <n v="1460"/>
    <s v="CA-2011-155271"/>
    <x v="2"/>
    <x v="417"/>
    <d v="2020-05-04T00:00:00"/>
    <s v="Same Day"/>
    <s v="AA-10480"/>
    <s v="Andrew Allen"/>
    <x v="0"/>
    <s v="United States"/>
    <s v="Middletown"/>
    <x v="29"/>
    <n v="6457"/>
    <x v="3"/>
    <s v="FUR-FU-10001473"/>
    <x v="0"/>
    <x v="5"/>
    <s v="DAX Wood Document Frame"/>
    <n v="27.46"/>
    <n v="2"/>
    <n v="0"/>
    <n v="9.8856000000000002"/>
  </r>
  <r>
    <n v="1461"/>
    <s v="CA-2012-119907"/>
    <x v="1"/>
    <x v="494"/>
    <d v="2021-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22-03-16T00:00:00"/>
    <s v="Standard Class"/>
    <s v="MB-18085"/>
    <s v="Mick Brown"/>
    <x v="0"/>
    <s v="United States"/>
    <s v="Vineland"/>
    <x v="30"/>
    <n v="8360"/>
    <x v="3"/>
    <s v="FUR-TA-10001095"/>
    <x v="0"/>
    <x v="3"/>
    <s v="Chromcraft Round Conference Tables"/>
    <n v="244.00599999999997"/>
    <n v="2"/>
    <n v="0.3"/>
    <n v="-31.372200000000007"/>
  </r>
  <r>
    <n v="1463"/>
    <s v="CA-2013-152289"/>
    <x v="0"/>
    <x v="370"/>
    <d v="2022-08-29T00:00:00"/>
    <s v="First Class"/>
    <s v="LC-16930"/>
    <s v="Linda Cazamias"/>
    <x v="1"/>
    <s v="United States"/>
    <s v="Pasadena"/>
    <x v="5"/>
    <n v="77506"/>
    <x v="2"/>
    <s v="TEC-AC-10004571"/>
    <x v="2"/>
    <x v="11"/>
    <s v="Logitech G700s Rechargeable Gaming Mouse"/>
    <n v="159.98400000000001"/>
    <n v="2"/>
    <n v="0.2"/>
    <n v="43.995600000000003"/>
  </r>
  <r>
    <n v="1464"/>
    <s v="CA-2013-152289"/>
    <x v="0"/>
    <x v="370"/>
    <d v="2022-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22-12-20T00:00:00"/>
    <s v="First Class"/>
    <s v="KD-16495"/>
    <s v="Keith Dawkins"/>
    <x v="1"/>
    <s v="United States"/>
    <s v="New York City"/>
    <x v="15"/>
    <n v="10009"/>
    <x v="3"/>
    <s v="OFF-FA-10001754"/>
    <x v="1"/>
    <x v="13"/>
    <s v="Stockwell Gold Paper Clips"/>
    <n v="3.68"/>
    <n v="2"/>
    <n v="0"/>
    <n v="1.8032000000000001"/>
  </r>
  <r>
    <n v="1466"/>
    <s v="CA-2011-151708"/>
    <x v="2"/>
    <x v="233"/>
    <d v="2020-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20-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21-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23-12-14T00:00:00"/>
    <s v="Standard Class"/>
    <s v="DK-12835"/>
    <s v="Damala Kotsonis"/>
    <x v="1"/>
    <s v="United States"/>
    <s v="Detroit"/>
    <x v="12"/>
    <n v="48234"/>
    <x v="2"/>
    <s v="FUR-CH-10000847"/>
    <x v="0"/>
    <x v="1"/>
    <s v="Global Executive Mid-Back Manager's Chair"/>
    <n v="872.94"/>
    <n v="3"/>
    <n v="0"/>
    <n v="226.96439999999998"/>
  </r>
  <r>
    <n v="1470"/>
    <s v="CA-2014-139199"/>
    <x v="3"/>
    <x v="34"/>
    <d v="2023-12-14T00:00:00"/>
    <s v="Standard Class"/>
    <s v="DK-12835"/>
    <s v="Damala Kotsonis"/>
    <x v="1"/>
    <s v="United States"/>
    <s v="Detroit"/>
    <x v="12"/>
    <n v="48234"/>
    <x v="2"/>
    <s v="OFF-BI-10003982"/>
    <x v="1"/>
    <x v="8"/>
    <s v="Wilson Jones Century Plastic Molded Ring Binders"/>
    <n v="41.54"/>
    <n v="2"/>
    <n v="0"/>
    <n v="19.523799999999998"/>
  </r>
  <r>
    <n v="1471"/>
    <s v="CA-2014-139199"/>
    <x v="3"/>
    <x v="34"/>
    <d v="2023-12-14T00:00:00"/>
    <s v="Standard Class"/>
    <s v="DK-12835"/>
    <s v="Damala Kotsonis"/>
    <x v="1"/>
    <s v="United States"/>
    <s v="Detroit"/>
    <x v="12"/>
    <n v="48234"/>
    <x v="2"/>
    <s v="OFF-PA-10001293"/>
    <x v="1"/>
    <x v="10"/>
    <s v="Xerox 1946"/>
    <n v="12.96"/>
    <n v="2"/>
    <n v="0"/>
    <n v="6.2208000000000006"/>
  </r>
  <r>
    <n v="1472"/>
    <s v="US-2012-161466"/>
    <x v="1"/>
    <x v="496"/>
    <d v="2021-09-27T00:00:00"/>
    <s v="Second Class"/>
    <s v="ON-18715"/>
    <s v="Odella Nelson"/>
    <x v="1"/>
    <s v="United States"/>
    <s v="Philadelphia"/>
    <x v="9"/>
    <n v="19120"/>
    <x v="3"/>
    <s v="OFF-AR-10000634"/>
    <x v="1"/>
    <x v="6"/>
    <s v="Newell 320"/>
    <n v="6.8480000000000008"/>
    <n v="2"/>
    <n v="0.2"/>
    <n v="0.59920000000000018"/>
  </r>
  <r>
    <n v="1473"/>
    <s v="CA-2014-164959"/>
    <x v="3"/>
    <x v="497"/>
    <d v="2023-07-16T00:00:00"/>
    <s v="Standard Class"/>
    <s v="KN-16390"/>
    <s v="Katherine Nockton"/>
    <x v="1"/>
    <s v="United States"/>
    <s v="Los Angeles"/>
    <x v="1"/>
    <n v="90004"/>
    <x v="1"/>
    <s v="OFF-LA-10004272"/>
    <x v="1"/>
    <x v="2"/>
    <s v="Avery 482"/>
    <n v="8.67"/>
    <n v="3"/>
    <n v="0"/>
    <n v="4.0749000000000004"/>
  </r>
  <r>
    <n v="1474"/>
    <s v="US-2012-105676"/>
    <x v="1"/>
    <x v="494"/>
    <d v="2021-12-02T00:00:00"/>
    <s v="Same Day"/>
    <s v="NM-18520"/>
    <s v="Neoma Murray"/>
    <x v="0"/>
    <s v="United States"/>
    <s v="Houston"/>
    <x v="5"/>
    <n v="77036"/>
    <x v="2"/>
    <s v="FUR-FU-10004270"/>
    <x v="0"/>
    <x v="5"/>
    <s v="Eldon Image Series Desk Accessories, Burgundy"/>
    <n v="6.6879999999999997"/>
    <n v="4"/>
    <n v="0.6"/>
    <n v="-4.0127999999999986"/>
  </r>
  <r>
    <n v="1475"/>
    <s v="CA-2013-113138"/>
    <x v="0"/>
    <x v="258"/>
    <d v="2022-11-26T00:00:00"/>
    <s v="Standard Class"/>
    <s v="NP-18685"/>
    <s v="Nora Pelletier"/>
    <x v="2"/>
    <s v="United States"/>
    <s v="Niagara Falls"/>
    <x v="15"/>
    <n v="14304"/>
    <x v="3"/>
    <s v="OFF-AR-10003770"/>
    <x v="1"/>
    <x v="6"/>
    <s v="Newell 340"/>
    <n v="17.28"/>
    <n v="6"/>
    <n v="0"/>
    <n v="5.0111999999999997"/>
  </r>
  <r>
    <n v="1476"/>
    <s v="CA-2013-113138"/>
    <x v="0"/>
    <x v="258"/>
    <d v="2022-11-26T00:00:00"/>
    <s v="Standard Class"/>
    <s v="NP-18685"/>
    <s v="Nora Pelletier"/>
    <x v="2"/>
    <s v="United States"/>
    <s v="Niagara Falls"/>
    <x v="15"/>
    <n v="14304"/>
    <x v="3"/>
    <s v="OFF-BI-10000320"/>
    <x v="1"/>
    <x v="8"/>
    <s v="GBC Plastic Binding Combs"/>
    <n v="17.712"/>
    <n v="3"/>
    <n v="0.2"/>
    <n v="6.4206000000000012"/>
  </r>
  <r>
    <n v="1477"/>
    <s v="US-2014-104955"/>
    <x v="3"/>
    <x v="498"/>
    <d v="2023-03-25T00:00:00"/>
    <s v="Standard Class"/>
    <s v="CG-12040"/>
    <s v="Catherine Glotzbach"/>
    <x v="2"/>
    <s v="United States"/>
    <s v="New York City"/>
    <x v="15"/>
    <n v="10024"/>
    <x v="3"/>
    <s v="OFF-LA-10003121"/>
    <x v="1"/>
    <x v="2"/>
    <s v="Avery 506"/>
    <n v="28.91"/>
    <n v="7"/>
    <n v="0"/>
    <n v="13.2986"/>
  </r>
  <r>
    <n v="1478"/>
    <s v="CA-2013-121958"/>
    <x v="0"/>
    <x v="373"/>
    <d v="2022-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23-11-21T00:00:00"/>
    <s v="First Class"/>
    <s v="KD-16345"/>
    <s v="Katherine Ducich"/>
    <x v="0"/>
    <s v="United States"/>
    <s v="Westminster"/>
    <x v="1"/>
    <n v="92683"/>
    <x v="1"/>
    <s v="TEC-PH-10000376"/>
    <x v="2"/>
    <x v="7"/>
    <s v="Square Credit Card Reader"/>
    <n v="31.968000000000004"/>
    <n v="4"/>
    <n v="0.2"/>
    <n v="2.3976000000000006"/>
  </r>
  <r>
    <n v="1480"/>
    <s v="US-2013-108455"/>
    <x v="0"/>
    <x v="499"/>
    <d v="2022-12-09T00:00:00"/>
    <s v="Standard Class"/>
    <s v="MK-18160"/>
    <s v="Mike Kennedy"/>
    <x v="0"/>
    <s v="United States"/>
    <s v="San Francisco"/>
    <x v="1"/>
    <n v="94122"/>
    <x v="1"/>
    <s v="OFF-PA-10002262"/>
    <x v="1"/>
    <x v="10"/>
    <s v="Xerox 192"/>
    <n v="25.92"/>
    <n v="4"/>
    <n v="0"/>
    <n v="12.441600000000001"/>
  </r>
  <r>
    <n v="1481"/>
    <s v="US-2013-108455"/>
    <x v="0"/>
    <x v="499"/>
    <d v="2022-12-09T00:00:00"/>
    <s v="Standard Class"/>
    <s v="MK-18160"/>
    <s v="Mike Kennedy"/>
    <x v="0"/>
    <s v="United States"/>
    <s v="San Francisco"/>
    <x v="1"/>
    <n v="94122"/>
    <x v="1"/>
    <s v="OFF-PA-10002464"/>
    <x v="1"/>
    <x v="10"/>
    <s v="HP Office Recycled Paper (20Lb. and 87 Bright)"/>
    <n v="40.46"/>
    <n v="7"/>
    <n v="0"/>
    <n v="19.825400000000002"/>
  </r>
  <r>
    <n v="1482"/>
    <s v="US-2013-108455"/>
    <x v="0"/>
    <x v="499"/>
    <d v="2022-12-09T00:00:00"/>
    <s v="Standard Class"/>
    <s v="MK-18160"/>
    <s v="Mike Kennedy"/>
    <x v="0"/>
    <s v="United States"/>
    <s v="San Francisco"/>
    <x v="1"/>
    <n v="94122"/>
    <x v="1"/>
    <s v="OFF-ST-10002214"/>
    <x v="1"/>
    <x v="4"/>
    <s v="X-Rack File for Hanging Folders"/>
    <n v="33.869999999999997"/>
    <n v="3"/>
    <n v="0"/>
    <n v="8.8061999999999987"/>
  </r>
  <r>
    <n v="1483"/>
    <s v="CA-2014-101210"/>
    <x v="3"/>
    <x v="326"/>
    <d v="2023-08-29T00:00:00"/>
    <s v="Second Class"/>
    <s v="DW-13540"/>
    <s v="Don Weiss"/>
    <x v="0"/>
    <s v="United States"/>
    <s v="Jackson"/>
    <x v="18"/>
    <n v="38301"/>
    <x v="0"/>
    <s v="OFF-AR-10003560"/>
    <x v="1"/>
    <x v="6"/>
    <s v="Zebra Zazzle Fluorescent Highlighters"/>
    <n v="9.7280000000000015"/>
    <n v="2"/>
    <n v="0.2"/>
    <n v="1.702399999999999"/>
  </r>
  <r>
    <n v="1484"/>
    <s v="CA-2014-101210"/>
    <x v="3"/>
    <x v="326"/>
    <d v="2023-08-29T00:00:00"/>
    <s v="Second Class"/>
    <s v="DW-13540"/>
    <s v="Don Weiss"/>
    <x v="0"/>
    <s v="United States"/>
    <s v="Jackson"/>
    <x v="18"/>
    <n v="38301"/>
    <x v="0"/>
    <s v="OFF-PA-10000130"/>
    <x v="1"/>
    <x v="10"/>
    <s v="Xerox 199"/>
    <n v="3.4240000000000004"/>
    <n v="1"/>
    <n v="0.2"/>
    <n v="1.0699999999999996"/>
  </r>
  <r>
    <n v="1485"/>
    <s v="US-2013-108098"/>
    <x v="0"/>
    <x v="500"/>
    <d v="2022-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20-12-03T00:00:00"/>
    <s v="Standard Class"/>
    <s v="MS-17770"/>
    <s v="Maxwell Schwartz"/>
    <x v="0"/>
    <s v="United States"/>
    <s v="New York City"/>
    <x v="15"/>
    <n v="10035"/>
    <x v="3"/>
    <s v="OFF-FA-10003021"/>
    <x v="1"/>
    <x v="13"/>
    <s v="Staples"/>
    <n v="3.76"/>
    <n v="2"/>
    <n v="0"/>
    <n v="1.3159999999999998"/>
  </r>
  <r>
    <n v="1487"/>
    <s v="CA-2012-140410"/>
    <x v="1"/>
    <x v="502"/>
    <d v="2021-11-07T00:00:00"/>
    <s v="Standard Class"/>
    <s v="CM-12655"/>
    <s v="Corinna Mitchell"/>
    <x v="2"/>
    <s v="United States"/>
    <s v="Los Angeles"/>
    <x v="1"/>
    <n v="90008"/>
    <x v="1"/>
    <s v="TEC-PH-10003580"/>
    <x v="2"/>
    <x v="7"/>
    <s v="Cisco IP Phone 7961G-GE VoIP phone"/>
    <n v="1212.848"/>
    <n v="7"/>
    <n v="0.2"/>
    <n v="106.12420000000014"/>
  </r>
  <r>
    <n v="1488"/>
    <s v="CA-2012-140410"/>
    <x v="1"/>
    <x v="502"/>
    <d v="2021-11-07T00:00:00"/>
    <s v="Standard Class"/>
    <s v="CM-12655"/>
    <s v="Corinna Mitchell"/>
    <x v="2"/>
    <s v="United States"/>
    <s v="Los Angeles"/>
    <x v="1"/>
    <n v="90008"/>
    <x v="1"/>
    <s v="TEC-AC-10001109"/>
    <x v="2"/>
    <x v="11"/>
    <s v="Logitech Trackman Marble Mouse"/>
    <n v="89.97"/>
    <n v="3"/>
    <n v="0"/>
    <n v="37.787400000000005"/>
  </r>
  <r>
    <n v="1489"/>
    <s v="CA-2012-140410"/>
    <x v="1"/>
    <x v="502"/>
    <d v="2021-11-07T00:00:00"/>
    <s v="Standard Class"/>
    <s v="CM-12655"/>
    <s v="Corinna Mitchell"/>
    <x v="2"/>
    <s v="United States"/>
    <s v="Los Angeles"/>
    <x v="1"/>
    <n v="90008"/>
    <x v="1"/>
    <s v="FUR-FU-10003347"/>
    <x v="0"/>
    <x v="5"/>
    <s v="Coloredge Poster Frame"/>
    <n v="42.599999999999994"/>
    <n v="3"/>
    <n v="0"/>
    <n v="16.614000000000001"/>
  </r>
  <r>
    <n v="1490"/>
    <s v="CA-2011-136280"/>
    <x v="2"/>
    <x v="503"/>
    <d v="2020-12-06T00:00:00"/>
    <s v="Standard Class"/>
    <s v="Co-12640"/>
    <s v="Corey-Lock"/>
    <x v="0"/>
    <s v="United States"/>
    <s v="Philadelphia"/>
    <x v="9"/>
    <n v="19143"/>
    <x v="3"/>
    <s v="OFF-LA-10000452"/>
    <x v="1"/>
    <x v="2"/>
    <s v="Avery 488"/>
    <n v="5.04"/>
    <n v="2"/>
    <n v="0.2"/>
    <n v="1.764"/>
  </r>
  <r>
    <n v="1491"/>
    <s v="CA-2014-151911"/>
    <x v="3"/>
    <x v="504"/>
    <d v="2023-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23-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23-11-29T00:00:00"/>
    <s v="Standard Class"/>
    <s v="TS-21370"/>
    <s v="Todd Sumrall"/>
    <x v="1"/>
    <s v="United States"/>
    <s v="New York City"/>
    <x v="15"/>
    <n v="10035"/>
    <x v="3"/>
    <s v="FUR-CH-10000785"/>
    <x v="0"/>
    <x v="1"/>
    <s v="Global Ergonomic Managers Chair"/>
    <n v="977.29200000000003"/>
    <n v="6"/>
    <n v="0.1"/>
    <n v="173.74080000000001"/>
  </r>
  <r>
    <n v="1494"/>
    <s v="CA-2014-139661"/>
    <x v="3"/>
    <x v="505"/>
    <d v="2023-11-04T00:00:00"/>
    <s v="Standard Class"/>
    <s v="JW-15220"/>
    <s v="Jane Waco"/>
    <x v="1"/>
    <s v="United States"/>
    <s v="Vancouver"/>
    <x v="4"/>
    <n v="98661"/>
    <x v="1"/>
    <s v="FUR-FU-10002885"/>
    <x v="0"/>
    <x v="5"/>
    <s v="Magna Visual Magnetic Picture Hangers"/>
    <n v="9.64"/>
    <n v="2"/>
    <n v="0"/>
    <n v="3.6632000000000007"/>
  </r>
  <r>
    <n v="1495"/>
    <s v="CA-2011-123925"/>
    <x v="2"/>
    <x v="506"/>
    <d v="2020-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23-09-09T00:00:00"/>
    <s v="Standard Class"/>
    <s v="JD-15790"/>
    <s v="John Dryer"/>
    <x v="0"/>
    <s v="United States"/>
    <s v="Coppell"/>
    <x v="5"/>
    <n v="75019"/>
    <x v="2"/>
    <s v="OFF-AR-10003759"/>
    <x v="1"/>
    <x v="6"/>
    <s v="Crayola Anti Dust Chalk, 12/Pack"/>
    <n v="10.192000000000002"/>
    <n v="7"/>
    <n v="0.2"/>
    <n v="3.1849999999999992"/>
  </r>
  <r>
    <n v="1497"/>
    <s v="CA-2014-152485"/>
    <x v="3"/>
    <x v="507"/>
    <d v="2023-09-09T00:00:00"/>
    <s v="Standard Class"/>
    <s v="JD-15790"/>
    <s v="John Dryer"/>
    <x v="0"/>
    <s v="United States"/>
    <s v="Coppell"/>
    <x v="5"/>
    <n v="75019"/>
    <x v="2"/>
    <s v="OFF-ST-10004950"/>
    <x v="1"/>
    <x v="4"/>
    <s v="Acco Perma 3000 Stacking Storage Drawers"/>
    <n v="16.784000000000002"/>
    <n v="1"/>
    <n v="0.2"/>
    <n v="-0.20980000000000043"/>
  </r>
  <r>
    <n v="1498"/>
    <s v="CA-2014-152485"/>
    <x v="3"/>
    <x v="507"/>
    <d v="2023-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22-10-21T00:00:00"/>
    <s v="First Class"/>
    <s v="NK-18490"/>
    <s v="Neil Knudson"/>
    <x v="2"/>
    <s v="United States"/>
    <s v="San Francisco"/>
    <x v="1"/>
    <n v="94122"/>
    <x v="1"/>
    <s v="OFF-BI-10003981"/>
    <x v="1"/>
    <x v="8"/>
    <s v="Avery Durable Plastic 1&quot; Binders"/>
    <n v="18.16"/>
    <n v="5"/>
    <n v="0.2"/>
    <n v="6.5830000000000011"/>
  </r>
  <r>
    <n v="1500"/>
    <s v="CA-2014-130386"/>
    <x v="3"/>
    <x v="105"/>
    <d v="2023-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23-11-19T00:00:00"/>
    <s v="Standard Class"/>
    <s v="NG-18430"/>
    <s v="Nathan Gelder"/>
    <x v="0"/>
    <s v="United States"/>
    <s v="Austin"/>
    <x v="5"/>
    <n v="78745"/>
    <x v="2"/>
    <s v="OFF-PA-10003823"/>
    <x v="1"/>
    <x v="10"/>
    <s v="Xerox 197"/>
    <n v="223.05600000000001"/>
    <n v="9"/>
    <n v="0.2"/>
    <n v="69.704999999999984"/>
  </r>
  <r>
    <n v="1502"/>
    <s v="CA-2014-130386"/>
    <x v="3"/>
    <x v="105"/>
    <d v="2023-11-19T00:00:00"/>
    <s v="Standard Class"/>
    <s v="NG-18430"/>
    <s v="Nathan Gelder"/>
    <x v="0"/>
    <s v="United States"/>
    <s v="Austin"/>
    <x v="5"/>
    <n v="78745"/>
    <x v="2"/>
    <s v="OFF-ST-10003716"/>
    <x v="1"/>
    <x v="4"/>
    <s v="Tennsco Double-Tier Lockers"/>
    <n v="540.048"/>
    <n v="3"/>
    <n v="0.2"/>
    <n v="-47.254199999999997"/>
  </r>
  <r>
    <n v="1503"/>
    <s v="CA-2013-100468"/>
    <x v="0"/>
    <x v="390"/>
    <d v="2022-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22-12-02T00:00:00"/>
    <s v="Standard Class"/>
    <s v="AT-10435"/>
    <s v="Alyssa Tate"/>
    <x v="2"/>
    <s v="United States"/>
    <s v="Los Angeles"/>
    <x v="1"/>
    <n v="90045"/>
    <x v="1"/>
    <s v="FUR-FU-10000010"/>
    <x v="0"/>
    <x v="5"/>
    <s v="DAX Value U-Channel Document Frames, Easel Back"/>
    <n v="9.94"/>
    <n v="2"/>
    <n v="0"/>
    <n v="3.0813999999999995"/>
  </r>
  <r>
    <n v="1505"/>
    <s v="CA-2012-153388"/>
    <x v="1"/>
    <x v="509"/>
    <d v="2021-08-07T00:00:00"/>
    <s v="Standard Class"/>
    <s v="PC-19000"/>
    <s v="Pauline Chand"/>
    <x v="2"/>
    <s v="United States"/>
    <s v="Los Angeles"/>
    <x v="1"/>
    <n v="90004"/>
    <x v="1"/>
    <s v="OFF-AR-10001868"/>
    <x v="1"/>
    <x v="6"/>
    <s v="Prang Dustless Chalk Sticks"/>
    <n v="6.72"/>
    <n v="4"/>
    <n v="0"/>
    <n v="3.36"/>
  </r>
  <r>
    <n v="1506"/>
    <s v="CA-2012-153388"/>
    <x v="1"/>
    <x v="509"/>
    <d v="2021-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23-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22-09-24T00:00:00"/>
    <s v="Standard Class"/>
    <s v="CS-12505"/>
    <s v="Cindy Stewart"/>
    <x v="0"/>
    <s v="United States"/>
    <s v="Columbus"/>
    <x v="32"/>
    <n v="31907"/>
    <x v="0"/>
    <s v="TEC-MA-10004458"/>
    <x v="2"/>
    <x v="15"/>
    <s v="Lexmark X 9575 Professional All-in-One Color Printer"/>
    <n v="396"/>
    <n v="4"/>
    <n v="0"/>
    <n v="190.07999999999998"/>
  </r>
  <r>
    <n v="1509"/>
    <s v="CA-2014-108294"/>
    <x v="3"/>
    <x v="389"/>
    <d v="2023-12-11T00:00:00"/>
    <s v="Same Day"/>
    <s v="LS-16975"/>
    <s v="Lindsay Shagiari"/>
    <x v="2"/>
    <s v="United States"/>
    <s v="Omaha"/>
    <x v="8"/>
    <n v="68104"/>
    <x v="2"/>
    <s v="OFF-BI-10004965"/>
    <x v="1"/>
    <x v="8"/>
    <s v="Ibico Covers for Plastic or Wire Binding Elements"/>
    <n v="34.5"/>
    <n v="3"/>
    <n v="0"/>
    <n v="15.524999999999999"/>
  </r>
  <r>
    <n v="1510"/>
    <s v="CA-2014-103611"/>
    <x v="3"/>
    <x v="510"/>
    <d v="2023-09-16T00:00:00"/>
    <s v="First Class"/>
    <s v="JM-15535"/>
    <s v="Jessica Myrick"/>
    <x v="0"/>
    <s v="United States"/>
    <s v="Los Angeles"/>
    <x v="1"/>
    <n v="90036"/>
    <x v="1"/>
    <s v="FUR-FU-10004270"/>
    <x v="0"/>
    <x v="5"/>
    <s v="Eldon Image Series Desk Accessories, Burgundy"/>
    <n v="8.36"/>
    <n v="2"/>
    <n v="0"/>
    <n v="3.0095999999999998"/>
  </r>
  <r>
    <n v="1511"/>
    <s v="CA-2014-100384"/>
    <x v="3"/>
    <x v="92"/>
    <d v="2023-07-02T00:00:00"/>
    <s v="Standard Class"/>
    <s v="NH-18610"/>
    <s v="Nicole Hansen"/>
    <x v="1"/>
    <s v="United States"/>
    <s v="Pomona"/>
    <x v="1"/>
    <n v="91767"/>
    <x v="1"/>
    <s v="OFF-AR-10002135"/>
    <x v="1"/>
    <x v="6"/>
    <s v="Boston Heavy-Duty Trimline Electric Pencil Sharpeners"/>
    <n v="385.6"/>
    <n v="8"/>
    <n v="0"/>
    <n v="111.82399999999996"/>
  </r>
  <r>
    <n v="1512"/>
    <s v="CA-2014-100384"/>
    <x v="3"/>
    <x v="92"/>
    <d v="2023-07-02T00:00:00"/>
    <s v="Standard Class"/>
    <s v="NH-18610"/>
    <s v="Nicole Hansen"/>
    <x v="1"/>
    <s v="United States"/>
    <s v="Pomona"/>
    <x v="1"/>
    <n v="91767"/>
    <x v="1"/>
    <s v="OFF-AR-10003514"/>
    <x v="1"/>
    <x v="6"/>
    <s v="4009 Highlighters by Sanford"/>
    <n v="35.82"/>
    <n v="9"/>
    <n v="0"/>
    <n v="11.820599999999997"/>
  </r>
  <r>
    <n v="1513"/>
    <s v="CA-2014-112809"/>
    <x v="3"/>
    <x v="238"/>
    <d v="2023-08-23T00:00:00"/>
    <s v="Standard Class"/>
    <s v="RA-19915"/>
    <s v="Russell Applegate"/>
    <x v="0"/>
    <s v="United States"/>
    <s v="Dallas"/>
    <x v="5"/>
    <n v="75220"/>
    <x v="2"/>
    <s v="OFF-ST-10002276"/>
    <x v="1"/>
    <x v="4"/>
    <s v="Safco Steel Mobile File Cart"/>
    <n v="200.06400000000002"/>
    <n v="3"/>
    <n v="0.2"/>
    <n v="12.504000000000005"/>
  </r>
  <r>
    <n v="1514"/>
    <s v="CA-2014-112809"/>
    <x v="3"/>
    <x v="238"/>
    <d v="2023-08-23T00:00:00"/>
    <s v="Standard Class"/>
    <s v="RA-19915"/>
    <s v="Russell Applegate"/>
    <x v="0"/>
    <s v="United States"/>
    <s v="Dallas"/>
    <x v="5"/>
    <n v="75220"/>
    <x v="2"/>
    <s v="OFF-BI-10001098"/>
    <x v="1"/>
    <x v="8"/>
    <s v="Acco D-Ring Binder w/DublLock"/>
    <n v="21.379999999999995"/>
    <n v="5"/>
    <n v="0.8"/>
    <n v="-33.139000000000003"/>
  </r>
  <r>
    <n v="1515"/>
    <s v="CA-2014-112809"/>
    <x v="3"/>
    <x v="238"/>
    <d v="2023-08-23T00:00:00"/>
    <s v="Standard Class"/>
    <s v="RA-19915"/>
    <s v="Russell Applegate"/>
    <x v="0"/>
    <s v="United States"/>
    <s v="Dallas"/>
    <x v="5"/>
    <n v="75220"/>
    <x v="2"/>
    <s v="OFF-BI-10001636"/>
    <x v="1"/>
    <x v="8"/>
    <s v="Ibico Plastic and Wire Spiral Binding Combs"/>
    <n v="6.743999999999998"/>
    <n v="4"/>
    <n v="0.8"/>
    <n v="-11.4648"/>
  </r>
  <r>
    <n v="1516"/>
    <s v="US-2014-160759"/>
    <x v="3"/>
    <x v="157"/>
    <d v="2023-12-18T00:00:00"/>
    <s v="Standard Class"/>
    <s v="AI-10855"/>
    <s v="Arianne Irving"/>
    <x v="0"/>
    <s v="United States"/>
    <s v="Philadelphia"/>
    <x v="9"/>
    <n v="19120"/>
    <x v="3"/>
    <s v="FUR-CH-10002961"/>
    <x v="0"/>
    <x v="1"/>
    <s v="Leather Task Chair, Black"/>
    <n v="63.686"/>
    <n v="1"/>
    <n v="0.3"/>
    <n v="-9.0980000000000025"/>
  </r>
  <r>
    <n v="1517"/>
    <s v="CA-2014-148446"/>
    <x v="3"/>
    <x v="389"/>
    <d v="2023-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20-02-07T00:00:00"/>
    <s v="Second Class"/>
    <s v="TB-21400"/>
    <s v="Tom Boeckenhauer"/>
    <x v="0"/>
    <s v="United States"/>
    <s v="Seattle"/>
    <x v="4"/>
    <n v="98105"/>
    <x v="1"/>
    <s v="OFF-BI-10004593"/>
    <x v="1"/>
    <x v="8"/>
    <s v="Ibico Laser Imprintable Binding System Covers"/>
    <n v="83.84"/>
    <n v="2"/>
    <n v="0.2"/>
    <n v="27.247999999999998"/>
  </r>
  <r>
    <n v="1519"/>
    <s v="CA-2011-111059"/>
    <x v="2"/>
    <x v="511"/>
    <d v="2020-02-07T00:00:00"/>
    <s v="Second Class"/>
    <s v="TB-21400"/>
    <s v="Tom Boeckenhauer"/>
    <x v="0"/>
    <s v="United States"/>
    <s v="Seattle"/>
    <x v="4"/>
    <n v="98105"/>
    <x v="1"/>
    <s v="OFF-BI-10002827"/>
    <x v="1"/>
    <x v="8"/>
    <s v="Avery Durable Poly Binders"/>
    <n v="13.272000000000002"/>
    <n v="3"/>
    <n v="0.2"/>
    <n v="4.3133999999999997"/>
  </r>
  <r>
    <n v="1520"/>
    <s v="CA-2014-116204"/>
    <x v="3"/>
    <x v="512"/>
    <d v="2023-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23-04-22T00:00:00"/>
    <s v="Standard Class"/>
    <s v="PL-18925"/>
    <s v="Paul Lucas"/>
    <x v="2"/>
    <s v="United States"/>
    <s v="Chicago"/>
    <x v="10"/>
    <n v="60610"/>
    <x v="2"/>
    <s v="OFF-AR-10001419"/>
    <x v="1"/>
    <x v="6"/>
    <s v="Newell 325"/>
    <n v="16.520000000000003"/>
    <n v="5"/>
    <n v="0.2"/>
    <n v="2.0649999999999986"/>
  </r>
  <r>
    <n v="1522"/>
    <s v="CA-2012-144806"/>
    <x v="1"/>
    <x v="401"/>
    <d v="2021-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21-12-11T00:00:00"/>
    <s v="Standard Class"/>
    <s v="GH-14425"/>
    <s v="Gary Hwang"/>
    <x v="0"/>
    <s v="United States"/>
    <s v="Tucson"/>
    <x v="16"/>
    <n v="85705"/>
    <x v="1"/>
    <s v="OFF-PA-10002586"/>
    <x v="1"/>
    <x v="10"/>
    <s v="Xerox 1970"/>
    <n v="19.920000000000002"/>
    <n v="5"/>
    <n v="0.2"/>
    <n v="6.7230000000000008"/>
  </r>
  <r>
    <n v="1524"/>
    <s v="CA-2012-144806"/>
    <x v="1"/>
    <x v="401"/>
    <d v="2021-12-11T00:00:00"/>
    <s v="Standard Class"/>
    <s v="GH-14425"/>
    <s v="Gary Hwang"/>
    <x v="0"/>
    <s v="United States"/>
    <s v="Tucson"/>
    <x v="16"/>
    <n v="85705"/>
    <x v="1"/>
    <s v="OFF-PA-10003039"/>
    <x v="1"/>
    <x v="10"/>
    <s v="Xerox 1960"/>
    <n v="198.27200000000002"/>
    <n v="8"/>
    <n v="0.2"/>
    <n v="61.959999999999987"/>
  </r>
  <r>
    <n v="1525"/>
    <s v="CA-2012-144806"/>
    <x v="1"/>
    <x v="401"/>
    <d v="2021-12-11T00:00:00"/>
    <s v="Standard Class"/>
    <s v="GH-14425"/>
    <s v="Gary Hwang"/>
    <x v="0"/>
    <s v="United States"/>
    <s v="Tucson"/>
    <x v="16"/>
    <n v="85705"/>
    <x v="1"/>
    <s v="OFF-ST-10004804"/>
    <x v="1"/>
    <x v="4"/>
    <s v="Belkin 19&quot; Vented Equipment Shelf, Black"/>
    <n v="247.10399999999998"/>
    <n v="6"/>
    <n v="0.2"/>
    <n v="-58.68719999999999"/>
  </r>
  <r>
    <n v="1526"/>
    <s v="CA-2012-144806"/>
    <x v="1"/>
    <x v="401"/>
    <d v="2021-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22-07-28T00:00:00"/>
    <s v="Standard Class"/>
    <s v="CJ-12010"/>
    <s v="Caroline Jumper"/>
    <x v="0"/>
    <s v="United States"/>
    <s v="Allentown"/>
    <x v="9"/>
    <n v="18103"/>
    <x v="3"/>
    <s v="OFF-AR-10002221"/>
    <x v="1"/>
    <x v="6"/>
    <s v="12 Colored Short Pencils"/>
    <n v="4.16"/>
    <n v="2"/>
    <n v="0.2"/>
    <n v="0.36400000000000032"/>
  </r>
  <r>
    <n v="1528"/>
    <s v="CA-2013-122392"/>
    <x v="0"/>
    <x v="405"/>
    <d v="2022-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21-11-10T00:00:00"/>
    <s v="Second Class"/>
    <s v="MC-18130"/>
    <s v="Mike Caudle"/>
    <x v="1"/>
    <s v="United States"/>
    <s v="Newark"/>
    <x v="13"/>
    <n v="19711"/>
    <x v="3"/>
    <s v="OFF-FA-10004968"/>
    <x v="1"/>
    <x v="13"/>
    <s v="Rubber Band Ball"/>
    <n v="26.18"/>
    <n v="7"/>
    <n v="0"/>
    <n v="0.5236000000000014"/>
  </r>
  <r>
    <n v="1530"/>
    <s v="CA-2012-148432"/>
    <x v="1"/>
    <x v="209"/>
    <d v="2021-11-10T00:00:00"/>
    <s v="Second Class"/>
    <s v="MC-18130"/>
    <s v="Mike Caudle"/>
    <x v="1"/>
    <s v="United States"/>
    <s v="Newark"/>
    <x v="13"/>
    <n v="19711"/>
    <x v="3"/>
    <s v="OFF-PA-10001274"/>
    <x v="1"/>
    <x v="10"/>
    <s v="Loose Memo Sheets"/>
    <n v="7.3"/>
    <n v="2"/>
    <n v="0"/>
    <n v="3.4309999999999996"/>
  </r>
  <r>
    <n v="1531"/>
    <s v="CA-2012-103793"/>
    <x v="1"/>
    <x v="514"/>
    <d v="2021-03-31T00:00:00"/>
    <s v="Standard Class"/>
    <s v="BV-11245"/>
    <s v="Benjamin Venier"/>
    <x v="1"/>
    <s v="United States"/>
    <s v="Miami"/>
    <x v="2"/>
    <n v="33142"/>
    <x v="0"/>
    <s v="OFF-PA-10001125"/>
    <x v="1"/>
    <x v="10"/>
    <s v="Xerox 1988"/>
    <n v="74.352000000000004"/>
    <n v="3"/>
    <n v="0.2"/>
    <n v="23.234999999999992"/>
  </r>
  <r>
    <n v="1532"/>
    <s v="CA-2014-159884"/>
    <x v="3"/>
    <x v="515"/>
    <d v="2023-09-06T00:00:00"/>
    <s v="Standard Class"/>
    <s v="JF-15490"/>
    <s v="Jeremy Farry"/>
    <x v="0"/>
    <s v="United States"/>
    <s v="Tempe"/>
    <x v="16"/>
    <n v="85281"/>
    <x v="1"/>
    <s v="OFF-ST-10000344"/>
    <x v="1"/>
    <x v="4"/>
    <s v="Neat Ideas Personal Hanging Folder Files, Black"/>
    <n v="10.744"/>
    <n v="1"/>
    <n v="0.2"/>
    <n v="0.80579999999999963"/>
  </r>
  <r>
    <n v="1533"/>
    <s v="CA-2014-159884"/>
    <x v="3"/>
    <x v="515"/>
    <d v="2023-09-06T00:00:00"/>
    <s v="Standard Class"/>
    <s v="JF-15490"/>
    <s v="Jeremy Farry"/>
    <x v="0"/>
    <s v="United States"/>
    <s v="Tempe"/>
    <x v="16"/>
    <n v="85281"/>
    <x v="1"/>
    <s v="OFF-FA-10000585"/>
    <x v="1"/>
    <x v="13"/>
    <s v="OIC Bulk Pack Metal Binder Clips"/>
    <n v="8.3760000000000012"/>
    <n v="3"/>
    <n v="0.2"/>
    <n v="2.7222"/>
  </r>
  <r>
    <n v="1534"/>
    <s v="CA-2013-139885"/>
    <x v="0"/>
    <x v="429"/>
    <d v="2022-12-09T00:00:00"/>
    <s v="Standard Class"/>
    <s v="EB-13840"/>
    <s v="Ellis Ballard"/>
    <x v="1"/>
    <s v="United States"/>
    <s v="New York City"/>
    <x v="15"/>
    <n v="10035"/>
    <x v="3"/>
    <s v="OFF-ST-10003324"/>
    <x v="1"/>
    <x v="4"/>
    <s v="Belkin OmniView SE Rackmount Kit"/>
    <n v="212.88"/>
    <n v="6"/>
    <n v="0"/>
    <n v="0"/>
  </r>
  <r>
    <n v="1535"/>
    <s v="CA-2014-124086"/>
    <x v="3"/>
    <x v="516"/>
    <d v="2023-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22-11-03T00:00:00"/>
    <s v="Standard Class"/>
    <s v="JM-15655"/>
    <s v="Jim Mitchum"/>
    <x v="1"/>
    <s v="United States"/>
    <s v="Bridgeton"/>
    <x v="30"/>
    <n v="8302"/>
    <x v="3"/>
    <s v="OFF-ST-10000419"/>
    <x v="1"/>
    <x v="4"/>
    <s v="Rogers Jumbo File, Granite"/>
    <n v="40.74"/>
    <n v="3"/>
    <n v="0"/>
    <n v="0.4073999999999991"/>
  </r>
  <r>
    <n v="1537"/>
    <s v="CA-2013-112389"/>
    <x v="0"/>
    <x v="517"/>
    <d v="2022-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23-09-18T00:00:00"/>
    <s v="Second Class"/>
    <s v="CL-11890"/>
    <s v="Carl Ludwig"/>
    <x v="0"/>
    <s v="United States"/>
    <s v="Everett"/>
    <x v="31"/>
    <n v="2149"/>
    <x v="3"/>
    <s v="TEC-PH-10000439"/>
    <x v="2"/>
    <x v="7"/>
    <s v="GE DSL Phone Line Filter"/>
    <n v="39.99"/>
    <n v="1"/>
    <n v="0"/>
    <n v="11.597099999999998"/>
  </r>
  <r>
    <n v="1539"/>
    <s v="CA-2014-121888"/>
    <x v="3"/>
    <x v="175"/>
    <d v="2023-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23-09-18T00:00:00"/>
    <s v="Second Class"/>
    <s v="CL-11890"/>
    <s v="Carl Ludwig"/>
    <x v="0"/>
    <s v="United States"/>
    <s v="Everett"/>
    <x v="31"/>
    <n v="2149"/>
    <x v="3"/>
    <s v="FUR-BO-10002545"/>
    <x v="0"/>
    <x v="0"/>
    <s v="Atlantic Metals Mobile 3-Shelf Bookcases, Custom Colors"/>
    <n v="782.94"/>
    <n v="3"/>
    <n v="0"/>
    <n v="203.56440000000003"/>
  </r>
  <r>
    <n v="1541"/>
    <s v="CA-2014-121888"/>
    <x v="3"/>
    <x v="175"/>
    <d v="2023-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20-03-16T00:00:00"/>
    <s v="Second Class"/>
    <s v="CK-12205"/>
    <s v="Chloris Kastensmidt"/>
    <x v="0"/>
    <s v="United States"/>
    <s v="Columbus"/>
    <x v="24"/>
    <n v="43229"/>
    <x v="3"/>
    <s v="FUR-FU-10003981"/>
    <x v="0"/>
    <x v="5"/>
    <s v="Eldon Wave Desk Accessories"/>
    <n v="8.32"/>
    <n v="5"/>
    <n v="0.2"/>
    <n v="2.2880000000000003"/>
  </r>
  <r>
    <n v="1543"/>
    <s v="CA-2011-166884"/>
    <x v="2"/>
    <x v="518"/>
    <d v="2020-03-16T00:00:00"/>
    <s v="Second Class"/>
    <s v="CK-12205"/>
    <s v="Chloris Kastensmidt"/>
    <x v="0"/>
    <s v="United States"/>
    <s v="Columbus"/>
    <x v="24"/>
    <n v="43229"/>
    <x v="3"/>
    <s v="OFF-FA-10001561"/>
    <x v="1"/>
    <x v="13"/>
    <s v="Stockwell Push Pins"/>
    <n v="10.464000000000002"/>
    <n v="6"/>
    <n v="0.2"/>
    <n v="1.7003999999999992"/>
  </r>
  <r>
    <n v="1544"/>
    <s v="CA-2011-107181"/>
    <x v="2"/>
    <x v="519"/>
    <d v="2020-02-09T00:00:00"/>
    <s v="Standard Class"/>
    <s v="DB-13270"/>
    <s v="Deborah Brumfield"/>
    <x v="2"/>
    <s v="United States"/>
    <s v="San Diego"/>
    <x v="1"/>
    <n v="92024"/>
    <x v="1"/>
    <s v="OFF-BI-10004230"/>
    <x v="1"/>
    <x v="8"/>
    <s v="GBC Recycled Grain Textured Covers"/>
    <n v="82.896000000000001"/>
    <n v="3"/>
    <n v="0.2"/>
    <n v="29.0136"/>
  </r>
  <r>
    <n v="1545"/>
    <s v="CA-2011-107181"/>
    <x v="2"/>
    <x v="519"/>
    <d v="2020-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21-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21-11-27T00:00:00"/>
    <s v="Standard Class"/>
    <s v="VB-21745"/>
    <s v="Victoria Brennan"/>
    <x v="1"/>
    <s v="United States"/>
    <s v="San Antonio"/>
    <x v="5"/>
    <n v="78207"/>
    <x v="2"/>
    <s v="OFF-PA-10000994"/>
    <x v="1"/>
    <x v="10"/>
    <s v="Xerox 1915"/>
    <n v="335.52"/>
    <n v="4"/>
    <n v="0.2"/>
    <n v="117.43199999999999"/>
  </r>
  <r>
    <n v="1548"/>
    <s v="CA-2012-111395"/>
    <x v="1"/>
    <x v="521"/>
    <d v="2021-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21-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20-07-08T00:00:00"/>
    <s v="First Class"/>
    <s v="EP-13915"/>
    <s v="Emily Phan"/>
    <x v="0"/>
    <s v="United States"/>
    <s v="New York City"/>
    <x v="15"/>
    <n v="10011"/>
    <x v="3"/>
    <s v="TEC-CO-10001046"/>
    <x v="2"/>
    <x v="16"/>
    <s v="Canon Imageclass D680 Copier / Fax"/>
    <n v="559.99200000000008"/>
    <n v="1"/>
    <n v="0.2"/>
    <n v="174.99749999999997"/>
  </r>
  <r>
    <n v="1551"/>
    <s v="US-2014-124926"/>
    <x v="3"/>
    <x v="38"/>
    <d v="2023-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22-06-23T00:00:00"/>
    <s v="Standard Class"/>
    <s v="IG-15085"/>
    <s v="Ivan Gibson"/>
    <x v="0"/>
    <s v="United States"/>
    <s v="San Diego"/>
    <x v="1"/>
    <n v="92024"/>
    <x v="1"/>
    <s v="OFF-PA-10000806"/>
    <x v="1"/>
    <x v="10"/>
    <s v="Xerox 1934"/>
    <n v="111.96"/>
    <n v="2"/>
    <n v="0"/>
    <n v="54.860399999999998"/>
  </r>
  <r>
    <n v="1553"/>
    <s v="CA-2011-130274"/>
    <x v="2"/>
    <x v="523"/>
    <d v="2020-05-05T00:00:00"/>
    <s v="First Class"/>
    <s v="JS-15940"/>
    <s v="Joni Sundaresam"/>
    <x v="2"/>
    <s v="United States"/>
    <s v="Appleton"/>
    <x v="6"/>
    <n v="54915"/>
    <x v="2"/>
    <s v="OFF-LA-10002195"/>
    <x v="1"/>
    <x v="2"/>
    <s v="Avery 481"/>
    <n v="21.560000000000002"/>
    <n v="7"/>
    <n v="0"/>
    <n v="10.348799999999999"/>
  </r>
  <r>
    <n v="1554"/>
    <s v="CA-2014-158386"/>
    <x v="3"/>
    <x v="524"/>
    <d v="2023-10-22T00:00:00"/>
    <s v="Standard Class"/>
    <s v="BO-11425"/>
    <s v="Bobby Odegard"/>
    <x v="0"/>
    <s v="United States"/>
    <s v="Richmond"/>
    <x v="0"/>
    <n v="40475"/>
    <x v="0"/>
    <s v="OFF-BI-10003719"/>
    <x v="1"/>
    <x v="8"/>
    <s v="Large Capacity Hanging Post Binders"/>
    <n v="124.75"/>
    <n v="5"/>
    <n v="0"/>
    <n v="57.384999999999991"/>
  </r>
  <r>
    <n v="1555"/>
    <s v="CA-2012-111507"/>
    <x v="1"/>
    <x v="525"/>
    <d v="2021-02-13T00:00:00"/>
    <s v="Standard Class"/>
    <s v="VW-21775"/>
    <s v="Victoria Wilson"/>
    <x v="1"/>
    <s v="United States"/>
    <s v="Bellevue"/>
    <x v="4"/>
    <n v="98006"/>
    <x v="1"/>
    <s v="OFF-AR-10001315"/>
    <x v="1"/>
    <x v="6"/>
    <s v="Newell 310"/>
    <n v="5.28"/>
    <n v="3"/>
    <n v="0"/>
    <n v="1.5311999999999999"/>
  </r>
  <r>
    <n v="1556"/>
    <s v="CA-2014-120761"/>
    <x v="3"/>
    <x v="507"/>
    <d v="2023-09-09T00:00:00"/>
    <s v="Standard Class"/>
    <s v="AB-10150"/>
    <s v="Aimee Bixby"/>
    <x v="0"/>
    <s v="United States"/>
    <s v="Long Beach"/>
    <x v="15"/>
    <n v="11561"/>
    <x v="3"/>
    <s v="TEC-AC-10000171"/>
    <x v="2"/>
    <x v="11"/>
    <s v="Verbatim 25 GB 6x Blu-ray Single Layer Recordable Disc, 25/Pack"/>
    <n v="91.96"/>
    <n v="4"/>
    <n v="0"/>
    <n v="39.5428"/>
  </r>
  <r>
    <n v="1557"/>
    <s v="CA-2013-109176"/>
    <x v="0"/>
    <x v="195"/>
    <d v="2022-05-16T00:00:00"/>
    <s v="Standard Class"/>
    <s v="JW-16075"/>
    <s v="Julia West"/>
    <x v="0"/>
    <s v="United States"/>
    <s v="Philadelphia"/>
    <x v="9"/>
    <n v="19140"/>
    <x v="3"/>
    <s v="OFF-EN-10003134"/>
    <x v="1"/>
    <x v="12"/>
    <s v="Staples"/>
    <n v="9.3439999999999994"/>
    <n v="1"/>
    <n v="0.2"/>
    <n v="3.504"/>
  </r>
  <r>
    <n v="1558"/>
    <s v="CA-2013-109176"/>
    <x v="0"/>
    <x v="195"/>
    <d v="2022-05-16T00:00:00"/>
    <s v="Standard Class"/>
    <s v="JW-16075"/>
    <s v="Julia West"/>
    <x v="0"/>
    <s v="United States"/>
    <s v="Philadelphia"/>
    <x v="9"/>
    <n v="19140"/>
    <x v="3"/>
    <s v="OFF-AR-10001955"/>
    <x v="1"/>
    <x v="6"/>
    <s v="Newell 319"/>
    <n v="79.36"/>
    <n v="5"/>
    <n v="0.2"/>
    <n v="9.919999999999991"/>
  </r>
  <r>
    <n v="1559"/>
    <s v="CA-2012-112116"/>
    <x v="1"/>
    <x v="199"/>
    <d v="2021-03-18T00:00:00"/>
    <s v="Second Class"/>
    <s v="JE-15475"/>
    <s v="Jeremy Ellison"/>
    <x v="0"/>
    <s v="United States"/>
    <s v="Seattle"/>
    <x v="4"/>
    <n v="98103"/>
    <x v="1"/>
    <s v="FUR-TA-10001039"/>
    <x v="0"/>
    <x v="3"/>
    <s v="KI Adjustable-Height Table"/>
    <n v="171.96"/>
    <n v="2"/>
    <n v="0"/>
    <n v="44.709600000000009"/>
  </r>
  <r>
    <n v="1560"/>
    <s v="CA-2013-126809"/>
    <x v="0"/>
    <x v="526"/>
    <d v="2022-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20-04-09T00:00:00"/>
    <s v="Standard Class"/>
    <s v="PK-18910"/>
    <s v="Paul Knutson"/>
    <x v="2"/>
    <s v="United States"/>
    <s v="San Francisco"/>
    <x v="1"/>
    <n v="94109"/>
    <x v="1"/>
    <s v="OFF-LA-10001641"/>
    <x v="1"/>
    <x v="2"/>
    <s v="Avery 518"/>
    <n v="18.899999999999999"/>
    <n v="6"/>
    <n v="0"/>
    <n v="9.0719999999999992"/>
  </r>
  <r>
    <n v="1562"/>
    <s v="CA-2014-107293"/>
    <x v="3"/>
    <x v="528"/>
    <d v="2023-09-07T00:00:00"/>
    <s v="First Class"/>
    <s v="CS-12400"/>
    <s v="Christopher Schild"/>
    <x v="2"/>
    <s v="United States"/>
    <s v="Seattle"/>
    <x v="4"/>
    <n v="98115"/>
    <x v="1"/>
    <s v="OFF-AR-10003732"/>
    <x v="1"/>
    <x v="6"/>
    <s v="Newell 333"/>
    <n v="2.78"/>
    <n v="1"/>
    <n v="0"/>
    <n v="0.72279999999999989"/>
  </r>
  <r>
    <n v="1563"/>
    <s v="US-2014-102890"/>
    <x v="3"/>
    <x v="160"/>
    <d v="2023-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21-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20-03-04T00:00:00"/>
    <s v="Same Day"/>
    <s v="CL-12565"/>
    <s v="Clay Ludtke"/>
    <x v="0"/>
    <s v="United States"/>
    <s v="Columbia"/>
    <x v="20"/>
    <n v="29203"/>
    <x v="0"/>
    <s v="OFF-ST-10001370"/>
    <x v="1"/>
    <x v="4"/>
    <s v="Sensible Storage WireTech Storage Systems"/>
    <n v="354.90000000000003"/>
    <n v="5"/>
    <n v="0"/>
    <n v="17.744999999999962"/>
  </r>
  <r>
    <n v="1566"/>
    <s v="CA-2012-132101"/>
    <x v="1"/>
    <x v="531"/>
    <d v="2021-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21-11-30T00:00:00"/>
    <s v="First Class"/>
    <s v="AW-10840"/>
    <s v="Anthony Witt"/>
    <x v="0"/>
    <s v="United States"/>
    <s v="Allen"/>
    <x v="5"/>
    <n v="75002"/>
    <x v="2"/>
    <s v="TEC-AC-10003038"/>
    <x v="2"/>
    <x v="11"/>
    <s v="Kingston Digital DataTraveler 16GB USB 2.0"/>
    <n v="21.48"/>
    <n v="3"/>
    <n v="0.2"/>
    <n v="-0.26850000000000307"/>
  </r>
  <r>
    <n v="1568"/>
    <s v="CA-2012-129112"/>
    <x v="1"/>
    <x v="239"/>
    <d v="2021-11-30T00:00:00"/>
    <s v="First Class"/>
    <s v="AW-10840"/>
    <s v="Anthony Witt"/>
    <x v="0"/>
    <s v="United States"/>
    <s v="Allen"/>
    <x v="5"/>
    <n v="75002"/>
    <x v="2"/>
    <s v="OFF-BI-10000088"/>
    <x v="1"/>
    <x v="8"/>
    <s v="GBC Imprintable Covers"/>
    <n v="8.7839999999999989"/>
    <n v="4"/>
    <n v="0.8"/>
    <n v="-13.615200000000002"/>
  </r>
  <r>
    <n v="1569"/>
    <s v="US-2014-152002"/>
    <x v="3"/>
    <x v="532"/>
    <d v="2023-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23-12-01T00:00:00"/>
    <s v="Standard Class"/>
    <s v="AH-10075"/>
    <s v="Adam Hart"/>
    <x v="1"/>
    <s v="United States"/>
    <s v="Atlanta"/>
    <x v="32"/>
    <n v="30318"/>
    <x v="0"/>
    <s v="OFF-AR-10003504"/>
    <x v="1"/>
    <x v="6"/>
    <s v="Newell 347"/>
    <n v="12.84"/>
    <n v="3"/>
    <n v="0"/>
    <n v="3.7235999999999989"/>
  </r>
  <r>
    <n v="1571"/>
    <s v="US-2011-157385"/>
    <x v="2"/>
    <x v="533"/>
    <d v="2020-11-25T00:00:00"/>
    <s v="First Class"/>
    <s v="SC-20095"/>
    <s v="Sanjit Chand"/>
    <x v="0"/>
    <s v="United States"/>
    <s v="Los Angeles"/>
    <x v="1"/>
    <n v="90004"/>
    <x v="1"/>
    <s v="FUR-CH-10000863"/>
    <x v="0"/>
    <x v="1"/>
    <s v="Novimex Swivel Fabric Task Chair"/>
    <n v="603.91999999999996"/>
    <n v="5"/>
    <n v="0.2"/>
    <n v="-67.941000000000003"/>
  </r>
  <r>
    <n v="1572"/>
    <s v="US-2011-157385"/>
    <x v="2"/>
    <x v="533"/>
    <d v="2020-11-25T00:00:00"/>
    <s v="First Class"/>
    <s v="SC-20095"/>
    <s v="Sanjit Chand"/>
    <x v="0"/>
    <s v="United States"/>
    <s v="Los Angeles"/>
    <x v="1"/>
    <n v="90004"/>
    <x v="1"/>
    <s v="OFF-EN-10003160"/>
    <x v="1"/>
    <x v="12"/>
    <s v="Pastel Pink Envelopes"/>
    <n v="21.84"/>
    <n v="3"/>
    <n v="0"/>
    <n v="10.4832"/>
  </r>
  <r>
    <n v="1573"/>
    <s v="US-2011-157385"/>
    <x v="2"/>
    <x v="533"/>
    <d v="2020-11-25T00:00:00"/>
    <s v="First Class"/>
    <s v="SC-20095"/>
    <s v="Sanjit Chand"/>
    <x v="0"/>
    <s v="United States"/>
    <s v="Los Angeles"/>
    <x v="1"/>
    <n v="90004"/>
    <x v="1"/>
    <s v="TEC-AC-10003280"/>
    <x v="2"/>
    <x v="11"/>
    <s v="Belkin F8E887 USB Wired Ergonomic Keyboard"/>
    <n v="29.99"/>
    <n v="1"/>
    <n v="0"/>
    <n v="6.2978999999999985"/>
  </r>
  <r>
    <n v="1574"/>
    <s v="US-2011-157385"/>
    <x v="2"/>
    <x v="533"/>
    <d v="2020-11-25T00:00:00"/>
    <s v="First Class"/>
    <s v="SC-20095"/>
    <s v="Sanjit Chand"/>
    <x v="0"/>
    <s v="United States"/>
    <s v="Los Angeles"/>
    <x v="1"/>
    <n v="90004"/>
    <x v="1"/>
    <s v="FUR-CH-10000595"/>
    <x v="0"/>
    <x v="1"/>
    <s v="Safco Contoured Stacking Chairs"/>
    <n v="381.44000000000005"/>
    <n v="2"/>
    <n v="0.2"/>
    <n v="23.839999999999975"/>
  </r>
  <r>
    <n v="1575"/>
    <s v="CA-2011-101602"/>
    <x v="2"/>
    <x v="534"/>
    <d v="2020-12-18T00:00:00"/>
    <s v="First Class"/>
    <s v="MC-18100"/>
    <s v="Mick Crebagga"/>
    <x v="0"/>
    <s v="United States"/>
    <s v="El Paso"/>
    <x v="5"/>
    <n v="79907"/>
    <x v="2"/>
    <s v="TEC-PH-10000169"/>
    <x v="2"/>
    <x v="7"/>
    <s v="ARKON Windshield Dashboard Air Vent Car Mount Holder"/>
    <n v="40.68"/>
    <n v="3"/>
    <n v="0.2"/>
    <n v="-9.153000000000004"/>
  </r>
  <r>
    <n v="1576"/>
    <s v="CA-2011-101602"/>
    <x v="2"/>
    <x v="534"/>
    <d v="2020-12-18T00:00:00"/>
    <s v="First Class"/>
    <s v="MC-18100"/>
    <s v="Mick Crebagga"/>
    <x v="0"/>
    <s v="United States"/>
    <s v="El Paso"/>
    <x v="5"/>
    <n v="79907"/>
    <x v="2"/>
    <s v="FUR-CH-10004675"/>
    <x v="0"/>
    <x v="1"/>
    <s v="Lifetime Advantage Folding Chairs, 4/Carton"/>
    <n v="763.28"/>
    <n v="5"/>
    <n v="0.3"/>
    <n v="-21.807999999999993"/>
  </r>
  <r>
    <n v="1577"/>
    <s v="CA-2013-109057"/>
    <x v="0"/>
    <x v="183"/>
    <d v="2022-04-28T00:00:00"/>
    <s v="Standard Class"/>
    <s v="TT-21460"/>
    <s v="Tonja Turnell"/>
    <x v="2"/>
    <s v="United States"/>
    <s v="Aurora"/>
    <x v="10"/>
    <n v="60505"/>
    <x v="2"/>
    <s v="OFF-ST-10002406"/>
    <x v="1"/>
    <x v="4"/>
    <s v="Pizazz Global Quick File"/>
    <n v="23.952000000000002"/>
    <n v="2"/>
    <n v="0.2"/>
    <n v="2.3952000000000018"/>
  </r>
  <r>
    <n v="1578"/>
    <s v="CA-2013-154403"/>
    <x v="0"/>
    <x v="454"/>
    <d v="2022-05-28T00:00:00"/>
    <s v="Standard Class"/>
    <s v="AP-10720"/>
    <s v="Anne Pryor"/>
    <x v="2"/>
    <s v="United States"/>
    <s v="Florence"/>
    <x v="19"/>
    <n v="35630"/>
    <x v="0"/>
    <s v="OFF-PA-10001526"/>
    <x v="1"/>
    <x v="10"/>
    <s v="Xerox 1949"/>
    <n v="4.9800000000000004"/>
    <n v="1"/>
    <n v="0"/>
    <n v="2.4402000000000004"/>
  </r>
  <r>
    <n v="1579"/>
    <s v="CA-2013-102456"/>
    <x v="0"/>
    <x v="535"/>
    <d v="2022-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21-08-12T00:00:00"/>
    <s v="First Class"/>
    <s v="NP-18325"/>
    <s v="Naresj Patel"/>
    <x v="0"/>
    <s v="United States"/>
    <s v="New York City"/>
    <x v="15"/>
    <n v="10024"/>
    <x v="3"/>
    <s v="TEC-PH-10003012"/>
    <x v="2"/>
    <x v="7"/>
    <s v="Nortel Meridian M3904 Professional Digital phone"/>
    <n v="307.98"/>
    <n v="2"/>
    <n v="0"/>
    <n v="89.314199999999971"/>
  </r>
  <r>
    <n v="1581"/>
    <s v="CA-2012-131338"/>
    <x v="1"/>
    <x v="101"/>
    <d v="2021-08-12T00:00:00"/>
    <s v="First Class"/>
    <s v="NP-18325"/>
    <s v="Naresj Patel"/>
    <x v="0"/>
    <s v="United States"/>
    <s v="New York City"/>
    <x v="15"/>
    <n v="10024"/>
    <x v="3"/>
    <s v="FUR-TA-10002607"/>
    <x v="0"/>
    <x v="3"/>
    <s v="KI Conference Tables"/>
    <n v="382.80599999999998"/>
    <n v="9"/>
    <n v="0.4"/>
    <n v="-153.12239999999997"/>
  </r>
  <r>
    <n v="1582"/>
    <s v="CA-2012-131338"/>
    <x v="1"/>
    <x v="101"/>
    <d v="2021-08-12T00:00:00"/>
    <s v="First Class"/>
    <s v="NP-18325"/>
    <s v="Naresj Patel"/>
    <x v="0"/>
    <s v="United States"/>
    <s v="New York City"/>
    <x v="15"/>
    <n v="10024"/>
    <x v="3"/>
    <s v="OFF-ST-10000642"/>
    <x v="1"/>
    <x v="4"/>
    <s v="Tennsco Lockers, Gray"/>
    <n v="41.96"/>
    <n v="2"/>
    <n v="0"/>
    <n v="2.9371999999999971"/>
  </r>
  <r>
    <n v="1583"/>
    <s v="CA-2012-131338"/>
    <x v="1"/>
    <x v="101"/>
    <d v="2021-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21-08-12T00:00:00"/>
    <s v="First Class"/>
    <s v="NP-18325"/>
    <s v="Naresj Patel"/>
    <x v="0"/>
    <s v="United States"/>
    <s v="New York City"/>
    <x v="15"/>
    <n v="10024"/>
    <x v="3"/>
    <s v="FUR-FU-10002157"/>
    <x v="0"/>
    <x v="5"/>
    <s v="Artistic Insta-Plaque"/>
    <n v="47.04"/>
    <n v="3"/>
    <n v="0"/>
    <n v="18.345599999999997"/>
  </r>
  <r>
    <n v="1585"/>
    <s v="CA-2012-131338"/>
    <x v="1"/>
    <x v="101"/>
    <d v="2021-08-12T00:00:00"/>
    <s v="First Class"/>
    <s v="NP-18325"/>
    <s v="Naresj Patel"/>
    <x v="0"/>
    <s v="United States"/>
    <s v="New York City"/>
    <x v="15"/>
    <n v="10024"/>
    <x v="3"/>
    <s v="FUR-FU-10001706"/>
    <x v="0"/>
    <x v="5"/>
    <s v="Longer-Life Soft White Bulbs"/>
    <n v="6.16"/>
    <n v="2"/>
    <n v="0"/>
    <n v="2.9567999999999999"/>
  </r>
  <r>
    <n v="1586"/>
    <s v="CA-2012-131338"/>
    <x v="1"/>
    <x v="101"/>
    <d v="2021-08-12T00:00:00"/>
    <s v="First Class"/>
    <s v="NP-18325"/>
    <s v="Naresj Patel"/>
    <x v="0"/>
    <s v="United States"/>
    <s v="New York City"/>
    <x v="15"/>
    <n v="10024"/>
    <x v="3"/>
    <s v="TEC-PH-10000984"/>
    <x v="2"/>
    <x v="7"/>
    <s v="Panasonic KX-TG9471B"/>
    <n v="979.95"/>
    <n v="5"/>
    <n v="0"/>
    <n v="274.38600000000008"/>
  </r>
  <r>
    <n v="1587"/>
    <s v="CA-2012-131338"/>
    <x v="1"/>
    <x v="101"/>
    <d v="2021-08-12T00:00:00"/>
    <s v="First Class"/>
    <s v="NP-18325"/>
    <s v="Naresj Patel"/>
    <x v="0"/>
    <s v="United States"/>
    <s v="New York City"/>
    <x v="15"/>
    <n v="10024"/>
    <x v="3"/>
    <s v="OFF-PA-10001357"/>
    <x v="1"/>
    <x v="10"/>
    <s v="Xerox 1886"/>
    <n v="143.69999999999999"/>
    <n v="3"/>
    <n v="0"/>
    <n v="68.975999999999999"/>
  </r>
  <r>
    <n v="1588"/>
    <s v="CA-2012-131338"/>
    <x v="1"/>
    <x v="101"/>
    <d v="2021-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21-08-12T00:00:00"/>
    <s v="First Class"/>
    <s v="NP-18325"/>
    <s v="Naresj Patel"/>
    <x v="0"/>
    <s v="United States"/>
    <s v="New York City"/>
    <x v="15"/>
    <n v="10024"/>
    <x v="3"/>
    <s v="TEC-AC-10002600"/>
    <x v="2"/>
    <x v="11"/>
    <s v="Belkin QODE FastFit Bluetooth Keyboard"/>
    <n v="247.8"/>
    <n v="4"/>
    <n v="0"/>
    <n v="34.692000000000007"/>
  </r>
  <r>
    <n v="1590"/>
    <s v="CA-2013-109911"/>
    <x v="0"/>
    <x v="536"/>
    <d v="2022-05-17T00:00:00"/>
    <s v="Standard Class"/>
    <s v="VG-21805"/>
    <s v="Vivek Grady"/>
    <x v="1"/>
    <s v="United States"/>
    <s v="Virginia Beach"/>
    <x v="17"/>
    <n v="23464"/>
    <x v="0"/>
    <s v="OFF-AR-10001662"/>
    <x v="1"/>
    <x v="6"/>
    <s v="Rogers Handheld Barrel Pencil Sharpener"/>
    <n v="10.96"/>
    <n v="4"/>
    <n v="0"/>
    <n v="2.9592000000000009"/>
  </r>
  <r>
    <n v="1591"/>
    <s v="US-2013-132423"/>
    <x v="0"/>
    <x v="173"/>
    <d v="2022-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22-04-20T00:00:00"/>
    <s v="Standard Class"/>
    <s v="MY-18295"/>
    <s v="Muhammed Yedwab"/>
    <x v="1"/>
    <s v="United States"/>
    <s v="Grapevine"/>
    <x v="5"/>
    <n v="76051"/>
    <x v="2"/>
    <s v="OFF-FA-10002988"/>
    <x v="1"/>
    <x v="13"/>
    <s v="Ideal Clamps"/>
    <n v="8.0399999999999991"/>
    <n v="5"/>
    <n v="0.2"/>
    <n v="2.9144999999999994"/>
  </r>
  <r>
    <n v="1593"/>
    <s v="CA-2012-122826"/>
    <x v="1"/>
    <x v="537"/>
    <d v="2021-06-25T00:00:00"/>
    <s v="Second Class"/>
    <s v="RD-19480"/>
    <s v="Rick Duston"/>
    <x v="0"/>
    <s v="United States"/>
    <s v="Olympia"/>
    <x v="4"/>
    <n v="98502"/>
    <x v="1"/>
    <s v="TEC-PH-10004830"/>
    <x v="2"/>
    <x v="7"/>
    <s v="Pyle PRT45 Retro Home Telephone"/>
    <n v="201.56800000000001"/>
    <n v="4"/>
    <n v="0.2"/>
    <n v="22.676399999999994"/>
  </r>
  <r>
    <n v="1594"/>
    <s v="CA-2011-117317"/>
    <x v="2"/>
    <x v="538"/>
    <d v="2020-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21-03-27T00:00:00"/>
    <s v="First Class"/>
    <s v="DP-13390"/>
    <s v="Dennis Pardue"/>
    <x v="2"/>
    <s v="United States"/>
    <s v="Peoria"/>
    <x v="10"/>
    <n v="61604"/>
    <x v="2"/>
    <s v="FUR-BO-10000362"/>
    <x v="0"/>
    <x v="0"/>
    <s v="Sauder Inglewood Library Bookcases"/>
    <n v="359.05799999999994"/>
    <n v="3"/>
    <n v="0.3"/>
    <n v="-35.905799999999999"/>
  </r>
  <r>
    <n v="1596"/>
    <s v="CA-2014-149181"/>
    <x v="3"/>
    <x v="540"/>
    <d v="2023-05-13T00:00:00"/>
    <s v="Standard Class"/>
    <s v="MD-17350"/>
    <s v="Maribeth Dona"/>
    <x v="0"/>
    <s v="United States"/>
    <s v="Columbus"/>
    <x v="24"/>
    <n v="43229"/>
    <x v="3"/>
    <s v="FUR-CH-10004540"/>
    <x v="0"/>
    <x v="1"/>
    <s v="Global Chrome Stack Chair"/>
    <n v="47.991999999999997"/>
    <n v="2"/>
    <n v="0.3"/>
    <n v="-2.0567999999999991"/>
  </r>
  <r>
    <n v="1597"/>
    <s v="CA-2014-132234"/>
    <x v="3"/>
    <x v="524"/>
    <d v="2023-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23-11-22T00:00:00"/>
    <s v="Second Class"/>
    <s v="AB-10150"/>
    <s v="Aimee Bixby"/>
    <x v="0"/>
    <s v="United States"/>
    <s v="Carrollton"/>
    <x v="5"/>
    <n v="75007"/>
    <x v="2"/>
    <s v="OFF-PA-10000308"/>
    <x v="1"/>
    <x v="10"/>
    <s v="Xerox 1901"/>
    <n v="16.896000000000001"/>
    <n v="4"/>
    <n v="0.2"/>
    <n v="5.2799999999999994"/>
  </r>
  <r>
    <n v="1599"/>
    <s v="CA-2014-158876"/>
    <x v="3"/>
    <x v="123"/>
    <d v="2023-11-22T00:00:00"/>
    <s v="Second Class"/>
    <s v="AB-10150"/>
    <s v="Aimee Bixby"/>
    <x v="0"/>
    <s v="United States"/>
    <s v="Carrollton"/>
    <x v="5"/>
    <n v="75007"/>
    <x v="2"/>
    <s v="OFF-SU-10001165"/>
    <x v="1"/>
    <x v="14"/>
    <s v="Acme Elite Stainless Steel Scissors"/>
    <n v="6.6720000000000006"/>
    <n v="1"/>
    <n v="0.2"/>
    <n v="0.50039999999999996"/>
  </r>
  <r>
    <n v="1600"/>
    <s v="CA-2014-158876"/>
    <x v="3"/>
    <x v="123"/>
    <d v="2023-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23-11-22T00:00:00"/>
    <s v="Second Class"/>
    <s v="AB-10150"/>
    <s v="Aimee Bixby"/>
    <x v="0"/>
    <s v="United States"/>
    <s v="Carrollton"/>
    <x v="5"/>
    <n v="75007"/>
    <x v="2"/>
    <s v="FUR-FU-10001967"/>
    <x v="0"/>
    <x v="5"/>
    <s v="Telescoping Adjustable Floor Lamp"/>
    <n v="15.991999999999999"/>
    <n v="2"/>
    <n v="0.6"/>
    <n v="-13.992999999999999"/>
  </r>
  <r>
    <n v="1602"/>
    <s v="CA-2013-164672"/>
    <x v="0"/>
    <x v="541"/>
    <d v="2022-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22-12-18T00:00:00"/>
    <s v="Standard Class"/>
    <s v="CA-12775"/>
    <s v="Cynthia Arntzen"/>
    <x v="0"/>
    <s v="United States"/>
    <s v="Smyrna"/>
    <x v="18"/>
    <n v="37167"/>
    <x v="0"/>
    <s v="OFF-AR-10003251"/>
    <x v="1"/>
    <x v="6"/>
    <s v="Prang Drawing Pencil Set"/>
    <n v="6.6719999999999988"/>
    <n v="3"/>
    <n v="0.2"/>
    <n v="1.6679999999999997"/>
  </r>
  <r>
    <n v="1604"/>
    <s v="CA-2014-116645"/>
    <x v="3"/>
    <x v="329"/>
    <d v="2023-12-05T00:00:00"/>
    <s v="Standard Class"/>
    <s v="ME-17725"/>
    <s v="Max Engle"/>
    <x v="0"/>
    <s v="United States"/>
    <s v="Newark"/>
    <x v="13"/>
    <n v="19711"/>
    <x v="3"/>
    <s v="OFF-AR-10001044"/>
    <x v="1"/>
    <x v="6"/>
    <s v="BOSTON Ranger #55 Pencil Sharpener, Black"/>
    <n v="155.94"/>
    <n v="6"/>
    <n v="0"/>
    <n v="45.222599999999993"/>
  </r>
  <r>
    <n v="1605"/>
    <s v="US-2013-115819"/>
    <x v="0"/>
    <x v="475"/>
    <d v="2022-04-25T00:00:00"/>
    <s v="Second Class"/>
    <s v="JO-15280"/>
    <s v="Jas O'Carroll"/>
    <x v="0"/>
    <s v="United States"/>
    <s v="Los Angeles"/>
    <x v="1"/>
    <n v="90049"/>
    <x v="1"/>
    <s v="TEC-PH-10004700"/>
    <x v="2"/>
    <x v="7"/>
    <s v="PowerGen Dual USB Car Charger"/>
    <n v="39.960000000000008"/>
    <n v="5"/>
    <n v="0.2"/>
    <n v="12.986999999999995"/>
  </r>
  <r>
    <n v="1606"/>
    <s v="US-2013-115819"/>
    <x v="0"/>
    <x v="475"/>
    <d v="2022-04-25T00:00:00"/>
    <s v="Second Class"/>
    <s v="JO-15280"/>
    <s v="Jas O'Carroll"/>
    <x v="0"/>
    <s v="United States"/>
    <s v="Los Angeles"/>
    <x v="1"/>
    <n v="90049"/>
    <x v="1"/>
    <s v="OFF-AR-10000823"/>
    <x v="1"/>
    <x v="6"/>
    <s v="Newell 307"/>
    <n v="5.46"/>
    <n v="3"/>
    <n v="0"/>
    <n v="1.5288000000000002"/>
  </r>
  <r>
    <n v="1607"/>
    <s v="US-2013-115819"/>
    <x v="0"/>
    <x v="475"/>
    <d v="2022-04-25T00:00:00"/>
    <s v="Second Class"/>
    <s v="JO-15280"/>
    <s v="Jas O'Carroll"/>
    <x v="0"/>
    <s v="United States"/>
    <s v="Los Angeles"/>
    <x v="1"/>
    <n v="90049"/>
    <x v="1"/>
    <s v="OFF-AR-10004456"/>
    <x v="1"/>
    <x v="6"/>
    <s v="Panasonic KP-4ABK Battery-Operated Pencil Sharpener"/>
    <n v="73.2"/>
    <n v="5"/>
    <n v="0"/>
    <n v="21.227999999999998"/>
  </r>
  <r>
    <n v="1608"/>
    <s v="US-2013-115819"/>
    <x v="0"/>
    <x v="475"/>
    <d v="2022-04-25T00:00:00"/>
    <s v="Second Class"/>
    <s v="JO-15280"/>
    <s v="Jas O'Carroll"/>
    <x v="0"/>
    <s v="United States"/>
    <s v="Los Angeles"/>
    <x v="1"/>
    <n v="90049"/>
    <x v="1"/>
    <s v="OFF-BI-10000050"/>
    <x v="1"/>
    <x v="8"/>
    <s v="Angle-D Binders with Locking Rings, Label Holders"/>
    <n v="5.84"/>
    <n v="1"/>
    <n v="0.2"/>
    <n v="1.9709999999999996"/>
  </r>
  <r>
    <n v="1609"/>
    <s v="US-2013-115819"/>
    <x v="0"/>
    <x v="475"/>
    <d v="2022-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22-04-25T00:00:00"/>
    <s v="Second Class"/>
    <s v="JO-15280"/>
    <s v="Jas O'Carroll"/>
    <x v="0"/>
    <s v="United States"/>
    <s v="Los Angeles"/>
    <x v="1"/>
    <n v="90049"/>
    <x v="1"/>
    <s v="OFF-BI-10000591"/>
    <x v="1"/>
    <x v="8"/>
    <s v="Avery Binder Labels"/>
    <n v="9.3360000000000003"/>
    <n v="3"/>
    <n v="0.2"/>
    <n v="3.2675999999999994"/>
  </r>
  <r>
    <n v="1611"/>
    <s v="CA-2011-156349"/>
    <x v="2"/>
    <x v="542"/>
    <d v="2020-05-30T00:00:00"/>
    <s v="Standard Class"/>
    <s v="ML-17395"/>
    <s v="Marina Lichtenstein"/>
    <x v="1"/>
    <s v="United States"/>
    <s v="Los Angeles"/>
    <x v="1"/>
    <n v="90008"/>
    <x v="1"/>
    <s v="FUR-BO-10000362"/>
    <x v="0"/>
    <x v="0"/>
    <s v="Sauder Inglewood Library Bookcases"/>
    <n v="290.666"/>
    <n v="2"/>
    <n v="0.15"/>
    <n v="27.356800000000007"/>
  </r>
  <r>
    <n v="1612"/>
    <s v="CA-2011-156349"/>
    <x v="2"/>
    <x v="542"/>
    <d v="2020-05-30T00:00:00"/>
    <s v="Standard Class"/>
    <s v="ML-17395"/>
    <s v="Marina Lichtenstein"/>
    <x v="1"/>
    <s v="United States"/>
    <s v="Los Angeles"/>
    <x v="1"/>
    <n v="90008"/>
    <x v="1"/>
    <s v="TEC-PH-10000441"/>
    <x v="2"/>
    <x v="7"/>
    <s v="VTech DS6151"/>
    <n v="201.584"/>
    <n v="2"/>
    <n v="0.2"/>
    <n v="20.158400000000015"/>
  </r>
  <r>
    <n v="1613"/>
    <s v="CA-2011-156349"/>
    <x v="2"/>
    <x v="542"/>
    <d v="2020-05-30T00:00:00"/>
    <s v="Standard Class"/>
    <s v="ML-17395"/>
    <s v="Marina Lichtenstein"/>
    <x v="1"/>
    <s v="United States"/>
    <s v="Los Angeles"/>
    <x v="1"/>
    <n v="90008"/>
    <x v="1"/>
    <s v="TEC-PH-10002726"/>
    <x v="2"/>
    <x v="7"/>
    <s v="netTALK DUO VoIP Telephone Service"/>
    <n v="83.984000000000009"/>
    <n v="2"/>
    <n v="0.2"/>
    <n v="31.494"/>
  </r>
  <r>
    <n v="1614"/>
    <s v="CA-2014-138380"/>
    <x v="3"/>
    <x v="202"/>
    <d v="2023-12-26T00:00:00"/>
    <s v="Standard Class"/>
    <s v="YS-21880"/>
    <s v="Yana Sorensen"/>
    <x v="1"/>
    <s v="United States"/>
    <s v="Oakland"/>
    <x v="1"/>
    <n v="94601"/>
    <x v="1"/>
    <s v="OFF-ST-10003306"/>
    <x v="1"/>
    <x v="4"/>
    <s v="Letter Size Cart"/>
    <n v="1000.0200000000001"/>
    <n v="7"/>
    <n v="0"/>
    <n v="290.00579999999991"/>
  </r>
  <r>
    <n v="1615"/>
    <s v="US-2013-113509"/>
    <x v="0"/>
    <x v="543"/>
    <d v="2022-03-20T00:00:00"/>
    <s v="Standard Class"/>
    <s v="PL-18925"/>
    <s v="Paul Lucas"/>
    <x v="2"/>
    <s v="United States"/>
    <s v="Philadelphia"/>
    <x v="9"/>
    <n v="19143"/>
    <x v="3"/>
    <s v="TEC-AC-10004855"/>
    <x v="2"/>
    <x v="11"/>
    <s v="V7 USB Numeric Keypad"/>
    <n v="83.976000000000013"/>
    <n v="3"/>
    <n v="0.2"/>
    <n v="-13.646100000000001"/>
  </r>
  <r>
    <n v="1616"/>
    <s v="CA-2012-130022"/>
    <x v="1"/>
    <x v="544"/>
    <d v="2021-08-16T00:00:00"/>
    <s v="Standard Class"/>
    <s v="JK-16120"/>
    <s v="Julie Kriz"/>
    <x v="2"/>
    <s v="United States"/>
    <s v="Eagan"/>
    <x v="11"/>
    <n v="55122"/>
    <x v="2"/>
    <s v="OFF-LA-10002787"/>
    <x v="1"/>
    <x v="2"/>
    <s v="Avery 480"/>
    <n v="3.75"/>
    <n v="1"/>
    <n v="0"/>
    <n v="1.7999999999999998"/>
  </r>
  <r>
    <n v="1617"/>
    <s v="CA-2012-130022"/>
    <x v="1"/>
    <x v="544"/>
    <d v="2021-08-16T00:00:00"/>
    <s v="Standard Class"/>
    <s v="JK-16120"/>
    <s v="Julie Kriz"/>
    <x v="2"/>
    <s v="United States"/>
    <s v="Eagan"/>
    <x v="11"/>
    <n v="55122"/>
    <x v="2"/>
    <s v="OFF-LA-10002043"/>
    <x v="1"/>
    <x v="2"/>
    <s v="Avery 489"/>
    <n v="41.4"/>
    <n v="4"/>
    <n v="0"/>
    <n v="19.872"/>
  </r>
  <r>
    <n v="1618"/>
    <s v="CA-2012-130022"/>
    <x v="1"/>
    <x v="544"/>
    <d v="2021-08-16T00:00:00"/>
    <s v="Standard Class"/>
    <s v="JK-16120"/>
    <s v="Julie Kriz"/>
    <x v="2"/>
    <s v="United States"/>
    <s v="Eagan"/>
    <x v="11"/>
    <n v="55122"/>
    <x v="2"/>
    <s v="OFF-AR-10001915"/>
    <x v="1"/>
    <x v="6"/>
    <s v="Peel-Off China Markers"/>
    <n v="29.79"/>
    <n v="3"/>
    <n v="0"/>
    <n v="12.511800000000001"/>
  </r>
  <r>
    <n v="1619"/>
    <s v="US-2013-118780"/>
    <x v="0"/>
    <x v="545"/>
    <d v="2022-09-15T00:00:00"/>
    <s v="Second Class"/>
    <s v="PN-18775"/>
    <s v="Parhena Norris"/>
    <x v="2"/>
    <s v="United States"/>
    <s v="New York City"/>
    <x v="15"/>
    <n v="10011"/>
    <x v="3"/>
    <s v="OFF-ST-10000352"/>
    <x v="1"/>
    <x v="4"/>
    <s v="Acco Perma 2700 Stacking Storage Drawers"/>
    <n v="59.48"/>
    <n v="2"/>
    <n v="0"/>
    <n v="8.9220000000000041"/>
  </r>
  <r>
    <n v="1620"/>
    <s v="US-2013-118780"/>
    <x v="0"/>
    <x v="545"/>
    <d v="2022-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23-07-16T00:00:00"/>
    <s v="Standard Class"/>
    <s v="JC-15385"/>
    <s v="Jenna Caffey"/>
    <x v="0"/>
    <s v="United States"/>
    <s v="Kent"/>
    <x v="4"/>
    <n v="98031"/>
    <x v="1"/>
    <s v="FUR-FU-10002937"/>
    <x v="0"/>
    <x v="5"/>
    <s v="GE 48&quot; Fluorescent Tube, Cool White Energy Saver, 34 Watts, 30/Box"/>
    <n v="198.46"/>
    <n v="2"/>
    <n v="0"/>
    <n v="99.23"/>
  </r>
  <r>
    <n v="1622"/>
    <s v="CA-2014-108560"/>
    <x v="3"/>
    <x v="141"/>
    <d v="2023-07-16T00:00:00"/>
    <s v="Standard Class"/>
    <s v="JC-15385"/>
    <s v="Jenna Caffey"/>
    <x v="0"/>
    <s v="United States"/>
    <s v="Kent"/>
    <x v="4"/>
    <n v="98031"/>
    <x v="1"/>
    <s v="OFF-LA-10003930"/>
    <x v="1"/>
    <x v="2"/>
    <s v="Dot Matrix Printer Tape Reel Labels, White, 5000/Box"/>
    <n v="786.48"/>
    <n v="8"/>
    <n v="0"/>
    <n v="385.37520000000001"/>
  </r>
  <r>
    <n v="1623"/>
    <s v="CA-2014-108560"/>
    <x v="3"/>
    <x v="141"/>
    <d v="2023-07-16T00:00:00"/>
    <s v="Standard Class"/>
    <s v="JC-15385"/>
    <s v="Jenna Caffey"/>
    <x v="0"/>
    <s v="United States"/>
    <s v="Kent"/>
    <x v="4"/>
    <n v="98031"/>
    <x v="1"/>
    <s v="OFF-BI-10001107"/>
    <x v="1"/>
    <x v="8"/>
    <s v="GBC White Gloss Covers, Plain Front"/>
    <n v="23.168000000000003"/>
    <n v="2"/>
    <n v="0.2"/>
    <n v="7.8191999999999995"/>
  </r>
  <r>
    <n v="1624"/>
    <s v="CA-2014-108560"/>
    <x v="3"/>
    <x v="141"/>
    <d v="2023-07-16T00:00:00"/>
    <s v="Standard Class"/>
    <s v="JC-15385"/>
    <s v="Jenna Caffey"/>
    <x v="0"/>
    <s v="United States"/>
    <s v="Kent"/>
    <x v="4"/>
    <n v="98031"/>
    <x v="1"/>
    <s v="TEC-AC-10003063"/>
    <x v="2"/>
    <x v="11"/>
    <s v="Micro Innovations USB RF Wireless Keyboard with Mouse"/>
    <n v="50"/>
    <n v="2"/>
    <n v="0"/>
    <n v="10.5"/>
  </r>
  <r>
    <n v="1625"/>
    <s v="CA-2012-157084"/>
    <x v="1"/>
    <x v="546"/>
    <d v="2021-12-24T00:00:00"/>
    <s v="Standard Class"/>
    <s v="JG-15160"/>
    <s v="James Galang"/>
    <x v="0"/>
    <s v="United States"/>
    <s v="Los Angeles"/>
    <x v="1"/>
    <n v="90049"/>
    <x v="1"/>
    <s v="TEC-PH-10002922"/>
    <x v="2"/>
    <x v="7"/>
    <s v="ShoreTel ShorePhone IP 230 VoIP phone"/>
    <n v="675.96"/>
    <n v="5"/>
    <n v="0.2"/>
    <n v="84.494999999999948"/>
  </r>
  <r>
    <n v="1626"/>
    <s v="CA-2012-157084"/>
    <x v="1"/>
    <x v="546"/>
    <d v="2021-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21-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21-09-30T00:00:00"/>
    <s v="Standard Class"/>
    <s v="MC-17275"/>
    <s v="Marc Crier"/>
    <x v="0"/>
    <s v="United States"/>
    <s v="Lafayette"/>
    <x v="28"/>
    <n v="70506"/>
    <x v="0"/>
    <s v="FUR-CH-10001270"/>
    <x v="0"/>
    <x v="1"/>
    <s v="Harbour Creations Steel Folding Chair"/>
    <n v="517.5"/>
    <n v="6"/>
    <n v="0"/>
    <n v="155.24999999999994"/>
  </r>
  <r>
    <n v="1629"/>
    <s v="CA-2014-101049"/>
    <x v="3"/>
    <x v="548"/>
    <d v="2023-06-26T00:00:00"/>
    <s v="Second Class"/>
    <s v="AS-10240"/>
    <s v="Alan Shonely"/>
    <x v="0"/>
    <s v="United States"/>
    <s v="Cleveland"/>
    <x v="24"/>
    <n v="44105"/>
    <x v="3"/>
    <s v="FUR-FU-10004415"/>
    <x v="0"/>
    <x v="5"/>
    <s v="Stacking Tray, Side-Loading, Legal, Smoke"/>
    <n v="17.920000000000002"/>
    <n v="5"/>
    <n v="0.2"/>
    <n v="2.4639999999999986"/>
  </r>
  <r>
    <n v="1630"/>
    <s v="CA-2014-101049"/>
    <x v="3"/>
    <x v="548"/>
    <d v="2023-06-26T00:00:00"/>
    <s v="Second Class"/>
    <s v="AS-10240"/>
    <s v="Alan Shonely"/>
    <x v="0"/>
    <s v="United States"/>
    <s v="Cleveland"/>
    <x v="24"/>
    <n v="44105"/>
    <x v="3"/>
    <s v="OFF-BI-10001510"/>
    <x v="1"/>
    <x v="8"/>
    <s v="Deluxe Heavy-Duty Vinyl Round Ring Binder"/>
    <n v="41.256000000000007"/>
    <n v="6"/>
    <n v="0.7"/>
    <n v="-34.38000000000001"/>
  </r>
  <r>
    <n v="1631"/>
    <s v="CA-2013-106530"/>
    <x v="0"/>
    <x v="541"/>
    <d v="2022-05-09T00:00:00"/>
    <s v="Same Day"/>
    <s v="CL-12565"/>
    <s v="Clay Ludtke"/>
    <x v="0"/>
    <s v="United States"/>
    <s v="Cleveland"/>
    <x v="24"/>
    <n v="44105"/>
    <x v="3"/>
    <s v="OFF-ST-10002011"/>
    <x v="1"/>
    <x v="4"/>
    <s v="Smead Adjustable Mobile File Trolley with Lockable Top"/>
    <n v="1006.056"/>
    <n v="3"/>
    <n v="0.2"/>
    <n v="88.029900000000055"/>
  </r>
  <r>
    <n v="1632"/>
    <s v="CA-2013-106530"/>
    <x v="0"/>
    <x v="541"/>
    <d v="2022-05-09T00:00:00"/>
    <s v="Same Day"/>
    <s v="CL-12565"/>
    <s v="Clay Ludtke"/>
    <x v="0"/>
    <s v="United States"/>
    <s v="Cleveland"/>
    <x v="24"/>
    <n v="44105"/>
    <x v="3"/>
    <s v="OFF-PA-10002986"/>
    <x v="1"/>
    <x v="10"/>
    <s v="Xerox 1898"/>
    <n v="10.688000000000001"/>
    <n v="2"/>
    <n v="0.2"/>
    <n v="3.7407999999999997"/>
  </r>
  <r>
    <n v="1633"/>
    <s v="CA-2013-106530"/>
    <x v="0"/>
    <x v="541"/>
    <d v="2022-05-09T00:00:00"/>
    <s v="Same Day"/>
    <s v="CL-12565"/>
    <s v="Clay Ludtke"/>
    <x v="0"/>
    <s v="United States"/>
    <s v="Cleveland"/>
    <x v="24"/>
    <n v="44105"/>
    <x v="3"/>
    <s v="OFF-PA-10004451"/>
    <x v="1"/>
    <x v="10"/>
    <s v="Xerox 222"/>
    <n v="10.368000000000002"/>
    <n v="2"/>
    <n v="0.2"/>
    <n v="3.6288"/>
  </r>
  <r>
    <n v="1634"/>
    <s v="CA-2013-106530"/>
    <x v="0"/>
    <x v="541"/>
    <d v="2022-05-09T00:00:00"/>
    <s v="Same Day"/>
    <s v="CL-12565"/>
    <s v="Clay Ludtke"/>
    <x v="0"/>
    <s v="United States"/>
    <s v="Cleveland"/>
    <x v="24"/>
    <n v="44105"/>
    <x v="3"/>
    <s v="OFF-ST-10000649"/>
    <x v="1"/>
    <x v="4"/>
    <s v="Hanging Personal Folder File"/>
    <n v="25.12"/>
    <n v="2"/>
    <n v="0.2"/>
    <n v="1.5700000000000012"/>
  </r>
  <r>
    <n v="1635"/>
    <s v="CA-2013-106530"/>
    <x v="0"/>
    <x v="541"/>
    <d v="2022-05-09T00:00:00"/>
    <s v="Same Day"/>
    <s v="CL-12565"/>
    <s v="Clay Ludtke"/>
    <x v="0"/>
    <s v="United States"/>
    <s v="Cleveland"/>
    <x v="24"/>
    <n v="44105"/>
    <x v="3"/>
    <s v="TEC-AC-10001465"/>
    <x v="2"/>
    <x v="11"/>
    <s v="SanDisk Cruzer 64 GB USB Flash Drive"/>
    <n v="58.112000000000002"/>
    <n v="2"/>
    <n v="0.2"/>
    <n v="7.263999999999994"/>
  </r>
  <r>
    <n v="1636"/>
    <s v="CA-2011-168984"/>
    <x v="2"/>
    <x v="35"/>
    <d v="2020-12-02T00:00:00"/>
    <s v="Standard Class"/>
    <s v="NW-18400"/>
    <s v="Natalie Webber"/>
    <x v="0"/>
    <s v="United States"/>
    <s v="Tigard"/>
    <x v="21"/>
    <n v="97224"/>
    <x v="1"/>
    <s v="OFF-PA-10001166"/>
    <x v="1"/>
    <x v="10"/>
    <s v="Xerox 2"/>
    <n v="15.552000000000003"/>
    <n v="3"/>
    <n v="0.2"/>
    <n v="5.4432"/>
  </r>
  <r>
    <n v="1637"/>
    <s v="CA-2011-168984"/>
    <x v="2"/>
    <x v="35"/>
    <d v="2020-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20-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22-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22-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22-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22-06-02T00:00:00"/>
    <s v="Standard Class"/>
    <s v="TB-21280"/>
    <s v="Toby Braunhardt"/>
    <x v="0"/>
    <s v="United States"/>
    <s v="Washington"/>
    <x v="40"/>
    <n v="20016"/>
    <x v="3"/>
    <s v="FUR-FU-10000629"/>
    <x v="0"/>
    <x v="5"/>
    <s v="9-3/4 Diameter Round Wall Clock"/>
    <n v="41.37"/>
    <n v="3"/>
    <n v="0"/>
    <n v="17.375399999999999"/>
  </r>
  <r>
    <n v="1643"/>
    <s v="US-2011-134712"/>
    <x v="2"/>
    <x v="503"/>
    <d v="2020-12-04T00:00:00"/>
    <s v="Standard Class"/>
    <s v="BS-11380"/>
    <s v="Bill Stewart"/>
    <x v="1"/>
    <s v="United States"/>
    <s v="Skokie"/>
    <x v="10"/>
    <n v="60076"/>
    <x v="2"/>
    <s v="OFF-FA-10003112"/>
    <x v="1"/>
    <x v="13"/>
    <s v="Staples"/>
    <n v="12.624000000000001"/>
    <n v="2"/>
    <n v="0.2"/>
    <n v="3.944999999999999"/>
  </r>
  <r>
    <n v="1644"/>
    <s v="CA-2012-111829"/>
    <x v="1"/>
    <x v="531"/>
    <d v="2021-03-20T00:00:00"/>
    <s v="First Class"/>
    <s v="FH-14365"/>
    <s v="Fred Hopkins"/>
    <x v="1"/>
    <s v="United States"/>
    <s v="Seattle"/>
    <x v="4"/>
    <n v="98115"/>
    <x v="1"/>
    <s v="OFF-ST-10000142"/>
    <x v="1"/>
    <x v="4"/>
    <s v="Deluxe Rollaway Locking File with Drawer"/>
    <n v="1247.6399999999999"/>
    <n v="3"/>
    <n v="0"/>
    <n v="349.33919999999995"/>
  </r>
  <r>
    <n v="1645"/>
    <s v="CA-2012-111829"/>
    <x v="1"/>
    <x v="531"/>
    <d v="2021-03-20T00:00:00"/>
    <s v="First Class"/>
    <s v="FH-14365"/>
    <s v="Fred Hopkins"/>
    <x v="1"/>
    <s v="United States"/>
    <s v="Seattle"/>
    <x v="4"/>
    <n v="98115"/>
    <x v="1"/>
    <s v="TEC-CO-10001766"/>
    <x v="2"/>
    <x v="16"/>
    <s v="Canon PC940 Copier"/>
    <n v="3149.9300000000003"/>
    <n v="7"/>
    <n v="0"/>
    <n v="1480.4670999999998"/>
  </r>
  <r>
    <n v="1646"/>
    <s v="CA-2012-111829"/>
    <x v="1"/>
    <x v="531"/>
    <d v="2021-03-20T00:00:00"/>
    <s v="First Class"/>
    <s v="FH-14365"/>
    <s v="Fred Hopkins"/>
    <x v="1"/>
    <s v="United States"/>
    <s v="Seattle"/>
    <x v="4"/>
    <n v="98115"/>
    <x v="1"/>
    <s v="OFF-PA-10004359"/>
    <x v="1"/>
    <x v="10"/>
    <s v="Multicolor Computer Printout Paper"/>
    <n v="209.7"/>
    <n v="2"/>
    <n v="0"/>
    <n v="100.65599999999999"/>
  </r>
  <r>
    <n v="1647"/>
    <s v="CA-2012-105221"/>
    <x v="1"/>
    <x v="549"/>
    <d v="2021-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21-11-03T00:00:00"/>
    <s v="First Class"/>
    <s v="VM-21685"/>
    <s v="Valerie Mitchum"/>
    <x v="2"/>
    <s v="United States"/>
    <s v="Philadelphia"/>
    <x v="9"/>
    <n v="19140"/>
    <x v="3"/>
    <s v="OFF-FA-10001135"/>
    <x v="1"/>
    <x v="13"/>
    <s v="Brites Rubber Bands, 1 1/2 oz. Box"/>
    <n v="3.1680000000000001"/>
    <n v="2"/>
    <n v="0.2"/>
    <n v="-0.71279999999999988"/>
  </r>
  <r>
    <n v="1649"/>
    <s v="CA-2012-120341"/>
    <x v="1"/>
    <x v="120"/>
    <d v="2021-09-29T00:00:00"/>
    <s v="Second Class"/>
    <s v="SF-20200"/>
    <s v="Sarah Foster"/>
    <x v="0"/>
    <s v="United States"/>
    <s v="Philadelphia"/>
    <x v="9"/>
    <n v="19143"/>
    <x v="3"/>
    <s v="OFF-BI-10004224"/>
    <x v="1"/>
    <x v="8"/>
    <s v="Catalog Binders with Expanding Posts"/>
    <n v="121.10400000000003"/>
    <n v="6"/>
    <n v="0.7"/>
    <n v="-100.91999999999999"/>
  </r>
  <r>
    <n v="1650"/>
    <s v="CA-2012-120341"/>
    <x v="1"/>
    <x v="120"/>
    <d v="2021-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20-08-29T00:00:00"/>
    <s v="Same Day"/>
    <s v="HH-15010"/>
    <s v="Hilary Holden"/>
    <x v="1"/>
    <s v="United States"/>
    <s v="San Francisco"/>
    <x v="1"/>
    <n v="94110"/>
    <x v="1"/>
    <s v="OFF-PA-10004475"/>
    <x v="1"/>
    <x v="10"/>
    <s v="Xerox 1940"/>
    <n v="109.92"/>
    <n v="2"/>
    <n v="0"/>
    <n v="53.860799999999998"/>
  </r>
  <r>
    <n v="1652"/>
    <s v="CA-2011-135699"/>
    <x v="2"/>
    <x v="550"/>
    <d v="2020-08-29T00:00:00"/>
    <s v="Same Day"/>
    <s v="HH-15010"/>
    <s v="Hilary Holden"/>
    <x v="1"/>
    <s v="United States"/>
    <s v="San Francisco"/>
    <x v="1"/>
    <n v="94110"/>
    <x v="1"/>
    <s v="OFF-PA-10003001"/>
    <x v="1"/>
    <x v="10"/>
    <s v="Xerox 1986"/>
    <n v="13.36"/>
    <n v="2"/>
    <n v="0"/>
    <n v="6.4127999999999998"/>
  </r>
  <r>
    <n v="1653"/>
    <s v="US-2014-132444"/>
    <x v="3"/>
    <x v="551"/>
    <d v="2023-11-22T00:00:00"/>
    <s v="First Class"/>
    <s v="CD-12280"/>
    <s v="Christina DeMoss"/>
    <x v="0"/>
    <s v="United States"/>
    <s v="Seattle"/>
    <x v="4"/>
    <n v="98105"/>
    <x v="1"/>
    <s v="OFF-ST-10003442"/>
    <x v="1"/>
    <x v="4"/>
    <s v="Eldon Portable Mobile Manager"/>
    <n v="169.68"/>
    <n v="6"/>
    <n v="0"/>
    <n v="45.813600000000001"/>
  </r>
  <r>
    <n v="1654"/>
    <s v="US-2014-132444"/>
    <x v="3"/>
    <x v="551"/>
    <d v="2023-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23-11-22T00:00:00"/>
    <s v="First Class"/>
    <s v="CD-12280"/>
    <s v="Christina DeMoss"/>
    <x v="0"/>
    <s v="United States"/>
    <s v="Seattle"/>
    <x v="4"/>
    <n v="98105"/>
    <x v="1"/>
    <s v="OFF-FA-10000611"/>
    <x v="1"/>
    <x v="13"/>
    <s v="Binder Clips by OIC"/>
    <n v="2.96"/>
    <n v="2"/>
    <n v="0"/>
    <n v="1.4207999999999998"/>
  </r>
  <r>
    <n v="1656"/>
    <s v="US-2014-132444"/>
    <x v="3"/>
    <x v="551"/>
    <d v="2023-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23-11-22T00:00:00"/>
    <s v="First Class"/>
    <s v="CD-12280"/>
    <s v="Christina DeMoss"/>
    <x v="0"/>
    <s v="United States"/>
    <s v="Seattle"/>
    <x v="4"/>
    <n v="98105"/>
    <x v="1"/>
    <s v="OFF-ST-10000563"/>
    <x v="1"/>
    <x v="4"/>
    <s v="Fellowes Bankers Box Stor/Drawer Steel Plus"/>
    <n v="95.94"/>
    <n v="3"/>
    <n v="0"/>
    <n v="9.5940000000000012"/>
  </r>
  <r>
    <n v="1658"/>
    <s v="CA-2011-127159"/>
    <x v="2"/>
    <x v="552"/>
    <d v="2020-05-15T00:00:00"/>
    <s v="First Class"/>
    <s v="HL-15040"/>
    <s v="Hunter Lopez"/>
    <x v="0"/>
    <s v="United States"/>
    <s v="Milwaukee"/>
    <x v="6"/>
    <n v="53209"/>
    <x v="2"/>
    <s v="FUR-FU-10000010"/>
    <x v="0"/>
    <x v="5"/>
    <s v="DAX Value U-Channel Document Frames, Easel Back"/>
    <n v="34.79"/>
    <n v="7"/>
    <n v="0"/>
    <n v="10.784899999999999"/>
  </r>
  <r>
    <n v="1659"/>
    <s v="CA-2014-161809"/>
    <x v="3"/>
    <x v="176"/>
    <d v="2023-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23-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23-11-07T00:00:00"/>
    <s v="Standard Class"/>
    <s v="MM-18055"/>
    <s v="Michelle Moray"/>
    <x v="0"/>
    <s v="United States"/>
    <s v="Seattle"/>
    <x v="4"/>
    <n v="98115"/>
    <x v="1"/>
    <s v="OFF-BI-10002072"/>
    <x v="1"/>
    <x v="8"/>
    <s v="Cardinal Slant-D Ring Binders"/>
    <n v="13.904"/>
    <n v="2"/>
    <n v="0.2"/>
    <n v="5.2139999999999995"/>
  </r>
  <r>
    <n v="1662"/>
    <s v="CA-2014-144526"/>
    <x v="3"/>
    <x v="504"/>
    <d v="2023-05-07T00:00:00"/>
    <s v="Standard Class"/>
    <s v="QJ-19255"/>
    <s v="Quincy Jones"/>
    <x v="1"/>
    <s v="United States"/>
    <s v="Philadelphia"/>
    <x v="9"/>
    <n v="19143"/>
    <x v="3"/>
    <s v="TEC-PH-10002549"/>
    <x v="2"/>
    <x v="7"/>
    <s v="Polycom SoundPoint IP 450 VoIP phone"/>
    <n v="677.57999999999993"/>
    <n v="5"/>
    <n v="0.4"/>
    <n v="-158.10199999999998"/>
  </r>
  <r>
    <n v="1663"/>
    <s v="CA-2014-144526"/>
    <x v="3"/>
    <x v="504"/>
    <d v="2023-05-07T00:00:00"/>
    <s v="Standard Class"/>
    <s v="QJ-19255"/>
    <s v="Quincy Jones"/>
    <x v="1"/>
    <s v="United States"/>
    <s v="Philadelphia"/>
    <x v="9"/>
    <n v="19143"/>
    <x v="3"/>
    <s v="OFF-BI-10002353"/>
    <x v="1"/>
    <x v="8"/>
    <s v="GBC VeloBind Cover Sets"/>
    <n v="13.896000000000001"/>
    <n v="3"/>
    <n v="0.7"/>
    <n v="-9.2639999999999993"/>
  </r>
  <r>
    <n v="1664"/>
    <s v="CA-2013-128531"/>
    <x v="0"/>
    <x v="390"/>
    <d v="2022-11-27T00:00:00"/>
    <s v="Second Class"/>
    <s v="NS-18505"/>
    <s v="Neola Schneider"/>
    <x v="0"/>
    <s v="United States"/>
    <s v="Dallas"/>
    <x v="5"/>
    <n v="75217"/>
    <x v="2"/>
    <s v="OFF-ST-10001325"/>
    <x v="1"/>
    <x v="4"/>
    <s v="Sterilite Officeware Hinged File Box"/>
    <n v="41.92"/>
    <n v="5"/>
    <n v="0.2"/>
    <n v="3.6679999999999993"/>
  </r>
  <r>
    <n v="1665"/>
    <s v="CA-2013-128531"/>
    <x v="0"/>
    <x v="390"/>
    <d v="2022-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22-11-27T00:00:00"/>
    <s v="Second Class"/>
    <s v="NS-18505"/>
    <s v="Neola Schneider"/>
    <x v="0"/>
    <s v="United States"/>
    <s v="Dallas"/>
    <x v="5"/>
    <n v="75217"/>
    <x v="2"/>
    <s v="OFF-FA-10002676"/>
    <x v="1"/>
    <x v="13"/>
    <s v="Colored Push Pins"/>
    <n v="4.3440000000000003"/>
    <n v="3"/>
    <n v="0.2"/>
    <n v="0.86879999999999979"/>
  </r>
  <r>
    <n v="1667"/>
    <s v="CA-2013-128531"/>
    <x v="0"/>
    <x v="390"/>
    <d v="2022-11-27T00:00:00"/>
    <s v="Second Class"/>
    <s v="NS-18505"/>
    <s v="Neola Schneider"/>
    <x v="0"/>
    <s v="United States"/>
    <s v="Dallas"/>
    <x v="5"/>
    <n v="75217"/>
    <x v="2"/>
    <s v="TEC-AC-10003023"/>
    <x v="2"/>
    <x v="11"/>
    <s v="Logitech G105 Gaming Keyboard"/>
    <n v="94.992000000000004"/>
    <n v="2"/>
    <n v="0.2"/>
    <n v="-2.374800000000004"/>
  </r>
  <r>
    <n v="1668"/>
    <s v="CA-2013-128531"/>
    <x v="0"/>
    <x v="390"/>
    <d v="2022-11-27T00:00:00"/>
    <s v="Second Class"/>
    <s v="NS-18505"/>
    <s v="Neola Schneider"/>
    <x v="0"/>
    <s v="United States"/>
    <s v="Dallas"/>
    <x v="5"/>
    <n v="75217"/>
    <x v="2"/>
    <s v="OFF-PA-10000167"/>
    <x v="1"/>
    <x v="10"/>
    <s v="Xerox 1925"/>
    <n v="74.352000000000004"/>
    <n v="3"/>
    <n v="0.2"/>
    <n v="23.234999999999992"/>
  </r>
  <r>
    <n v="1669"/>
    <s v="CA-2013-128531"/>
    <x v="0"/>
    <x v="390"/>
    <d v="2022-11-27T00:00:00"/>
    <s v="Second Class"/>
    <s v="NS-18505"/>
    <s v="Neola Schneider"/>
    <x v="0"/>
    <s v="United States"/>
    <s v="Dallas"/>
    <x v="5"/>
    <n v="75217"/>
    <x v="2"/>
    <s v="OFF-AR-10003405"/>
    <x v="1"/>
    <x v="6"/>
    <s v="Dixon My First Ticonderoga Pencil, #2"/>
    <n v="14.04"/>
    <n v="3"/>
    <n v="0.2"/>
    <n v="1.5794999999999986"/>
  </r>
  <r>
    <n v="1670"/>
    <s v="US-2012-157154"/>
    <x v="1"/>
    <x v="553"/>
    <d v="2021-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23-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22-03-26T00:00:00"/>
    <s v="First Class"/>
    <s v="RB-19645"/>
    <s v="Robert Barroso"/>
    <x v="1"/>
    <s v="United States"/>
    <s v="North Las Vegas"/>
    <x v="33"/>
    <n v="89031"/>
    <x v="1"/>
    <s v="TEC-AC-10001013"/>
    <x v="2"/>
    <x v="11"/>
    <s v="Logitech ClearChat Comfort/USB Headset H390"/>
    <n v="58.58"/>
    <n v="2"/>
    <n v="0"/>
    <n v="19.331399999999995"/>
  </r>
  <r>
    <n v="1673"/>
    <s v="CA-2014-111647"/>
    <x v="3"/>
    <x v="445"/>
    <d v="2023-07-08T00:00:00"/>
    <s v="Standard Class"/>
    <s v="RD-19585"/>
    <s v="Rob Dowd"/>
    <x v="0"/>
    <s v="United States"/>
    <s v="Plano"/>
    <x v="5"/>
    <n v="75023"/>
    <x v="2"/>
    <s v="TEC-PH-10002726"/>
    <x v="2"/>
    <x v="7"/>
    <s v="netTALK DUO VoIP Telephone Service"/>
    <n v="167.96800000000002"/>
    <n v="4"/>
    <n v="0.2"/>
    <n v="62.988"/>
  </r>
  <r>
    <n v="1674"/>
    <s v="CA-2012-150560"/>
    <x v="1"/>
    <x v="555"/>
    <d v="2021-12-12T00:00:00"/>
    <s v="First Class"/>
    <s v="SW-20455"/>
    <s v="Shaun Weien"/>
    <x v="0"/>
    <s v="United States"/>
    <s v="Suffolk"/>
    <x v="17"/>
    <n v="23434"/>
    <x v="0"/>
    <s v="OFF-LA-10003930"/>
    <x v="1"/>
    <x v="2"/>
    <s v="Dot Matrix Printer Tape Reel Labels, White, 5000/Box"/>
    <n v="196.62"/>
    <n v="2"/>
    <n v="0"/>
    <n v="96.343800000000002"/>
  </r>
  <r>
    <n v="1675"/>
    <s v="CA-2012-143077"/>
    <x v="1"/>
    <x v="14"/>
    <d v="2021-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21-09-21T00:00:00"/>
    <s v="Standard Class"/>
    <s v="SF-20965"/>
    <s v="Sylvia Foulston"/>
    <x v="1"/>
    <s v="United States"/>
    <s v="Houston"/>
    <x v="5"/>
    <n v="77041"/>
    <x v="2"/>
    <s v="OFF-BI-10000088"/>
    <x v="1"/>
    <x v="8"/>
    <s v="GBC Imprintable Covers"/>
    <n v="6.5879999999999992"/>
    <n v="3"/>
    <n v="0.8"/>
    <n v="-10.211400000000005"/>
  </r>
  <r>
    <n v="1677"/>
    <s v="CA-2013-122728"/>
    <x v="0"/>
    <x v="556"/>
    <d v="2022-05-25T00:00:00"/>
    <s v="Standard Class"/>
    <s v="EB-13930"/>
    <s v="Eric Barreto"/>
    <x v="0"/>
    <s v="United States"/>
    <s v="San Francisco"/>
    <x v="1"/>
    <n v="94110"/>
    <x v="1"/>
    <s v="OFF-ST-10000604"/>
    <x v="1"/>
    <x v="4"/>
    <s v="Home/Office Personal File Carts"/>
    <n v="104.28"/>
    <n v="3"/>
    <n v="0"/>
    <n v="26.069999999999993"/>
  </r>
  <r>
    <n v="1678"/>
    <s v="CA-2013-122728"/>
    <x v="0"/>
    <x v="556"/>
    <d v="2022-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20-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20-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20-09-13T00:00:00"/>
    <s v="Standard Class"/>
    <s v="SB-20290"/>
    <s v="Sean Braxton"/>
    <x v="1"/>
    <s v="United States"/>
    <s v="Philadelphia"/>
    <x v="9"/>
    <n v="19134"/>
    <x v="3"/>
    <s v="FUR-FU-10000758"/>
    <x v="0"/>
    <x v="5"/>
    <s v="DAX Natural Wood-Tone Poster Frame"/>
    <n v="42.368000000000002"/>
    <n v="2"/>
    <n v="0.2"/>
    <n v="8.4735999999999958"/>
  </r>
  <r>
    <n v="1682"/>
    <s v="CA-2011-122882"/>
    <x v="2"/>
    <x v="557"/>
    <d v="2020-09-13T00:00:00"/>
    <s v="Standard Class"/>
    <s v="SB-20290"/>
    <s v="Sean Braxton"/>
    <x v="1"/>
    <s v="United States"/>
    <s v="Philadelphia"/>
    <x v="9"/>
    <n v="19134"/>
    <x v="3"/>
    <s v="TEC-MA-10004679"/>
    <x v="2"/>
    <x v="15"/>
    <s v="StarTech.com 10/100 VDSL2 Ethernet Extender Kit"/>
    <n v="399.54"/>
    <n v="4"/>
    <n v="0.7"/>
    <n v="-559.35599999999988"/>
  </r>
  <r>
    <n v="1683"/>
    <s v="US-2013-101497"/>
    <x v="0"/>
    <x v="321"/>
    <d v="2022-10-02T00:00:00"/>
    <s v="Second Class"/>
    <s v="PS-18760"/>
    <s v="Pamela Stobb"/>
    <x v="0"/>
    <s v="United States"/>
    <s v="Los Angeles"/>
    <x v="1"/>
    <n v="90008"/>
    <x v="1"/>
    <s v="OFF-PA-10000176"/>
    <x v="1"/>
    <x v="10"/>
    <s v="Xerox 1887"/>
    <n v="18.97"/>
    <n v="1"/>
    <n v="0"/>
    <n v="9.105599999999999"/>
  </r>
  <r>
    <n v="1684"/>
    <s v="CA-2013-147585"/>
    <x v="0"/>
    <x v="77"/>
    <d v="2022-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23-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23-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23-04-28T00:00:00"/>
    <s v="First Class"/>
    <s v="DK-12835"/>
    <s v="Damala Kotsonis"/>
    <x v="1"/>
    <s v="United States"/>
    <s v="Philadelphia"/>
    <x v="9"/>
    <n v="19143"/>
    <x v="3"/>
    <s v="OFF-BI-10002414"/>
    <x v="1"/>
    <x v="8"/>
    <s v="GBC ProClick Spines for 32-Hole Punch"/>
    <n v="7.5180000000000007"/>
    <n v="2"/>
    <n v="0.7"/>
    <n v="-5.7637999999999998"/>
  </r>
  <r>
    <n v="1688"/>
    <s v="CA-2014-143798"/>
    <x v="3"/>
    <x v="389"/>
    <d v="2023-12-13T00:00:00"/>
    <s v="First Class"/>
    <s v="AW-10840"/>
    <s v="Anthony Witt"/>
    <x v="0"/>
    <s v="United States"/>
    <s v="Philadelphia"/>
    <x v="9"/>
    <n v="19140"/>
    <x v="3"/>
    <s v="OFF-PA-10000788"/>
    <x v="1"/>
    <x v="10"/>
    <s v="Xerox 210"/>
    <n v="10.368000000000002"/>
    <n v="2"/>
    <n v="0.2"/>
    <n v="3.6288"/>
  </r>
  <r>
    <n v="1689"/>
    <s v="CA-2014-143798"/>
    <x v="3"/>
    <x v="389"/>
    <d v="2023-12-13T00:00:00"/>
    <s v="First Class"/>
    <s v="AW-10840"/>
    <s v="Anthony Witt"/>
    <x v="0"/>
    <s v="United States"/>
    <s v="Philadelphia"/>
    <x v="9"/>
    <n v="19140"/>
    <x v="3"/>
    <s v="FUR-FU-10004306"/>
    <x v="0"/>
    <x v="5"/>
    <s v="Electrix Halogen Magnifier Lamp"/>
    <n v="310.88000000000005"/>
    <n v="2"/>
    <n v="0.2"/>
    <n v="23.315999999999988"/>
  </r>
  <r>
    <n v="1690"/>
    <s v="CA-2011-142839"/>
    <x v="2"/>
    <x v="559"/>
    <d v="2020-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23-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23-12-16T00:00:00"/>
    <s v="Standard Class"/>
    <s v="HF-14995"/>
    <s v="Herbert Flentye"/>
    <x v="0"/>
    <s v="United States"/>
    <s v="Indianapolis"/>
    <x v="14"/>
    <n v="46203"/>
    <x v="2"/>
    <s v="OFF-BI-10004182"/>
    <x v="1"/>
    <x v="8"/>
    <s v="Economy Binders"/>
    <n v="10.4"/>
    <n v="5"/>
    <n v="0"/>
    <n v="5.0960000000000001"/>
  </r>
  <r>
    <n v="1693"/>
    <s v="US-2013-154361"/>
    <x v="0"/>
    <x v="560"/>
    <d v="2022-03-20T00:00:00"/>
    <s v="Standard Class"/>
    <s v="HZ-14950"/>
    <s v="Henia Zydlo"/>
    <x v="0"/>
    <s v="United States"/>
    <s v="Columbus"/>
    <x v="24"/>
    <n v="43229"/>
    <x v="3"/>
    <s v="FUR-FU-10004020"/>
    <x v="0"/>
    <x v="5"/>
    <s v="Advantus Panel Wall Acrylic Frame"/>
    <n v="21.880000000000003"/>
    <n v="5"/>
    <n v="0.2"/>
    <n v="6.2904999999999998"/>
  </r>
  <r>
    <n v="1694"/>
    <s v="US-2013-158708"/>
    <x v="0"/>
    <x v="190"/>
    <d v="2022-06-30T00:00:00"/>
    <s v="Second Class"/>
    <s v="AB-10255"/>
    <s v="Alejandro Ballentine"/>
    <x v="2"/>
    <s v="United States"/>
    <s v="Plano"/>
    <x v="5"/>
    <n v="75023"/>
    <x v="2"/>
    <s v="TEC-AC-10003133"/>
    <x v="2"/>
    <x v="11"/>
    <s v="Memorex Mini Travel Drive 4 GB USB 2.0 Flash Drive"/>
    <n v="13.616"/>
    <n v="2"/>
    <n v="0.2"/>
    <n v="3.5742000000000012"/>
  </r>
  <r>
    <n v="1695"/>
    <s v="CA-2012-156335"/>
    <x v="1"/>
    <x v="12"/>
    <d v="2021-09-28T00:00:00"/>
    <s v="Second Class"/>
    <s v="PO-19195"/>
    <s v="Phillina Ober"/>
    <x v="2"/>
    <s v="United States"/>
    <s v="Bayonne"/>
    <x v="30"/>
    <n v="7002"/>
    <x v="3"/>
    <s v="TEC-AC-10002006"/>
    <x v="2"/>
    <x v="11"/>
    <s v="Memorex Micro Travel Drive 16 GB"/>
    <n v="63.96"/>
    <n v="4"/>
    <n v="0"/>
    <n v="19.827599999999997"/>
  </r>
  <r>
    <n v="1696"/>
    <s v="CA-2012-156335"/>
    <x v="1"/>
    <x v="12"/>
    <d v="2021-09-28T00:00:00"/>
    <s v="Second Class"/>
    <s v="PO-19195"/>
    <s v="Phillina Ober"/>
    <x v="2"/>
    <s v="United States"/>
    <s v="Bayonne"/>
    <x v="30"/>
    <n v="7002"/>
    <x v="3"/>
    <s v="OFF-BI-10003314"/>
    <x v="1"/>
    <x v="8"/>
    <s v="Tuff Stuff Recycled Round Ring Binders"/>
    <n v="14.46"/>
    <n v="3"/>
    <n v="0"/>
    <n v="7.0853999999999999"/>
  </r>
  <r>
    <n v="1697"/>
    <s v="CA-2012-156335"/>
    <x v="1"/>
    <x v="12"/>
    <d v="2021-09-28T00:00:00"/>
    <s v="Second Class"/>
    <s v="PO-19195"/>
    <s v="Phillina Ober"/>
    <x v="2"/>
    <s v="United States"/>
    <s v="Bayonne"/>
    <x v="30"/>
    <n v="7002"/>
    <x v="3"/>
    <s v="TEC-PH-10002726"/>
    <x v="2"/>
    <x v="7"/>
    <s v="netTALK DUO VoIP Telephone Service"/>
    <n v="104.98"/>
    <n v="2"/>
    <n v="0"/>
    <n v="52.49"/>
  </r>
  <r>
    <n v="1698"/>
    <s v="CA-2012-148376"/>
    <x v="1"/>
    <x v="17"/>
    <d v="2021-12-31T00:00:00"/>
    <s v="Standard Class"/>
    <s v="AG-10900"/>
    <s v="Arthur Gainer"/>
    <x v="0"/>
    <s v="United States"/>
    <s v="Los Angeles"/>
    <x v="1"/>
    <n v="90008"/>
    <x v="1"/>
    <s v="OFF-AP-10000240"/>
    <x v="1"/>
    <x v="9"/>
    <s v="Belkin F9G930V10-GRY 9 Outlet Surge"/>
    <n v="106.96"/>
    <n v="2"/>
    <n v="0"/>
    <n v="31.018399999999986"/>
  </r>
  <r>
    <n v="1699"/>
    <s v="CA-2012-148376"/>
    <x v="1"/>
    <x v="17"/>
    <d v="2021-12-31T00:00:00"/>
    <s v="Standard Class"/>
    <s v="AG-10900"/>
    <s v="Arthur Gainer"/>
    <x v="0"/>
    <s v="United States"/>
    <s v="Los Angeles"/>
    <x v="1"/>
    <n v="90008"/>
    <x v="1"/>
    <s v="OFF-LA-10002381"/>
    <x v="1"/>
    <x v="2"/>
    <s v="Avery 497"/>
    <n v="21.560000000000002"/>
    <n v="7"/>
    <n v="0"/>
    <n v="10.348799999999999"/>
  </r>
  <r>
    <n v="1700"/>
    <s v="CA-2011-135657"/>
    <x v="2"/>
    <x v="561"/>
    <d v="2020-06-07T00:00:00"/>
    <s v="Second Class"/>
    <s v="SC-20725"/>
    <s v="Steven Cartwright"/>
    <x v="0"/>
    <s v="United States"/>
    <s v="Seattle"/>
    <x v="4"/>
    <n v="98115"/>
    <x v="1"/>
    <s v="FUR-TA-10004086"/>
    <x v="0"/>
    <x v="3"/>
    <s v="KI Adjustable-Height Table"/>
    <n v="515.88"/>
    <n v="6"/>
    <n v="0"/>
    <n v="113.49359999999999"/>
  </r>
  <r>
    <n v="1701"/>
    <s v="CA-2012-114069"/>
    <x v="1"/>
    <x v="562"/>
    <d v="2021-07-15T00:00:00"/>
    <s v="Second Class"/>
    <s v="ND-18370"/>
    <s v="Natalie DeCherney"/>
    <x v="0"/>
    <s v="United States"/>
    <s v="New York City"/>
    <x v="15"/>
    <n v="10035"/>
    <x v="3"/>
    <s v="OFF-BI-10000320"/>
    <x v="1"/>
    <x v="8"/>
    <s v="GBC Plastic Binding Combs"/>
    <n v="11.808"/>
    <n v="2"/>
    <n v="0.2"/>
    <n v="4.2804000000000002"/>
  </r>
  <r>
    <n v="1702"/>
    <s v="CA-2012-114069"/>
    <x v="1"/>
    <x v="562"/>
    <d v="2021-07-15T00:00:00"/>
    <s v="Second Class"/>
    <s v="ND-18370"/>
    <s v="Natalie DeCherney"/>
    <x v="0"/>
    <s v="United States"/>
    <s v="New York City"/>
    <x v="15"/>
    <n v="10035"/>
    <x v="3"/>
    <s v="FUR-CH-10000595"/>
    <x v="0"/>
    <x v="1"/>
    <s v="Safco Contoured Stacking Chairs"/>
    <n v="1931.04"/>
    <n v="9"/>
    <n v="0.1"/>
    <n v="321.83999999999992"/>
  </r>
  <r>
    <n v="1703"/>
    <s v="CA-2012-114069"/>
    <x v="1"/>
    <x v="562"/>
    <d v="2021-07-15T00:00:00"/>
    <s v="Second Class"/>
    <s v="ND-18370"/>
    <s v="Natalie DeCherney"/>
    <x v="0"/>
    <s v="United States"/>
    <s v="New York City"/>
    <x v="15"/>
    <n v="10035"/>
    <x v="3"/>
    <s v="OFF-PA-10000349"/>
    <x v="1"/>
    <x v="10"/>
    <s v="Staples"/>
    <n v="9.9600000000000009"/>
    <n v="2"/>
    <n v="0"/>
    <n v="4.6812000000000005"/>
  </r>
  <r>
    <n v="1704"/>
    <s v="CA-2011-139857"/>
    <x v="2"/>
    <x v="563"/>
    <d v="2020-02-07T00:00:00"/>
    <s v="Standard Class"/>
    <s v="CD-12790"/>
    <s v="Cynthia Delaney"/>
    <x v="2"/>
    <s v="United States"/>
    <s v="San Diego"/>
    <x v="1"/>
    <n v="92037"/>
    <x v="1"/>
    <s v="OFF-FA-10001843"/>
    <x v="1"/>
    <x v="13"/>
    <s v="Staples"/>
    <n v="12.350000000000001"/>
    <n v="5"/>
    <n v="0"/>
    <n v="5.8045"/>
  </r>
  <r>
    <n v="1705"/>
    <s v="CA-2013-106306"/>
    <x v="0"/>
    <x v="387"/>
    <d v="2022-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21-11-26T00:00:00"/>
    <s v="Standard Class"/>
    <s v="IM-15070"/>
    <s v="Irene Maddox"/>
    <x v="0"/>
    <s v="United States"/>
    <s v="Philadelphia"/>
    <x v="9"/>
    <n v="19120"/>
    <x v="3"/>
    <s v="OFF-BI-10003638"/>
    <x v="1"/>
    <x v="8"/>
    <s v="GBC Durable Plastic Covers"/>
    <n v="11.610000000000003"/>
    <n v="2"/>
    <n v="0.7"/>
    <n v="-9.2880000000000003"/>
  </r>
  <r>
    <n v="1707"/>
    <s v="CA-2014-123491"/>
    <x v="3"/>
    <x v="505"/>
    <d v="2023-11-06T00:00:00"/>
    <s v="Standard Class"/>
    <s v="JK-15205"/>
    <s v="Jamie Kunitz"/>
    <x v="0"/>
    <s v="United States"/>
    <s v="San Francisco"/>
    <x v="1"/>
    <n v="94122"/>
    <x v="1"/>
    <s v="OFF-LA-10003077"/>
    <x v="1"/>
    <x v="2"/>
    <s v="Avery 500"/>
    <n v="43.86"/>
    <n v="6"/>
    <n v="0"/>
    <n v="20.614199999999997"/>
  </r>
  <r>
    <n v="1708"/>
    <s v="CA-2014-123491"/>
    <x v="3"/>
    <x v="505"/>
    <d v="2023-11-06T00:00:00"/>
    <s v="Standard Class"/>
    <s v="JK-15205"/>
    <s v="Jamie Kunitz"/>
    <x v="0"/>
    <s v="United States"/>
    <s v="San Francisco"/>
    <x v="1"/>
    <n v="94122"/>
    <x v="1"/>
    <s v="TEC-PH-10003505"/>
    <x v="2"/>
    <x v="7"/>
    <s v="Geemarc AmpliPOWER60"/>
    <n v="148.47999999999999"/>
    <n v="2"/>
    <n v="0.2"/>
    <n v="16.703999999999986"/>
  </r>
  <r>
    <n v="1709"/>
    <s v="CA-2014-123491"/>
    <x v="3"/>
    <x v="505"/>
    <d v="2023-11-06T00:00:00"/>
    <s v="Standard Class"/>
    <s v="JK-15205"/>
    <s v="Jamie Kunitz"/>
    <x v="0"/>
    <s v="United States"/>
    <s v="San Francisco"/>
    <x v="1"/>
    <n v="94122"/>
    <x v="1"/>
    <s v="OFF-PA-10003424"/>
    <x v="1"/>
    <x v="10"/>
    <s v="&quot;While you Were Out&quot; Message Book, One Form per Page"/>
    <n v="7.42"/>
    <n v="2"/>
    <n v="0"/>
    <n v="3.71"/>
  </r>
  <r>
    <n v="1710"/>
    <s v="CA-2014-123491"/>
    <x v="3"/>
    <x v="505"/>
    <d v="2023-11-06T00:00:00"/>
    <s v="Standard Class"/>
    <s v="JK-15205"/>
    <s v="Jamie Kunitz"/>
    <x v="0"/>
    <s v="United States"/>
    <s v="San Francisco"/>
    <x v="1"/>
    <n v="94122"/>
    <x v="1"/>
    <s v="FUR-CH-10003061"/>
    <x v="0"/>
    <x v="1"/>
    <s v="Global Leather Task Chair, Black"/>
    <n v="71.992000000000004"/>
    <n v="1"/>
    <n v="0.2"/>
    <n v="-0.89990000000001302"/>
  </r>
  <r>
    <n v="1711"/>
    <s v="CA-2014-123491"/>
    <x v="3"/>
    <x v="505"/>
    <d v="2023-11-06T00:00:00"/>
    <s v="Standard Class"/>
    <s v="JK-15205"/>
    <s v="Jamie Kunitz"/>
    <x v="0"/>
    <s v="United States"/>
    <s v="San Francisco"/>
    <x v="1"/>
    <n v="94122"/>
    <x v="1"/>
    <s v="OFF-AR-10003514"/>
    <x v="1"/>
    <x v="6"/>
    <s v="4009 Highlighters by Sanford"/>
    <n v="19.899999999999999"/>
    <n v="5"/>
    <n v="0"/>
    <n v="6.5669999999999984"/>
  </r>
  <r>
    <n v="1712"/>
    <s v="CA-2014-123491"/>
    <x v="3"/>
    <x v="505"/>
    <d v="2023-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21-02-04T00:00:00"/>
    <s v="Standard Class"/>
    <s v="JP-15520"/>
    <s v="Jeremy Pistek"/>
    <x v="0"/>
    <s v="United States"/>
    <s v="Houston"/>
    <x v="5"/>
    <n v="77070"/>
    <x v="2"/>
    <s v="OFF-PA-10004405"/>
    <x v="1"/>
    <x v="10"/>
    <s v="Rediform Voice Mail Log Books"/>
    <n v="14.303999999999998"/>
    <n v="6"/>
    <n v="0.2"/>
    <n v="5.0064000000000002"/>
  </r>
  <r>
    <n v="1714"/>
    <s v="US-2014-124968"/>
    <x v="3"/>
    <x v="565"/>
    <d v="2023-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23-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22-05-05T00:00:00"/>
    <s v="Standard Class"/>
    <s v="JL-15835"/>
    <s v="John Lee"/>
    <x v="0"/>
    <s v="United States"/>
    <s v="New York City"/>
    <x v="15"/>
    <n v="10011"/>
    <x v="3"/>
    <s v="OFF-BI-10003314"/>
    <x v="1"/>
    <x v="8"/>
    <s v="Tuff Stuff Recycled Round Ring Binders"/>
    <n v="7.7120000000000006"/>
    <n v="2"/>
    <n v="0.2"/>
    <n v="2.7956000000000003"/>
  </r>
  <r>
    <n v="1717"/>
    <s v="CA-2013-169943"/>
    <x v="0"/>
    <x v="288"/>
    <d v="2022-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22-05-25T00:00:00"/>
    <s v="Standard Class"/>
    <s v="BN-11515"/>
    <s v="Bradley Nguyen"/>
    <x v="0"/>
    <s v="United States"/>
    <s v="New York City"/>
    <x v="15"/>
    <n v="10011"/>
    <x v="3"/>
    <s v="OFF-ST-10004123"/>
    <x v="1"/>
    <x v="4"/>
    <s v="Safco Industrial Wire Shelving System"/>
    <n v="454.90000000000003"/>
    <n v="5"/>
    <n v="0"/>
    <n v="0"/>
  </r>
  <r>
    <n v="1719"/>
    <s v="CA-2013-169943"/>
    <x v="0"/>
    <x v="288"/>
    <d v="2022-05-25T00:00:00"/>
    <s v="Standard Class"/>
    <s v="BN-11515"/>
    <s v="Bradley Nguyen"/>
    <x v="0"/>
    <s v="United States"/>
    <s v="New York City"/>
    <x v="15"/>
    <n v="10011"/>
    <x v="3"/>
    <s v="FUR-FU-10002088"/>
    <x v="0"/>
    <x v="5"/>
    <s v="Nu-Dell Float Frame 11 x 14 1/2"/>
    <n v="35.92"/>
    <n v="4"/>
    <n v="0"/>
    <n v="15.086400000000001"/>
  </r>
  <r>
    <n v="1720"/>
    <s v="CA-2013-169943"/>
    <x v="0"/>
    <x v="288"/>
    <d v="2022-05-25T00:00:00"/>
    <s v="Standard Class"/>
    <s v="BN-11515"/>
    <s v="Bradley Nguyen"/>
    <x v="0"/>
    <s v="United States"/>
    <s v="New York City"/>
    <x v="15"/>
    <n v="10011"/>
    <x v="3"/>
    <s v="FUR-FU-10000010"/>
    <x v="0"/>
    <x v="5"/>
    <s v="DAX Value U-Channel Document Frames, Easel Back"/>
    <n v="39.76"/>
    <n v="8"/>
    <n v="0"/>
    <n v="12.325599999999998"/>
  </r>
  <r>
    <n v="1721"/>
    <s v="CA-2013-169943"/>
    <x v="0"/>
    <x v="288"/>
    <d v="2022-05-25T00:00:00"/>
    <s v="Standard Class"/>
    <s v="BN-11515"/>
    <s v="Bradley Nguyen"/>
    <x v="0"/>
    <s v="United States"/>
    <s v="New York City"/>
    <x v="15"/>
    <n v="10011"/>
    <x v="3"/>
    <s v="OFF-BI-10002824"/>
    <x v="1"/>
    <x v="8"/>
    <s v="Recycled Easel Ring Binders"/>
    <n v="47.744"/>
    <n v="4"/>
    <n v="0.2"/>
    <n v="14.919999999999995"/>
  </r>
  <r>
    <n v="1722"/>
    <s v="US-2012-123218"/>
    <x v="1"/>
    <x v="139"/>
    <d v="2021-12-25T00:00:00"/>
    <s v="Standard Class"/>
    <s v="KD-16345"/>
    <s v="Katherine Ducich"/>
    <x v="0"/>
    <s v="United States"/>
    <s v="Chicago"/>
    <x v="10"/>
    <n v="60623"/>
    <x v="2"/>
    <s v="TEC-PH-10001061"/>
    <x v="2"/>
    <x v="7"/>
    <s v="Apple iPhone 5C"/>
    <n v="159.98400000000001"/>
    <n v="2"/>
    <n v="0.2"/>
    <n v="11.998799999999996"/>
  </r>
  <r>
    <n v="1723"/>
    <s v="US-2012-123218"/>
    <x v="1"/>
    <x v="139"/>
    <d v="2021-12-25T00:00:00"/>
    <s v="Standard Class"/>
    <s v="KD-16345"/>
    <s v="Katherine Ducich"/>
    <x v="0"/>
    <s v="United States"/>
    <s v="Chicago"/>
    <x v="10"/>
    <n v="60623"/>
    <x v="2"/>
    <s v="TEC-AC-10000736"/>
    <x v="2"/>
    <x v="11"/>
    <s v="Logitech G600 MMO Gaming Mouse"/>
    <n v="255.96799999999999"/>
    <n v="4"/>
    <n v="0.2"/>
    <n v="51.193599999999996"/>
  </r>
  <r>
    <n v="1724"/>
    <s v="US-2012-123218"/>
    <x v="1"/>
    <x v="139"/>
    <d v="2021-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21-12-20T00:00:00"/>
    <s v="First Class"/>
    <s v="JK-15370"/>
    <s v="Jay Kimmel"/>
    <x v="0"/>
    <s v="United States"/>
    <s v="Philadelphia"/>
    <x v="9"/>
    <n v="19143"/>
    <x v="3"/>
    <s v="OFF-AP-10000828"/>
    <x v="1"/>
    <x v="9"/>
    <s v="Avanti 4.4 Cu. Ft. Refrigerator"/>
    <n v="434.35199999999998"/>
    <n v="3"/>
    <n v="0.2"/>
    <n v="43.43519999999998"/>
  </r>
  <r>
    <n v="1726"/>
    <s v="CA-2012-127453"/>
    <x v="1"/>
    <x v="546"/>
    <d v="2021-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21-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23-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22-02-07T00:00:00"/>
    <s v="Same Day"/>
    <s v="CA-12265"/>
    <s v="Christina Anderson"/>
    <x v="0"/>
    <s v="United States"/>
    <s v="Springfield"/>
    <x v="17"/>
    <n v="22153"/>
    <x v="0"/>
    <s v="TEC-AC-10003063"/>
    <x v="2"/>
    <x v="11"/>
    <s v="Micro Innovations USB RF Wireless Keyboard with Mouse"/>
    <n v="100"/>
    <n v="4"/>
    <n v="0"/>
    <n v="21"/>
  </r>
  <r>
    <n v="1730"/>
    <s v="CA-2013-106894"/>
    <x v="0"/>
    <x v="569"/>
    <d v="2022-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20-10-03T00:00:00"/>
    <s v="Standard Class"/>
    <s v="KD-16495"/>
    <s v="Keith Dawkins"/>
    <x v="1"/>
    <s v="United States"/>
    <s v="Fayetteville"/>
    <x v="3"/>
    <n v="28314"/>
    <x v="0"/>
    <s v="OFF-PA-10001457"/>
    <x v="1"/>
    <x v="10"/>
    <s v="White GlueTop Scratch Pads"/>
    <n v="96.256"/>
    <n v="8"/>
    <n v="0.2"/>
    <n v="31.283199999999987"/>
  </r>
  <r>
    <n v="1732"/>
    <s v="CA-2011-125136"/>
    <x v="2"/>
    <x v="450"/>
    <d v="2020-10-03T00:00:00"/>
    <s v="Standard Class"/>
    <s v="KD-16495"/>
    <s v="Keith Dawkins"/>
    <x v="1"/>
    <s v="United States"/>
    <s v="Fayetteville"/>
    <x v="3"/>
    <n v="28314"/>
    <x v="0"/>
    <s v="OFF-PA-10001804"/>
    <x v="1"/>
    <x v="10"/>
    <s v="Xerox 195"/>
    <n v="10.688000000000001"/>
    <n v="2"/>
    <n v="0.2"/>
    <n v="3.7407999999999997"/>
  </r>
  <r>
    <n v="1733"/>
    <s v="US-2013-131149"/>
    <x v="0"/>
    <x v="212"/>
    <d v="2022-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22-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23-08-02T00:00:00"/>
    <s v="Second Class"/>
    <s v="AG-10675"/>
    <s v="Anna Gayman"/>
    <x v="0"/>
    <s v="United States"/>
    <s v="Jacksonville"/>
    <x v="3"/>
    <n v="28540"/>
    <x v="0"/>
    <s v="OFF-AP-10002082"/>
    <x v="1"/>
    <x v="9"/>
    <s v="Holmes HEPA Air Purifier"/>
    <n v="34.848000000000006"/>
    <n v="2"/>
    <n v="0.2"/>
    <n v="6.5339999999999971"/>
  </r>
  <r>
    <n v="1736"/>
    <s v="CA-2014-101483"/>
    <x v="3"/>
    <x v="570"/>
    <d v="2023-08-02T00:00:00"/>
    <s v="Second Class"/>
    <s v="AG-10675"/>
    <s v="Anna Gayman"/>
    <x v="0"/>
    <s v="United States"/>
    <s v="Jacksonville"/>
    <x v="3"/>
    <n v="28540"/>
    <x v="0"/>
    <s v="TEC-PH-10003442"/>
    <x v="2"/>
    <x v="7"/>
    <s v="Samsung Replacement EH64AVFWE Premium Headset"/>
    <n v="22"/>
    <n v="5"/>
    <n v="0.2"/>
    <n v="1.375"/>
  </r>
  <r>
    <n v="1737"/>
    <s v="CA-2014-101483"/>
    <x v="3"/>
    <x v="570"/>
    <d v="2023-08-02T00:00:00"/>
    <s v="Second Class"/>
    <s v="AG-10675"/>
    <s v="Anna Gayman"/>
    <x v="0"/>
    <s v="United States"/>
    <s v="Jacksonville"/>
    <x v="3"/>
    <n v="28540"/>
    <x v="0"/>
    <s v="OFF-AR-10002833"/>
    <x v="1"/>
    <x v="6"/>
    <s v="Newell 322"/>
    <n v="4.3680000000000003"/>
    <n v="3"/>
    <n v="0.2"/>
    <n v="0.3822000000000001"/>
  </r>
  <r>
    <n v="1738"/>
    <s v="CA-2012-130204"/>
    <x v="1"/>
    <x v="37"/>
    <d v="2021-09-09T00:00:00"/>
    <s v="Standard Class"/>
    <s v="DB-13120"/>
    <s v="David Bremer"/>
    <x v="1"/>
    <s v="United States"/>
    <s v="San Francisco"/>
    <x v="1"/>
    <n v="94122"/>
    <x v="1"/>
    <s v="OFF-ST-10001325"/>
    <x v="1"/>
    <x v="4"/>
    <s v="Sterilite Officeware Hinged File Box"/>
    <n v="31.44"/>
    <n v="3"/>
    <n v="0"/>
    <n v="8.4888000000000012"/>
  </r>
  <r>
    <n v="1739"/>
    <s v="CA-2012-130204"/>
    <x v="1"/>
    <x v="37"/>
    <d v="2021-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21-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20-08-16T00:00:00"/>
    <s v="Standard Class"/>
    <s v="ED-13885"/>
    <s v="Emily Ducich"/>
    <x v="2"/>
    <s v="United States"/>
    <s v="San Diego"/>
    <x v="1"/>
    <n v="92037"/>
    <x v="1"/>
    <s v="OFF-LA-10000262"/>
    <x v="1"/>
    <x v="2"/>
    <s v="Avery 494"/>
    <n v="20.88"/>
    <n v="8"/>
    <n v="0"/>
    <n v="9.6047999999999991"/>
  </r>
  <r>
    <n v="1742"/>
    <s v="CA-2014-152807"/>
    <x v="3"/>
    <x v="505"/>
    <d v="2023-11-04T00:00:00"/>
    <s v="Standard Class"/>
    <s v="MC-18100"/>
    <s v="Mick Crebagga"/>
    <x v="0"/>
    <s v="United States"/>
    <s v="Philadelphia"/>
    <x v="9"/>
    <n v="19140"/>
    <x v="3"/>
    <s v="OFF-PA-10004355"/>
    <x v="1"/>
    <x v="10"/>
    <s v="Xerox 231"/>
    <n v="20.736000000000004"/>
    <n v="4"/>
    <n v="0.2"/>
    <n v="7.2576000000000001"/>
  </r>
  <r>
    <n v="1743"/>
    <s v="CA-2014-152807"/>
    <x v="3"/>
    <x v="505"/>
    <d v="2023-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23-11-04T00:00:00"/>
    <s v="Standard Class"/>
    <s v="MC-18100"/>
    <s v="Mick Crebagga"/>
    <x v="0"/>
    <s v="United States"/>
    <s v="Philadelphia"/>
    <x v="9"/>
    <n v="19140"/>
    <x v="3"/>
    <s v="OFF-ST-10002486"/>
    <x v="1"/>
    <x v="4"/>
    <s v="Eldon Shelf Savers Cubes and Bins"/>
    <n v="11.168000000000001"/>
    <n v="2"/>
    <n v="0.2"/>
    <n v="-2.5128000000000008"/>
  </r>
  <r>
    <n v="1745"/>
    <s v="CA-2014-152807"/>
    <x v="3"/>
    <x v="505"/>
    <d v="2023-11-04T00:00:00"/>
    <s v="Standard Class"/>
    <s v="MC-18100"/>
    <s v="Mick Crebagga"/>
    <x v="0"/>
    <s v="United States"/>
    <s v="Philadelphia"/>
    <x v="9"/>
    <n v="19140"/>
    <x v="3"/>
    <s v="TEC-AC-10001142"/>
    <x v="2"/>
    <x v="11"/>
    <s v="First Data FD10 PIN Pad"/>
    <n v="442.40000000000003"/>
    <n v="7"/>
    <n v="0.2"/>
    <n v="-55.300000000000068"/>
  </r>
  <r>
    <n v="1746"/>
    <s v="CA-2011-133270"/>
    <x v="2"/>
    <x v="571"/>
    <d v="2020-06-09T00:00:00"/>
    <s v="First Class"/>
    <s v="BM-11785"/>
    <s v="Bryan Mills"/>
    <x v="0"/>
    <s v="United States"/>
    <s v="Rochester"/>
    <x v="15"/>
    <n v="14609"/>
    <x v="3"/>
    <s v="OFF-AR-10002656"/>
    <x v="1"/>
    <x v="6"/>
    <s v="Sanford Liquid Accent Highlighters"/>
    <n v="13.36"/>
    <n v="2"/>
    <n v="0"/>
    <n v="4.9431999999999992"/>
  </r>
  <r>
    <n v="1747"/>
    <s v="CA-2013-155670"/>
    <x v="0"/>
    <x v="572"/>
    <d v="2022-08-18T00:00:00"/>
    <s v="Second Class"/>
    <s v="EM-14065"/>
    <s v="Erin Mull"/>
    <x v="0"/>
    <s v="United States"/>
    <s v="Jacksonville"/>
    <x v="3"/>
    <n v="28540"/>
    <x v="0"/>
    <s v="OFF-BI-10000138"/>
    <x v="1"/>
    <x v="8"/>
    <s v="Acco Translucent Poly Ring Binders"/>
    <n v="11.232000000000001"/>
    <n v="8"/>
    <n v="0.7"/>
    <n v="-8.2367999999999988"/>
  </r>
  <r>
    <n v="1748"/>
    <s v="CA-2013-155670"/>
    <x v="0"/>
    <x v="572"/>
    <d v="2022-08-18T00:00:00"/>
    <s v="Second Class"/>
    <s v="EM-14065"/>
    <s v="Erin Mull"/>
    <x v="0"/>
    <s v="United States"/>
    <s v="Jacksonville"/>
    <x v="3"/>
    <n v="28540"/>
    <x v="0"/>
    <s v="OFF-PA-10004947"/>
    <x v="1"/>
    <x v="10"/>
    <s v="Staples"/>
    <n v="10.272000000000002"/>
    <n v="3"/>
    <n v="0.2"/>
    <n v="3.2099999999999982"/>
  </r>
  <r>
    <n v="1749"/>
    <s v="US-2011-157406"/>
    <x v="2"/>
    <x v="573"/>
    <d v="2020-04-29T00:00:00"/>
    <s v="Standard Class"/>
    <s v="DA-13450"/>
    <s v="Dianna Arnett"/>
    <x v="2"/>
    <s v="United States"/>
    <s v="Houston"/>
    <x v="5"/>
    <n v="77095"/>
    <x v="2"/>
    <s v="OFF-PA-10003543"/>
    <x v="1"/>
    <x v="10"/>
    <s v="Xerox 1985"/>
    <n v="10.368000000000002"/>
    <n v="2"/>
    <n v="0.2"/>
    <n v="3.6288"/>
  </r>
  <r>
    <n v="1750"/>
    <s v="US-2011-157406"/>
    <x v="2"/>
    <x v="573"/>
    <d v="2020-04-29T00:00:00"/>
    <s v="Standard Class"/>
    <s v="DA-13450"/>
    <s v="Dianna Arnett"/>
    <x v="2"/>
    <s v="United States"/>
    <s v="Houston"/>
    <x v="5"/>
    <n v="77095"/>
    <x v="2"/>
    <s v="OFF-AR-10002221"/>
    <x v="1"/>
    <x v="6"/>
    <s v="12 Colored Short Pencils"/>
    <n v="6.24"/>
    <n v="3"/>
    <n v="0.2"/>
    <n v="0.54600000000000071"/>
  </r>
  <r>
    <n v="1751"/>
    <s v="CA-2012-139094"/>
    <x v="1"/>
    <x v="6"/>
    <d v="2021-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23-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23-12-06T00:00:00"/>
    <s v="First Class"/>
    <s v="VW-21775"/>
    <s v="Victoria Wilson"/>
    <x v="1"/>
    <s v="United States"/>
    <s v="San Francisco"/>
    <x v="1"/>
    <n v="94122"/>
    <x v="1"/>
    <s v="OFF-ST-10004340"/>
    <x v="1"/>
    <x v="4"/>
    <s v="Fellowes Mobile File Cart, Black"/>
    <n v="559.62"/>
    <n v="9"/>
    <n v="0"/>
    <n v="151.09740000000002"/>
  </r>
  <r>
    <n v="1754"/>
    <s v="CA-2014-116715"/>
    <x v="3"/>
    <x v="574"/>
    <d v="2023-12-06T00:00:00"/>
    <s v="First Class"/>
    <s v="VW-21775"/>
    <s v="Victoria Wilson"/>
    <x v="1"/>
    <s v="United States"/>
    <s v="San Francisco"/>
    <x v="1"/>
    <n v="94122"/>
    <x v="1"/>
    <s v="OFF-PA-10004475"/>
    <x v="1"/>
    <x v="10"/>
    <s v="Xerox 1940"/>
    <n v="109.92"/>
    <n v="2"/>
    <n v="0"/>
    <n v="53.860799999999998"/>
  </r>
  <r>
    <n v="1755"/>
    <s v="CA-2014-116715"/>
    <x v="3"/>
    <x v="574"/>
    <d v="2023-12-06T00:00:00"/>
    <s v="First Class"/>
    <s v="VW-21775"/>
    <s v="Victoria Wilson"/>
    <x v="1"/>
    <s v="United States"/>
    <s v="San Francisco"/>
    <x v="1"/>
    <n v="94122"/>
    <x v="1"/>
    <s v="OFF-PA-10003893"/>
    <x v="1"/>
    <x v="10"/>
    <s v="Xerox 1962"/>
    <n v="8.56"/>
    <n v="2"/>
    <n v="0"/>
    <n v="3.8519999999999994"/>
  </r>
  <r>
    <n v="1756"/>
    <s v="CA-2012-135622"/>
    <x v="1"/>
    <x v="575"/>
    <d v="2021-12-11T00:00:00"/>
    <s v="Second Class"/>
    <s v="TT-21460"/>
    <s v="Tonja Turnell"/>
    <x v="2"/>
    <s v="United States"/>
    <s v="Fort Worth"/>
    <x v="5"/>
    <n v="76106"/>
    <x v="2"/>
    <s v="OFF-PA-10000100"/>
    <x v="1"/>
    <x v="10"/>
    <s v="Xerox 1945"/>
    <n v="360.71199999999999"/>
    <n v="11"/>
    <n v="0.2"/>
    <n v="130.75810000000001"/>
  </r>
  <r>
    <n v="1757"/>
    <s v="CA-2012-135622"/>
    <x v="1"/>
    <x v="575"/>
    <d v="2021-12-11T00:00:00"/>
    <s v="Second Class"/>
    <s v="TT-21460"/>
    <s v="Tonja Turnell"/>
    <x v="2"/>
    <s v="United States"/>
    <s v="Fort Worth"/>
    <x v="5"/>
    <n v="76106"/>
    <x v="2"/>
    <s v="TEC-PH-10001817"/>
    <x v="2"/>
    <x v="7"/>
    <s v="Wilson Electronics DB Pro Signal Booster"/>
    <n v="1718.4"/>
    <n v="6"/>
    <n v="0.2"/>
    <n v="150.36000000000013"/>
  </r>
  <r>
    <n v="1758"/>
    <s v="US-2012-107349"/>
    <x v="1"/>
    <x v="562"/>
    <d v="2021-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20-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20-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21-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21-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21-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22-08-09T00:00:00"/>
    <s v="Standard Class"/>
    <s v="ML-17755"/>
    <s v="Max Ludwig"/>
    <x v="2"/>
    <s v="United States"/>
    <s v="Suffolk"/>
    <x v="17"/>
    <n v="23434"/>
    <x v="0"/>
    <s v="OFF-SU-10002573"/>
    <x v="1"/>
    <x v="14"/>
    <s v="Acme 10&quot; Easy Grip Assistive Scissors"/>
    <n v="35.06"/>
    <n v="2"/>
    <n v="0"/>
    <n v="10.517999999999997"/>
  </r>
  <r>
    <n v="1765"/>
    <s v="CA-2013-110254"/>
    <x v="0"/>
    <x v="578"/>
    <d v="2022-08-09T00:00:00"/>
    <s v="Standard Class"/>
    <s v="ML-17755"/>
    <s v="Max Ludwig"/>
    <x v="2"/>
    <s v="United States"/>
    <s v="Suffolk"/>
    <x v="17"/>
    <n v="23434"/>
    <x v="0"/>
    <s v="OFF-LA-10004484"/>
    <x v="1"/>
    <x v="2"/>
    <s v="Avery 476"/>
    <n v="4.13"/>
    <n v="1"/>
    <n v="0"/>
    <n v="1.8997999999999999"/>
  </r>
  <r>
    <n v="1766"/>
    <s v="CA-2013-110254"/>
    <x v="0"/>
    <x v="578"/>
    <d v="2022-08-09T00:00:00"/>
    <s v="Standard Class"/>
    <s v="ML-17755"/>
    <s v="Max Ludwig"/>
    <x v="2"/>
    <s v="United States"/>
    <s v="Suffolk"/>
    <x v="17"/>
    <n v="23434"/>
    <x v="0"/>
    <s v="FUR-FU-10001591"/>
    <x v="0"/>
    <x v="5"/>
    <s v="Advantus Panel Wall Certificate Holder - 8.5x11"/>
    <n v="109.8"/>
    <n v="9"/>
    <n v="0"/>
    <n v="46.116000000000007"/>
  </r>
  <r>
    <n v="1767"/>
    <s v="CA-2013-110254"/>
    <x v="0"/>
    <x v="578"/>
    <d v="2022-08-09T00:00:00"/>
    <s v="Standard Class"/>
    <s v="ML-17755"/>
    <s v="Max Ludwig"/>
    <x v="2"/>
    <s v="United States"/>
    <s v="Suffolk"/>
    <x v="17"/>
    <n v="23434"/>
    <x v="0"/>
    <s v="OFF-LA-10002034"/>
    <x v="1"/>
    <x v="2"/>
    <s v="Avery 478"/>
    <n v="9.82"/>
    <n v="2"/>
    <n v="0"/>
    <n v="4.8117999999999999"/>
  </r>
  <r>
    <n v="1768"/>
    <s v="US-2011-158057"/>
    <x v="2"/>
    <x v="579"/>
    <d v="2020-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20-03-26T00:00:00"/>
    <s v="Standard Class"/>
    <s v="CC-12685"/>
    <s v="Craig Carroll"/>
    <x v="0"/>
    <s v="United States"/>
    <s v="Greensboro"/>
    <x v="3"/>
    <n v="27405"/>
    <x v="0"/>
    <s v="OFF-BI-10002735"/>
    <x v="1"/>
    <x v="8"/>
    <s v="GBC Prestige Therm-A-Bind Covers"/>
    <n v="51.465000000000018"/>
    <n v="5"/>
    <n v="0.7"/>
    <n v="-39.456499999999991"/>
  </r>
  <r>
    <n v="1770"/>
    <s v="CA-2014-146024"/>
    <x v="3"/>
    <x v="580"/>
    <d v="2023-03-09T00:00:00"/>
    <s v="Standard Class"/>
    <s v="SC-20770"/>
    <s v="Stewart Carmichael"/>
    <x v="1"/>
    <s v="United States"/>
    <s v="Dallas"/>
    <x v="5"/>
    <n v="75081"/>
    <x v="2"/>
    <s v="OFF-SU-10001935"/>
    <x v="1"/>
    <x v="14"/>
    <s v="Staples"/>
    <n v="6.9760000000000009"/>
    <n v="4"/>
    <n v="0.2"/>
    <n v="-1.3952000000000013"/>
  </r>
  <r>
    <n v="1771"/>
    <s v="CA-2014-146024"/>
    <x v="3"/>
    <x v="580"/>
    <d v="2023-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22-11-30T00:00:00"/>
    <s v="Second Class"/>
    <s v="GG-14650"/>
    <s v="Greg Guthrie"/>
    <x v="1"/>
    <s v="United States"/>
    <s v="Chicago"/>
    <x v="10"/>
    <n v="60623"/>
    <x v="2"/>
    <s v="OFF-ST-10004337"/>
    <x v="1"/>
    <x v="4"/>
    <s v="SAFCO Commercial Wire Shelving, 72h"/>
    <n v="97.984000000000009"/>
    <n v="2"/>
    <n v="0.2"/>
    <n v="-24.496000000000002"/>
  </r>
  <r>
    <n v="1773"/>
    <s v="CA-2013-129686"/>
    <x v="0"/>
    <x v="581"/>
    <d v="2022-11-30T00:00:00"/>
    <s v="Second Class"/>
    <s v="GG-14650"/>
    <s v="Greg Guthrie"/>
    <x v="1"/>
    <s v="United States"/>
    <s v="Chicago"/>
    <x v="10"/>
    <n v="60623"/>
    <x v="2"/>
    <s v="TEC-AC-10001266"/>
    <x v="2"/>
    <x v="11"/>
    <s v="Memorex Micro Travel Drive 8 GB"/>
    <n v="62.400000000000006"/>
    <n v="6"/>
    <n v="0.2"/>
    <n v="19.499999999999993"/>
  </r>
  <r>
    <n v="1774"/>
    <s v="CA-2011-118976"/>
    <x v="2"/>
    <x v="582"/>
    <d v="2020-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20-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20-05-03T00:00:00"/>
    <s v="Standard Class"/>
    <s v="MY-18295"/>
    <s v="Muhammed Yedwab"/>
    <x v="1"/>
    <s v="United States"/>
    <s v="Baltimore"/>
    <x v="39"/>
    <n v="21215"/>
    <x v="3"/>
    <s v="OFF-AR-10004752"/>
    <x v="1"/>
    <x v="6"/>
    <s v="Blackstonian Pencils"/>
    <n v="5.34"/>
    <n v="2"/>
    <n v="0"/>
    <n v="1.4952000000000001"/>
  </r>
  <r>
    <n v="1777"/>
    <s v="CA-2011-118976"/>
    <x v="2"/>
    <x v="582"/>
    <d v="2020-05-03T00:00:00"/>
    <s v="Standard Class"/>
    <s v="MY-18295"/>
    <s v="Muhammed Yedwab"/>
    <x v="1"/>
    <s v="United States"/>
    <s v="Baltimore"/>
    <x v="39"/>
    <n v="21215"/>
    <x v="3"/>
    <s v="OFF-LA-10000452"/>
    <x v="1"/>
    <x v="2"/>
    <s v="Avery 488"/>
    <n v="3.15"/>
    <n v="1"/>
    <n v="0"/>
    <n v="1.512"/>
  </r>
  <r>
    <n v="1778"/>
    <s v="CA-2012-105347"/>
    <x v="1"/>
    <x v="27"/>
    <d v="2021-11-28T00:00:00"/>
    <s v="Standard Class"/>
    <s v="DP-13000"/>
    <s v="Darren Powers"/>
    <x v="0"/>
    <s v="United States"/>
    <s v="Los Angeles"/>
    <x v="1"/>
    <n v="90004"/>
    <x v="1"/>
    <s v="OFF-PA-10000675"/>
    <x v="1"/>
    <x v="10"/>
    <s v="Xerox 1919"/>
    <n v="368.91"/>
    <n v="9"/>
    <n v="0"/>
    <n v="180.76590000000002"/>
  </r>
  <r>
    <n v="1779"/>
    <s v="CA-2012-105347"/>
    <x v="1"/>
    <x v="27"/>
    <d v="2021-11-28T00:00:00"/>
    <s v="Standard Class"/>
    <s v="DP-13000"/>
    <s v="Darren Powers"/>
    <x v="0"/>
    <s v="United States"/>
    <s v="Los Angeles"/>
    <x v="1"/>
    <n v="90004"/>
    <x v="1"/>
    <s v="OFF-AR-10003045"/>
    <x v="1"/>
    <x v="6"/>
    <s v="Prang Colored Pencils"/>
    <n v="14.7"/>
    <n v="5"/>
    <n v="0"/>
    <n v="6.6150000000000002"/>
  </r>
  <r>
    <n v="1780"/>
    <s v="CA-2013-124667"/>
    <x v="0"/>
    <x v="583"/>
    <d v="2022-11-17T00:00:00"/>
    <s v="Standard Class"/>
    <s v="BD-11770"/>
    <s v="Bryan Davis"/>
    <x v="0"/>
    <s v="United States"/>
    <s v="New York City"/>
    <x v="15"/>
    <n v="10011"/>
    <x v="3"/>
    <s v="TEC-AC-10003447"/>
    <x v="2"/>
    <x v="11"/>
    <s v="Micropad Numeric Keypads"/>
    <n v="59.97"/>
    <n v="3"/>
    <n v="0"/>
    <n v="14.992499999999996"/>
  </r>
  <r>
    <n v="1781"/>
    <s v="CA-2013-124667"/>
    <x v="0"/>
    <x v="583"/>
    <d v="2022-11-17T00:00:00"/>
    <s v="Standard Class"/>
    <s v="BD-11770"/>
    <s v="Bryan Davis"/>
    <x v="0"/>
    <s v="United States"/>
    <s v="New York City"/>
    <x v="15"/>
    <n v="10011"/>
    <x v="3"/>
    <s v="OFF-ST-10002276"/>
    <x v="1"/>
    <x v="4"/>
    <s v="Safco Steel Mobile File Cart"/>
    <n v="83.36"/>
    <n v="1"/>
    <n v="0"/>
    <n v="20.840000000000003"/>
  </r>
  <r>
    <n v="1782"/>
    <s v="CA-2012-111094"/>
    <x v="1"/>
    <x v="584"/>
    <d v="2021-07-13T00:00:00"/>
    <s v="Standard Class"/>
    <s v="CB-12535"/>
    <s v="Claudia Bergmann"/>
    <x v="1"/>
    <s v="United States"/>
    <s v="Franklin"/>
    <x v="31"/>
    <n v="2038"/>
    <x v="3"/>
    <s v="OFF-PA-10001609"/>
    <x v="1"/>
    <x v="10"/>
    <s v="Tops Wirebound Message Log Books"/>
    <n v="6.58"/>
    <n v="2"/>
    <n v="0"/>
    <n v="3.0267999999999997"/>
  </r>
  <r>
    <n v="1783"/>
    <s v="CA-2012-111094"/>
    <x v="1"/>
    <x v="584"/>
    <d v="2021-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23-09-27T00:00:00"/>
    <s v="Standard Class"/>
    <s v="JE-15610"/>
    <s v="Jim Epp"/>
    <x v="1"/>
    <s v="United States"/>
    <s v="Milwaukee"/>
    <x v="6"/>
    <n v="53209"/>
    <x v="2"/>
    <s v="OFF-PA-10004475"/>
    <x v="1"/>
    <x v="10"/>
    <s v="Xerox 1940"/>
    <n v="219.84"/>
    <n v="4"/>
    <n v="0"/>
    <n v="107.7216"/>
  </r>
  <r>
    <n v="1785"/>
    <s v="CA-2014-166317"/>
    <x v="3"/>
    <x v="585"/>
    <d v="2023-09-27T00:00:00"/>
    <s v="Standard Class"/>
    <s v="JE-15610"/>
    <s v="Jim Epp"/>
    <x v="1"/>
    <s v="United States"/>
    <s v="Milwaukee"/>
    <x v="6"/>
    <n v="53209"/>
    <x v="2"/>
    <s v="TEC-AC-10004510"/>
    <x v="2"/>
    <x v="11"/>
    <s v="Logitech Desktop MK120 Mouse and keyboard Combo"/>
    <n v="98.16"/>
    <n v="6"/>
    <n v="0"/>
    <n v="9.8159999999999954"/>
  </r>
  <r>
    <n v="1786"/>
    <s v="CA-2014-166317"/>
    <x v="3"/>
    <x v="585"/>
    <d v="2023-09-27T00:00:00"/>
    <s v="Standard Class"/>
    <s v="JE-15610"/>
    <s v="Jim Epp"/>
    <x v="1"/>
    <s v="United States"/>
    <s v="Milwaukee"/>
    <x v="6"/>
    <n v="53209"/>
    <x v="2"/>
    <s v="OFF-BI-10002976"/>
    <x v="1"/>
    <x v="8"/>
    <s v="ACCOHIDE Binder by Acco"/>
    <n v="33.04"/>
    <n v="8"/>
    <n v="0"/>
    <n v="15.5288"/>
  </r>
  <r>
    <n v="1787"/>
    <s v="CA-2014-166317"/>
    <x v="3"/>
    <x v="585"/>
    <d v="2023-09-27T00:00:00"/>
    <s v="Standard Class"/>
    <s v="JE-15610"/>
    <s v="Jim Epp"/>
    <x v="1"/>
    <s v="United States"/>
    <s v="Milwaukee"/>
    <x v="6"/>
    <n v="53209"/>
    <x v="2"/>
    <s v="TEC-PH-10001615"/>
    <x v="2"/>
    <x v="7"/>
    <s v="AT&amp;T CL82213"/>
    <n v="86.97"/>
    <n v="3"/>
    <n v="0"/>
    <n v="25.221299999999989"/>
  </r>
  <r>
    <n v="1788"/>
    <s v="CA-2012-154326"/>
    <x v="1"/>
    <x v="586"/>
    <d v="2021-02-19T00:00:00"/>
    <s v="Standard Class"/>
    <s v="RP-19855"/>
    <s v="Roy Phan"/>
    <x v="1"/>
    <s v="United States"/>
    <s v="Kenosha"/>
    <x v="6"/>
    <n v="53142"/>
    <x v="2"/>
    <s v="TEC-PH-10001819"/>
    <x v="2"/>
    <x v="7"/>
    <s v="Innergie mMini Combo Duo USB Travel Charging Kit"/>
    <n v="134.97"/>
    <n v="3"/>
    <n v="0"/>
    <n v="64.785599999999988"/>
  </r>
  <r>
    <n v="1789"/>
    <s v="CA-2012-154326"/>
    <x v="1"/>
    <x v="586"/>
    <d v="2021-02-19T00:00:00"/>
    <s v="Standard Class"/>
    <s v="RP-19855"/>
    <s v="Roy Phan"/>
    <x v="1"/>
    <s v="United States"/>
    <s v="Kenosha"/>
    <x v="6"/>
    <n v="53142"/>
    <x v="2"/>
    <s v="TEC-PH-10000560"/>
    <x v="2"/>
    <x v="7"/>
    <s v="Samsung Galaxy S III - 16GB - pebble blue (T-Mobile)"/>
    <n v="699.98"/>
    <n v="2"/>
    <n v="0"/>
    <n v="195.99440000000004"/>
  </r>
  <r>
    <n v="1790"/>
    <s v="CA-2012-154326"/>
    <x v="1"/>
    <x v="586"/>
    <d v="2021-02-19T00:00:00"/>
    <s v="Standard Class"/>
    <s v="RP-19855"/>
    <s v="Roy Phan"/>
    <x v="1"/>
    <s v="United States"/>
    <s v="Kenosha"/>
    <x v="6"/>
    <n v="53142"/>
    <x v="2"/>
    <s v="TEC-AC-10004568"/>
    <x v="2"/>
    <x v="11"/>
    <s v="Maxell LTO Ultrium - 800 GB"/>
    <n v="139.94999999999999"/>
    <n v="5"/>
    <n v="0"/>
    <n v="26.590499999999988"/>
  </r>
  <r>
    <n v="1791"/>
    <s v="CA-2011-102008"/>
    <x v="2"/>
    <x v="587"/>
    <d v="2020-10-04T00:00:00"/>
    <s v="Standard Class"/>
    <s v="RA-19915"/>
    <s v="Russell Applegate"/>
    <x v="0"/>
    <s v="United States"/>
    <s v="New York City"/>
    <x v="15"/>
    <n v="10011"/>
    <x v="3"/>
    <s v="OFF-PA-10004092"/>
    <x v="1"/>
    <x v="10"/>
    <s v="Tops Green Bar Computer Printout Paper"/>
    <n v="48.94"/>
    <n v="1"/>
    <n v="0"/>
    <n v="24.47"/>
  </r>
  <r>
    <n v="1792"/>
    <s v="CA-2011-120474"/>
    <x v="2"/>
    <x v="588"/>
    <d v="2020-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20-12-03T00:00:00"/>
    <s v="First Class"/>
    <s v="RP-19390"/>
    <s v="Resi Pölking"/>
    <x v="0"/>
    <s v="United States"/>
    <s v="Madison"/>
    <x v="6"/>
    <n v="53711"/>
    <x v="2"/>
    <s v="OFF-AR-10000475"/>
    <x v="1"/>
    <x v="6"/>
    <s v="Hunt BOSTON Vista Battery-Operated Pencil Sharpener, Black"/>
    <n v="46.64"/>
    <n v="4"/>
    <n v="0"/>
    <n v="12.592800000000004"/>
  </r>
  <r>
    <n v="1794"/>
    <s v="CA-2011-104773"/>
    <x v="2"/>
    <x v="589"/>
    <d v="2020-12-13T00:00:00"/>
    <s v="Standard Class"/>
    <s v="TB-21175"/>
    <s v="Thomas Boland"/>
    <x v="1"/>
    <s v="United States"/>
    <s v="Houston"/>
    <x v="5"/>
    <n v="77041"/>
    <x v="2"/>
    <s v="OFF-ST-10000777"/>
    <x v="1"/>
    <x v="4"/>
    <s v="Companion Letter/Legal File, Black"/>
    <n v="60.415999999999997"/>
    <n v="2"/>
    <n v="0.2"/>
    <n v="6.0416000000000025"/>
  </r>
  <r>
    <n v="1795"/>
    <s v="CA-2013-140774"/>
    <x v="0"/>
    <x v="64"/>
    <d v="2022-09-11T00:00:00"/>
    <s v="Standard Class"/>
    <s v="BE-11455"/>
    <s v="Brad Eason"/>
    <x v="2"/>
    <s v="United States"/>
    <s v="Olathe"/>
    <x v="41"/>
    <n v="66062"/>
    <x v="2"/>
    <s v="OFF-AR-10004022"/>
    <x v="1"/>
    <x v="6"/>
    <s v="Panasonic KP-380BK Classic Electric Pencil Sharpener"/>
    <n v="107.94"/>
    <n v="3"/>
    <n v="0"/>
    <n v="26.984999999999992"/>
  </r>
  <r>
    <n v="1796"/>
    <s v="US-2014-139465"/>
    <x v="3"/>
    <x v="151"/>
    <d v="2023-08-31T00:00:00"/>
    <s v="First Class"/>
    <s v="MR-17545"/>
    <s v="Mathew Reese"/>
    <x v="2"/>
    <s v="United States"/>
    <s v="New York City"/>
    <x v="15"/>
    <n v="10024"/>
    <x v="3"/>
    <s v="OFF-ST-10002352"/>
    <x v="1"/>
    <x v="4"/>
    <s v="Iris Project Case"/>
    <n v="63.84"/>
    <n v="8"/>
    <n v="0"/>
    <n v="16.598399999999998"/>
  </r>
  <r>
    <n v="1797"/>
    <s v="US-2014-139465"/>
    <x v="3"/>
    <x v="151"/>
    <d v="2023-08-31T00:00:00"/>
    <s v="First Class"/>
    <s v="MR-17545"/>
    <s v="Mathew Reese"/>
    <x v="2"/>
    <s v="United States"/>
    <s v="New York City"/>
    <x v="15"/>
    <n v="10024"/>
    <x v="3"/>
    <s v="TEC-PH-10000455"/>
    <x v="2"/>
    <x v="7"/>
    <s v="GE 30522EE2"/>
    <n v="347.96999999999997"/>
    <n v="3"/>
    <n v="0"/>
    <n v="100.91129999999997"/>
  </r>
  <r>
    <n v="1798"/>
    <s v="US-2014-139465"/>
    <x v="3"/>
    <x v="151"/>
    <d v="2023-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22-07-12T00:00:00"/>
    <s v="Standard Class"/>
    <s v="RM-19375"/>
    <s v="Raymond Messe"/>
    <x v="0"/>
    <s v="United States"/>
    <s v="San Jose"/>
    <x v="1"/>
    <n v="95123"/>
    <x v="1"/>
    <s v="FUR-FU-10003039"/>
    <x v="0"/>
    <x v="5"/>
    <s v="Howard Miller 11-1/2&quot; Diameter Grantwood Wall Clock"/>
    <n v="215.65"/>
    <n v="5"/>
    <n v="0"/>
    <n v="73.320999999999998"/>
  </r>
  <r>
    <n v="1800"/>
    <s v="CA-2013-121034"/>
    <x v="0"/>
    <x v="590"/>
    <d v="2022-08-11T00:00:00"/>
    <s v="Second Class"/>
    <s v="JF-15565"/>
    <s v="Jill Fjeld"/>
    <x v="0"/>
    <s v="United States"/>
    <s v="Dallas"/>
    <x v="5"/>
    <n v="75081"/>
    <x v="2"/>
    <s v="OFF-FA-10000585"/>
    <x v="1"/>
    <x v="13"/>
    <s v="OIC Bulk Pack Metal Binder Clips"/>
    <n v="11.168000000000001"/>
    <n v="4"/>
    <n v="0.2"/>
    <n v="3.6295999999999995"/>
  </r>
  <r>
    <n v="1801"/>
    <s v="CA-2013-121034"/>
    <x v="0"/>
    <x v="590"/>
    <d v="2022-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22-11-20T00:00:00"/>
    <s v="Standard Class"/>
    <s v="AS-10135"/>
    <s v="Adrian Shami"/>
    <x v="2"/>
    <s v="United States"/>
    <s v="Auburn"/>
    <x v="4"/>
    <n v="98002"/>
    <x v="1"/>
    <s v="FUR-FU-10004270"/>
    <x v="0"/>
    <x v="5"/>
    <s v="Eldon Image Series Desk Accessories, Burgundy"/>
    <n v="4.18"/>
    <n v="1"/>
    <n v="0"/>
    <n v="1.5047999999999999"/>
  </r>
  <r>
    <n v="1803"/>
    <s v="CA-2014-158379"/>
    <x v="3"/>
    <x v="585"/>
    <d v="2023-09-27T00:00:00"/>
    <s v="Second Class"/>
    <s v="JA-15970"/>
    <s v="Joseph Airdo"/>
    <x v="0"/>
    <s v="United States"/>
    <s v="Philadelphia"/>
    <x v="9"/>
    <n v="19134"/>
    <x v="3"/>
    <s v="OFF-BI-10002498"/>
    <x v="1"/>
    <x v="8"/>
    <s v="Clear Mylar Reinforcing Strips"/>
    <n v="5.6070000000000011"/>
    <n v="1"/>
    <n v="0.7"/>
    <n v="-4.2987000000000002"/>
  </r>
  <r>
    <n v="1804"/>
    <s v="CA-2014-158379"/>
    <x v="3"/>
    <x v="585"/>
    <d v="2023-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23-09-27T00:00:00"/>
    <s v="Second Class"/>
    <s v="JA-15970"/>
    <s v="Joseph Airdo"/>
    <x v="0"/>
    <s v="United States"/>
    <s v="Philadelphia"/>
    <x v="9"/>
    <n v="19134"/>
    <x v="3"/>
    <s v="TEC-AC-10002926"/>
    <x v="2"/>
    <x v="11"/>
    <s v="Logitech Wireless Marathon Mouse M705"/>
    <n v="79.984000000000009"/>
    <n v="2"/>
    <n v="0.2"/>
    <n v="22.995400000000004"/>
  </r>
  <r>
    <n v="1806"/>
    <s v="US-2013-116729"/>
    <x v="0"/>
    <x v="591"/>
    <d v="2022-12-29T00:00:00"/>
    <s v="First Class"/>
    <s v="GK-14620"/>
    <s v="Grace Kelly"/>
    <x v="1"/>
    <s v="United States"/>
    <s v="Los Angeles"/>
    <x v="1"/>
    <n v="90049"/>
    <x v="1"/>
    <s v="TEC-PH-10002200"/>
    <x v="2"/>
    <x v="7"/>
    <s v="Samsung Galaxy Note 2"/>
    <n v="2575.944"/>
    <n v="7"/>
    <n v="0.2"/>
    <n v="257.59440000000029"/>
  </r>
  <r>
    <n v="1807"/>
    <s v="US-2013-116729"/>
    <x v="0"/>
    <x v="591"/>
    <d v="2022-12-29T00:00:00"/>
    <s v="First Class"/>
    <s v="GK-14620"/>
    <s v="Grace Kelly"/>
    <x v="1"/>
    <s v="United States"/>
    <s v="Los Angeles"/>
    <x v="1"/>
    <n v="90049"/>
    <x v="1"/>
    <s v="OFF-PA-10002005"/>
    <x v="1"/>
    <x v="10"/>
    <s v="Xerox 225"/>
    <n v="45.36"/>
    <n v="7"/>
    <n v="0"/>
    <n v="21.772800000000004"/>
  </r>
  <r>
    <n v="1808"/>
    <s v="US-2013-116729"/>
    <x v="0"/>
    <x v="591"/>
    <d v="2022-12-29T00:00:00"/>
    <s v="First Class"/>
    <s v="GK-14620"/>
    <s v="Grace Kelly"/>
    <x v="1"/>
    <s v="United States"/>
    <s v="Los Angeles"/>
    <x v="1"/>
    <n v="90049"/>
    <x v="1"/>
    <s v="TEC-AC-10001465"/>
    <x v="2"/>
    <x v="11"/>
    <s v="SanDisk Cruzer 64 GB USB Flash Drive"/>
    <n v="254.24"/>
    <n v="7"/>
    <n v="0"/>
    <n v="76.271999999999977"/>
  </r>
  <r>
    <n v="1809"/>
    <s v="CA-2013-164938"/>
    <x v="0"/>
    <x v="592"/>
    <d v="2022-02-13T00:00:00"/>
    <s v="First Class"/>
    <s v="PB-19210"/>
    <s v="Phillip Breyer"/>
    <x v="1"/>
    <s v="United States"/>
    <s v="Tulsa"/>
    <x v="26"/>
    <n v="74133"/>
    <x v="2"/>
    <s v="TEC-PH-10004897"/>
    <x v="2"/>
    <x v="7"/>
    <s v="Mediabridge Sport Armband iPhone 5s"/>
    <n v="69.930000000000007"/>
    <n v="7"/>
    <n v="0"/>
    <n v="0.69929999999999914"/>
  </r>
  <r>
    <n v="1810"/>
    <s v="CA-2013-165484"/>
    <x v="0"/>
    <x v="248"/>
    <d v="2022-10-30T00:00:00"/>
    <s v="Standard Class"/>
    <s v="HK-14890"/>
    <s v="Heather Kirkland"/>
    <x v="1"/>
    <s v="United States"/>
    <s v="Chicago"/>
    <x v="10"/>
    <n v="60610"/>
    <x v="2"/>
    <s v="FUR-FU-10001196"/>
    <x v="0"/>
    <x v="5"/>
    <s v="DAX Cubicle Frames - 8x10"/>
    <n v="16.155999999999999"/>
    <n v="7"/>
    <n v="0.6"/>
    <n v="-12.116999999999999"/>
  </r>
  <r>
    <n v="1811"/>
    <s v="CA-2013-165484"/>
    <x v="0"/>
    <x v="248"/>
    <d v="2022-10-30T00:00:00"/>
    <s v="Standard Class"/>
    <s v="HK-14890"/>
    <s v="Heather Kirkland"/>
    <x v="1"/>
    <s v="United States"/>
    <s v="Chicago"/>
    <x v="10"/>
    <n v="60610"/>
    <x v="2"/>
    <s v="OFF-PA-10000595"/>
    <x v="1"/>
    <x v="10"/>
    <s v="Xerox 1929"/>
    <n v="54.816000000000003"/>
    <n v="3"/>
    <n v="0.2"/>
    <n v="17.815199999999997"/>
  </r>
  <r>
    <n v="1812"/>
    <s v="CA-2011-132612"/>
    <x v="2"/>
    <x v="3"/>
    <d v="2020-06-11T00:00:00"/>
    <s v="Second Class"/>
    <s v="FO-14305"/>
    <s v="Frank Olsen"/>
    <x v="0"/>
    <s v="United States"/>
    <s v="Harrisonburg"/>
    <x v="17"/>
    <n v="22801"/>
    <x v="0"/>
    <s v="FUR-TA-10004534"/>
    <x v="0"/>
    <x v="3"/>
    <s v="Bevis 44 x 96 Conference Tables"/>
    <n v="1441.3"/>
    <n v="7"/>
    <n v="0"/>
    <n v="245.0209999999999"/>
  </r>
  <r>
    <n v="1813"/>
    <s v="US-2014-161193"/>
    <x v="3"/>
    <x v="225"/>
    <d v="2023-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23-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21-09-18T00:00:00"/>
    <s v="Standard Class"/>
    <s v="SP-20620"/>
    <s v="Stefania Perrino"/>
    <x v="1"/>
    <s v="United States"/>
    <s v="Los Angeles"/>
    <x v="1"/>
    <n v="90045"/>
    <x v="1"/>
    <s v="FUR-TA-10002607"/>
    <x v="0"/>
    <x v="3"/>
    <s v="KI Conference Tables"/>
    <n v="170.13600000000002"/>
    <n v="3"/>
    <n v="0.2"/>
    <n v="-8.5067999999999913"/>
  </r>
  <r>
    <n v="1816"/>
    <s v="CA-2012-164833"/>
    <x v="1"/>
    <x v="593"/>
    <d v="2021-06-04T00:00:00"/>
    <s v="Same Day"/>
    <s v="LL-16840"/>
    <s v="Lauren Leatherbury"/>
    <x v="0"/>
    <s v="United States"/>
    <s v="Seattle"/>
    <x v="4"/>
    <n v="98105"/>
    <x v="1"/>
    <s v="OFF-LA-10000443"/>
    <x v="1"/>
    <x v="2"/>
    <s v="Avery 501"/>
    <n v="7.38"/>
    <n v="2"/>
    <n v="0"/>
    <n v="3.4685999999999999"/>
  </r>
  <r>
    <n v="1817"/>
    <s v="CA-2012-164833"/>
    <x v="1"/>
    <x v="593"/>
    <d v="2021-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21-12-15T00:00:00"/>
    <s v="Second Class"/>
    <s v="MC-17575"/>
    <s v="Matt Collins"/>
    <x v="0"/>
    <s v="United States"/>
    <s v="Los Angeles"/>
    <x v="1"/>
    <n v="90036"/>
    <x v="1"/>
    <s v="OFF-LA-10001771"/>
    <x v="1"/>
    <x v="2"/>
    <s v="Avery 513"/>
    <n v="9.9600000000000009"/>
    <n v="2"/>
    <n v="0"/>
    <n v="4.5815999999999999"/>
  </r>
  <r>
    <n v="1819"/>
    <s v="US-2011-130379"/>
    <x v="2"/>
    <x v="594"/>
    <d v="2020-05-29T00:00:00"/>
    <s v="Standard Class"/>
    <s v="JL-15235"/>
    <s v="Janet Lee"/>
    <x v="0"/>
    <s v="United States"/>
    <s v="Chicago"/>
    <x v="10"/>
    <n v="60623"/>
    <x v="2"/>
    <s v="OFF-AP-10001394"/>
    <x v="1"/>
    <x v="9"/>
    <s v="Harmony Air Purifier"/>
    <n v="75.59999999999998"/>
    <n v="2"/>
    <n v="0.8"/>
    <n v="-166.32000000000005"/>
  </r>
  <r>
    <n v="1820"/>
    <s v="US-2011-130379"/>
    <x v="2"/>
    <x v="594"/>
    <d v="2020-05-29T00:00:00"/>
    <s v="Standard Class"/>
    <s v="JL-15235"/>
    <s v="Janet Lee"/>
    <x v="0"/>
    <s v="United States"/>
    <s v="Chicago"/>
    <x v="10"/>
    <n v="60623"/>
    <x v="2"/>
    <s v="FUR-FU-10002553"/>
    <x v="0"/>
    <x v="5"/>
    <s v="Electrix Incandescent Magnifying Lamp, Black"/>
    <n v="29.32"/>
    <n v="2"/>
    <n v="0.6"/>
    <n v="-24.188999999999993"/>
  </r>
  <r>
    <n v="1821"/>
    <s v="CA-2013-168956"/>
    <x v="0"/>
    <x v="595"/>
    <d v="2022-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22-02-20T00:00:00"/>
    <s v="Standard Class"/>
    <s v="EA-14035"/>
    <s v="Erin Ashbrook"/>
    <x v="1"/>
    <s v="United States"/>
    <s v="Chicago"/>
    <x v="10"/>
    <n v="60623"/>
    <x v="2"/>
    <s v="OFF-FA-10000304"/>
    <x v="1"/>
    <x v="13"/>
    <s v="Advantus Push Pins"/>
    <n v="6.9760000000000009"/>
    <n v="4"/>
    <n v="0.2"/>
    <n v="1.8312000000000004"/>
  </r>
  <r>
    <n v="1823"/>
    <s v="CA-2013-168956"/>
    <x v="0"/>
    <x v="595"/>
    <d v="2022-02-20T00:00:00"/>
    <s v="Standard Class"/>
    <s v="EA-14035"/>
    <s v="Erin Ashbrook"/>
    <x v="1"/>
    <s v="United States"/>
    <s v="Chicago"/>
    <x v="10"/>
    <n v="60623"/>
    <x v="2"/>
    <s v="FUR-CH-10004754"/>
    <x v="0"/>
    <x v="1"/>
    <s v="Global Stack Chair with Arms, Black"/>
    <n v="62.957999999999998"/>
    <n v="3"/>
    <n v="0.3"/>
    <n v="-2.6981999999999999"/>
  </r>
  <r>
    <n v="1824"/>
    <s v="CA-2013-168956"/>
    <x v="0"/>
    <x v="595"/>
    <d v="2022-02-20T00:00:00"/>
    <s v="Standard Class"/>
    <s v="EA-14035"/>
    <s v="Erin Ashbrook"/>
    <x v="1"/>
    <s v="United States"/>
    <s v="Chicago"/>
    <x v="10"/>
    <n v="60623"/>
    <x v="2"/>
    <s v="OFF-PA-10000809"/>
    <x v="1"/>
    <x v="10"/>
    <s v="Xerox 206"/>
    <n v="5.1840000000000011"/>
    <n v="1"/>
    <n v="0.2"/>
    <n v="1.8144"/>
  </r>
  <r>
    <n v="1825"/>
    <s v="CA-2013-167507"/>
    <x v="0"/>
    <x v="596"/>
    <d v="2022-12-29T00:00:00"/>
    <s v="Standard Class"/>
    <s v="SA-20830"/>
    <s v="Sue Ann Reed"/>
    <x v="0"/>
    <s v="United States"/>
    <s v="Redmond"/>
    <x v="21"/>
    <n v="97756"/>
    <x v="1"/>
    <s v="OFF-BI-10003694"/>
    <x v="1"/>
    <x v="8"/>
    <s v="Avery 3 1/2&quot; Diskette Storage Pages, 10/Pack"/>
    <n v="31.32"/>
    <n v="10"/>
    <n v="0.7"/>
    <n v="-25.05599999999999"/>
  </r>
  <r>
    <n v="1826"/>
    <s v="CA-2013-167507"/>
    <x v="0"/>
    <x v="596"/>
    <d v="2022-12-29T00:00:00"/>
    <s v="Standard Class"/>
    <s v="SA-20830"/>
    <s v="Sue Ann Reed"/>
    <x v="0"/>
    <s v="United States"/>
    <s v="Redmond"/>
    <x v="21"/>
    <n v="97756"/>
    <x v="1"/>
    <s v="FUR-FU-10001935"/>
    <x v="0"/>
    <x v="5"/>
    <s v="3M Hangers With Command Adhesive"/>
    <n v="11.840000000000002"/>
    <n v="4"/>
    <n v="0.2"/>
    <n v="3.108000000000001"/>
  </r>
  <r>
    <n v="1827"/>
    <s v="CA-2013-167507"/>
    <x v="0"/>
    <x v="596"/>
    <d v="2022-12-29T00:00:00"/>
    <s v="Standard Class"/>
    <s v="SA-20830"/>
    <s v="Sue Ann Reed"/>
    <x v="0"/>
    <s v="United States"/>
    <s v="Redmond"/>
    <x v="21"/>
    <n v="97756"/>
    <x v="1"/>
    <s v="FUR-FU-10002878"/>
    <x v="0"/>
    <x v="5"/>
    <s v="Seth Thomas 14&quot; Day/Date Wall Clock"/>
    <n v="22.784000000000002"/>
    <n v="1"/>
    <n v="0.2"/>
    <n v="4.8416000000000006"/>
  </r>
  <r>
    <n v="1828"/>
    <s v="CA-2013-109344"/>
    <x v="0"/>
    <x v="597"/>
    <d v="2022-02-11T00:00:00"/>
    <s v="Second Class"/>
    <s v="CH-12070"/>
    <s v="Cathy Hwang"/>
    <x v="2"/>
    <s v="United States"/>
    <s v="Raleigh"/>
    <x v="3"/>
    <n v="27604"/>
    <x v="0"/>
    <s v="TEC-PH-10002624"/>
    <x v="2"/>
    <x v="7"/>
    <s v="Samsung Galaxy S4 Mini"/>
    <n v="1127.9760000000001"/>
    <n v="3"/>
    <n v="0.2"/>
    <n v="126.8972999999998"/>
  </r>
  <r>
    <n v="1829"/>
    <s v="US-2012-140851"/>
    <x v="1"/>
    <x v="562"/>
    <d v="2021-07-15T00:00:00"/>
    <s v="Second Class"/>
    <s v="ND-18460"/>
    <s v="Neil Ducich"/>
    <x v="1"/>
    <s v="United States"/>
    <s v="Macon"/>
    <x v="32"/>
    <n v="31204"/>
    <x v="0"/>
    <s v="OFF-PA-10000019"/>
    <x v="1"/>
    <x v="10"/>
    <s v="Xerox 1931"/>
    <n v="38.880000000000003"/>
    <n v="6"/>
    <n v="0"/>
    <n v="18.662400000000002"/>
  </r>
  <r>
    <n v="1830"/>
    <s v="CA-2011-103373"/>
    <x v="2"/>
    <x v="598"/>
    <d v="2020-05-24T00:00:00"/>
    <s v="Standard Class"/>
    <s v="BS-11755"/>
    <s v="Bruce Stewart"/>
    <x v="0"/>
    <s v="United States"/>
    <s v="Cleveland"/>
    <x v="24"/>
    <n v="44105"/>
    <x v="3"/>
    <s v="TEC-PH-10002885"/>
    <x v="2"/>
    <x v="7"/>
    <s v="Apple iPhone 5"/>
    <n v="779.79600000000005"/>
    <n v="2"/>
    <n v="0.4"/>
    <n v="-168.95579999999995"/>
  </r>
  <r>
    <n v="1831"/>
    <s v="CA-2014-145884"/>
    <x v="3"/>
    <x v="208"/>
    <d v="2023-10-22T00:00:00"/>
    <s v="Same Day"/>
    <s v="SL-20155"/>
    <s v="Sara Luxemburg"/>
    <x v="2"/>
    <s v="United States"/>
    <s v="Muskogee"/>
    <x v="26"/>
    <n v="74403"/>
    <x v="2"/>
    <s v="TEC-PH-10000895"/>
    <x v="2"/>
    <x v="7"/>
    <s v="Polycom VVX 310 VoIP phone"/>
    <n v="1439.92"/>
    <n v="8"/>
    <n v="0"/>
    <n v="374.37920000000008"/>
  </r>
  <r>
    <n v="1832"/>
    <s v="CA-2014-145884"/>
    <x v="3"/>
    <x v="208"/>
    <d v="2023-10-22T00:00:00"/>
    <s v="Same Day"/>
    <s v="SL-20155"/>
    <s v="Sara Luxemburg"/>
    <x v="2"/>
    <s v="United States"/>
    <s v="Muskogee"/>
    <x v="26"/>
    <n v="74403"/>
    <x v="2"/>
    <s v="FUR-TA-10002356"/>
    <x v="0"/>
    <x v="3"/>
    <s v="Bevis Boat-Shaped Conference Table"/>
    <n v="262.11"/>
    <n v="1"/>
    <n v="0"/>
    <n v="62.906399999999991"/>
  </r>
  <r>
    <n v="1833"/>
    <s v="CA-2012-131422"/>
    <x v="1"/>
    <x v="599"/>
    <d v="2021-11-09T00:00:00"/>
    <s v="Standard Class"/>
    <s v="GB-14530"/>
    <s v="George Bell"/>
    <x v="1"/>
    <s v="United States"/>
    <s v="Monroe"/>
    <x v="3"/>
    <n v="28110"/>
    <x v="0"/>
    <s v="FUR-CH-10001270"/>
    <x v="0"/>
    <x v="1"/>
    <s v="Harbour Creations Steel Folding Chair"/>
    <n v="207"/>
    <n v="3"/>
    <n v="0.2"/>
    <n v="25.874999999999972"/>
  </r>
  <r>
    <n v="1834"/>
    <s v="CA-2014-162691"/>
    <x v="3"/>
    <x v="378"/>
    <d v="2023-08-08T00:00:00"/>
    <s v="Standard Class"/>
    <s v="AS-10045"/>
    <s v="Aaron Smayling"/>
    <x v="1"/>
    <s v="United States"/>
    <s v="Austin"/>
    <x v="5"/>
    <n v="78745"/>
    <x v="2"/>
    <s v="TEC-MA-10000488"/>
    <x v="2"/>
    <x v="15"/>
    <s v="Bady BDG101FRU Card Printer"/>
    <n v="1439.982"/>
    <n v="3"/>
    <n v="0.4"/>
    <n v="-263.99670000000026"/>
  </r>
  <r>
    <n v="1835"/>
    <s v="CA-2014-162691"/>
    <x v="3"/>
    <x v="378"/>
    <d v="2023-08-08T00:00:00"/>
    <s v="Standard Class"/>
    <s v="AS-10045"/>
    <s v="Aaron Smayling"/>
    <x v="1"/>
    <s v="United States"/>
    <s v="Austin"/>
    <x v="5"/>
    <n v="78745"/>
    <x v="2"/>
    <s v="OFF-PA-10003729"/>
    <x v="1"/>
    <x v="10"/>
    <s v="Xerox 1998"/>
    <n v="36.288000000000011"/>
    <n v="7"/>
    <n v="0.2"/>
    <n v="12.700800000000001"/>
  </r>
  <r>
    <n v="1836"/>
    <s v="CA-2011-141278"/>
    <x v="2"/>
    <x v="261"/>
    <d v="2020-06-24T00:00:00"/>
    <s v="First Class"/>
    <s v="RM-19375"/>
    <s v="Raymond Messe"/>
    <x v="0"/>
    <s v="United States"/>
    <s v="Meriden"/>
    <x v="29"/>
    <n v="6450"/>
    <x v="3"/>
    <s v="OFF-AR-10003056"/>
    <x v="1"/>
    <x v="6"/>
    <s v="Newell 341"/>
    <n v="21.400000000000002"/>
    <n v="5"/>
    <n v="0"/>
    <n v="6.2059999999999977"/>
  </r>
  <r>
    <n v="1837"/>
    <s v="CA-2014-122693"/>
    <x v="3"/>
    <x v="600"/>
    <d v="2023-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20-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20-08-05T00:00:00"/>
    <s v="Standard Class"/>
    <s v="BF-10975"/>
    <s v="Barbara Fisher"/>
    <x v="1"/>
    <s v="United States"/>
    <s v="Charlotte"/>
    <x v="3"/>
    <n v="28205"/>
    <x v="0"/>
    <s v="FUR-FU-10000629"/>
    <x v="0"/>
    <x v="5"/>
    <s v="9-3/4 Diameter Round Wall Clock"/>
    <n v="44.128"/>
    <n v="4"/>
    <n v="0.2"/>
    <n v="12.135200000000001"/>
  </r>
  <r>
    <n v="1840"/>
    <s v="CA-2011-117345"/>
    <x v="2"/>
    <x v="601"/>
    <d v="2020-08-05T00:00:00"/>
    <s v="Standard Class"/>
    <s v="BF-10975"/>
    <s v="Barbara Fisher"/>
    <x v="1"/>
    <s v="United States"/>
    <s v="Charlotte"/>
    <x v="3"/>
    <n v="28205"/>
    <x v="0"/>
    <s v="OFF-AP-10001005"/>
    <x v="1"/>
    <x v="9"/>
    <s v="Honeywell Quietcare HEPA Air Cleaner"/>
    <n v="62.920000000000009"/>
    <n v="1"/>
    <n v="0.2"/>
    <n v="10.224499999999994"/>
  </r>
  <r>
    <n v="1841"/>
    <s v="CA-2011-117345"/>
    <x v="2"/>
    <x v="601"/>
    <d v="2020-08-05T00:00:00"/>
    <s v="Standard Class"/>
    <s v="BF-10975"/>
    <s v="Barbara Fisher"/>
    <x v="1"/>
    <s v="United States"/>
    <s v="Charlotte"/>
    <x v="3"/>
    <n v="28205"/>
    <x v="0"/>
    <s v="OFF-PA-10002377"/>
    <x v="1"/>
    <x v="10"/>
    <s v="Xerox 1916"/>
    <n v="78.304000000000002"/>
    <n v="2"/>
    <n v="0.2"/>
    <n v="29.363999999999997"/>
  </r>
  <r>
    <n v="1842"/>
    <s v="CA-2013-157763"/>
    <x v="0"/>
    <x v="427"/>
    <d v="2022-07-24T00:00:00"/>
    <s v="Standard Class"/>
    <s v="KH-16330"/>
    <s v="Katharine Harms"/>
    <x v="1"/>
    <s v="United States"/>
    <s v="Bowling Green"/>
    <x v="0"/>
    <n v="42104"/>
    <x v="0"/>
    <s v="FUR-CH-10000988"/>
    <x v="0"/>
    <x v="1"/>
    <s v="Hon Olson Stacker Stools"/>
    <n v="140.81"/>
    <n v="1"/>
    <n v="0"/>
    <n v="39.4268"/>
  </r>
  <r>
    <n v="1843"/>
    <s v="CA-2012-135391"/>
    <x v="1"/>
    <x v="97"/>
    <d v="2021-02-11T00:00:00"/>
    <s v="Second Class"/>
    <s v="FA-14230"/>
    <s v="Frank Atkinson"/>
    <x v="1"/>
    <s v="United States"/>
    <s v="San Antonio"/>
    <x v="5"/>
    <n v="78207"/>
    <x v="2"/>
    <s v="OFF-LA-10001074"/>
    <x v="1"/>
    <x v="2"/>
    <s v="Round Specialty Laser Printer Labels"/>
    <n v="40.096000000000004"/>
    <n v="4"/>
    <n v="0.2"/>
    <n v="13.532399999999996"/>
  </r>
  <r>
    <n v="1844"/>
    <s v="CA-2012-135391"/>
    <x v="1"/>
    <x v="97"/>
    <d v="2021-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23-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23-01-18T00:00:00"/>
    <s v="Second Class"/>
    <s v="DA-13450"/>
    <s v="Dianna Arnett"/>
    <x v="2"/>
    <s v="United States"/>
    <s v="Washington"/>
    <x v="40"/>
    <n v="20016"/>
    <x v="3"/>
    <s v="OFF-PA-10001804"/>
    <x v="1"/>
    <x v="10"/>
    <s v="Xerox 195"/>
    <n v="40.08"/>
    <n v="6"/>
    <n v="0"/>
    <n v="19.238399999999999"/>
  </r>
  <r>
    <n v="1847"/>
    <s v="US-2014-158512"/>
    <x v="3"/>
    <x v="602"/>
    <d v="2023-01-18T00:00:00"/>
    <s v="Second Class"/>
    <s v="DA-13450"/>
    <s v="Dianna Arnett"/>
    <x v="2"/>
    <s v="United States"/>
    <s v="Washington"/>
    <x v="40"/>
    <n v="20016"/>
    <x v="3"/>
    <s v="FUR-FU-10004973"/>
    <x v="0"/>
    <x v="5"/>
    <s v="Flat Face Poster Frame"/>
    <n v="37.68"/>
    <n v="2"/>
    <n v="0"/>
    <n v="15.825600000000001"/>
  </r>
  <r>
    <n v="1848"/>
    <s v="CA-2014-128370"/>
    <x v="3"/>
    <x v="18"/>
    <d v="2023-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23-09-11T00:00:00"/>
    <s v="Same Day"/>
    <s v="FH-14275"/>
    <s v="Frank Hawley"/>
    <x v="1"/>
    <s v="United States"/>
    <s v="Los Angeles"/>
    <x v="1"/>
    <n v="90004"/>
    <x v="1"/>
    <s v="OFF-BI-10004140"/>
    <x v="1"/>
    <x v="8"/>
    <s v="Avery Non-Stick Binders"/>
    <n v="7.1840000000000011"/>
    <n v="2"/>
    <n v="0.2"/>
    <n v="2.2449999999999992"/>
  </r>
  <r>
    <n v="1850"/>
    <s v="CA-2012-160472"/>
    <x v="1"/>
    <x v="603"/>
    <d v="2021-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21-07-25T00:00:00"/>
    <s v="Second Class"/>
    <s v="RK-19300"/>
    <s v="Ralph Kennedy"/>
    <x v="0"/>
    <s v="United States"/>
    <s v="South Bend"/>
    <x v="14"/>
    <n v="46614"/>
    <x v="2"/>
    <s v="TEC-AC-10002253"/>
    <x v="2"/>
    <x v="11"/>
    <s v="Imation Bio 8GB USB Flash Drive Imation Corp"/>
    <n v="831.2"/>
    <n v="5"/>
    <n v="0"/>
    <n v="124.68000000000004"/>
  </r>
  <r>
    <n v="1852"/>
    <s v="CA-2012-160472"/>
    <x v="1"/>
    <x v="603"/>
    <d v="2021-07-25T00:00:00"/>
    <s v="Second Class"/>
    <s v="RK-19300"/>
    <s v="Ralph Kennedy"/>
    <x v="0"/>
    <s v="United States"/>
    <s v="South Bend"/>
    <x v="14"/>
    <n v="46614"/>
    <x v="2"/>
    <s v="OFF-PA-10000528"/>
    <x v="1"/>
    <x v="10"/>
    <s v="Xerox 1981"/>
    <n v="26.400000000000002"/>
    <n v="5"/>
    <n v="0"/>
    <n v="11.879999999999999"/>
  </r>
  <r>
    <n v="1853"/>
    <s v="CA-2012-160472"/>
    <x v="1"/>
    <x v="603"/>
    <d v="2021-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21-07-25T00:00:00"/>
    <s v="Second Class"/>
    <s v="RK-19300"/>
    <s v="Ralph Kennedy"/>
    <x v="0"/>
    <s v="United States"/>
    <s v="South Bend"/>
    <x v="14"/>
    <n v="46614"/>
    <x v="2"/>
    <s v="OFF-PA-10003129"/>
    <x v="1"/>
    <x v="10"/>
    <s v="Tops White Computer Printout Paper"/>
    <n v="97.82"/>
    <n v="2"/>
    <n v="0"/>
    <n v="45.975399999999993"/>
  </r>
  <r>
    <n v="1855"/>
    <s v="CA-2012-160472"/>
    <x v="1"/>
    <x v="603"/>
    <d v="2021-07-25T00:00:00"/>
    <s v="Second Class"/>
    <s v="RK-19300"/>
    <s v="Ralph Kennedy"/>
    <x v="0"/>
    <s v="United States"/>
    <s v="South Bend"/>
    <x v="14"/>
    <n v="46614"/>
    <x v="2"/>
    <s v="OFF-ST-10003442"/>
    <x v="1"/>
    <x v="4"/>
    <s v="Eldon Portable Mobile Manager"/>
    <n v="141.4"/>
    <n v="5"/>
    <n v="0"/>
    <n v="38.177999999999997"/>
  </r>
  <r>
    <n v="1856"/>
    <s v="CA-2011-114643"/>
    <x v="2"/>
    <x v="604"/>
    <d v="2020-06-17T00:00:00"/>
    <s v="Standard Class"/>
    <s v="FM-14215"/>
    <s v="Filia McAdams"/>
    <x v="1"/>
    <s v="United States"/>
    <s v="Los Angeles"/>
    <x v="1"/>
    <n v="90032"/>
    <x v="1"/>
    <s v="OFF-AR-10003631"/>
    <x v="1"/>
    <x v="6"/>
    <s v="Staples"/>
    <n v="14.52"/>
    <n v="3"/>
    <n v="0"/>
    <n v="4.7915999999999999"/>
  </r>
  <r>
    <n v="1857"/>
    <s v="US-2014-158218"/>
    <x v="3"/>
    <x v="605"/>
    <d v="2023-05-16T00:00:00"/>
    <s v="Second Class"/>
    <s v="AC-10420"/>
    <s v="Alyssa Crouse"/>
    <x v="1"/>
    <s v="United States"/>
    <s v="Houston"/>
    <x v="5"/>
    <n v="77041"/>
    <x v="2"/>
    <s v="OFF-ST-10000563"/>
    <x v="1"/>
    <x v="4"/>
    <s v="Fellowes Bankers Box Stor/Drawer Steel Plus"/>
    <n v="127.92000000000002"/>
    <n v="5"/>
    <n v="0.2"/>
    <n v="-15.990000000000002"/>
  </r>
  <r>
    <n v="1858"/>
    <s v="US-2014-158218"/>
    <x v="3"/>
    <x v="605"/>
    <d v="2023-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21-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21-09-05T00:00:00"/>
    <s v="First Class"/>
    <s v="JB-15400"/>
    <s v="Jennifer Braxton"/>
    <x v="1"/>
    <s v="United States"/>
    <s v="Bristol"/>
    <x v="29"/>
    <n v="6010"/>
    <x v="3"/>
    <s v="TEC-PH-10004959"/>
    <x v="2"/>
    <x v="7"/>
    <s v="Classic Ivory Antique Telephone ZL1810"/>
    <n v="100.49"/>
    <n v="1"/>
    <n v="0"/>
    <n v="25.122500000000002"/>
  </r>
  <r>
    <n v="1861"/>
    <s v="US-2014-121251"/>
    <x v="3"/>
    <x v="606"/>
    <d v="2023-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23-03-28T00:00:00"/>
    <s v="First Class"/>
    <s v="GM-14440"/>
    <s v="Gary McGarr"/>
    <x v="0"/>
    <s v="United States"/>
    <s v="New York City"/>
    <x v="15"/>
    <n v="10009"/>
    <x v="3"/>
    <s v="TEC-PH-10004896"/>
    <x v="2"/>
    <x v="7"/>
    <s v="Nokia Lumia 521 (T-Mobile)"/>
    <n v="119.96"/>
    <n v="4"/>
    <n v="0"/>
    <n v="33.588800000000006"/>
  </r>
  <r>
    <n v="1863"/>
    <s v="CA-2011-151078"/>
    <x v="2"/>
    <x v="607"/>
    <d v="2020-11-12T00:00:00"/>
    <s v="Same Day"/>
    <s v="RF-19840"/>
    <s v="Roy Französisch"/>
    <x v="0"/>
    <s v="United States"/>
    <s v="San Antonio"/>
    <x v="5"/>
    <n v="78207"/>
    <x v="2"/>
    <s v="OFF-ST-10001328"/>
    <x v="1"/>
    <x v="4"/>
    <s v="Personal Filing Tote with Lid, Black/Gray"/>
    <n v="49.632000000000005"/>
    <n v="4"/>
    <n v="0.2"/>
    <n v="4.9632000000000005"/>
  </r>
  <r>
    <n v="1864"/>
    <s v="US-2013-100839"/>
    <x v="0"/>
    <x v="63"/>
    <d v="2022-10-18T00:00:00"/>
    <s v="Standard Class"/>
    <s v="NC-18625"/>
    <s v="Noah Childs"/>
    <x v="1"/>
    <s v="United States"/>
    <s v="Aurora"/>
    <x v="22"/>
    <n v="80013"/>
    <x v="1"/>
    <s v="FUR-TA-10004575"/>
    <x v="0"/>
    <x v="3"/>
    <s v="Hon 5100 Series Wood Tables"/>
    <n v="727.45"/>
    <n v="5"/>
    <n v="0.5"/>
    <n v="-465.5680000000001"/>
  </r>
  <r>
    <n v="1865"/>
    <s v="US-2013-100839"/>
    <x v="0"/>
    <x v="63"/>
    <d v="2022-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23-11-13T00:00:00"/>
    <s v="Same Day"/>
    <s v="NG-18355"/>
    <s v="Nat Gilpin"/>
    <x v="1"/>
    <s v="United States"/>
    <s v="Newark"/>
    <x v="24"/>
    <n v="43055"/>
    <x v="3"/>
    <s v="TEC-PH-10002824"/>
    <x v="2"/>
    <x v="7"/>
    <s v="Jabra SPEAK 410 Multidevice Speakerphone"/>
    <n v="370.78199999999998"/>
    <n v="3"/>
    <n v="0.4"/>
    <n v="-92.695500000000038"/>
  </r>
  <r>
    <n v="1867"/>
    <s v="CA-2014-118857"/>
    <x v="3"/>
    <x v="4"/>
    <d v="2023-04-19T00:00:00"/>
    <s v="First Class"/>
    <s v="AH-10075"/>
    <s v="Adam Hart"/>
    <x v="1"/>
    <s v="United States"/>
    <s v="Henderson"/>
    <x v="33"/>
    <n v="89015"/>
    <x v="1"/>
    <s v="FUR-FU-10004460"/>
    <x v="0"/>
    <x v="5"/>
    <s v="Howard Miller 12&quot; Round Wall Clock"/>
    <n v="196.45"/>
    <n v="5"/>
    <n v="0"/>
    <n v="70.72199999999998"/>
  </r>
  <r>
    <n v="1868"/>
    <s v="CA-2012-127110"/>
    <x v="1"/>
    <x v="608"/>
    <d v="2021-07-01T00:00:00"/>
    <s v="Standard Class"/>
    <s v="CH-12070"/>
    <s v="Cathy Hwang"/>
    <x v="2"/>
    <s v="United States"/>
    <s v="Philadelphia"/>
    <x v="9"/>
    <n v="19143"/>
    <x v="3"/>
    <s v="OFF-PA-10003309"/>
    <x v="1"/>
    <x v="10"/>
    <s v="Xerox 211"/>
    <n v="31.104000000000006"/>
    <n v="6"/>
    <n v="0.2"/>
    <n v="10.8864"/>
  </r>
  <r>
    <n v="1869"/>
    <s v="CA-2012-127110"/>
    <x v="1"/>
    <x v="608"/>
    <d v="2021-07-01T00:00:00"/>
    <s v="Standard Class"/>
    <s v="CH-12070"/>
    <s v="Cathy Hwang"/>
    <x v="2"/>
    <s v="United States"/>
    <s v="Philadelphia"/>
    <x v="9"/>
    <n v="19143"/>
    <x v="3"/>
    <s v="OFF-ST-10002554"/>
    <x v="1"/>
    <x v="4"/>
    <s v="Tennsco Industrial Shelving"/>
    <n v="78.256"/>
    <n v="2"/>
    <n v="0.2"/>
    <n v="-17.607599999999998"/>
  </r>
  <r>
    <n v="1870"/>
    <s v="CA-2013-148201"/>
    <x v="0"/>
    <x v="370"/>
    <d v="2022-08-30T00:00:00"/>
    <s v="Second Class"/>
    <s v="CC-12145"/>
    <s v="Charles Crestani"/>
    <x v="0"/>
    <s v="United States"/>
    <s v="Seattle"/>
    <x v="4"/>
    <n v="98103"/>
    <x v="1"/>
    <s v="OFF-PA-10000019"/>
    <x v="1"/>
    <x v="10"/>
    <s v="Xerox 1931"/>
    <n v="6.48"/>
    <n v="1"/>
    <n v="0"/>
    <n v="3.1104000000000003"/>
  </r>
  <r>
    <n v="1871"/>
    <s v="CA-2011-116932"/>
    <x v="2"/>
    <x v="609"/>
    <d v="2020-07-25T00:00:00"/>
    <s v="Standard Class"/>
    <s v="ME-18010"/>
    <s v="Michelle Ellison"/>
    <x v="1"/>
    <s v="United States"/>
    <s v="San Francisco"/>
    <x v="1"/>
    <n v="94122"/>
    <x v="1"/>
    <s v="OFF-AR-10002067"/>
    <x v="1"/>
    <x v="6"/>
    <s v="Newell 334"/>
    <n v="99.2"/>
    <n v="5"/>
    <n v="0"/>
    <n v="25.792000000000002"/>
  </r>
  <r>
    <n v="1872"/>
    <s v="CA-2011-116932"/>
    <x v="2"/>
    <x v="609"/>
    <d v="2020-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20-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23-11-26T00:00:00"/>
    <s v="Standard Class"/>
    <s v="BP-11230"/>
    <s v="Benjamin Patterson"/>
    <x v="0"/>
    <s v="United States"/>
    <s v="Spokane"/>
    <x v="4"/>
    <n v="99207"/>
    <x v="1"/>
    <s v="FUR-TA-10004767"/>
    <x v="0"/>
    <x v="3"/>
    <s v="Safco Drafting Table"/>
    <n v="70.98"/>
    <n v="1"/>
    <n v="0"/>
    <n v="20.584199999999996"/>
  </r>
  <r>
    <n v="1875"/>
    <s v="CA-2011-147914"/>
    <x v="2"/>
    <x v="611"/>
    <d v="2020-06-09T00:00:00"/>
    <s v="Standard Class"/>
    <s v="MP-17470"/>
    <s v="Mark Packer"/>
    <x v="2"/>
    <s v="United States"/>
    <s v="Columbus"/>
    <x v="24"/>
    <n v="43229"/>
    <x v="3"/>
    <s v="OFF-PA-10001685"/>
    <x v="1"/>
    <x v="10"/>
    <s v="Staples"/>
    <n v="16.224"/>
    <n v="2"/>
    <n v="0.2"/>
    <n v="5.8812000000000006"/>
  </r>
  <r>
    <n v="1876"/>
    <s v="US-2013-112977"/>
    <x v="0"/>
    <x v="612"/>
    <d v="2022-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23-03-30T00:00:00"/>
    <s v="Standard Class"/>
    <s v="JC-15775"/>
    <s v="John Castell"/>
    <x v="0"/>
    <s v="United States"/>
    <s v="San Antonio"/>
    <x v="5"/>
    <n v="78207"/>
    <x v="2"/>
    <s v="TEC-PH-10000984"/>
    <x v="2"/>
    <x v="7"/>
    <s v="Panasonic KX-TG9471B"/>
    <n v="470.37600000000009"/>
    <n v="3"/>
    <n v="0.2"/>
    <n v="47.037600000000026"/>
  </r>
  <r>
    <n v="1878"/>
    <s v="CA-2014-118885"/>
    <x v="3"/>
    <x v="614"/>
    <d v="2024-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24-01-03T00:00:00"/>
    <s v="Standard Class"/>
    <s v="JG-15160"/>
    <s v="James Galang"/>
    <x v="0"/>
    <s v="United States"/>
    <s v="Los Angeles"/>
    <x v="1"/>
    <n v="90049"/>
    <x v="1"/>
    <s v="TEC-PH-10002563"/>
    <x v="2"/>
    <x v="7"/>
    <s v="Adtran 1202752G1"/>
    <n v="302.37599999999998"/>
    <n v="3"/>
    <n v="0.2"/>
    <n v="22.678200000000018"/>
  </r>
  <r>
    <n v="1880"/>
    <s v="US-2014-166611"/>
    <x v="3"/>
    <x v="615"/>
    <d v="2023-04-03T00:00:00"/>
    <s v="Standard Class"/>
    <s v="CK-12760"/>
    <s v="Cyma Kinney"/>
    <x v="1"/>
    <s v="United States"/>
    <s v="Jacksonville"/>
    <x v="2"/>
    <n v="32216"/>
    <x v="0"/>
    <s v="OFF-BI-10001191"/>
    <x v="1"/>
    <x v="8"/>
    <s v="Canvas Sectional Post Binders"/>
    <n v="68.742000000000019"/>
    <n v="9"/>
    <n v="0.7"/>
    <n v="-48.119399999999985"/>
  </r>
  <r>
    <n v="1881"/>
    <s v="CA-2012-109512"/>
    <x v="1"/>
    <x v="616"/>
    <d v="2021-03-05T00:00:00"/>
    <s v="Same Day"/>
    <s v="LF-17185"/>
    <s v="Luke Foster"/>
    <x v="0"/>
    <s v="United States"/>
    <s v="New York City"/>
    <x v="15"/>
    <n v="10011"/>
    <x v="3"/>
    <s v="OFF-EN-10002621"/>
    <x v="1"/>
    <x v="12"/>
    <s v="Staples"/>
    <n v="29.339999999999996"/>
    <n v="3"/>
    <n v="0"/>
    <n v="14.669999999999998"/>
  </r>
  <r>
    <n v="1882"/>
    <s v="CA-2012-109512"/>
    <x v="1"/>
    <x v="616"/>
    <d v="2021-03-05T00:00:00"/>
    <s v="Same Day"/>
    <s v="LF-17185"/>
    <s v="Luke Foster"/>
    <x v="0"/>
    <s v="United States"/>
    <s v="New York City"/>
    <x v="15"/>
    <n v="10011"/>
    <x v="3"/>
    <s v="FUR-CH-10001146"/>
    <x v="0"/>
    <x v="1"/>
    <s v="Global Value Mid-Back Manager's Chair, Gray"/>
    <n v="383.60700000000003"/>
    <n v="7"/>
    <n v="0.1"/>
    <n v="63.934499999999971"/>
  </r>
  <r>
    <n v="1883"/>
    <s v="CA-2012-109512"/>
    <x v="1"/>
    <x v="616"/>
    <d v="2021-03-05T00:00:00"/>
    <s v="Same Day"/>
    <s v="LF-17185"/>
    <s v="Luke Foster"/>
    <x v="0"/>
    <s v="United States"/>
    <s v="New York City"/>
    <x v="15"/>
    <n v="10011"/>
    <x v="3"/>
    <s v="OFF-ST-10000689"/>
    <x v="1"/>
    <x v="4"/>
    <s v="Fellowes Strictly Business Drawer File, Letter/Legal Size"/>
    <n v="563.4"/>
    <n v="4"/>
    <n v="0"/>
    <n v="67.608000000000004"/>
  </r>
  <r>
    <n v="1884"/>
    <s v="CA-2013-118570"/>
    <x v="0"/>
    <x v="373"/>
    <d v="2022-11-18T00:00:00"/>
    <s v="Standard Class"/>
    <s v="CC-12430"/>
    <s v="Chuck Clark"/>
    <x v="2"/>
    <s v="United States"/>
    <s v="Philadelphia"/>
    <x v="9"/>
    <n v="19143"/>
    <x v="3"/>
    <s v="OFF-PA-10001289"/>
    <x v="1"/>
    <x v="10"/>
    <s v="White Computer Printout Paper by Universal"/>
    <n v="217.05599999999998"/>
    <n v="7"/>
    <n v="0.2"/>
    <n v="78.6828"/>
  </r>
  <r>
    <n v="1885"/>
    <s v="CA-2014-154718"/>
    <x v="3"/>
    <x v="617"/>
    <d v="2023-01-24T00:00:00"/>
    <s v="Second Class"/>
    <s v="DL-12865"/>
    <s v="Dan Lawera"/>
    <x v="0"/>
    <s v="United States"/>
    <s v="Keller"/>
    <x v="5"/>
    <n v="76248"/>
    <x v="2"/>
    <s v="OFF-LA-10003714"/>
    <x v="1"/>
    <x v="2"/>
    <s v="Avery 510"/>
    <n v="6"/>
    <n v="2"/>
    <n v="0.2"/>
    <n v="2.0999999999999996"/>
  </r>
  <r>
    <n v="1886"/>
    <s v="CA-2013-147578"/>
    <x v="0"/>
    <x v="183"/>
    <d v="2022-04-27T00:00:00"/>
    <s v="Second Class"/>
    <s v="PG-18895"/>
    <s v="Paul Gonzalez"/>
    <x v="0"/>
    <s v="United States"/>
    <s v="San Francisco"/>
    <x v="1"/>
    <n v="94122"/>
    <x v="1"/>
    <s v="FUR-FU-10001889"/>
    <x v="0"/>
    <x v="5"/>
    <s v="Ultra Door Pull Handle"/>
    <n v="31.56"/>
    <n v="3"/>
    <n v="0"/>
    <n v="10.4148"/>
  </r>
  <r>
    <n v="1887"/>
    <s v="CA-2011-140165"/>
    <x v="2"/>
    <x v="8"/>
    <d v="2020-05-15T00:00:00"/>
    <s v="First Class"/>
    <s v="EH-14005"/>
    <s v="Erica Hernandez"/>
    <x v="2"/>
    <s v="United States"/>
    <s v="Hialeah"/>
    <x v="2"/>
    <n v="33012"/>
    <x v="0"/>
    <s v="OFF-FA-10002815"/>
    <x v="1"/>
    <x v="13"/>
    <s v="Staples"/>
    <n v="7.104000000000001"/>
    <n v="2"/>
    <n v="0.2"/>
    <n v="2.3976000000000002"/>
  </r>
  <r>
    <n v="1888"/>
    <s v="CA-2011-140165"/>
    <x v="2"/>
    <x v="8"/>
    <d v="2020-05-15T00:00:00"/>
    <s v="First Class"/>
    <s v="EH-14005"/>
    <s v="Erica Hernandez"/>
    <x v="2"/>
    <s v="United States"/>
    <s v="Hialeah"/>
    <x v="2"/>
    <n v="33012"/>
    <x v="0"/>
    <s v="OFF-BI-10004519"/>
    <x v="1"/>
    <x v="8"/>
    <s v="GBC DocuBind P100 Manual Binding Machine"/>
    <n v="398.35200000000003"/>
    <n v="8"/>
    <n v="0.7"/>
    <n v="-331.95999999999992"/>
  </r>
  <r>
    <n v="1889"/>
    <s v="CA-2011-142587"/>
    <x v="2"/>
    <x v="618"/>
    <d v="2020-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20-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20-03-18T00:00:00"/>
    <s v="Standard Class"/>
    <s v="DK-13225"/>
    <s v="Dean Katz"/>
    <x v="1"/>
    <s v="United States"/>
    <s v="Huntington Beach"/>
    <x v="1"/>
    <n v="92646"/>
    <x v="1"/>
    <s v="OFF-PA-10001204"/>
    <x v="1"/>
    <x v="10"/>
    <s v="Xerox 1972"/>
    <n v="10.56"/>
    <n v="2"/>
    <n v="0"/>
    <n v="4.7519999999999998"/>
  </r>
  <r>
    <n v="1892"/>
    <s v="CA-2011-157623"/>
    <x v="2"/>
    <x v="619"/>
    <d v="2020-03-18T00:00:00"/>
    <s v="Standard Class"/>
    <s v="DK-13225"/>
    <s v="Dean Katz"/>
    <x v="1"/>
    <s v="United States"/>
    <s v="Huntington Beach"/>
    <x v="1"/>
    <n v="92646"/>
    <x v="1"/>
    <s v="OFF-AR-10003723"/>
    <x v="1"/>
    <x v="6"/>
    <s v="Avery Hi-Liter Fluorescent Desk Style Markers"/>
    <n v="3.38"/>
    <n v="1"/>
    <n v="0"/>
    <n v="1.2505999999999999"/>
  </r>
  <r>
    <n v="1893"/>
    <s v="CA-2014-145310"/>
    <x v="3"/>
    <x v="66"/>
    <d v="2023-12-25T00:00:00"/>
    <s v="Second Class"/>
    <s v="JP-15520"/>
    <s v="Jeremy Pistek"/>
    <x v="0"/>
    <s v="United States"/>
    <s v="Port Orange"/>
    <x v="2"/>
    <n v="32127"/>
    <x v="0"/>
    <s v="OFF-EN-10002621"/>
    <x v="1"/>
    <x v="12"/>
    <s v="Staples"/>
    <n v="7.8239999999999998"/>
    <n v="1"/>
    <n v="0.2"/>
    <n v="2.9339999999999997"/>
  </r>
  <r>
    <n v="1894"/>
    <s v="CA-2013-100083"/>
    <x v="0"/>
    <x v="390"/>
    <d v="2022-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23-12-06T00:00:00"/>
    <s v="First Class"/>
    <s v="AS-10090"/>
    <s v="Adam Shillingsburg"/>
    <x v="0"/>
    <s v="United States"/>
    <s v="Charlottesville"/>
    <x v="17"/>
    <n v="22901"/>
    <x v="0"/>
    <s v="OFF-AR-10001446"/>
    <x v="1"/>
    <x v="6"/>
    <s v="Newell 309"/>
    <n v="34.650000000000006"/>
    <n v="3"/>
    <n v="0"/>
    <n v="10.395"/>
  </r>
  <r>
    <n v="1896"/>
    <s v="CA-2012-109197"/>
    <x v="1"/>
    <x v="620"/>
    <d v="2022-01-04T00:00:00"/>
    <s v="Standard Class"/>
    <s v="JO-15280"/>
    <s v="Jas O'Carroll"/>
    <x v="0"/>
    <s v="United States"/>
    <s v="Missoula"/>
    <x v="37"/>
    <n v="59801"/>
    <x v="1"/>
    <s v="OFF-BI-10004632"/>
    <x v="1"/>
    <x v="8"/>
    <s v="Ibico Hi-Tech Manual Binding System"/>
    <n v="487.98400000000004"/>
    <n v="2"/>
    <n v="0.2"/>
    <n v="152.49499999999998"/>
  </r>
  <r>
    <n v="1897"/>
    <s v="CA-2014-141789"/>
    <x v="3"/>
    <x v="621"/>
    <d v="2023-10-07T00:00:00"/>
    <s v="First Class"/>
    <s v="AC-10450"/>
    <s v="Amy Cox"/>
    <x v="0"/>
    <s v="United States"/>
    <s v="Minneapolis"/>
    <x v="11"/>
    <n v="55407"/>
    <x v="2"/>
    <s v="OFF-BI-10001359"/>
    <x v="1"/>
    <x v="8"/>
    <s v="GBC DocuBind TL300 Electric Binding System"/>
    <n v="1793.98"/>
    <n v="2"/>
    <n v="0"/>
    <n v="843.17059999999992"/>
  </r>
  <r>
    <n v="1898"/>
    <s v="CA-2011-169775"/>
    <x v="2"/>
    <x v="550"/>
    <d v="2020-09-02T00:00:00"/>
    <s v="Second Class"/>
    <s v="RA-19945"/>
    <s v="Ryan Akin"/>
    <x v="0"/>
    <s v="United States"/>
    <s v="Miami"/>
    <x v="2"/>
    <n v="33178"/>
    <x v="0"/>
    <s v="OFF-EN-10001749"/>
    <x v="1"/>
    <x v="12"/>
    <s v="Jiffy Padded Mailers with Self-Seal Closure"/>
    <n v="29.808"/>
    <n v="2"/>
    <n v="0.2"/>
    <n v="10.805399999999997"/>
  </r>
  <r>
    <n v="1899"/>
    <s v="CA-2011-169775"/>
    <x v="2"/>
    <x v="550"/>
    <d v="2020-09-02T00:00:00"/>
    <s v="Second Class"/>
    <s v="RA-19945"/>
    <s v="Ryan Akin"/>
    <x v="0"/>
    <s v="United States"/>
    <s v="Miami"/>
    <x v="2"/>
    <n v="33178"/>
    <x v="0"/>
    <s v="OFF-BI-10004390"/>
    <x v="1"/>
    <x v="8"/>
    <s v="GBC DocuBind 200 Manual Binding Machine"/>
    <n v="505.1760000000001"/>
    <n v="4"/>
    <n v="0.7"/>
    <n v="-336.78399999999988"/>
  </r>
  <r>
    <n v="1900"/>
    <s v="CA-2011-169775"/>
    <x v="2"/>
    <x v="550"/>
    <d v="2020-09-02T00:00:00"/>
    <s v="Second Class"/>
    <s v="RA-19945"/>
    <s v="Ryan Akin"/>
    <x v="0"/>
    <s v="United States"/>
    <s v="Miami"/>
    <x v="2"/>
    <n v="33178"/>
    <x v="0"/>
    <s v="FUR-TA-10001857"/>
    <x v="0"/>
    <x v="3"/>
    <s v="Balt Solid Wood Rectangular Table"/>
    <n v="174.05850000000001"/>
    <n v="3"/>
    <n v="0.45"/>
    <n v="-110.76450000000001"/>
  </r>
  <r>
    <n v="1901"/>
    <s v="CA-2013-140543"/>
    <x v="0"/>
    <x v="622"/>
    <d v="2022-07-04T00:00:00"/>
    <s v="Second Class"/>
    <s v="Co-12640"/>
    <s v="Corey-Lock"/>
    <x v="0"/>
    <s v="United States"/>
    <s v="Florence"/>
    <x v="20"/>
    <n v="29501"/>
    <x v="0"/>
    <s v="OFF-ST-10000563"/>
    <x v="1"/>
    <x v="4"/>
    <s v="Fellowes Bankers Box Stor/Drawer Steel Plus"/>
    <n v="191.88"/>
    <n v="6"/>
    <n v="0"/>
    <n v="19.188000000000002"/>
  </r>
  <r>
    <n v="1902"/>
    <s v="CA-2013-151141"/>
    <x v="0"/>
    <x v="623"/>
    <d v="2022-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23-10-23T00:00:00"/>
    <s v="First Class"/>
    <s v="DK-12835"/>
    <s v="Damala Kotsonis"/>
    <x v="1"/>
    <s v="United States"/>
    <s v="Springfield"/>
    <x v="21"/>
    <n v="97477"/>
    <x v="1"/>
    <s v="OFF-PA-10003953"/>
    <x v="1"/>
    <x v="10"/>
    <s v="Xerox 218"/>
    <n v="5.1840000000000011"/>
    <n v="1"/>
    <n v="0.2"/>
    <n v="1.8144"/>
  </r>
  <r>
    <n v="1904"/>
    <s v="CA-2014-167094"/>
    <x v="3"/>
    <x v="208"/>
    <d v="2023-10-23T00:00:00"/>
    <s v="First Class"/>
    <s v="DK-12835"/>
    <s v="Damala Kotsonis"/>
    <x v="1"/>
    <s v="United States"/>
    <s v="Springfield"/>
    <x v="21"/>
    <n v="97477"/>
    <x v="1"/>
    <s v="FUR-CH-10000155"/>
    <x v="0"/>
    <x v="1"/>
    <s v="Global Comet Stacking Armless Chair"/>
    <n v="478.48"/>
    <n v="2"/>
    <n v="0.2"/>
    <n v="47.848000000000013"/>
  </r>
  <r>
    <n v="1905"/>
    <s v="CA-2014-167094"/>
    <x v="3"/>
    <x v="208"/>
    <d v="2023-10-23T00:00:00"/>
    <s v="First Class"/>
    <s v="DK-12835"/>
    <s v="Damala Kotsonis"/>
    <x v="1"/>
    <s v="United States"/>
    <s v="Springfield"/>
    <x v="21"/>
    <n v="97477"/>
    <x v="1"/>
    <s v="TEC-AC-10003116"/>
    <x v="2"/>
    <x v="11"/>
    <s v="Memorex Froggy Flash Drive 8 GB"/>
    <n v="28.400000000000002"/>
    <n v="2"/>
    <n v="0.2"/>
    <n v="6.7449999999999983"/>
  </r>
  <r>
    <n v="1906"/>
    <s v="CA-2014-154410"/>
    <x v="3"/>
    <x v="208"/>
    <d v="2023-10-25T00:00:00"/>
    <s v="First Class"/>
    <s v="MD-17860"/>
    <s v="Michael Dominguez"/>
    <x v="1"/>
    <s v="United States"/>
    <s v="Indianapolis"/>
    <x v="14"/>
    <n v="46203"/>
    <x v="2"/>
    <s v="OFF-ST-10002743"/>
    <x v="1"/>
    <x v="4"/>
    <s v="SAFCO Boltless Steel Shelving"/>
    <n v="909.12"/>
    <n v="8"/>
    <n v="0"/>
    <n v="9.091199999999958"/>
  </r>
  <r>
    <n v="1907"/>
    <s v="US-2013-150567"/>
    <x v="0"/>
    <x v="624"/>
    <d v="2022-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22-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21-02-04T00:00:00"/>
    <s v="First Class"/>
    <s v="RW-19540"/>
    <s v="Rick Wilson"/>
    <x v="1"/>
    <s v="United States"/>
    <s v="Los Angeles"/>
    <x v="1"/>
    <n v="90008"/>
    <x v="1"/>
    <s v="FUR-FU-10004093"/>
    <x v="0"/>
    <x v="5"/>
    <s v="Hand-Finished Solid Wood Document Frame"/>
    <n v="136.91999999999999"/>
    <n v="4"/>
    <n v="0"/>
    <n v="41.075999999999993"/>
  </r>
  <r>
    <n v="1910"/>
    <s v="CA-2014-105886"/>
    <x v="3"/>
    <x v="404"/>
    <d v="2023-12-24T00:00:00"/>
    <s v="Standard Class"/>
    <s v="DB-13660"/>
    <s v="Duane Benoit"/>
    <x v="0"/>
    <s v="United States"/>
    <s v="Oceanside"/>
    <x v="15"/>
    <n v="11572"/>
    <x v="3"/>
    <s v="FUR-FU-10001037"/>
    <x v="0"/>
    <x v="5"/>
    <s v="DAX Charcoal/Nickel-Tone Document Frame, 5 x 7"/>
    <n v="18.96"/>
    <n v="2"/>
    <n v="0"/>
    <n v="8.532"/>
  </r>
  <r>
    <n v="1911"/>
    <s v="CA-2013-105963"/>
    <x v="0"/>
    <x v="625"/>
    <d v="2022-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23-07-07T00:00:00"/>
    <s v="Second Class"/>
    <s v="FH-14275"/>
    <s v="Frank Hawley"/>
    <x v="1"/>
    <s v="United States"/>
    <s v="Houston"/>
    <x v="5"/>
    <n v="77041"/>
    <x v="2"/>
    <s v="OFF-PA-10001878"/>
    <x v="1"/>
    <x v="10"/>
    <s v="Xerox 1891"/>
    <n v="273.89600000000002"/>
    <n v="7"/>
    <n v="0.2"/>
    <n v="92.43989999999998"/>
  </r>
  <r>
    <n v="1913"/>
    <s v="CA-2014-121503"/>
    <x v="3"/>
    <x v="445"/>
    <d v="2023-07-07T00:00:00"/>
    <s v="Second Class"/>
    <s v="FH-14275"/>
    <s v="Frank Hawley"/>
    <x v="1"/>
    <s v="United States"/>
    <s v="Houston"/>
    <x v="5"/>
    <n v="77041"/>
    <x v="2"/>
    <s v="TEC-MA-10003674"/>
    <x v="2"/>
    <x v="15"/>
    <s v="Hewlett-Packard Deskjet 5550 Printer"/>
    <n v="597.13200000000006"/>
    <n v="3"/>
    <n v="0.4"/>
    <n v="49.760999999999967"/>
  </r>
  <r>
    <n v="1914"/>
    <s v="CA-2011-103366"/>
    <x v="2"/>
    <x v="626"/>
    <d v="2020-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23-05-06T00:00:00"/>
    <s v="Standard Class"/>
    <s v="AS-10630"/>
    <s v="Ann Steele"/>
    <x v="2"/>
    <s v="United States"/>
    <s v="Boynton Beach"/>
    <x v="2"/>
    <n v="33437"/>
    <x v="0"/>
    <s v="OFF-LA-10003190"/>
    <x v="1"/>
    <x v="2"/>
    <s v="Avery 474"/>
    <n v="4.6079999999999997"/>
    <n v="2"/>
    <n v="0.2"/>
    <n v="1.6704000000000001"/>
  </r>
  <r>
    <n v="1916"/>
    <s v="CA-2014-124597"/>
    <x v="3"/>
    <x v="504"/>
    <d v="2023-05-06T00:00:00"/>
    <s v="Standard Class"/>
    <s v="AS-10630"/>
    <s v="Ann Steele"/>
    <x v="2"/>
    <s v="United States"/>
    <s v="Boynton Beach"/>
    <x v="2"/>
    <n v="33437"/>
    <x v="0"/>
    <s v="OFF-AR-10002280"/>
    <x v="1"/>
    <x v="6"/>
    <s v="Staples"/>
    <n v="15.528"/>
    <n v="3"/>
    <n v="0.2"/>
    <n v="4.8524999999999991"/>
  </r>
  <r>
    <n v="1917"/>
    <s v="CA-2014-124597"/>
    <x v="3"/>
    <x v="504"/>
    <d v="2023-05-06T00:00:00"/>
    <s v="Standard Class"/>
    <s v="AS-10630"/>
    <s v="Ann Steele"/>
    <x v="2"/>
    <s v="United States"/>
    <s v="Boynton Beach"/>
    <x v="2"/>
    <n v="33437"/>
    <x v="0"/>
    <s v="OFF-LA-10001569"/>
    <x v="1"/>
    <x v="2"/>
    <s v="Avery 499"/>
    <n v="11.952000000000002"/>
    <n v="3"/>
    <n v="0.2"/>
    <n v="3.8843999999999994"/>
  </r>
  <r>
    <n v="1918"/>
    <s v="CA-2012-105634"/>
    <x v="1"/>
    <x v="627"/>
    <d v="2021-11-14T00:00:00"/>
    <s v="Standard Class"/>
    <s v="HA-14905"/>
    <s v="Helen Abelman"/>
    <x v="0"/>
    <s v="United States"/>
    <s v="Franklin"/>
    <x v="31"/>
    <n v="2038"/>
    <x v="3"/>
    <s v="OFF-AR-10001573"/>
    <x v="1"/>
    <x v="6"/>
    <s v="American Pencil"/>
    <n v="11.65"/>
    <n v="5"/>
    <n v="0"/>
    <n v="3.3784999999999989"/>
  </r>
  <r>
    <n v="1919"/>
    <s v="CA-2012-123673"/>
    <x v="1"/>
    <x v="628"/>
    <d v="2021-11-01T00:00:00"/>
    <s v="Second Class"/>
    <s v="CH-12070"/>
    <s v="Cathy Hwang"/>
    <x v="2"/>
    <s v="United States"/>
    <s v="Detroit"/>
    <x v="12"/>
    <n v="48227"/>
    <x v="2"/>
    <s v="TEC-PH-10001809"/>
    <x v="2"/>
    <x v="7"/>
    <s v="Panasonic KX T7736-B Digital phone"/>
    <n v="299.89999999999998"/>
    <n v="2"/>
    <n v="0"/>
    <n v="74.974999999999994"/>
  </r>
  <r>
    <n v="1920"/>
    <s v="US-2014-111423"/>
    <x v="3"/>
    <x v="629"/>
    <d v="2023-08-20T00:00:00"/>
    <s v="First Class"/>
    <s v="EH-13765"/>
    <s v="Edward Hooks"/>
    <x v="1"/>
    <s v="United States"/>
    <s v="Watertown"/>
    <x v="15"/>
    <n v="13601"/>
    <x v="3"/>
    <s v="OFF-BI-10003091"/>
    <x v="1"/>
    <x v="8"/>
    <s v="GBC DocuBind TL200 Manual Binding Machine"/>
    <n v="895.92"/>
    <n v="5"/>
    <n v="0.2"/>
    <n v="302.37299999999993"/>
  </r>
  <r>
    <n v="1921"/>
    <s v="US-2014-111423"/>
    <x v="3"/>
    <x v="629"/>
    <d v="2023-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21-10-09T00:00:00"/>
    <s v="Standard Class"/>
    <s v="MZ-17515"/>
    <s v="Mary Zewe"/>
    <x v="1"/>
    <s v="United States"/>
    <s v="Reading"/>
    <x v="9"/>
    <n v="19601"/>
    <x v="3"/>
    <s v="OFF-ST-10002562"/>
    <x v="1"/>
    <x v="4"/>
    <s v="Staples"/>
    <n v="15.008000000000003"/>
    <n v="2"/>
    <n v="0.2"/>
    <n v="1.5007999999999999"/>
  </r>
  <r>
    <n v="1923"/>
    <s v="CA-2013-156685"/>
    <x v="0"/>
    <x v="630"/>
    <d v="2022-07-11T00:00:00"/>
    <s v="Second Class"/>
    <s v="SC-20230"/>
    <s v="Scot Coram"/>
    <x v="1"/>
    <s v="United States"/>
    <s v="Arlington"/>
    <x v="5"/>
    <n v="76017"/>
    <x v="2"/>
    <s v="TEC-PH-10004345"/>
    <x v="2"/>
    <x v="7"/>
    <s v="Cisco SPA 502G IP Phone"/>
    <n v="863.6400000000001"/>
    <n v="9"/>
    <n v="0.2"/>
    <n v="107.95499999999998"/>
  </r>
  <r>
    <n v="1924"/>
    <s v="CA-2013-156685"/>
    <x v="0"/>
    <x v="630"/>
    <d v="2022-07-11T00:00:00"/>
    <s v="Second Class"/>
    <s v="SC-20230"/>
    <s v="Scot Coram"/>
    <x v="1"/>
    <s v="United States"/>
    <s v="Arlington"/>
    <x v="5"/>
    <n v="76017"/>
    <x v="2"/>
    <s v="OFF-AR-10000588"/>
    <x v="1"/>
    <x v="6"/>
    <s v="Newell 345"/>
    <n v="47.616"/>
    <n v="3"/>
    <n v="0.2"/>
    <n v="3.571200000000001"/>
  </r>
  <r>
    <n v="1925"/>
    <s v="CA-2014-126865"/>
    <x v="3"/>
    <x v="256"/>
    <d v="2023-12-08T00:00:00"/>
    <s v="Second Class"/>
    <s v="NP-18325"/>
    <s v="Naresj Patel"/>
    <x v="0"/>
    <s v="United States"/>
    <s v="San Diego"/>
    <x v="1"/>
    <n v="92024"/>
    <x v="1"/>
    <s v="OFF-PA-10003039"/>
    <x v="1"/>
    <x v="10"/>
    <s v="Xerox 1960"/>
    <n v="92.94"/>
    <n v="3"/>
    <n v="0"/>
    <n v="41.822999999999993"/>
  </r>
  <r>
    <n v="1926"/>
    <s v="CA-2014-102834"/>
    <x v="3"/>
    <x v="631"/>
    <d v="2023-03-14T00:00:00"/>
    <s v="Standard Class"/>
    <s v="LW-16990"/>
    <s v="Lindsay Williams"/>
    <x v="1"/>
    <s v="United States"/>
    <s v="San Francisco"/>
    <x v="1"/>
    <n v="94110"/>
    <x v="1"/>
    <s v="TEC-AC-10001908"/>
    <x v="2"/>
    <x v="11"/>
    <s v="Logitech Wireless Headset h800"/>
    <n v="199.98"/>
    <n v="2"/>
    <n v="0"/>
    <n v="69.992999999999995"/>
  </r>
  <r>
    <n v="1927"/>
    <s v="US-2013-139710"/>
    <x v="0"/>
    <x v="632"/>
    <d v="2022-06-16T00:00:00"/>
    <s v="Standard Class"/>
    <s v="GM-14680"/>
    <s v="Greg Matthias"/>
    <x v="0"/>
    <s v="United States"/>
    <s v="Los Angeles"/>
    <x v="1"/>
    <n v="90045"/>
    <x v="1"/>
    <s v="TEC-PH-10001198"/>
    <x v="2"/>
    <x v="7"/>
    <s v="Avaya 4621SW VoIP phone"/>
    <n v="177.48000000000002"/>
    <n v="3"/>
    <n v="0.2"/>
    <n v="19.966499999999982"/>
  </r>
  <r>
    <n v="1928"/>
    <s v="CA-2014-121538"/>
    <x v="3"/>
    <x v="354"/>
    <d v="2023-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23-03-19T00:00:00"/>
    <s v="Second Class"/>
    <s v="VM-21685"/>
    <s v="Valerie Mitchum"/>
    <x v="2"/>
    <s v="United States"/>
    <s v="Seattle"/>
    <x v="4"/>
    <n v="98105"/>
    <x v="1"/>
    <s v="OFF-PA-10001972"/>
    <x v="1"/>
    <x v="10"/>
    <s v="Xerox 214"/>
    <n v="6.48"/>
    <n v="1"/>
    <n v="0"/>
    <n v="3.1104000000000003"/>
  </r>
  <r>
    <n v="1930"/>
    <s v="US-2014-101539"/>
    <x v="3"/>
    <x v="633"/>
    <d v="2023-03-19T00:00:00"/>
    <s v="Second Class"/>
    <s v="VM-21685"/>
    <s v="Valerie Mitchum"/>
    <x v="2"/>
    <s v="United States"/>
    <s v="Seattle"/>
    <x v="4"/>
    <n v="98105"/>
    <x v="1"/>
    <s v="OFF-ST-10004180"/>
    <x v="1"/>
    <x v="4"/>
    <s v="Safco Commercial Shelving"/>
    <n v="46.51"/>
    <n v="1"/>
    <n v="0"/>
    <n v="1.8603999999999985"/>
  </r>
  <r>
    <n v="1931"/>
    <s v="US-2014-101539"/>
    <x v="3"/>
    <x v="633"/>
    <d v="2023-03-19T00:00:00"/>
    <s v="Second Class"/>
    <s v="VM-21685"/>
    <s v="Valerie Mitchum"/>
    <x v="2"/>
    <s v="United States"/>
    <s v="Seattle"/>
    <x v="4"/>
    <n v="98105"/>
    <x v="1"/>
    <s v="TEC-PH-10004165"/>
    <x v="2"/>
    <x v="7"/>
    <s v="Mitel MiVoice 5330e IP Phone"/>
    <n v="659.97600000000011"/>
    <n v="3"/>
    <n v="0.2"/>
    <n v="49.498199999999969"/>
  </r>
  <r>
    <n v="1932"/>
    <s v="CA-2013-152121"/>
    <x v="0"/>
    <x v="581"/>
    <d v="2022-11-30T00:00:00"/>
    <s v="Second Class"/>
    <s v="CC-12670"/>
    <s v="Craig Carreira"/>
    <x v="0"/>
    <s v="United States"/>
    <s v="Scottsdale"/>
    <x v="16"/>
    <n v="85254"/>
    <x v="1"/>
    <s v="TEC-PH-10002483"/>
    <x v="2"/>
    <x v="7"/>
    <s v="Motorola Moto X"/>
    <n v="271.99200000000002"/>
    <n v="1"/>
    <n v="0.2"/>
    <n v="23.799300000000002"/>
  </r>
  <r>
    <n v="1933"/>
    <s v="CA-2014-161200"/>
    <x v="3"/>
    <x v="634"/>
    <d v="2023-08-11T00:00:00"/>
    <s v="Second Class"/>
    <s v="SV-20365"/>
    <s v="Seth Vernon"/>
    <x v="0"/>
    <s v="United States"/>
    <s v="Lafayette"/>
    <x v="28"/>
    <n v="70506"/>
    <x v="0"/>
    <s v="FUR-BO-10000468"/>
    <x v="0"/>
    <x v="0"/>
    <s v="O'Sullivan 2-Shelf Heavy-Duty Bookcases"/>
    <n v="145.74"/>
    <n v="3"/>
    <n v="0"/>
    <n v="23.318400000000011"/>
  </r>
  <r>
    <n v="1934"/>
    <s v="CA-2014-161200"/>
    <x v="3"/>
    <x v="634"/>
    <d v="2023-08-11T00:00:00"/>
    <s v="Second Class"/>
    <s v="SV-20365"/>
    <s v="Seth Vernon"/>
    <x v="0"/>
    <s v="United States"/>
    <s v="Lafayette"/>
    <x v="28"/>
    <n v="70506"/>
    <x v="0"/>
    <s v="FUR-FU-10001706"/>
    <x v="0"/>
    <x v="5"/>
    <s v="Longer-Life Soft White Bulbs"/>
    <n v="15.4"/>
    <n v="5"/>
    <n v="0"/>
    <n v="7.3919999999999995"/>
  </r>
  <r>
    <n v="1935"/>
    <s v="CA-2014-101245"/>
    <x v="3"/>
    <x v="344"/>
    <d v="2023-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23-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21-05-27T00:00:00"/>
    <s v="Second Class"/>
    <s v="NP-18685"/>
    <s v="Nora Pelletier"/>
    <x v="2"/>
    <s v="United States"/>
    <s v="San Francisco"/>
    <x v="1"/>
    <n v="94109"/>
    <x v="1"/>
    <s v="FUR-FU-10002268"/>
    <x v="0"/>
    <x v="5"/>
    <s v="Ultra Door Push Plate"/>
    <n v="14.73"/>
    <n v="3"/>
    <n v="0"/>
    <n v="4.8608999999999991"/>
  </r>
  <r>
    <n v="1938"/>
    <s v="CA-2013-112109"/>
    <x v="0"/>
    <x v="630"/>
    <d v="2022-07-13T00:00:00"/>
    <s v="Standard Class"/>
    <s v="JE-15715"/>
    <s v="Joe Elijah"/>
    <x v="0"/>
    <s v="United States"/>
    <s v="Broomfield"/>
    <x v="22"/>
    <n v="80020"/>
    <x v="1"/>
    <s v="OFF-BI-10002082"/>
    <x v="1"/>
    <x v="8"/>
    <s v="GBC Twin Loop Wire Binding Elements"/>
    <n v="19.968000000000004"/>
    <n v="2"/>
    <n v="0.7"/>
    <n v="-13.311999999999998"/>
  </r>
  <r>
    <n v="1939"/>
    <s v="CA-2013-112109"/>
    <x v="0"/>
    <x v="630"/>
    <d v="2022-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22-07-13T00:00:00"/>
    <s v="Standard Class"/>
    <s v="JE-15715"/>
    <s v="Joe Elijah"/>
    <x v="0"/>
    <s v="United States"/>
    <s v="Broomfield"/>
    <x v="22"/>
    <n v="80020"/>
    <x v="1"/>
    <s v="OFF-BI-10001634"/>
    <x v="1"/>
    <x v="8"/>
    <s v="Wilson Jones Active Use Binders"/>
    <n v="8.7360000000000024"/>
    <n v="4"/>
    <n v="0.7"/>
    <n v="-6.1151999999999997"/>
  </r>
  <r>
    <n v="1941"/>
    <s v="CA-2013-112109"/>
    <x v="0"/>
    <x v="630"/>
    <d v="2022-07-13T00:00:00"/>
    <s v="Standard Class"/>
    <s v="JE-15715"/>
    <s v="Joe Elijah"/>
    <x v="0"/>
    <s v="United States"/>
    <s v="Broomfield"/>
    <x v="22"/>
    <n v="80020"/>
    <x v="1"/>
    <s v="FUR-CH-10004287"/>
    <x v="0"/>
    <x v="1"/>
    <s v="SAFCO Arco Folding Chair"/>
    <n v="662.88"/>
    <n v="3"/>
    <n v="0.2"/>
    <n v="74.573999999999955"/>
  </r>
  <r>
    <n v="1942"/>
    <s v="CA-2014-144064"/>
    <x v="3"/>
    <x v="635"/>
    <d v="2023-09-02T00:00:00"/>
    <s v="First Class"/>
    <s v="CP-12085"/>
    <s v="Cathy Prescott"/>
    <x v="1"/>
    <s v="United States"/>
    <s v="Quincy"/>
    <x v="10"/>
    <n v="62301"/>
    <x v="2"/>
    <s v="OFF-LA-10004544"/>
    <x v="1"/>
    <x v="2"/>
    <s v="Avery 505"/>
    <n v="47.360000000000007"/>
    <n v="4"/>
    <n v="0.2"/>
    <n v="17.759999999999998"/>
  </r>
  <r>
    <n v="1943"/>
    <s v="CA-2014-144064"/>
    <x v="3"/>
    <x v="635"/>
    <d v="2023-09-02T00:00:00"/>
    <s v="First Class"/>
    <s v="CP-12085"/>
    <s v="Cathy Prescott"/>
    <x v="1"/>
    <s v="United States"/>
    <s v="Quincy"/>
    <x v="10"/>
    <n v="62301"/>
    <x v="2"/>
    <s v="OFF-ST-10004507"/>
    <x v="1"/>
    <x v="4"/>
    <s v="Advantus Rolling Storage Box"/>
    <n v="27.439999999999998"/>
    <n v="2"/>
    <n v="0.2"/>
    <n v="2.4009999999999998"/>
  </r>
  <r>
    <n v="1944"/>
    <s v="CA-2014-144064"/>
    <x v="3"/>
    <x v="635"/>
    <d v="2023-09-02T00:00:00"/>
    <s v="First Class"/>
    <s v="CP-12085"/>
    <s v="Cathy Prescott"/>
    <x v="1"/>
    <s v="United States"/>
    <s v="Quincy"/>
    <x v="10"/>
    <n v="62301"/>
    <x v="2"/>
    <s v="OFF-BI-10002012"/>
    <x v="1"/>
    <x v="8"/>
    <s v="Wilson Jones Easy Flow II Sheet Lifters"/>
    <n v="3.2399999999999993"/>
    <n v="9"/>
    <n v="0.8"/>
    <n v="-5.1840000000000011"/>
  </r>
  <r>
    <n v="1945"/>
    <s v="CA-2013-108581"/>
    <x v="0"/>
    <x v="23"/>
    <d v="2022-06-27T00:00:00"/>
    <s v="Standard Class"/>
    <s v="EA-14035"/>
    <s v="Erin Ashbrook"/>
    <x v="1"/>
    <s v="United States"/>
    <s v="Carrollton"/>
    <x v="5"/>
    <n v="75007"/>
    <x v="2"/>
    <s v="TEC-AC-10001109"/>
    <x v="2"/>
    <x v="11"/>
    <s v="Logitech Trackman Marble Mouse"/>
    <n v="95.968000000000004"/>
    <n v="4"/>
    <n v="0.2"/>
    <n v="26.391200000000001"/>
  </r>
  <r>
    <n v="1946"/>
    <s v="CA-2013-108581"/>
    <x v="0"/>
    <x v="23"/>
    <d v="2022-06-27T00:00:00"/>
    <s v="Standard Class"/>
    <s v="EA-14035"/>
    <s v="Erin Ashbrook"/>
    <x v="1"/>
    <s v="United States"/>
    <s v="Carrollton"/>
    <x v="5"/>
    <n v="75007"/>
    <x v="2"/>
    <s v="OFF-PA-10000809"/>
    <x v="1"/>
    <x v="10"/>
    <s v="Xerox 206"/>
    <n v="10.368000000000002"/>
    <n v="2"/>
    <n v="0.2"/>
    <n v="3.6288"/>
  </r>
  <r>
    <n v="1947"/>
    <s v="CA-2014-157987"/>
    <x v="3"/>
    <x v="264"/>
    <d v="2023-09-07T00:00:00"/>
    <s v="Standard Class"/>
    <s v="AC-10615"/>
    <s v="Ann Chong"/>
    <x v="1"/>
    <s v="United States"/>
    <s v="New York City"/>
    <x v="15"/>
    <n v="10009"/>
    <x v="3"/>
    <s v="OFF-AR-10000658"/>
    <x v="1"/>
    <x v="6"/>
    <s v="Newell 324"/>
    <n v="23.1"/>
    <n v="2"/>
    <n v="0"/>
    <n v="6.468"/>
  </r>
  <r>
    <n v="1948"/>
    <s v="CA-2014-157987"/>
    <x v="3"/>
    <x v="264"/>
    <d v="2023-09-07T00:00:00"/>
    <s v="Standard Class"/>
    <s v="AC-10615"/>
    <s v="Ann Chong"/>
    <x v="1"/>
    <s v="United States"/>
    <s v="New York City"/>
    <x v="15"/>
    <n v="10009"/>
    <x v="3"/>
    <s v="FUR-FU-10001196"/>
    <x v="0"/>
    <x v="5"/>
    <s v="DAX Cubicle Frames - 8x10"/>
    <n v="11.54"/>
    <n v="2"/>
    <n v="0"/>
    <n v="3.4619999999999997"/>
  </r>
  <r>
    <n v="1949"/>
    <s v="CA-2014-157987"/>
    <x v="3"/>
    <x v="264"/>
    <d v="2023-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23-09-07T00:00:00"/>
    <s v="Standard Class"/>
    <s v="AC-10615"/>
    <s v="Ann Chong"/>
    <x v="1"/>
    <s v="United States"/>
    <s v="New York City"/>
    <x v="15"/>
    <n v="10009"/>
    <x v="3"/>
    <s v="OFF-AP-10000358"/>
    <x v="1"/>
    <x v="9"/>
    <s v="Fellowes Basic Home/Office Series Surge Protectors"/>
    <n v="12.98"/>
    <n v="1"/>
    <n v="0"/>
    <n v="3.7641999999999989"/>
  </r>
  <r>
    <n v="1951"/>
    <s v="CA-2014-157987"/>
    <x v="3"/>
    <x v="264"/>
    <d v="2023-09-07T00:00:00"/>
    <s v="Standard Class"/>
    <s v="AC-10615"/>
    <s v="Ann Chong"/>
    <x v="1"/>
    <s v="United States"/>
    <s v="New York City"/>
    <x v="15"/>
    <n v="10009"/>
    <x v="3"/>
    <s v="OFF-BI-10004970"/>
    <x v="1"/>
    <x v="8"/>
    <s v="ACCOHIDE 3-Ring Binder, Blue, 1&quot;"/>
    <n v="26.432000000000002"/>
    <n v="8"/>
    <n v="0.2"/>
    <n v="8.9207999999999998"/>
  </r>
  <r>
    <n v="1952"/>
    <s v="CA-2014-157987"/>
    <x v="3"/>
    <x v="264"/>
    <d v="2023-09-07T00:00:00"/>
    <s v="Standard Class"/>
    <s v="AC-10615"/>
    <s v="Ann Chong"/>
    <x v="1"/>
    <s v="United States"/>
    <s v="New York City"/>
    <x v="15"/>
    <n v="10009"/>
    <x v="3"/>
    <s v="TEC-PH-10003885"/>
    <x v="2"/>
    <x v="7"/>
    <s v="Cisco SPA508G"/>
    <n v="197.96999999999997"/>
    <n v="3"/>
    <n v="0"/>
    <n v="57.41129999999999"/>
  </r>
  <r>
    <n v="1953"/>
    <s v="CA-2014-157987"/>
    <x v="3"/>
    <x v="264"/>
    <d v="2023-09-07T00:00:00"/>
    <s v="Standard Class"/>
    <s v="AC-10615"/>
    <s v="Ann Chong"/>
    <x v="1"/>
    <s v="United States"/>
    <s v="New York City"/>
    <x v="15"/>
    <n v="10009"/>
    <x v="3"/>
    <s v="OFF-LA-10001641"/>
    <x v="1"/>
    <x v="2"/>
    <s v="Avery 518"/>
    <n v="18.899999999999999"/>
    <n v="6"/>
    <n v="0"/>
    <n v="9.0719999999999992"/>
  </r>
  <r>
    <n v="1954"/>
    <s v="CA-2014-157987"/>
    <x v="3"/>
    <x v="264"/>
    <d v="2023-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23-09-07T00:00:00"/>
    <s v="Standard Class"/>
    <s v="AC-10615"/>
    <s v="Ann Chong"/>
    <x v="1"/>
    <s v="United States"/>
    <s v="New York City"/>
    <x v="15"/>
    <n v="10009"/>
    <x v="3"/>
    <s v="OFF-AR-10004582"/>
    <x v="1"/>
    <x v="6"/>
    <s v="BIC Brite Liner Grip Highlighters"/>
    <n v="4.92"/>
    <n v="3"/>
    <n v="0"/>
    <n v="2.2139999999999995"/>
  </r>
  <r>
    <n v="1956"/>
    <s v="CA-2014-157987"/>
    <x v="3"/>
    <x v="264"/>
    <d v="2023-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23-09-07T00:00:00"/>
    <s v="Standard Class"/>
    <s v="AC-10615"/>
    <s v="Ann Chong"/>
    <x v="1"/>
    <s v="United States"/>
    <s v="New York City"/>
    <x v="15"/>
    <n v="10009"/>
    <x v="3"/>
    <s v="TEC-AC-10000109"/>
    <x v="2"/>
    <x v="11"/>
    <s v="Sony Micro Vault Click 16 GB USB 2.0 Flash Drive"/>
    <n v="167.97"/>
    <n v="3"/>
    <n v="0"/>
    <n v="40.31280000000001"/>
  </r>
  <r>
    <n v="1958"/>
    <s v="CA-2014-157987"/>
    <x v="3"/>
    <x v="264"/>
    <d v="2023-09-07T00:00:00"/>
    <s v="Standard Class"/>
    <s v="AC-10615"/>
    <s v="Ann Chong"/>
    <x v="1"/>
    <s v="United States"/>
    <s v="New York City"/>
    <x v="15"/>
    <n v="10009"/>
    <x v="3"/>
    <s v="OFF-PA-10003893"/>
    <x v="1"/>
    <x v="10"/>
    <s v="Xerox 1962"/>
    <n v="17.12"/>
    <n v="4"/>
    <n v="0"/>
    <n v="7.7039999999999988"/>
  </r>
  <r>
    <n v="1959"/>
    <s v="CA-2014-110905"/>
    <x v="3"/>
    <x v="18"/>
    <d v="2023-09-16T00:00:00"/>
    <s v="Second Class"/>
    <s v="RW-19690"/>
    <s v="Robert Waldorf"/>
    <x v="0"/>
    <s v="United States"/>
    <s v="Springfield"/>
    <x v="25"/>
    <n v="65807"/>
    <x v="2"/>
    <s v="OFF-BI-10003669"/>
    <x v="1"/>
    <x v="8"/>
    <s v="3M Organizer Strips"/>
    <n v="16.200000000000003"/>
    <n v="3"/>
    <n v="0"/>
    <n v="7.7759999999999998"/>
  </r>
  <r>
    <n v="1960"/>
    <s v="CA-2014-110905"/>
    <x v="3"/>
    <x v="18"/>
    <d v="2023-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23-09-16T00:00:00"/>
    <s v="Second Class"/>
    <s v="RW-19690"/>
    <s v="Robert Waldorf"/>
    <x v="0"/>
    <s v="United States"/>
    <s v="Springfield"/>
    <x v="25"/>
    <n v="65807"/>
    <x v="2"/>
    <s v="TEC-AC-10003023"/>
    <x v="2"/>
    <x v="11"/>
    <s v="Logitech G105 Gaming Keyboard"/>
    <n v="296.84999999999997"/>
    <n v="5"/>
    <n v="0"/>
    <n v="53.432999999999993"/>
  </r>
  <r>
    <n v="1962"/>
    <s v="CA-2014-110905"/>
    <x v="3"/>
    <x v="18"/>
    <d v="2023-09-16T00:00:00"/>
    <s v="Second Class"/>
    <s v="RW-19690"/>
    <s v="Robert Waldorf"/>
    <x v="0"/>
    <s v="United States"/>
    <s v="Springfield"/>
    <x v="25"/>
    <n v="65807"/>
    <x v="2"/>
    <s v="TEC-AC-10002217"/>
    <x v="2"/>
    <x v="11"/>
    <s v="Imation Clip USB flash drive - 8 GB"/>
    <n v="112.80000000000001"/>
    <n v="6"/>
    <n v="0"/>
    <n v="6.7680000000000007"/>
  </r>
  <r>
    <n v="1963"/>
    <s v="CA-2014-110905"/>
    <x v="3"/>
    <x v="18"/>
    <d v="2023-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23-09-16T00:00:00"/>
    <s v="Second Class"/>
    <s v="RW-19690"/>
    <s v="Robert Waldorf"/>
    <x v="0"/>
    <s v="United States"/>
    <s v="Springfield"/>
    <x v="25"/>
    <n v="65807"/>
    <x v="2"/>
    <s v="OFF-PA-10002586"/>
    <x v="1"/>
    <x v="10"/>
    <s v="Xerox 1970"/>
    <n v="24.900000000000002"/>
    <n v="5"/>
    <n v="0"/>
    <n v="11.703000000000001"/>
  </r>
  <r>
    <n v="1965"/>
    <s v="CA-2014-110905"/>
    <x v="3"/>
    <x v="18"/>
    <d v="2023-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23-09-16T00:00:00"/>
    <s v="Second Class"/>
    <s v="RW-19690"/>
    <s v="Robert Waldorf"/>
    <x v="0"/>
    <s v="United States"/>
    <s v="Springfield"/>
    <x v="25"/>
    <n v="65807"/>
    <x v="2"/>
    <s v="OFF-AP-10003281"/>
    <x v="1"/>
    <x v="9"/>
    <s v="Acco 6 Outlet Guardian Standard Surge Suppressor"/>
    <n v="24.18"/>
    <n v="2"/>
    <n v="0"/>
    <n v="7.2539999999999978"/>
  </r>
  <r>
    <n v="1967"/>
    <s v="CA-2014-165841"/>
    <x v="3"/>
    <x v="202"/>
    <d v="2023-12-29T00:00:00"/>
    <s v="Standard Class"/>
    <s v="DB-13210"/>
    <s v="Dean Braden"/>
    <x v="0"/>
    <s v="United States"/>
    <s v="Paterson"/>
    <x v="30"/>
    <n v="7501"/>
    <x v="3"/>
    <s v="TEC-PH-10002103"/>
    <x v="2"/>
    <x v="7"/>
    <s v="Jabra SPEAK 410"/>
    <n v="281.96999999999997"/>
    <n v="3"/>
    <n v="0"/>
    <n v="78.951599999999999"/>
  </r>
  <r>
    <n v="1968"/>
    <s v="CA-2014-165841"/>
    <x v="3"/>
    <x v="202"/>
    <d v="2023-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23-12-29T00:00:00"/>
    <s v="Standard Class"/>
    <s v="DB-13210"/>
    <s v="Dean Braden"/>
    <x v="0"/>
    <s v="United States"/>
    <s v="Paterson"/>
    <x v="30"/>
    <n v="7501"/>
    <x v="3"/>
    <s v="OFF-PA-10001144"/>
    <x v="1"/>
    <x v="10"/>
    <s v="Xerox 1913"/>
    <n v="166.44"/>
    <n v="3"/>
    <n v="0"/>
    <n v="79.891199999999998"/>
  </r>
  <r>
    <n v="1970"/>
    <s v="CA-2014-117485"/>
    <x v="3"/>
    <x v="397"/>
    <d v="2023-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23-05-12T00:00:00"/>
    <s v="Standard Class"/>
    <s v="ML-17755"/>
    <s v="Max Ludwig"/>
    <x v="2"/>
    <s v="United States"/>
    <s v="Chicago"/>
    <x v="10"/>
    <n v="60623"/>
    <x v="2"/>
    <s v="OFF-AR-10004752"/>
    <x v="1"/>
    <x v="6"/>
    <s v="Blackstonian Pencils"/>
    <n v="6.4080000000000004"/>
    <n v="3"/>
    <n v="0.2"/>
    <n v="0.64079999999999981"/>
  </r>
  <r>
    <n v="1972"/>
    <s v="CA-2014-140242"/>
    <x v="3"/>
    <x v="636"/>
    <d v="2023-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20-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20-12-19T00:00:00"/>
    <s v="Standard Class"/>
    <s v="JD-16015"/>
    <s v="Joy Daniels"/>
    <x v="0"/>
    <s v="United States"/>
    <s v="Chicago"/>
    <x v="10"/>
    <n v="60610"/>
    <x v="2"/>
    <s v="OFF-FA-10003059"/>
    <x v="1"/>
    <x v="13"/>
    <s v="Assorted Color Push Pins"/>
    <n v="2.8960000000000004"/>
    <n v="2"/>
    <n v="0.2"/>
    <n v="0.4705999999999998"/>
  </r>
  <r>
    <n v="1975"/>
    <s v="CA-2011-148950"/>
    <x v="2"/>
    <x v="637"/>
    <d v="2020-12-19T00:00:00"/>
    <s v="Standard Class"/>
    <s v="JD-16015"/>
    <s v="Joy Daniels"/>
    <x v="0"/>
    <s v="United States"/>
    <s v="Chicago"/>
    <x v="10"/>
    <n v="60610"/>
    <x v="2"/>
    <s v="TEC-AC-10002718"/>
    <x v="2"/>
    <x v="11"/>
    <s v="Belkin Standard 104 key USB Keyboard"/>
    <n v="35.016000000000005"/>
    <n v="3"/>
    <n v="0.2"/>
    <n v="-2.188500000000003"/>
  </r>
  <r>
    <n v="1976"/>
    <s v="CA-2011-110408"/>
    <x v="2"/>
    <x v="638"/>
    <d v="2020-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20-10-20T00:00:00"/>
    <s v="Second Class"/>
    <s v="AS-10225"/>
    <s v="Alan Schoenberger"/>
    <x v="1"/>
    <s v="United States"/>
    <s v="Montgomery"/>
    <x v="19"/>
    <n v="36116"/>
    <x v="0"/>
    <s v="TEC-PH-10002352"/>
    <x v="2"/>
    <x v="7"/>
    <s v="Avaya IP Phone 1140E VoIP phone"/>
    <n v="1394.95"/>
    <n v="5"/>
    <n v="0"/>
    <n v="362.68699999999995"/>
  </r>
  <r>
    <n v="1978"/>
    <s v="CA-2011-110408"/>
    <x v="2"/>
    <x v="638"/>
    <d v="2020-10-20T00:00:00"/>
    <s v="Second Class"/>
    <s v="AS-10225"/>
    <s v="Alan Schoenberger"/>
    <x v="1"/>
    <s v="United States"/>
    <s v="Montgomery"/>
    <x v="19"/>
    <n v="36116"/>
    <x v="0"/>
    <s v="FUR-CH-10003774"/>
    <x v="0"/>
    <x v="1"/>
    <s v="Global Wood Trimmed Manager's Task Chair, Khaki"/>
    <n v="545.88"/>
    <n v="6"/>
    <n v="0"/>
    <n v="70.964399999999983"/>
  </r>
  <r>
    <n v="1979"/>
    <s v="CA-2012-109939"/>
    <x v="1"/>
    <x v="412"/>
    <d v="2021-05-12T00:00:00"/>
    <s v="Standard Class"/>
    <s v="AA-10375"/>
    <s v="Allen Armold"/>
    <x v="0"/>
    <s v="United States"/>
    <s v="Salem"/>
    <x v="21"/>
    <n v="97301"/>
    <x v="1"/>
    <s v="OFF-AR-10000127"/>
    <x v="1"/>
    <x v="6"/>
    <s v="Newell 321"/>
    <n v="5.2480000000000002"/>
    <n v="2"/>
    <n v="0.2"/>
    <n v="0.59039999999999915"/>
  </r>
  <r>
    <n v="1980"/>
    <s v="CA-2013-112669"/>
    <x v="0"/>
    <x v="167"/>
    <d v="2022-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22-04-15T00:00:00"/>
    <s v="Same Day"/>
    <s v="KT-16465"/>
    <s v="Kean Takahito"/>
    <x v="0"/>
    <s v="United States"/>
    <s v="Glendale"/>
    <x v="16"/>
    <n v="85301"/>
    <x v="1"/>
    <s v="OFF-ST-10001228"/>
    <x v="1"/>
    <x v="4"/>
    <s v="Fellowes Personal Hanging Folder Files, Navy"/>
    <n v="42.975999999999999"/>
    <n v="4"/>
    <n v="0.2"/>
    <n v="4.2976000000000028"/>
  </r>
  <r>
    <n v="1982"/>
    <s v="CA-2012-119592"/>
    <x v="1"/>
    <x v="639"/>
    <d v="2021-12-16T00:00:00"/>
    <s v="Second Class"/>
    <s v="MM-18280"/>
    <s v="Muhammed MacIntyre"/>
    <x v="1"/>
    <s v="United States"/>
    <s v="Columbus"/>
    <x v="32"/>
    <n v="31907"/>
    <x v="0"/>
    <s v="OFF-BI-10004187"/>
    <x v="1"/>
    <x v="8"/>
    <s v="Staples"/>
    <n v="3.76"/>
    <n v="2"/>
    <n v="0"/>
    <n v="1.8047999999999997"/>
  </r>
  <r>
    <n v="1983"/>
    <s v="CA-2011-122749"/>
    <x v="2"/>
    <x v="640"/>
    <d v="2020-12-09T00:00:00"/>
    <s v="Standard Class"/>
    <s v="NG-18430"/>
    <s v="Nathan Gelder"/>
    <x v="0"/>
    <s v="United States"/>
    <s v="Oklahoma City"/>
    <x v="26"/>
    <n v="73120"/>
    <x v="2"/>
    <s v="TEC-PH-10003811"/>
    <x v="2"/>
    <x v="7"/>
    <s v="Jabra Supreme Plus Driver Edition Headset"/>
    <n v="479.96"/>
    <n v="4"/>
    <n v="0"/>
    <n v="134.3888"/>
  </r>
  <r>
    <n v="1984"/>
    <s v="CA-2011-164721"/>
    <x v="2"/>
    <x v="641"/>
    <d v="2020-11-27T00:00:00"/>
    <s v="Second Class"/>
    <s v="LW-16825"/>
    <s v="Laurel Workman"/>
    <x v="1"/>
    <s v="United States"/>
    <s v="Brentwood"/>
    <x v="1"/>
    <n v="94513"/>
    <x v="1"/>
    <s v="OFF-AP-10000240"/>
    <x v="1"/>
    <x v="9"/>
    <s v="Belkin F9G930V10-GRY 9 Outlet Surge"/>
    <n v="320.88"/>
    <n v="6"/>
    <n v="0"/>
    <n v="93.055199999999957"/>
  </r>
  <r>
    <n v="1985"/>
    <s v="CA-2011-164721"/>
    <x v="2"/>
    <x v="641"/>
    <d v="2020-11-27T00:00:00"/>
    <s v="Second Class"/>
    <s v="LW-16825"/>
    <s v="Laurel Workman"/>
    <x v="1"/>
    <s v="United States"/>
    <s v="Brentwood"/>
    <x v="1"/>
    <n v="94513"/>
    <x v="1"/>
    <s v="FUR-FU-10001940"/>
    <x v="0"/>
    <x v="5"/>
    <s v="Staples"/>
    <n v="23.88"/>
    <n v="3"/>
    <n v="0"/>
    <n v="10.507200000000001"/>
  </r>
  <r>
    <n v="1986"/>
    <s v="CA-2011-164721"/>
    <x v="2"/>
    <x v="641"/>
    <d v="2020-11-27T00:00:00"/>
    <s v="Second Class"/>
    <s v="LW-16825"/>
    <s v="Laurel Workman"/>
    <x v="1"/>
    <s v="United States"/>
    <s v="Brentwood"/>
    <x v="1"/>
    <n v="94513"/>
    <x v="1"/>
    <s v="OFF-PA-10000575"/>
    <x v="1"/>
    <x v="10"/>
    <s v="Wirebound Message Books, Four 2 3/4 x 5 White Forms per Page"/>
    <n v="26.76"/>
    <n v="4"/>
    <n v="0"/>
    <n v="12.3096"/>
  </r>
  <r>
    <n v="1987"/>
    <s v="CA-2013-147417"/>
    <x v="0"/>
    <x v="197"/>
    <d v="2022-07-28T00:00:00"/>
    <s v="First Class"/>
    <s v="CB-12415"/>
    <s v="Christy Brittain"/>
    <x v="0"/>
    <s v="United States"/>
    <s v="Columbus"/>
    <x v="24"/>
    <n v="43229"/>
    <x v="3"/>
    <s v="TEC-CO-10001449"/>
    <x v="2"/>
    <x v="16"/>
    <s v="Hewlett Packard LaserJet 3310 Copier"/>
    <n v="1439.9759999999999"/>
    <n v="4"/>
    <n v="0.4"/>
    <n v="191.99680000000001"/>
  </r>
  <r>
    <n v="1988"/>
    <s v="CA-2012-127509"/>
    <x v="1"/>
    <x v="529"/>
    <d v="2021-11-13T00:00:00"/>
    <s v="Standard Class"/>
    <s v="AS-10090"/>
    <s v="Adam Shillingsburg"/>
    <x v="0"/>
    <s v="United States"/>
    <s v="Springfield"/>
    <x v="25"/>
    <n v="65807"/>
    <x v="2"/>
    <s v="OFF-BI-10002393"/>
    <x v="1"/>
    <x v="8"/>
    <s v="Binder Posts"/>
    <n v="17.22"/>
    <n v="3"/>
    <n v="0"/>
    <n v="7.9212000000000007"/>
  </r>
  <r>
    <n v="1989"/>
    <s v="CA-2012-127509"/>
    <x v="1"/>
    <x v="529"/>
    <d v="2021-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21-11-13T00:00:00"/>
    <s v="Standard Class"/>
    <s v="AS-10090"/>
    <s v="Adam Shillingsburg"/>
    <x v="0"/>
    <s v="United States"/>
    <s v="Springfield"/>
    <x v="25"/>
    <n v="65807"/>
    <x v="2"/>
    <s v="OFF-EN-10000781"/>
    <x v="1"/>
    <x v="12"/>
    <s v="#10- 4 1/8&quot; x 9 1/2&quot; Recycled Envelopes"/>
    <n v="26.22"/>
    <n v="3"/>
    <n v="0"/>
    <n v="12.323399999999999"/>
  </r>
  <r>
    <n v="1991"/>
    <s v="CA-2012-127509"/>
    <x v="1"/>
    <x v="529"/>
    <d v="2021-11-13T00:00:00"/>
    <s v="Standard Class"/>
    <s v="AS-10090"/>
    <s v="Adam Shillingsburg"/>
    <x v="0"/>
    <s v="United States"/>
    <s v="Springfield"/>
    <x v="25"/>
    <n v="65807"/>
    <x v="2"/>
    <s v="OFF-PA-10002160"/>
    <x v="1"/>
    <x v="10"/>
    <s v="Xerox 1978"/>
    <n v="17.34"/>
    <n v="3"/>
    <n v="0"/>
    <n v="8.4966000000000008"/>
  </r>
  <r>
    <n v="1992"/>
    <s v="CA-2014-111374"/>
    <x v="3"/>
    <x v="642"/>
    <d v="2023-03-01T00:00:00"/>
    <s v="Standard Class"/>
    <s v="CB-12415"/>
    <s v="Christy Brittain"/>
    <x v="0"/>
    <s v="United States"/>
    <s v="Philadelphia"/>
    <x v="9"/>
    <n v="19134"/>
    <x v="3"/>
    <s v="OFF-BI-10004970"/>
    <x v="1"/>
    <x v="8"/>
    <s v="ACCOHIDE 3-Ring Binder, Blue, 1&quot;"/>
    <n v="4.9560000000000004"/>
    <n v="4"/>
    <n v="0.7"/>
    <n v="-3.7995999999999981"/>
  </r>
  <r>
    <n v="1993"/>
    <s v="CA-2014-133648"/>
    <x v="3"/>
    <x v="643"/>
    <d v="2023-07-03T00:00:00"/>
    <s v="Standard Class"/>
    <s v="ML-17755"/>
    <s v="Max Ludwig"/>
    <x v="2"/>
    <s v="United States"/>
    <s v="Springfield"/>
    <x v="21"/>
    <n v="97477"/>
    <x v="1"/>
    <s v="OFF-LA-10003923"/>
    <x v="1"/>
    <x v="2"/>
    <s v="Alphabetical Labels for Top Tab Filing"/>
    <n v="71.040000000000006"/>
    <n v="6"/>
    <n v="0.2"/>
    <n v="26.640000000000004"/>
  </r>
  <r>
    <n v="1994"/>
    <s v="CA-2014-133648"/>
    <x v="3"/>
    <x v="643"/>
    <d v="2023-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23-07-03T00:00:00"/>
    <s v="Standard Class"/>
    <s v="ML-17755"/>
    <s v="Max Ludwig"/>
    <x v="2"/>
    <s v="United States"/>
    <s v="Springfield"/>
    <x v="21"/>
    <n v="97477"/>
    <x v="1"/>
    <s v="OFF-FA-10004395"/>
    <x v="1"/>
    <x v="13"/>
    <s v="Plymouth Boxed Rubber Bands by Plymouth"/>
    <n v="11.304"/>
    <n v="3"/>
    <n v="0.2"/>
    <n v="-2.1194999999999999"/>
  </r>
  <r>
    <n v="1996"/>
    <s v="US-2014-147221"/>
    <x v="3"/>
    <x v="574"/>
    <d v="2023-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23-12-05T00:00:00"/>
    <s v="Second Class"/>
    <s v="JS-16030"/>
    <s v="Joy Smith"/>
    <x v="0"/>
    <s v="United States"/>
    <s v="Houston"/>
    <x v="5"/>
    <n v="77036"/>
    <x v="2"/>
    <s v="FUR-FU-10004020"/>
    <x v="0"/>
    <x v="5"/>
    <s v="Advantus Panel Wall Acrylic Frame"/>
    <n v="8.7520000000000007"/>
    <n v="4"/>
    <n v="0.6"/>
    <n v="-3.719599999999998"/>
  </r>
  <r>
    <n v="1998"/>
    <s v="CA-2011-131905"/>
    <x v="2"/>
    <x v="644"/>
    <d v="2020-02-10T00:00:00"/>
    <s v="First Class"/>
    <s v="ND-18460"/>
    <s v="Neil Ducich"/>
    <x v="1"/>
    <s v="United States"/>
    <s v="Chesapeake"/>
    <x v="17"/>
    <n v="23320"/>
    <x v="0"/>
    <s v="OFF-LA-10002787"/>
    <x v="1"/>
    <x v="2"/>
    <s v="Avery 480"/>
    <n v="15"/>
    <n v="4"/>
    <n v="0"/>
    <n v="7.1999999999999993"/>
  </r>
  <r>
    <n v="1999"/>
    <s v="CA-2011-131905"/>
    <x v="2"/>
    <x v="644"/>
    <d v="2020-02-10T00:00:00"/>
    <s v="First Class"/>
    <s v="ND-18460"/>
    <s v="Neil Ducich"/>
    <x v="1"/>
    <s v="United States"/>
    <s v="Chesapeake"/>
    <x v="17"/>
    <n v="23320"/>
    <x v="0"/>
    <s v="TEC-PH-10003645"/>
    <x v="2"/>
    <x v="7"/>
    <s v="Aastra 57i VoIP phone"/>
    <n v="161.61000000000001"/>
    <n v="1"/>
    <n v="0"/>
    <n v="42.018600000000006"/>
  </r>
  <r>
    <n v="2000"/>
    <s v="CA-2011-131905"/>
    <x v="2"/>
    <x v="644"/>
    <d v="2020-02-10T00:00:00"/>
    <s v="First Class"/>
    <s v="ND-18460"/>
    <s v="Neil Ducich"/>
    <x v="1"/>
    <s v="United States"/>
    <s v="Chesapeake"/>
    <x v="17"/>
    <n v="23320"/>
    <x v="0"/>
    <s v="TEC-PH-10001615"/>
    <x v="2"/>
    <x v="7"/>
    <s v="AT&amp;T CL82213"/>
    <n v="144.94999999999999"/>
    <n v="5"/>
    <n v="0"/>
    <n v="42.035499999999985"/>
  </r>
  <r>
    <n v="2001"/>
    <s v="CA-2014-166128"/>
    <x v="3"/>
    <x v="645"/>
    <d v="2023-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23-04-19T00:00:00"/>
    <s v="Standard Class"/>
    <s v="LW-17215"/>
    <s v="Luke Weiss"/>
    <x v="0"/>
    <s v="United States"/>
    <s v="Pasadena"/>
    <x v="1"/>
    <n v="91104"/>
    <x v="1"/>
    <s v="OFF-AR-10001221"/>
    <x v="1"/>
    <x v="6"/>
    <s v="Dixon Ticonderoga Erasable Colored Pencil Set, 12-Color"/>
    <n v="41.86"/>
    <n v="7"/>
    <n v="0"/>
    <n v="14.232399999999998"/>
  </r>
  <r>
    <n v="2003"/>
    <s v="CA-2014-163510"/>
    <x v="3"/>
    <x v="53"/>
    <d v="2023-12-29T00:00:00"/>
    <s v="Second Class"/>
    <s v="JW-15955"/>
    <s v="Joni Wasserman"/>
    <x v="0"/>
    <s v="United States"/>
    <s v="Louisville"/>
    <x v="0"/>
    <n v="40214"/>
    <x v="0"/>
    <s v="OFF-ST-10000563"/>
    <x v="1"/>
    <x v="4"/>
    <s v="Fellowes Bankers Box Stor/Drawer Steel Plus"/>
    <n v="95.94"/>
    <n v="3"/>
    <n v="0"/>
    <n v="9.5940000000000012"/>
  </r>
  <r>
    <n v="2004"/>
    <s v="CA-2014-163510"/>
    <x v="3"/>
    <x v="53"/>
    <d v="2023-12-29T00:00:00"/>
    <s v="Second Class"/>
    <s v="JW-15955"/>
    <s v="Joni Wasserman"/>
    <x v="0"/>
    <s v="United States"/>
    <s v="Louisville"/>
    <x v="0"/>
    <n v="40214"/>
    <x v="0"/>
    <s v="FUR-CH-10001146"/>
    <x v="0"/>
    <x v="1"/>
    <s v="Global Value Mid-Back Manager's Chair, Gray"/>
    <n v="304.45"/>
    <n v="5"/>
    <n v="0"/>
    <n v="76.112499999999983"/>
  </r>
  <r>
    <n v="2005"/>
    <s v="US-2014-143028"/>
    <x v="3"/>
    <x v="645"/>
    <d v="2023-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21-01-04T00:00:00"/>
    <s v="Standard Class"/>
    <s v="RW-19630"/>
    <s v="Rob Williams"/>
    <x v="1"/>
    <s v="United States"/>
    <s v="Columbia"/>
    <x v="25"/>
    <n v="65203"/>
    <x v="2"/>
    <s v="OFF-AR-10000034"/>
    <x v="1"/>
    <x v="6"/>
    <s v="BIC Brite Liner Grip Highlighters, Assorted, 5/Pack"/>
    <n v="29.68"/>
    <n v="7"/>
    <n v="0"/>
    <n v="11.575199999999999"/>
  </r>
  <r>
    <n v="2007"/>
    <s v="CA-2011-111150"/>
    <x v="2"/>
    <x v="520"/>
    <d v="2021-01-04T00:00:00"/>
    <s v="Standard Class"/>
    <s v="RW-19630"/>
    <s v="Rob Williams"/>
    <x v="1"/>
    <s v="United States"/>
    <s v="Columbia"/>
    <x v="25"/>
    <n v="65203"/>
    <x v="2"/>
    <s v="TEC-AC-10000290"/>
    <x v="2"/>
    <x v="11"/>
    <s v="Sabrent 4-Port USB 2.0 Hub"/>
    <n v="47.53"/>
    <n v="7"/>
    <n v="0"/>
    <n v="16.160200000000003"/>
  </r>
  <r>
    <n v="2008"/>
    <s v="CA-2014-165386"/>
    <x v="3"/>
    <x v="646"/>
    <d v="2023-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20-11-21T00:00:00"/>
    <s v="Standard Class"/>
    <s v="JF-15190"/>
    <s v="Jamie Frazer"/>
    <x v="0"/>
    <s v="United States"/>
    <s v="Johnson City"/>
    <x v="18"/>
    <n v="37604"/>
    <x v="0"/>
    <s v="OFF-AR-10001315"/>
    <x v="1"/>
    <x v="6"/>
    <s v="Newell 310"/>
    <n v="4.2240000000000002"/>
    <n v="3"/>
    <n v="0.2"/>
    <n v="0.47519999999999984"/>
  </r>
  <r>
    <n v="2010"/>
    <s v="CA-2011-116407"/>
    <x v="1"/>
    <x v="647"/>
    <d v="2020-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1"/>
    <x v="647"/>
    <d v="2020-11-21T00:00:00"/>
    <s v="Standard Class"/>
    <s v="JF-15190"/>
    <s v="Jamie Frazer"/>
    <x v="0"/>
    <s v="United States"/>
    <s v="Johnson City"/>
    <x v="18"/>
    <n v="37604"/>
    <x v="0"/>
    <s v="OFF-PA-10002137"/>
    <x v="1"/>
    <x v="10"/>
    <s v="Southworth 100% Résumé Paper, 24lb."/>
    <n v="24.896000000000001"/>
    <n v="4"/>
    <n v="0.2"/>
    <n v="7.7799999999999976"/>
  </r>
  <r>
    <n v="2012"/>
    <s v="CA-2012-155761"/>
    <x v="0"/>
    <x v="555"/>
    <d v="2021-12-11T00:00:00"/>
    <s v="Same Day"/>
    <s v="SC-20800"/>
    <s v="Stuart Calhoun"/>
    <x v="0"/>
    <s v="United States"/>
    <s v="Houston"/>
    <x v="5"/>
    <n v="77041"/>
    <x v="2"/>
    <s v="TEC-AC-10001606"/>
    <x v="2"/>
    <x v="11"/>
    <s v="Logitech Wireless Performance Mouse MX for PC and Mac"/>
    <n v="159.98400000000001"/>
    <n v="2"/>
    <n v="0.2"/>
    <n v="35.996400000000001"/>
  </r>
  <r>
    <n v="2013"/>
    <s v="CA-2012-155761"/>
    <x v="0"/>
    <x v="555"/>
    <d v="2021-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22-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22-09-24T00:00:00"/>
    <s v="Standard Class"/>
    <s v="AM-10705"/>
    <s v="Anne McFarland"/>
    <x v="0"/>
    <s v="United States"/>
    <s v="Auburn"/>
    <x v="19"/>
    <n v="36830"/>
    <x v="0"/>
    <s v="OFF-PA-10000533"/>
    <x v="1"/>
    <x v="10"/>
    <s v="Southworth Parchment Paper &amp; Envelopes"/>
    <n v="13.08"/>
    <n v="2"/>
    <n v="0"/>
    <n v="6.0167999999999999"/>
  </r>
  <r>
    <n v="2016"/>
    <s v="CA-2013-145905"/>
    <x v="0"/>
    <x v="31"/>
    <d v="2022-09-24T00:00:00"/>
    <s v="Standard Class"/>
    <s v="AM-10705"/>
    <s v="Anne McFarland"/>
    <x v="0"/>
    <s v="United States"/>
    <s v="Auburn"/>
    <x v="19"/>
    <n v="36830"/>
    <x v="0"/>
    <s v="OFF-ST-10003716"/>
    <x v="1"/>
    <x v="4"/>
    <s v="Tennsco Double-Tier Lockers"/>
    <n v="900.08"/>
    <n v="4"/>
    <n v="0"/>
    <n v="117.0104"/>
  </r>
  <r>
    <n v="2017"/>
    <s v="CA-2012-113110"/>
    <x v="1"/>
    <x v="531"/>
    <d v="2021-03-23T00:00:00"/>
    <s v="Standard Class"/>
    <s v="BK-11260"/>
    <s v="Berenike Kampe"/>
    <x v="0"/>
    <s v="United States"/>
    <s v="San Bernardino"/>
    <x v="1"/>
    <n v="92404"/>
    <x v="1"/>
    <s v="OFF-BI-10000088"/>
    <x v="1"/>
    <x v="8"/>
    <s v="GBC Imprintable Covers"/>
    <n v="17.568000000000001"/>
    <n v="2"/>
    <n v="0.2"/>
    <n v="6.3684000000000003"/>
  </r>
  <r>
    <n v="2018"/>
    <s v="CA-2012-113110"/>
    <x v="1"/>
    <x v="531"/>
    <d v="2021-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21-03-23T00:00:00"/>
    <s v="Standard Class"/>
    <s v="BK-11260"/>
    <s v="Berenike Kampe"/>
    <x v="0"/>
    <s v="United States"/>
    <s v="San Bernardino"/>
    <x v="1"/>
    <n v="92404"/>
    <x v="1"/>
    <s v="OFF-SU-10001165"/>
    <x v="1"/>
    <x v="14"/>
    <s v="Acme Elite Stainless Steel Scissors"/>
    <n v="33.36"/>
    <n v="4"/>
    <n v="0"/>
    <n v="8.6736000000000004"/>
  </r>
  <r>
    <n v="2020"/>
    <s v="CA-2012-113110"/>
    <x v="1"/>
    <x v="531"/>
    <d v="2021-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22-09-22T00:00:00"/>
    <s v="First Class"/>
    <s v="RH-19510"/>
    <s v="Rick Huthwaite"/>
    <x v="2"/>
    <s v="United States"/>
    <s v="Providence"/>
    <x v="34"/>
    <n v="2908"/>
    <x v="3"/>
    <s v="OFF-ST-10001490"/>
    <x v="1"/>
    <x v="4"/>
    <s v="Hot File 7-Pocket, Floor Stand"/>
    <n v="1606.23"/>
    <n v="9"/>
    <n v="0"/>
    <n v="481.86899999999986"/>
  </r>
  <r>
    <n v="2022"/>
    <s v="CA-2013-168354"/>
    <x v="0"/>
    <x v="251"/>
    <d v="2022-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22-09-22T00:00:00"/>
    <s v="First Class"/>
    <s v="RH-19510"/>
    <s v="Rick Huthwaite"/>
    <x v="2"/>
    <s v="United States"/>
    <s v="Providence"/>
    <x v="34"/>
    <n v="2908"/>
    <x v="3"/>
    <s v="OFF-BI-10004826"/>
    <x v="1"/>
    <x v="8"/>
    <s v="JM Magazine Binder"/>
    <n v="49.53"/>
    <n v="3"/>
    <n v="0"/>
    <n v="23.774400000000004"/>
  </r>
  <r>
    <n v="2024"/>
    <s v="CA-2013-168354"/>
    <x v="0"/>
    <x v="251"/>
    <d v="2022-09-22T00:00:00"/>
    <s v="First Class"/>
    <s v="RH-19510"/>
    <s v="Rick Huthwaite"/>
    <x v="2"/>
    <s v="United States"/>
    <s v="Providence"/>
    <x v="34"/>
    <n v="2908"/>
    <x v="3"/>
    <s v="FUR-CH-10004675"/>
    <x v="0"/>
    <x v="1"/>
    <s v="Lifetime Advantage Folding Chairs, 4/Carton"/>
    <n v="872.32"/>
    <n v="4"/>
    <n v="0"/>
    <n v="244.24959999999999"/>
  </r>
  <r>
    <n v="2025"/>
    <s v="US-2014-111241"/>
    <x v="3"/>
    <x v="648"/>
    <d v="2023-08-23T00:00:00"/>
    <s v="Second Class"/>
    <s v="GM-14500"/>
    <s v="Gene McClure"/>
    <x v="0"/>
    <s v="United States"/>
    <s v="Fresno"/>
    <x v="1"/>
    <n v="93727"/>
    <x v="1"/>
    <s v="OFF-BI-10002867"/>
    <x v="1"/>
    <x v="8"/>
    <s v="GBC Recycled Regency Composition Covers"/>
    <n v="239.12000000000003"/>
    <n v="5"/>
    <n v="0.2"/>
    <n v="77.71399999999997"/>
  </r>
  <r>
    <n v="2026"/>
    <s v="CA-2012-114237"/>
    <x v="1"/>
    <x v="649"/>
    <d v="2021-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22-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22-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21-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21-11-30T00:00:00"/>
    <s v="Standard Class"/>
    <s v="GP-14740"/>
    <s v="Guy Phonely"/>
    <x v="1"/>
    <s v="United States"/>
    <s v="Leominster"/>
    <x v="31"/>
    <n v="1453"/>
    <x v="3"/>
    <s v="OFF-ST-10001172"/>
    <x v="1"/>
    <x v="4"/>
    <s v="Tennsco Lockers, Sand"/>
    <n v="104.9"/>
    <n v="5"/>
    <n v="0"/>
    <n v="25.175999999999998"/>
  </r>
  <r>
    <n v="2031"/>
    <s v="CA-2012-117961"/>
    <x v="1"/>
    <x v="650"/>
    <d v="2021-11-30T00:00:00"/>
    <s v="Standard Class"/>
    <s v="GP-14740"/>
    <s v="Guy Phonely"/>
    <x v="1"/>
    <s v="United States"/>
    <s v="Leominster"/>
    <x v="31"/>
    <n v="1453"/>
    <x v="3"/>
    <s v="OFF-BI-10003707"/>
    <x v="1"/>
    <x v="8"/>
    <s v="Aluminum Screw Posts"/>
    <n v="61.04"/>
    <n v="4"/>
    <n v="0"/>
    <n v="30.52"/>
  </r>
  <r>
    <n v="2032"/>
    <s v="CA-2012-117961"/>
    <x v="1"/>
    <x v="650"/>
    <d v="2021-11-30T00:00:00"/>
    <s v="Standard Class"/>
    <s v="GP-14740"/>
    <s v="Guy Phonely"/>
    <x v="1"/>
    <s v="United States"/>
    <s v="Leominster"/>
    <x v="31"/>
    <n v="1453"/>
    <x v="3"/>
    <s v="OFF-PA-10001274"/>
    <x v="1"/>
    <x v="10"/>
    <s v="Loose Memo Sheets"/>
    <n v="10.95"/>
    <n v="3"/>
    <n v="0"/>
    <n v="5.1464999999999996"/>
  </r>
  <r>
    <n v="2033"/>
    <s v="CA-2013-128923"/>
    <x v="0"/>
    <x v="10"/>
    <d v="2022-12-14T00:00:00"/>
    <s v="Standard Class"/>
    <s v="GB-14530"/>
    <s v="George Bell"/>
    <x v="1"/>
    <s v="United States"/>
    <s v="Fort Worth"/>
    <x v="5"/>
    <n v="76106"/>
    <x v="2"/>
    <s v="OFF-PA-10002250"/>
    <x v="1"/>
    <x v="10"/>
    <s v="Things To Do Today Pad"/>
    <n v="9.3920000000000012"/>
    <n v="2"/>
    <n v="0.2"/>
    <n v="3.2871999999999999"/>
  </r>
  <r>
    <n v="2034"/>
    <s v="CA-2013-128923"/>
    <x v="0"/>
    <x v="10"/>
    <d v="2022-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23-09-30T00:00:00"/>
    <s v="Standard Class"/>
    <s v="CT-11995"/>
    <s v="Carol Triggs"/>
    <x v="0"/>
    <s v="United States"/>
    <s v="Rochester"/>
    <x v="11"/>
    <n v="55901"/>
    <x v="2"/>
    <s v="OFF-BI-10002976"/>
    <x v="1"/>
    <x v="8"/>
    <s v="ACCOHIDE Binder by Acco"/>
    <n v="8.26"/>
    <n v="2"/>
    <n v="0"/>
    <n v="3.8822000000000001"/>
  </r>
  <r>
    <n v="2036"/>
    <s v="CA-2014-162481"/>
    <x v="3"/>
    <x v="145"/>
    <d v="2023-09-30T00:00:00"/>
    <s v="Standard Class"/>
    <s v="CT-11995"/>
    <s v="Carol Triggs"/>
    <x v="0"/>
    <s v="United States"/>
    <s v="Rochester"/>
    <x v="11"/>
    <n v="55901"/>
    <x v="2"/>
    <s v="FUR-CH-10003061"/>
    <x v="0"/>
    <x v="1"/>
    <s v="Global Leather Task Chair, Black"/>
    <n v="269.96999999999997"/>
    <n v="3"/>
    <n v="0"/>
    <n v="51.294299999999964"/>
  </r>
  <r>
    <n v="2037"/>
    <s v="CA-2012-119214"/>
    <x v="1"/>
    <x v="651"/>
    <d v="2021-01-27T00:00:00"/>
    <s v="Standard Class"/>
    <s v="CW-11905"/>
    <s v="Carl Weiss"/>
    <x v="2"/>
    <s v="United States"/>
    <s v="Bozeman"/>
    <x v="37"/>
    <n v="59715"/>
    <x v="1"/>
    <s v="OFF-PA-10002893"/>
    <x v="1"/>
    <x v="10"/>
    <s v="Wirebound Service Call Books, 5 1/2&quot; x 4&quot;"/>
    <n v="29.04"/>
    <n v="3"/>
    <n v="0"/>
    <n v="13.9392"/>
  </r>
  <r>
    <n v="2038"/>
    <s v="CA-2012-119214"/>
    <x v="1"/>
    <x v="651"/>
    <d v="2021-01-27T00:00:00"/>
    <s v="Standard Class"/>
    <s v="CW-11905"/>
    <s v="Carl Weiss"/>
    <x v="2"/>
    <s v="United States"/>
    <s v="Bozeman"/>
    <x v="37"/>
    <n v="59715"/>
    <x v="1"/>
    <s v="OFF-LA-10003077"/>
    <x v="1"/>
    <x v="2"/>
    <s v="Avery 500"/>
    <n v="14.62"/>
    <n v="2"/>
    <n v="0"/>
    <n v="6.8713999999999995"/>
  </r>
  <r>
    <n v="2039"/>
    <s v="CA-2012-122287"/>
    <x v="1"/>
    <x v="652"/>
    <d v="2021-06-23T00:00:00"/>
    <s v="Standard Class"/>
    <s v="SN-20560"/>
    <s v="Skye Norling"/>
    <x v="2"/>
    <s v="United States"/>
    <s v="Peoria"/>
    <x v="16"/>
    <n v="85345"/>
    <x v="1"/>
    <s v="OFF-PA-10001661"/>
    <x v="1"/>
    <x v="10"/>
    <s v="Xerox 1922"/>
    <n v="11.952000000000002"/>
    <n v="3"/>
    <n v="0.2"/>
    <n v="4.3326000000000002"/>
  </r>
  <r>
    <n v="2040"/>
    <s v="CA-2012-122287"/>
    <x v="1"/>
    <x v="652"/>
    <d v="2021-06-23T00:00:00"/>
    <s v="Standard Class"/>
    <s v="SN-20560"/>
    <s v="Skye Norling"/>
    <x v="2"/>
    <s v="United States"/>
    <s v="Peoria"/>
    <x v="16"/>
    <n v="85345"/>
    <x v="1"/>
    <s v="OFF-BI-10004656"/>
    <x v="1"/>
    <x v="8"/>
    <s v="Peel &amp; Stick Add-On Corner Pockets"/>
    <n v="4.5360000000000014"/>
    <n v="7"/>
    <n v="0.7"/>
    <n v="-3.3263999999999996"/>
  </r>
  <r>
    <n v="2041"/>
    <s v="CA-2012-122287"/>
    <x v="1"/>
    <x v="652"/>
    <d v="2021-06-23T00:00:00"/>
    <s v="Standard Class"/>
    <s v="SN-20560"/>
    <s v="Skye Norling"/>
    <x v="2"/>
    <s v="United States"/>
    <s v="Peoria"/>
    <x v="16"/>
    <n v="85345"/>
    <x v="1"/>
    <s v="OFF-BI-10003707"/>
    <x v="1"/>
    <x v="8"/>
    <s v="Aluminum Screw Posts"/>
    <n v="9.1560000000000006"/>
    <n v="2"/>
    <n v="0.7"/>
    <n v="-6.1039999999999974"/>
  </r>
  <r>
    <n v="2042"/>
    <s v="CA-2012-122287"/>
    <x v="1"/>
    <x v="652"/>
    <d v="2021-06-23T00:00:00"/>
    <s v="Standard Class"/>
    <s v="SN-20560"/>
    <s v="Skye Norling"/>
    <x v="2"/>
    <s v="United States"/>
    <s v="Peoria"/>
    <x v="16"/>
    <n v="85345"/>
    <x v="1"/>
    <s v="FUR-FU-10004973"/>
    <x v="0"/>
    <x v="5"/>
    <s v="Flat Face Poster Frame"/>
    <n v="75.36"/>
    <n v="5"/>
    <n v="0.2"/>
    <n v="20.724000000000007"/>
  </r>
  <r>
    <n v="2043"/>
    <s v="CA-2012-104493"/>
    <x v="1"/>
    <x v="653"/>
    <d v="2021-10-08T00:00:00"/>
    <s v="Standard Class"/>
    <s v="EB-13705"/>
    <s v="Ed Braxton"/>
    <x v="1"/>
    <s v="United States"/>
    <s v="San Diego"/>
    <x v="1"/>
    <n v="92105"/>
    <x v="1"/>
    <s v="OFF-BI-10004817"/>
    <x v="1"/>
    <x v="8"/>
    <s v="GBC Personal VeloBind Strips"/>
    <n v="57.504000000000005"/>
    <n v="6"/>
    <n v="0.2"/>
    <n v="20.1264"/>
  </r>
  <r>
    <n v="2044"/>
    <s v="US-2014-158946"/>
    <x v="3"/>
    <x v="551"/>
    <d v="2023-11-24T00:00:00"/>
    <s v="Standard Class"/>
    <s v="JW-15220"/>
    <s v="Jane Waco"/>
    <x v="1"/>
    <s v="United States"/>
    <s v="Lakewood"/>
    <x v="24"/>
    <n v="44107"/>
    <x v="3"/>
    <s v="OFF-AR-10001860"/>
    <x v="1"/>
    <x v="6"/>
    <s v="BIC Liqua Brite Liner"/>
    <n v="38.864000000000004"/>
    <n v="7"/>
    <n v="0.2"/>
    <n v="7.7728000000000002"/>
  </r>
  <r>
    <n v="2045"/>
    <s v="CA-2011-129168"/>
    <x v="2"/>
    <x v="654"/>
    <d v="2020-08-23T00:00:00"/>
    <s v="Standard Class"/>
    <s v="KB-16585"/>
    <s v="Ken Black"/>
    <x v="1"/>
    <s v="United States"/>
    <s v="Houston"/>
    <x v="5"/>
    <n v="77095"/>
    <x v="2"/>
    <s v="OFF-PA-10001639"/>
    <x v="1"/>
    <x v="10"/>
    <s v="Xerox 203"/>
    <n v="15.552000000000003"/>
    <n v="3"/>
    <n v="0.2"/>
    <n v="5.4432"/>
  </r>
  <r>
    <n v="2046"/>
    <s v="CA-2013-131835"/>
    <x v="0"/>
    <x v="19"/>
    <d v="2022-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22-07-22T00:00:00"/>
    <s v="Standard Class"/>
    <s v="MC-17590"/>
    <s v="Matt Collister"/>
    <x v="1"/>
    <s v="United States"/>
    <s v="Perth Amboy"/>
    <x v="30"/>
    <n v="8861"/>
    <x v="3"/>
    <s v="TEC-PH-10001760"/>
    <x v="2"/>
    <x v="7"/>
    <s v="Bose SoundLink Bluetooth Speaker"/>
    <n v="597"/>
    <n v="3"/>
    <n v="0"/>
    <n v="280.59000000000003"/>
  </r>
  <r>
    <n v="2048"/>
    <s v="CA-2013-131835"/>
    <x v="0"/>
    <x v="19"/>
    <d v="2022-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21-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21-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21-07-13T00:00:00"/>
    <s v="First Class"/>
    <s v="CK-12595"/>
    <s v="Clytie Kelty"/>
    <x v="0"/>
    <s v="United States"/>
    <s v="Philadelphia"/>
    <x v="9"/>
    <n v="19134"/>
    <x v="3"/>
    <s v="OFF-BI-10003669"/>
    <x v="1"/>
    <x v="8"/>
    <s v="3M Organizer Strips"/>
    <n v="6.4800000000000013"/>
    <n v="4"/>
    <n v="0.7"/>
    <n v="-4.7519999999999989"/>
  </r>
  <r>
    <n v="2052"/>
    <s v="CA-2012-142237"/>
    <x v="1"/>
    <x v="655"/>
    <d v="2021-07-13T00:00:00"/>
    <s v="First Class"/>
    <s v="CK-12595"/>
    <s v="Clytie Kelty"/>
    <x v="0"/>
    <s v="United States"/>
    <s v="Philadelphia"/>
    <x v="9"/>
    <n v="19134"/>
    <x v="3"/>
    <s v="FUR-CH-10003833"/>
    <x v="0"/>
    <x v="1"/>
    <s v="Novimex Fabric Task Chair"/>
    <n v="341.48799999999994"/>
    <n v="8"/>
    <n v="0.3"/>
    <n v="-73.175999999999988"/>
  </r>
  <r>
    <n v="2053"/>
    <s v="CA-2012-142237"/>
    <x v="1"/>
    <x v="655"/>
    <d v="2021-07-13T00:00:00"/>
    <s v="First Class"/>
    <s v="CK-12595"/>
    <s v="Clytie Kelty"/>
    <x v="0"/>
    <s v="United States"/>
    <s v="Philadelphia"/>
    <x v="9"/>
    <n v="19134"/>
    <x v="3"/>
    <s v="OFF-AR-10003732"/>
    <x v="1"/>
    <x v="6"/>
    <s v="Newell 333"/>
    <n v="11.12"/>
    <n v="5"/>
    <n v="0.2"/>
    <n v="0.83399999999999963"/>
  </r>
  <r>
    <n v="2054"/>
    <s v="CA-2012-142237"/>
    <x v="1"/>
    <x v="655"/>
    <d v="2021-07-13T00:00:00"/>
    <s v="First Class"/>
    <s v="CK-12595"/>
    <s v="Clytie Kelty"/>
    <x v="0"/>
    <s v="United States"/>
    <s v="Philadelphia"/>
    <x v="9"/>
    <n v="19134"/>
    <x v="3"/>
    <s v="FUR-FU-10003142"/>
    <x v="0"/>
    <x v="5"/>
    <s v="Master Big Foot Doorstop, Beige"/>
    <n v="25.344000000000001"/>
    <n v="6"/>
    <n v="0.2"/>
    <n v="3.4847999999999981"/>
  </r>
  <r>
    <n v="2055"/>
    <s v="CA-2013-136434"/>
    <x v="0"/>
    <x v="49"/>
    <d v="2022-12-08T00:00:00"/>
    <s v="Standard Class"/>
    <s v="RD-19480"/>
    <s v="Rick Duston"/>
    <x v="0"/>
    <s v="United States"/>
    <s v="Richmond"/>
    <x v="14"/>
    <n v="47374"/>
    <x v="2"/>
    <s v="FUR-FU-10001196"/>
    <x v="0"/>
    <x v="5"/>
    <s v="DAX Cubicle Frames - 8x10"/>
    <n v="17.309999999999999"/>
    <n v="3"/>
    <n v="0"/>
    <n v="5.1929999999999996"/>
  </r>
  <r>
    <n v="2056"/>
    <s v="CA-2014-120376"/>
    <x v="3"/>
    <x v="66"/>
    <d v="2023-12-26T00:00:00"/>
    <s v="First Class"/>
    <s v="TP-21130"/>
    <s v="Theone Pippenger"/>
    <x v="0"/>
    <s v="United States"/>
    <s v="Detroit"/>
    <x v="12"/>
    <n v="48227"/>
    <x v="2"/>
    <s v="TEC-AC-10001114"/>
    <x v="2"/>
    <x v="11"/>
    <s v="Microsoft Wireless Mobile Mouse 4000"/>
    <n v="199.95000000000002"/>
    <n v="5"/>
    <n v="0"/>
    <n v="63.983999999999988"/>
  </r>
  <r>
    <n v="2057"/>
    <s v="CA-2014-120376"/>
    <x v="3"/>
    <x v="66"/>
    <d v="2023-12-26T00:00:00"/>
    <s v="First Class"/>
    <s v="TP-21130"/>
    <s v="Theone Pippenger"/>
    <x v="0"/>
    <s v="United States"/>
    <s v="Detroit"/>
    <x v="12"/>
    <n v="48227"/>
    <x v="2"/>
    <s v="FUR-CH-10002335"/>
    <x v="0"/>
    <x v="1"/>
    <s v="Hon GuestStacker Chair"/>
    <n v="1586.6899999999998"/>
    <n v="7"/>
    <n v="0"/>
    <n v="412.5394"/>
  </r>
  <r>
    <n v="2058"/>
    <s v="CA-2014-120376"/>
    <x v="3"/>
    <x v="66"/>
    <d v="2023-12-26T00:00:00"/>
    <s v="First Class"/>
    <s v="TP-21130"/>
    <s v="Theone Pippenger"/>
    <x v="0"/>
    <s v="United States"/>
    <s v="Detroit"/>
    <x v="12"/>
    <n v="48227"/>
    <x v="2"/>
    <s v="TEC-AC-10000844"/>
    <x v="2"/>
    <x v="11"/>
    <s v="Logitech Gaming G510s - Keyboard"/>
    <n v="84.99"/>
    <n v="1"/>
    <n v="0"/>
    <n v="30.596399999999996"/>
  </r>
  <r>
    <n v="2059"/>
    <s v="CA-2014-120376"/>
    <x v="3"/>
    <x v="66"/>
    <d v="2023-12-26T00:00:00"/>
    <s v="First Class"/>
    <s v="TP-21130"/>
    <s v="Theone Pippenger"/>
    <x v="0"/>
    <s v="United States"/>
    <s v="Detroit"/>
    <x v="12"/>
    <n v="48227"/>
    <x v="2"/>
    <s v="FUR-TA-10004534"/>
    <x v="0"/>
    <x v="3"/>
    <s v="Bevis 44 x 96 Conference Tables"/>
    <n v="411.8"/>
    <n v="2"/>
    <n v="0"/>
    <n v="70.005999999999972"/>
  </r>
  <r>
    <n v="2060"/>
    <s v="CA-2011-106439"/>
    <x v="2"/>
    <x v="656"/>
    <d v="2020-11-04T00:00:00"/>
    <s v="Standard Class"/>
    <s v="GG-14650"/>
    <s v="Greg Guthrie"/>
    <x v="1"/>
    <s v="United States"/>
    <s v="Los Angeles"/>
    <x v="1"/>
    <n v="90049"/>
    <x v="1"/>
    <s v="OFF-FA-10002975"/>
    <x v="1"/>
    <x v="13"/>
    <s v="Staples"/>
    <n v="11.34"/>
    <n v="3"/>
    <n v="0"/>
    <n v="5.2164000000000001"/>
  </r>
  <r>
    <n v="2061"/>
    <s v="CA-2011-106439"/>
    <x v="2"/>
    <x v="656"/>
    <d v="2020-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20-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20-11-04T00:00:00"/>
    <s v="Standard Class"/>
    <s v="GG-14650"/>
    <s v="Greg Guthrie"/>
    <x v="1"/>
    <s v="United States"/>
    <s v="Los Angeles"/>
    <x v="1"/>
    <n v="90049"/>
    <x v="1"/>
    <s v="OFF-PA-10000477"/>
    <x v="1"/>
    <x v="10"/>
    <s v="Xerox 1952"/>
    <n v="64.740000000000009"/>
    <n v="13"/>
    <n v="0"/>
    <n v="30.427800000000005"/>
  </r>
  <r>
    <n v="2064"/>
    <s v="CA-2011-106439"/>
    <x v="2"/>
    <x v="656"/>
    <d v="2020-11-04T00:00:00"/>
    <s v="Standard Class"/>
    <s v="GG-14650"/>
    <s v="Greg Guthrie"/>
    <x v="1"/>
    <s v="United States"/>
    <s v="Los Angeles"/>
    <x v="1"/>
    <n v="90049"/>
    <x v="1"/>
    <s v="OFF-BI-10004209"/>
    <x v="1"/>
    <x v="8"/>
    <s v="Fellowes Twister Kit, Gray/Clear, 3/pkg"/>
    <n v="19.295999999999999"/>
    <n v="3"/>
    <n v="0.2"/>
    <n v="6.0299999999999994"/>
  </r>
  <r>
    <n v="2065"/>
    <s v="CA-2011-106439"/>
    <x v="2"/>
    <x v="656"/>
    <d v="2020-11-04T00:00:00"/>
    <s v="Standard Class"/>
    <s v="GG-14650"/>
    <s v="Greg Guthrie"/>
    <x v="1"/>
    <s v="United States"/>
    <s v="Los Angeles"/>
    <x v="1"/>
    <n v="90049"/>
    <x v="1"/>
    <s v="OFF-ST-10001963"/>
    <x v="1"/>
    <x v="4"/>
    <s v="Tennsco Regal Shelving Units"/>
    <n v="405.64"/>
    <n v="4"/>
    <n v="0"/>
    <n v="12.169199999999989"/>
  </r>
  <r>
    <n v="2066"/>
    <s v="CA-2011-106439"/>
    <x v="2"/>
    <x v="656"/>
    <d v="2020-11-04T00:00:00"/>
    <s v="Standard Class"/>
    <s v="GG-14650"/>
    <s v="Greg Guthrie"/>
    <x v="1"/>
    <s v="United States"/>
    <s v="Los Angeles"/>
    <x v="1"/>
    <n v="90049"/>
    <x v="1"/>
    <s v="FUR-CH-10003833"/>
    <x v="0"/>
    <x v="1"/>
    <s v="Novimex Fabric Task Chair"/>
    <n v="146.352"/>
    <n v="3"/>
    <n v="0.2"/>
    <n v="-9.1470000000000056"/>
  </r>
  <r>
    <n v="2067"/>
    <s v="CA-2011-106439"/>
    <x v="2"/>
    <x v="656"/>
    <d v="2020-11-04T00:00:00"/>
    <s v="Standard Class"/>
    <s v="GG-14650"/>
    <s v="Greg Guthrie"/>
    <x v="1"/>
    <s v="United States"/>
    <s v="Los Angeles"/>
    <x v="1"/>
    <n v="90049"/>
    <x v="1"/>
    <s v="TEC-AC-10004568"/>
    <x v="2"/>
    <x v="11"/>
    <s v="Maxell LTO Ultrium - 800 GB"/>
    <n v="251.91"/>
    <n v="9"/>
    <n v="0"/>
    <n v="47.862899999999982"/>
  </r>
  <r>
    <n v="2068"/>
    <s v="CA-2011-106439"/>
    <x v="2"/>
    <x v="656"/>
    <d v="2020-11-04T00:00:00"/>
    <s v="Standard Class"/>
    <s v="GG-14650"/>
    <s v="Greg Guthrie"/>
    <x v="1"/>
    <s v="United States"/>
    <s v="Los Angeles"/>
    <x v="1"/>
    <n v="90049"/>
    <x v="1"/>
    <s v="OFF-AR-10001419"/>
    <x v="1"/>
    <x v="6"/>
    <s v="Newell 325"/>
    <n v="12.39"/>
    <n v="3"/>
    <n v="0"/>
    <n v="3.7169999999999996"/>
  </r>
  <r>
    <n v="2069"/>
    <s v="CA-2012-133452"/>
    <x v="1"/>
    <x v="657"/>
    <d v="2021-04-19T00:00:00"/>
    <s v="Standard Class"/>
    <s v="ZC-21910"/>
    <s v="Zuschuss Carroll"/>
    <x v="0"/>
    <s v="United States"/>
    <s v="Pomona"/>
    <x v="1"/>
    <n v="91767"/>
    <x v="1"/>
    <s v="TEC-AC-10002800"/>
    <x v="2"/>
    <x v="11"/>
    <s v="Plantronics Audio 478 Stereo USB Headset"/>
    <n v="199.96"/>
    <n v="4"/>
    <n v="0"/>
    <n v="69.98599999999999"/>
  </r>
  <r>
    <n v="2070"/>
    <s v="CA-2012-133452"/>
    <x v="1"/>
    <x v="657"/>
    <d v="2021-04-19T00:00:00"/>
    <s v="Standard Class"/>
    <s v="ZC-21910"/>
    <s v="Zuschuss Carroll"/>
    <x v="0"/>
    <s v="United States"/>
    <s v="Pomona"/>
    <x v="1"/>
    <n v="91767"/>
    <x v="1"/>
    <s v="FUR-TA-10003954"/>
    <x v="0"/>
    <x v="3"/>
    <s v="Hon 94000 Series Round Tables"/>
    <n v="710.83200000000011"/>
    <n v="3"/>
    <n v="0.2"/>
    <n v="-97.739399999999989"/>
  </r>
  <r>
    <n v="2071"/>
    <s v="CA-2013-146521"/>
    <x v="0"/>
    <x v="658"/>
    <d v="2022-07-24T00:00:00"/>
    <s v="Second Class"/>
    <s v="CC-12610"/>
    <s v="Corey Catlett"/>
    <x v="1"/>
    <s v="United States"/>
    <s v="Philadelphia"/>
    <x v="9"/>
    <n v="19134"/>
    <x v="3"/>
    <s v="OFF-BI-10000301"/>
    <x v="1"/>
    <x v="8"/>
    <s v="GBC Instant Report Kit"/>
    <n v="1.9410000000000003"/>
    <n v="1"/>
    <n v="0.7"/>
    <n v="-1.294"/>
  </r>
  <r>
    <n v="2072"/>
    <s v="US-2014-110996"/>
    <x v="3"/>
    <x v="225"/>
    <d v="2023-11-26T00:00:00"/>
    <s v="Standard Class"/>
    <s v="KA-16525"/>
    <s v="Kelly Andreada"/>
    <x v="0"/>
    <s v="United States"/>
    <s v="Ontario"/>
    <x v="1"/>
    <n v="91761"/>
    <x v="1"/>
    <s v="FUR-CH-10003956"/>
    <x v="0"/>
    <x v="1"/>
    <s v="Novimex High-Tech Fabric Mesh Task Chair"/>
    <n v="283.92"/>
    <n v="5"/>
    <n v="0.2"/>
    <n v="-46.137000000000029"/>
  </r>
  <r>
    <n v="2073"/>
    <s v="CA-2013-129693"/>
    <x v="0"/>
    <x v="491"/>
    <d v="2022-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23-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23-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20-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23-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23-09-16T00:00:00"/>
    <s v="First Class"/>
    <s v="BF-11080"/>
    <s v="Bart Folk"/>
    <x v="0"/>
    <s v="United States"/>
    <s v="Baltimore"/>
    <x v="39"/>
    <n v="21215"/>
    <x v="3"/>
    <s v="OFF-AP-10000358"/>
    <x v="1"/>
    <x v="9"/>
    <s v="Fellowes Basic Home/Office Series Surge Protectors"/>
    <n v="90.86"/>
    <n v="7"/>
    <n v="0"/>
    <n v="26.349399999999992"/>
  </r>
  <r>
    <n v="2079"/>
    <s v="CA-2014-140676"/>
    <x v="3"/>
    <x v="510"/>
    <d v="2023-09-16T00:00:00"/>
    <s v="First Class"/>
    <s v="BF-11080"/>
    <s v="Bart Folk"/>
    <x v="0"/>
    <s v="United States"/>
    <s v="Baltimore"/>
    <x v="39"/>
    <n v="21215"/>
    <x v="3"/>
    <s v="OFF-PA-10004243"/>
    <x v="1"/>
    <x v="10"/>
    <s v="Xerox 1939"/>
    <n v="94.85"/>
    <n v="5"/>
    <n v="0"/>
    <n v="45.527999999999992"/>
  </r>
  <r>
    <n v="2080"/>
    <s v="CA-2012-120103"/>
    <x v="1"/>
    <x v="100"/>
    <d v="2021-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21-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21-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23-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20-11-29T00:00:00"/>
    <s v="Standard Class"/>
    <s v="ED-13885"/>
    <s v="Emily Ducich"/>
    <x v="2"/>
    <s v="United States"/>
    <s v="Houston"/>
    <x v="5"/>
    <n v="77036"/>
    <x v="2"/>
    <s v="OFF-LA-10003923"/>
    <x v="1"/>
    <x v="2"/>
    <s v="Alphabetical Labels for Top Tab Filing"/>
    <n v="23.680000000000003"/>
    <n v="2"/>
    <n v="0.2"/>
    <n v="8.879999999999999"/>
  </r>
  <r>
    <n v="2085"/>
    <s v="CA-2013-140501"/>
    <x v="0"/>
    <x v="661"/>
    <d v="2022-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22-06-29T00:00:00"/>
    <s v="Standard Class"/>
    <s v="IM-15070"/>
    <s v="Irene Maddox"/>
    <x v="0"/>
    <s v="United States"/>
    <s v="New York City"/>
    <x v="15"/>
    <n v="10009"/>
    <x v="3"/>
    <s v="OFF-LA-10000248"/>
    <x v="1"/>
    <x v="2"/>
    <s v="Avery 52"/>
    <n v="18.45"/>
    <n v="5"/>
    <n v="0"/>
    <n v="8.6715"/>
  </r>
  <r>
    <n v="2087"/>
    <s v="CA-2013-140501"/>
    <x v="0"/>
    <x v="661"/>
    <d v="2022-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22-06-29T00:00:00"/>
    <s v="Standard Class"/>
    <s v="IM-15070"/>
    <s v="Irene Maddox"/>
    <x v="0"/>
    <s v="United States"/>
    <s v="New York City"/>
    <x v="15"/>
    <n v="10009"/>
    <x v="3"/>
    <s v="OFF-PA-10003129"/>
    <x v="1"/>
    <x v="10"/>
    <s v="Tops White Computer Printout Paper"/>
    <n v="146.72999999999999"/>
    <n v="3"/>
    <n v="0"/>
    <n v="68.963099999999997"/>
  </r>
  <r>
    <n v="2089"/>
    <s v="CA-2013-140501"/>
    <x v="0"/>
    <x v="661"/>
    <d v="2022-06-29T00:00:00"/>
    <s v="Standard Class"/>
    <s v="IM-15070"/>
    <s v="Irene Maddox"/>
    <x v="0"/>
    <s v="United States"/>
    <s v="New York City"/>
    <x v="15"/>
    <n v="10009"/>
    <x v="3"/>
    <s v="OFF-FA-10004076"/>
    <x v="1"/>
    <x v="13"/>
    <s v="Translucent Push Pins by OIC"/>
    <n v="3.96"/>
    <n v="2"/>
    <n v="0"/>
    <n v="1.4651999999999998"/>
  </r>
  <r>
    <n v="2090"/>
    <s v="CA-2012-139290"/>
    <x v="1"/>
    <x v="662"/>
    <d v="2021-10-30T00:00:00"/>
    <s v="Standard Class"/>
    <s v="MY-17380"/>
    <s v="Maribeth Yedwab"/>
    <x v="1"/>
    <s v="United States"/>
    <s v="Rancho Cucamonga"/>
    <x v="1"/>
    <n v="91730"/>
    <x v="1"/>
    <s v="OFF-LA-10004008"/>
    <x v="1"/>
    <x v="2"/>
    <s v="Avery 507"/>
    <n v="5.76"/>
    <n v="2"/>
    <n v="0"/>
    <n v="2.6495999999999995"/>
  </r>
  <r>
    <n v="2091"/>
    <s v="CA-2014-166142"/>
    <x v="3"/>
    <x v="663"/>
    <d v="2023-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23-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20-11-21T00:00:00"/>
    <s v="Standard Class"/>
    <s v="MP-17470"/>
    <s v="Mark Packer"/>
    <x v="2"/>
    <s v="United States"/>
    <s v="Moorhead"/>
    <x v="11"/>
    <n v="56560"/>
    <x v="2"/>
    <s v="FUR-CH-10004289"/>
    <x v="0"/>
    <x v="1"/>
    <s v="Global Super Steno Chair"/>
    <n v="479.90000000000003"/>
    <n v="5"/>
    <n v="0"/>
    <n v="81.58299999999997"/>
  </r>
  <r>
    <n v="2094"/>
    <s v="CA-2012-149678"/>
    <x v="1"/>
    <x v="657"/>
    <d v="2021-04-15T00:00:00"/>
    <s v="Second Class"/>
    <s v="AW-10840"/>
    <s v="Anthony Witt"/>
    <x v="0"/>
    <s v="United States"/>
    <s v="Farmington"/>
    <x v="27"/>
    <n v="87401"/>
    <x v="1"/>
    <s v="OFF-SU-10004498"/>
    <x v="1"/>
    <x v="14"/>
    <s v="Martin-Yale Premier Letter Opener"/>
    <n v="12.88"/>
    <n v="1"/>
    <n v="0"/>
    <n v="0.38640000000000008"/>
  </r>
  <r>
    <n v="2095"/>
    <s v="US-2012-164357"/>
    <x v="1"/>
    <x v="665"/>
    <d v="2021-11-29T00:00:00"/>
    <s v="Standard Class"/>
    <s v="SF-20065"/>
    <s v="Sandra Flanagan"/>
    <x v="0"/>
    <s v="United States"/>
    <s v="Wilmington"/>
    <x v="3"/>
    <n v="28403"/>
    <x v="0"/>
    <s v="OFF-AR-10001177"/>
    <x v="1"/>
    <x v="6"/>
    <s v="Newell 349"/>
    <n v="13.120000000000001"/>
    <n v="5"/>
    <n v="0.2"/>
    <n v="1.4759999999999982"/>
  </r>
  <r>
    <n v="2096"/>
    <s v="US-2013-146570"/>
    <x v="0"/>
    <x v="666"/>
    <d v="2022-05-21T00:00:00"/>
    <s v="Standard Class"/>
    <s v="SN-20710"/>
    <s v="Steve Nguyen"/>
    <x v="2"/>
    <s v="United States"/>
    <s v="Jackson"/>
    <x v="35"/>
    <n v="39212"/>
    <x v="0"/>
    <s v="OFF-BI-10001718"/>
    <x v="1"/>
    <x v="8"/>
    <s v="GBC DocuBind P50 Personal Binding Machine"/>
    <n v="511.84"/>
    <n v="8"/>
    <n v="0"/>
    <n v="240.56479999999999"/>
  </r>
  <r>
    <n v="2097"/>
    <s v="US-2013-146570"/>
    <x v="0"/>
    <x v="666"/>
    <d v="2022-05-21T00:00:00"/>
    <s v="Standard Class"/>
    <s v="SN-20710"/>
    <s v="Steve Nguyen"/>
    <x v="2"/>
    <s v="United States"/>
    <s v="Jackson"/>
    <x v="35"/>
    <n v="39212"/>
    <x v="0"/>
    <s v="OFF-AR-10004602"/>
    <x v="1"/>
    <x v="6"/>
    <s v="Boston KS Multi-Size Manual Pencil Sharpener"/>
    <n v="91.96"/>
    <n v="4"/>
    <n v="0"/>
    <n v="25.748800000000003"/>
  </r>
  <r>
    <n v="2098"/>
    <s v="US-2013-146570"/>
    <x v="0"/>
    <x v="666"/>
    <d v="2022-05-21T00:00:00"/>
    <s v="Standard Class"/>
    <s v="SN-20710"/>
    <s v="Steve Nguyen"/>
    <x v="2"/>
    <s v="United States"/>
    <s v="Jackson"/>
    <x v="35"/>
    <n v="39212"/>
    <x v="0"/>
    <s v="OFF-AR-10003856"/>
    <x v="1"/>
    <x v="6"/>
    <s v="Newell 344"/>
    <n v="8.34"/>
    <n v="3"/>
    <n v="0"/>
    <n v="2.1683999999999997"/>
  </r>
  <r>
    <n v="2099"/>
    <s v="CA-2014-124401"/>
    <x v="3"/>
    <x v="210"/>
    <d v="2023-09-13T00:00:00"/>
    <s v="Standard Class"/>
    <s v="RD-19900"/>
    <s v="Ruben Dartt"/>
    <x v="0"/>
    <s v="United States"/>
    <s v="Portland"/>
    <x v="21"/>
    <n v="97206"/>
    <x v="1"/>
    <s v="OFF-ST-10000649"/>
    <x v="1"/>
    <x v="4"/>
    <s v="Hanging Personal Folder File"/>
    <n v="37.68"/>
    <n v="3"/>
    <n v="0.2"/>
    <n v="2.3550000000000022"/>
  </r>
  <r>
    <n v="2100"/>
    <s v="CA-2014-124401"/>
    <x v="3"/>
    <x v="210"/>
    <d v="2023-09-13T00:00:00"/>
    <s v="Standard Class"/>
    <s v="RD-19900"/>
    <s v="Ruben Dartt"/>
    <x v="0"/>
    <s v="United States"/>
    <s v="Portland"/>
    <x v="21"/>
    <n v="97206"/>
    <x v="1"/>
    <s v="TEC-AC-10002926"/>
    <x v="2"/>
    <x v="11"/>
    <s v="Logitech Wireless Marathon Mouse M705"/>
    <n v="279.94400000000002"/>
    <n v="7"/>
    <n v="0.2"/>
    <n v="80.48390000000002"/>
  </r>
  <r>
    <n v="2101"/>
    <s v="US-2011-140116"/>
    <x v="2"/>
    <x v="418"/>
    <d v="2020-03-17T00:00:00"/>
    <s v="Standard Class"/>
    <s v="KT-16480"/>
    <s v="Kean Thornton"/>
    <x v="0"/>
    <s v="United States"/>
    <s v="Denver"/>
    <x v="22"/>
    <n v="80219"/>
    <x v="1"/>
    <s v="OFF-ST-10000078"/>
    <x v="1"/>
    <x v="4"/>
    <s v="Tennsco 6- and 18-Compartment Lockers"/>
    <n v="636.40800000000013"/>
    <n v="3"/>
    <n v="0.2"/>
    <n v="-15.910200000000088"/>
  </r>
  <r>
    <n v="2102"/>
    <s v="US-2011-140116"/>
    <x v="2"/>
    <x v="418"/>
    <d v="2020-03-17T00:00:00"/>
    <s v="Standard Class"/>
    <s v="KT-16480"/>
    <s v="Kean Thornton"/>
    <x v="0"/>
    <s v="United States"/>
    <s v="Denver"/>
    <x v="22"/>
    <n v="80219"/>
    <x v="1"/>
    <s v="OFF-AR-10001044"/>
    <x v="1"/>
    <x v="6"/>
    <s v="BOSTON Ranger #55 Pencil Sharpener, Black"/>
    <n v="83.168000000000006"/>
    <n v="4"/>
    <n v="0.2"/>
    <n v="9.3563999999999936"/>
  </r>
  <r>
    <n v="2103"/>
    <s v="CA-2011-123295"/>
    <x v="2"/>
    <x v="667"/>
    <d v="2020-07-18T00:00:00"/>
    <s v="Same Day"/>
    <s v="AH-10120"/>
    <s v="Adrian Hane"/>
    <x v="2"/>
    <s v="United States"/>
    <s v="Tucson"/>
    <x v="16"/>
    <n v="85705"/>
    <x v="1"/>
    <s v="FUR-CH-10002372"/>
    <x v="0"/>
    <x v="1"/>
    <s v="Office Star - Ergonomically Designed Knee Chair"/>
    <n v="259.13600000000002"/>
    <n v="4"/>
    <n v="0.2"/>
    <n v="-25.913599999999988"/>
  </r>
  <r>
    <n v="2104"/>
    <s v="CA-2014-167101"/>
    <x v="3"/>
    <x v="668"/>
    <d v="2023-03-29T00:00:00"/>
    <s v="Second Class"/>
    <s v="BM-11650"/>
    <s v="Brian Moss"/>
    <x v="1"/>
    <s v="United States"/>
    <s v="New York City"/>
    <x v="15"/>
    <n v="10009"/>
    <x v="3"/>
    <s v="OFF-PA-10000357"/>
    <x v="1"/>
    <x v="10"/>
    <s v="Xerox 1888"/>
    <n v="221.92"/>
    <n v="4"/>
    <n v="0"/>
    <n v="106.52159999999999"/>
  </r>
  <r>
    <n v="2105"/>
    <s v="CA-2014-167101"/>
    <x v="3"/>
    <x v="668"/>
    <d v="2023-03-29T00:00:00"/>
    <s v="Second Class"/>
    <s v="BM-11650"/>
    <s v="Brian Moss"/>
    <x v="1"/>
    <s v="United States"/>
    <s v="New York City"/>
    <x v="15"/>
    <n v="10009"/>
    <x v="3"/>
    <s v="TEC-AC-10001266"/>
    <x v="2"/>
    <x v="11"/>
    <s v="Memorex Micro Travel Drive 8 GB"/>
    <n v="26"/>
    <n v="2"/>
    <n v="0"/>
    <n v="11.7"/>
  </r>
  <r>
    <n v="2106"/>
    <s v="US-2011-167633"/>
    <x v="2"/>
    <x v="587"/>
    <d v="2020-10-05T00:00:00"/>
    <s v="Standard Class"/>
    <s v="BW-11200"/>
    <s v="Ben Wallace"/>
    <x v="0"/>
    <s v="United States"/>
    <s v="Boynton Beach"/>
    <x v="2"/>
    <n v="33437"/>
    <x v="0"/>
    <s v="OFF-PA-10004888"/>
    <x v="1"/>
    <x v="10"/>
    <s v="Xerox 217"/>
    <n v="15.552000000000003"/>
    <n v="3"/>
    <n v="0.2"/>
    <n v="5.4432"/>
  </r>
  <r>
    <n v="2107"/>
    <s v="US-2011-152723"/>
    <x v="2"/>
    <x v="467"/>
    <d v="2020-09-26T00:00:00"/>
    <s v="Same Day"/>
    <s v="HG-14965"/>
    <s v="Henry Goldwyn"/>
    <x v="1"/>
    <s v="United States"/>
    <s v="Mesquite"/>
    <x v="5"/>
    <n v="75150"/>
    <x v="2"/>
    <s v="OFF-BI-10003460"/>
    <x v="1"/>
    <x v="8"/>
    <s v="Acco 3-Hole Punch"/>
    <n v="0.87599999999999978"/>
    <n v="1"/>
    <n v="0.8"/>
    <n v="-1.4016000000000002"/>
  </r>
  <r>
    <n v="2108"/>
    <s v="CA-2012-164882"/>
    <x v="1"/>
    <x v="89"/>
    <d v="2021-10-31T00:00:00"/>
    <s v="Same Day"/>
    <s v="SG-20080"/>
    <s v="Sandra Glassco"/>
    <x v="0"/>
    <s v="United States"/>
    <s v="Redlands"/>
    <x v="1"/>
    <n v="92374"/>
    <x v="1"/>
    <s v="OFF-PA-10000157"/>
    <x v="1"/>
    <x v="10"/>
    <s v="Xerox 191"/>
    <n v="19.98"/>
    <n v="1"/>
    <n v="0"/>
    <n v="9.3905999999999992"/>
  </r>
  <r>
    <n v="2109"/>
    <s v="CA-2012-164882"/>
    <x v="1"/>
    <x v="89"/>
    <d v="2021-10-31T00:00:00"/>
    <s v="Same Day"/>
    <s v="SG-20080"/>
    <s v="Sandra Glassco"/>
    <x v="0"/>
    <s v="United States"/>
    <s v="Redlands"/>
    <x v="1"/>
    <n v="92374"/>
    <x v="1"/>
    <s v="OFF-BI-10004519"/>
    <x v="1"/>
    <x v="8"/>
    <s v="GBC DocuBind P100 Manual Binding Machine"/>
    <n v="398.35199999999998"/>
    <n v="3"/>
    <n v="0.2"/>
    <n v="124.48499999999999"/>
  </r>
  <r>
    <n v="2110"/>
    <s v="CA-2012-164882"/>
    <x v="1"/>
    <x v="89"/>
    <d v="2021-10-31T00:00:00"/>
    <s v="Same Day"/>
    <s v="SG-20080"/>
    <s v="Sandra Glassco"/>
    <x v="0"/>
    <s v="United States"/>
    <s v="Redlands"/>
    <x v="1"/>
    <n v="92374"/>
    <x v="1"/>
    <s v="OFF-AR-10004272"/>
    <x v="1"/>
    <x v="6"/>
    <s v="Newell 308"/>
    <n v="5.04"/>
    <n v="3"/>
    <n v="0"/>
    <n v="1.2599999999999998"/>
  </r>
  <r>
    <n v="2111"/>
    <s v="CA-2012-164882"/>
    <x v="1"/>
    <x v="89"/>
    <d v="2021-10-31T00:00:00"/>
    <s v="Same Day"/>
    <s v="SG-20080"/>
    <s v="Sandra Glassco"/>
    <x v="0"/>
    <s v="United States"/>
    <s v="Redlands"/>
    <x v="1"/>
    <n v="92374"/>
    <x v="1"/>
    <s v="OFF-FA-10000585"/>
    <x v="1"/>
    <x v="13"/>
    <s v="OIC Bulk Pack Metal Binder Clips"/>
    <n v="17.450000000000003"/>
    <n v="5"/>
    <n v="0"/>
    <n v="8.0269999999999992"/>
  </r>
  <r>
    <n v="2112"/>
    <s v="CA-2012-164882"/>
    <x v="1"/>
    <x v="89"/>
    <d v="2021-10-31T00:00:00"/>
    <s v="Same Day"/>
    <s v="SG-20080"/>
    <s v="Sandra Glassco"/>
    <x v="0"/>
    <s v="United States"/>
    <s v="Redlands"/>
    <x v="1"/>
    <n v="92374"/>
    <x v="1"/>
    <s v="FUR-CH-10004218"/>
    <x v="0"/>
    <x v="1"/>
    <s v="Global Fabric Manager's Chair, Dark Gray"/>
    <n v="323.13600000000002"/>
    <n v="4"/>
    <n v="0.2"/>
    <n v="20.196000000000012"/>
  </r>
  <r>
    <n v="2113"/>
    <s v="CA-2012-164882"/>
    <x v="1"/>
    <x v="89"/>
    <d v="2021-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21-10-31T00:00:00"/>
    <s v="Same Day"/>
    <s v="SG-20080"/>
    <s v="Sandra Glassco"/>
    <x v="0"/>
    <s v="United States"/>
    <s v="Redlands"/>
    <x v="1"/>
    <n v="92374"/>
    <x v="1"/>
    <s v="TEC-PH-10001578"/>
    <x v="2"/>
    <x v="7"/>
    <s v="Polycom SoundStation2 EX Conference phone"/>
    <n v="1295.8400000000001"/>
    <n v="4"/>
    <n v="0.2"/>
    <n v="145.78199999999993"/>
  </r>
  <r>
    <n v="2115"/>
    <s v="CA-2012-164882"/>
    <x v="1"/>
    <x v="89"/>
    <d v="2021-10-31T00:00:00"/>
    <s v="Same Day"/>
    <s v="SG-20080"/>
    <s v="Sandra Glassco"/>
    <x v="0"/>
    <s v="United States"/>
    <s v="Redlands"/>
    <x v="1"/>
    <n v="92374"/>
    <x v="1"/>
    <s v="OFF-ST-10003638"/>
    <x v="1"/>
    <x v="4"/>
    <s v="Mobile Personal File Cube"/>
    <n v="46.84"/>
    <n v="2"/>
    <n v="0"/>
    <n v="12.646799999999999"/>
  </r>
  <r>
    <n v="2116"/>
    <s v="CA-2012-164882"/>
    <x v="1"/>
    <x v="89"/>
    <d v="2021-10-31T00:00:00"/>
    <s v="Same Day"/>
    <s v="SG-20080"/>
    <s v="Sandra Glassco"/>
    <x v="0"/>
    <s v="United States"/>
    <s v="Redlands"/>
    <x v="1"/>
    <n v="92374"/>
    <x v="1"/>
    <s v="FUR-BO-10002213"/>
    <x v="0"/>
    <x v="0"/>
    <s v="DMI Eclipse Executive Suite Bookcases"/>
    <n v="425.83300000000003"/>
    <n v="1"/>
    <n v="0.15"/>
    <n v="20.03919999999998"/>
  </r>
  <r>
    <n v="2117"/>
    <s v="CA-2012-159786"/>
    <x v="1"/>
    <x v="88"/>
    <d v="2021-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22-09-24T00:00:00"/>
    <s v="Standard Class"/>
    <s v="SW-20245"/>
    <s v="Scot Wooten"/>
    <x v="0"/>
    <s v="United States"/>
    <s v="Stockton"/>
    <x v="1"/>
    <n v="95207"/>
    <x v="1"/>
    <s v="OFF-PA-10002222"/>
    <x v="1"/>
    <x v="10"/>
    <s v="Xerox Color Copier Paper, 11&quot; x 17&quot;, Ream"/>
    <n v="159.88"/>
    <n v="7"/>
    <n v="0"/>
    <n v="73.544799999999995"/>
  </r>
  <r>
    <n v="2119"/>
    <s v="CA-2014-155460"/>
    <x v="3"/>
    <x v="669"/>
    <d v="2023-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23-04-16T00:00:00"/>
    <s v="First Class"/>
    <s v="RW-19630"/>
    <s v="Rob Williams"/>
    <x v="1"/>
    <s v="United States"/>
    <s v="Seattle"/>
    <x v="4"/>
    <n v="98105"/>
    <x v="1"/>
    <s v="OFF-BI-10003091"/>
    <x v="1"/>
    <x v="8"/>
    <s v="GBC DocuBind TL200 Manual Binding Machine"/>
    <n v="895.92"/>
    <n v="5"/>
    <n v="0.2"/>
    <n v="302.37299999999993"/>
  </r>
  <r>
    <n v="2121"/>
    <s v="US-2014-168690"/>
    <x v="3"/>
    <x v="363"/>
    <d v="2023-01-14T00:00:00"/>
    <s v="Standard Class"/>
    <s v="TS-21085"/>
    <s v="Thais Sissman"/>
    <x v="0"/>
    <s v="United States"/>
    <s v="Ormond Beach"/>
    <x v="2"/>
    <n v="32174"/>
    <x v="0"/>
    <s v="OFF-BI-10000145"/>
    <x v="1"/>
    <x v="8"/>
    <s v="Zipper Ring Binder Pockets"/>
    <n v="2.8080000000000007"/>
    <n v="3"/>
    <n v="0.7"/>
    <n v="-1.9656000000000002"/>
  </r>
  <r>
    <n v="2122"/>
    <s v="CA-2014-158246"/>
    <x v="3"/>
    <x v="45"/>
    <d v="2023-11-12T00:00:00"/>
    <s v="First Class"/>
    <s v="JB-15400"/>
    <s v="Jennifer Braxton"/>
    <x v="1"/>
    <s v="United States"/>
    <s v="Sunnyvale"/>
    <x v="1"/>
    <n v="94086"/>
    <x v="1"/>
    <s v="FUR-CH-10003061"/>
    <x v="0"/>
    <x v="1"/>
    <s v="Global Leather Task Chair, Black"/>
    <n v="215.976"/>
    <n v="3"/>
    <n v="0.2"/>
    <n v="-2.6997000000000355"/>
  </r>
  <r>
    <n v="2123"/>
    <s v="CA-2014-167381"/>
    <x v="3"/>
    <x v="585"/>
    <d v="2023-09-25T00:00:00"/>
    <s v="Second Class"/>
    <s v="EH-14005"/>
    <s v="Erica Hernandez"/>
    <x v="2"/>
    <s v="United States"/>
    <s v="Lansing"/>
    <x v="12"/>
    <n v="48911"/>
    <x v="2"/>
    <s v="FUR-BO-10001972"/>
    <x v="0"/>
    <x v="0"/>
    <s v="O'Sullivan 4-Shelf Bookcase in Odessa Pine"/>
    <n v="241.96"/>
    <n v="2"/>
    <n v="0"/>
    <n v="41.133199999999988"/>
  </r>
  <r>
    <n v="2124"/>
    <s v="CA-2014-167381"/>
    <x v="3"/>
    <x v="585"/>
    <d v="2023-09-25T00:00:00"/>
    <s v="Second Class"/>
    <s v="EH-14005"/>
    <s v="Erica Hernandez"/>
    <x v="2"/>
    <s v="United States"/>
    <s v="Lansing"/>
    <x v="12"/>
    <n v="48911"/>
    <x v="2"/>
    <s v="OFF-LA-10000134"/>
    <x v="1"/>
    <x v="2"/>
    <s v="Avery 511"/>
    <n v="27.72"/>
    <n v="9"/>
    <n v="0"/>
    <n v="13.3056"/>
  </r>
  <r>
    <n v="2125"/>
    <s v="CA-2014-144862"/>
    <x v="3"/>
    <x v="96"/>
    <d v="2023-12-06T00:00:00"/>
    <s v="Standard Class"/>
    <s v="EH-14005"/>
    <s v="Erica Hernandez"/>
    <x v="2"/>
    <s v="United States"/>
    <s v="Philadelphia"/>
    <x v="9"/>
    <n v="19143"/>
    <x v="3"/>
    <s v="OFF-EN-10003040"/>
    <x v="1"/>
    <x v="12"/>
    <s v="Quality Park Security Envelopes"/>
    <n v="104.68000000000002"/>
    <n v="5"/>
    <n v="0.2"/>
    <n v="35.329499999999996"/>
  </r>
  <r>
    <n v="2126"/>
    <s v="CA-2014-144862"/>
    <x v="3"/>
    <x v="96"/>
    <d v="2023-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20-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21-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21-10-09T00:00:00"/>
    <s v="Standard Class"/>
    <s v="JK-16120"/>
    <s v="Julie Kriz"/>
    <x v="2"/>
    <s v="United States"/>
    <s v="Philadelphia"/>
    <x v="9"/>
    <n v="19134"/>
    <x v="3"/>
    <s v="OFF-PA-10001293"/>
    <x v="1"/>
    <x v="10"/>
    <s v="Xerox 1946"/>
    <n v="20.736000000000004"/>
    <n v="4"/>
    <n v="0.2"/>
    <n v="7.2576000000000001"/>
  </r>
  <r>
    <n v="2130"/>
    <s v="US-2011-114188"/>
    <x v="2"/>
    <x v="671"/>
    <d v="2020-05-22T00:00:00"/>
    <s v="Second Class"/>
    <s v="RF-19345"/>
    <s v="Randy Ferguson"/>
    <x v="1"/>
    <s v="United States"/>
    <s v="Dover"/>
    <x v="38"/>
    <n v="3820"/>
    <x v="3"/>
    <s v="OFF-AP-10000124"/>
    <x v="1"/>
    <x v="9"/>
    <s v="Acco 6 Outlet Guardian Basic Surge Suppressor"/>
    <n v="33.28"/>
    <n v="4"/>
    <n v="0"/>
    <n v="9.3184000000000005"/>
  </r>
  <r>
    <n v="2131"/>
    <s v="US-2011-114188"/>
    <x v="2"/>
    <x v="671"/>
    <d v="2020-05-22T00:00:00"/>
    <s v="Second Class"/>
    <s v="RF-19345"/>
    <s v="Randy Ferguson"/>
    <x v="1"/>
    <s v="United States"/>
    <s v="Dover"/>
    <x v="38"/>
    <n v="3820"/>
    <x v="3"/>
    <s v="OFF-AR-10004511"/>
    <x v="1"/>
    <x v="6"/>
    <s v="Sanford Colorific Scented Colored Pencils, 12/Pack"/>
    <n v="38.520000000000003"/>
    <n v="9"/>
    <n v="0"/>
    <n v="11.9412"/>
  </r>
  <r>
    <n v="2132"/>
    <s v="US-2011-114188"/>
    <x v="2"/>
    <x v="671"/>
    <d v="2020-05-22T00:00:00"/>
    <s v="Second Class"/>
    <s v="RF-19345"/>
    <s v="Randy Ferguson"/>
    <x v="1"/>
    <s v="United States"/>
    <s v="Dover"/>
    <x v="38"/>
    <n v="3820"/>
    <x v="3"/>
    <s v="FUR-FU-10000076"/>
    <x v="0"/>
    <x v="5"/>
    <s v="24-Hour Round Wall Clock"/>
    <n v="139.86000000000001"/>
    <n v="7"/>
    <n v="0"/>
    <n v="60.139800000000015"/>
  </r>
  <r>
    <n v="2133"/>
    <s v="CA-2012-156524"/>
    <x v="1"/>
    <x v="312"/>
    <d v="2021-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21-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21-12-04T00:00:00"/>
    <s v="Standard Class"/>
    <s v="WB-21850"/>
    <s v="William Brown"/>
    <x v="0"/>
    <s v="United States"/>
    <s v="Philadelphia"/>
    <x v="9"/>
    <n v="19134"/>
    <x v="3"/>
    <s v="OFF-FA-10000053"/>
    <x v="1"/>
    <x v="13"/>
    <s v="Revere Boxed Rubber Bands by Revere"/>
    <n v="10.584"/>
    <n v="7"/>
    <n v="0.2"/>
    <n v="-2.3813999999999993"/>
  </r>
  <r>
    <n v="2136"/>
    <s v="CA-2012-122210"/>
    <x v="1"/>
    <x v="672"/>
    <d v="2021-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22-01-05T00:00:00"/>
    <s v="Standard Class"/>
    <s v="TB-21625"/>
    <s v="Trudy Brown"/>
    <x v="0"/>
    <s v="United States"/>
    <s v="Grand Prairie"/>
    <x v="5"/>
    <n v="75051"/>
    <x v="2"/>
    <s v="FUR-FU-10002364"/>
    <x v="0"/>
    <x v="5"/>
    <s v="Eldon Expressions Wood Desk Accessories, Oak"/>
    <n v="14.76"/>
    <n v="5"/>
    <n v="0.6"/>
    <n v="-11.439000000000004"/>
  </r>
  <r>
    <n v="2138"/>
    <s v="CA-2012-156377"/>
    <x v="1"/>
    <x v="620"/>
    <d v="2022-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23-11-17T00:00:00"/>
    <s v="Same Day"/>
    <s v="CB-12415"/>
    <s v="Christy Brittain"/>
    <x v="0"/>
    <s v="United States"/>
    <s v="New York City"/>
    <x v="15"/>
    <n v="10009"/>
    <x v="3"/>
    <s v="OFF-PA-10004092"/>
    <x v="1"/>
    <x v="10"/>
    <s v="Tops Green Bar Computer Printout Paper"/>
    <n v="146.82"/>
    <n v="3"/>
    <n v="0"/>
    <n v="73.41"/>
  </r>
  <r>
    <n v="2140"/>
    <s v="CA-2011-159520"/>
    <x v="2"/>
    <x v="571"/>
    <d v="2020-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20-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20-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22-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22-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22-09-06T00:00:00"/>
    <s v="Standard Class"/>
    <s v="DK-13225"/>
    <s v="Dean Katz"/>
    <x v="1"/>
    <s v="United States"/>
    <s v="Philadelphia"/>
    <x v="9"/>
    <n v="19140"/>
    <x v="3"/>
    <s v="OFF-FA-10002780"/>
    <x v="1"/>
    <x v="13"/>
    <s v="Staples"/>
    <n v="16.687999999999999"/>
    <n v="7"/>
    <n v="0.2"/>
    <n v="5.4235999999999995"/>
  </r>
  <r>
    <n v="2146"/>
    <s v="US-2013-152051"/>
    <x v="0"/>
    <x v="674"/>
    <d v="2022-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22-06-30T00:00:00"/>
    <s v="Standard Class"/>
    <s v="TS-21160"/>
    <s v="Theresa Swint"/>
    <x v="1"/>
    <s v="United States"/>
    <s v="York"/>
    <x v="9"/>
    <n v="17403"/>
    <x v="3"/>
    <s v="OFF-BI-10004781"/>
    <x v="1"/>
    <x v="8"/>
    <s v="GBC Wire Binding Strips"/>
    <n v="38.088000000000001"/>
    <n v="4"/>
    <n v="0.7"/>
    <n v="-27.93119999999999"/>
  </r>
  <r>
    <n v="2148"/>
    <s v="US-2013-152051"/>
    <x v="0"/>
    <x v="674"/>
    <d v="2022-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20-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23-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23-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20-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21-11-26T00:00:00"/>
    <s v="Standard Class"/>
    <s v="AR-10540"/>
    <s v="Andy Reiter"/>
    <x v="0"/>
    <s v="United States"/>
    <s v="Quincy"/>
    <x v="31"/>
    <n v="2169"/>
    <x v="3"/>
    <s v="OFF-PA-10002586"/>
    <x v="1"/>
    <x v="10"/>
    <s v="Xerox 1970"/>
    <n v="14.940000000000001"/>
    <n v="3"/>
    <n v="0"/>
    <n v="7.0218000000000007"/>
  </r>
  <r>
    <n v="2154"/>
    <s v="CA-2013-117282"/>
    <x v="0"/>
    <x v="216"/>
    <d v="2022-07-19T00:00:00"/>
    <s v="Standard Class"/>
    <s v="DR-12880"/>
    <s v="Dan Reichenbach"/>
    <x v="1"/>
    <s v="United States"/>
    <s v="New York City"/>
    <x v="15"/>
    <n v="10009"/>
    <x v="3"/>
    <s v="OFF-BI-10004094"/>
    <x v="1"/>
    <x v="8"/>
    <s v="GBC Standard Plastic Binding Systems Combs"/>
    <n v="14.16"/>
    <n v="2"/>
    <n v="0.2"/>
    <n v="5.133"/>
  </r>
  <r>
    <n v="2155"/>
    <s v="US-2013-120460"/>
    <x v="0"/>
    <x v="567"/>
    <d v="2022-05-06T00:00:00"/>
    <s v="Standard Class"/>
    <s v="BF-11170"/>
    <s v="Ben Ferrer"/>
    <x v="2"/>
    <s v="United States"/>
    <s v="Dallas"/>
    <x v="5"/>
    <n v="75081"/>
    <x v="2"/>
    <s v="FUR-FU-10004973"/>
    <x v="0"/>
    <x v="5"/>
    <s v="Flat Face Poster Frame"/>
    <n v="22.608000000000001"/>
    <n v="3"/>
    <n v="0.6"/>
    <n v="-10.173599999999997"/>
  </r>
  <r>
    <n v="2156"/>
    <s v="CA-2013-111115"/>
    <x v="0"/>
    <x v="197"/>
    <d v="2022-07-28T00:00:00"/>
    <s v="Second Class"/>
    <s v="LB-16735"/>
    <s v="Larry Blacks"/>
    <x v="0"/>
    <s v="United States"/>
    <s v="Los Angeles"/>
    <x v="1"/>
    <n v="90032"/>
    <x v="1"/>
    <s v="OFF-FA-10000624"/>
    <x v="1"/>
    <x v="13"/>
    <s v="OIC Binder Clips"/>
    <n v="21.48"/>
    <n v="6"/>
    <n v="0"/>
    <n v="10.74"/>
  </r>
  <r>
    <n v="2157"/>
    <s v="CA-2011-124646"/>
    <x v="2"/>
    <x v="169"/>
    <d v="2020-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20-06-24T00:00:00"/>
    <s v="First Class"/>
    <s v="DV-13465"/>
    <s v="Dianna Vittorini"/>
    <x v="0"/>
    <s v="United States"/>
    <s v="Minneapolis"/>
    <x v="11"/>
    <n v="55407"/>
    <x v="2"/>
    <s v="OFF-ST-10001469"/>
    <x v="1"/>
    <x v="4"/>
    <s v="Fellowes Bankers Box Recycled Super Stor/Drawer"/>
    <n v="161.94"/>
    <n v="3"/>
    <n v="0"/>
    <n v="9.716399999999993"/>
  </r>
  <r>
    <n v="2159"/>
    <s v="CA-2014-148166"/>
    <x v="3"/>
    <x v="208"/>
    <d v="2023-10-27T00:00:00"/>
    <s v="Standard Class"/>
    <s v="NK-18490"/>
    <s v="Neil Knudson"/>
    <x v="2"/>
    <s v="United States"/>
    <s v="Deltona"/>
    <x v="2"/>
    <n v="32725"/>
    <x v="0"/>
    <s v="OFF-AR-10004956"/>
    <x v="1"/>
    <x v="6"/>
    <s v="Newell 33"/>
    <n v="17.856000000000002"/>
    <n v="4"/>
    <n v="0.2"/>
    <n v="2.0087999999999973"/>
  </r>
  <r>
    <n v="2160"/>
    <s v="CA-2013-159737"/>
    <x v="0"/>
    <x v="323"/>
    <d v="2022-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22-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22-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23-03-20T00:00:00"/>
    <s v="Standard Class"/>
    <s v="KF-16285"/>
    <s v="Karen Ferguson"/>
    <x v="2"/>
    <s v="United States"/>
    <s v="Manteca"/>
    <x v="1"/>
    <n v="95336"/>
    <x v="1"/>
    <s v="OFF-PA-10004359"/>
    <x v="1"/>
    <x v="10"/>
    <s v="Multicolor Computer Printout Paper"/>
    <n v="314.54999999999995"/>
    <n v="3"/>
    <n v="0"/>
    <n v="150.98399999999998"/>
  </r>
  <r>
    <n v="2164"/>
    <s v="CA-2013-154018"/>
    <x v="0"/>
    <x v="63"/>
    <d v="2022-10-20T00:00:00"/>
    <s v="Standard Class"/>
    <s v="HA-14920"/>
    <s v="Helen Andreada"/>
    <x v="0"/>
    <s v="United States"/>
    <s v="Laredo"/>
    <x v="5"/>
    <n v="78041"/>
    <x v="2"/>
    <s v="TEC-AC-10002402"/>
    <x v="2"/>
    <x v="11"/>
    <s v="Razer Kraken PRO Over Ear PC and Music Headset"/>
    <n v="191.976"/>
    <n v="3"/>
    <n v="0.2"/>
    <n v="23.996999999999986"/>
  </r>
  <r>
    <n v="2165"/>
    <s v="CA-2013-154018"/>
    <x v="0"/>
    <x v="63"/>
    <d v="2022-10-20T00:00:00"/>
    <s v="Standard Class"/>
    <s v="HA-14920"/>
    <s v="Helen Andreada"/>
    <x v="0"/>
    <s v="United States"/>
    <s v="Laredo"/>
    <x v="5"/>
    <n v="78041"/>
    <x v="2"/>
    <s v="OFF-PA-10000551"/>
    <x v="1"/>
    <x v="10"/>
    <s v="Array Memo Cubes"/>
    <n v="8.2880000000000003"/>
    <n v="2"/>
    <n v="0.2"/>
    <n v="3.0043999999999995"/>
  </r>
  <r>
    <n v="2166"/>
    <s v="CA-2013-154018"/>
    <x v="0"/>
    <x v="63"/>
    <d v="2022-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22-10-20T00:00:00"/>
    <s v="Standard Class"/>
    <s v="HA-14920"/>
    <s v="Helen Andreada"/>
    <x v="0"/>
    <s v="United States"/>
    <s v="Laredo"/>
    <x v="5"/>
    <n v="78041"/>
    <x v="2"/>
    <s v="OFF-AR-10002067"/>
    <x v="1"/>
    <x v="6"/>
    <s v="Newell 334"/>
    <n v="15.872"/>
    <n v="1"/>
    <n v="0.2"/>
    <n v="1.1904000000000003"/>
  </r>
  <r>
    <n v="2168"/>
    <s v="CA-2013-154018"/>
    <x v="0"/>
    <x v="63"/>
    <d v="2022-10-20T00:00:00"/>
    <s v="Standard Class"/>
    <s v="HA-14920"/>
    <s v="Helen Andreada"/>
    <x v="0"/>
    <s v="United States"/>
    <s v="Laredo"/>
    <x v="5"/>
    <n v="78041"/>
    <x v="2"/>
    <s v="OFF-BI-10004140"/>
    <x v="1"/>
    <x v="8"/>
    <s v="Avery Non-Stick Binders"/>
    <n v="6.2859999999999987"/>
    <n v="7"/>
    <n v="0.8"/>
    <n v="-11.000500000000008"/>
  </r>
  <r>
    <n v="2169"/>
    <s v="CA-2014-117870"/>
    <x v="3"/>
    <x v="678"/>
    <d v="2023-01-31T00:00:00"/>
    <s v="Second Class"/>
    <s v="JH-15820"/>
    <s v="John Huston"/>
    <x v="0"/>
    <s v="United States"/>
    <s v="Kent"/>
    <x v="24"/>
    <n v="44240"/>
    <x v="3"/>
    <s v="OFF-AR-10004078"/>
    <x v="1"/>
    <x v="6"/>
    <s v="Newell 312"/>
    <n v="14.015999999999998"/>
    <n v="3"/>
    <n v="0.2"/>
    <n v="1.7519999999999998"/>
  </r>
  <r>
    <n v="2170"/>
    <s v="CA-2014-117870"/>
    <x v="3"/>
    <x v="678"/>
    <d v="2023-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23-01-31T00:00:00"/>
    <s v="Second Class"/>
    <s v="JH-15820"/>
    <s v="John Huston"/>
    <x v="0"/>
    <s v="United States"/>
    <s v="Kent"/>
    <x v="24"/>
    <n v="44240"/>
    <x v="3"/>
    <s v="TEC-PH-10003931"/>
    <x v="2"/>
    <x v="7"/>
    <s v="JBL Micro Wireless Portable Bluetooth Speaker"/>
    <n v="107.982"/>
    <n v="3"/>
    <n v="0.4"/>
    <n v="-26.995499999999993"/>
  </r>
  <r>
    <n v="2172"/>
    <s v="US-2014-137491"/>
    <x v="3"/>
    <x v="123"/>
    <d v="2023-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20-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22-08-05T00:00:00"/>
    <s v="Standard Class"/>
    <s v="LS-16975"/>
    <s v="Lindsay Shagiari"/>
    <x v="2"/>
    <s v="United States"/>
    <s v="Houston"/>
    <x v="5"/>
    <n v="77070"/>
    <x v="2"/>
    <s v="OFF-BI-10002353"/>
    <x v="1"/>
    <x v="8"/>
    <s v="GBC VeloBind Cover Sets"/>
    <n v="9.2639999999999976"/>
    <n v="3"/>
    <n v="0.8"/>
    <n v="-13.895999999999997"/>
  </r>
  <r>
    <n v="2175"/>
    <s v="CA-2012-132507"/>
    <x v="1"/>
    <x v="117"/>
    <d v="2021-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22-10-22T00:00:00"/>
    <s v="Standard Class"/>
    <s v="PB-18805"/>
    <s v="Patrick Bzostek"/>
    <x v="2"/>
    <s v="United States"/>
    <s v="Salt Lake City"/>
    <x v="7"/>
    <n v="84106"/>
    <x v="1"/>
    <s v="OFF-PA-10000740"/>
    <x v="1"/>
    <x v="10"/>
    <s v="Xerox 1982"/>
    <n v="45.68"/>
    <n v="2"/>
    <n v="0"/>
    <n v="21.012799999999999"/>
  </r>
  <r>
    <n v="2177"/>
    <s v="CA-2013-125738"/>
    <x v="0"/>
    <x v="680"/>
    <d v="2022-10-22T00:00:00"/>
    <s v="Standard Class"/>
    <s v="PB-18805"/>
    <s v="Patrick Bzostek"/>
    <x v="2"/>
    <s v="United States"/>
    <s v="Salt Lake City"/>
    <x v="7"/>
    <n v="84106"/>
    <x v="1"/>
    <s v="OFF-PA-10003001"/>
    <x v="1"/>
    <x v="10"/>
    <s v="Xerox 1986"/>
    <n v="60.12"/>
    <n v="9"/>
    <n v="0"/>
    <n v="28.857599999999998"/>
  </r>
  <r>
    <n v="2178"/>
    <s v="CA-2013-125738"/>
    <x v="0"/>
    <x v="680"/>
    <d v="2022-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22-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22-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22-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22-05-12T00:00:00"/>
    <s v="Standard Class"/>
    <s v="CJ-12010"/>
    <s v="Caroline Jumper"/>
    <x v="0"/>
    <s v="United States"/>
    <s v="New York City"/>
    <x v="15"/>
    <n v="10009"/>
    <x v="3"/>
    <s v="FUR-CH-10002084"/>
    <x v="0"/>
    <x v="1"/>
    <s v="Hon Mobius Operator's Chair"/>
    <n v="442.76400000000001"/>
    <n v="4"/>
    <n v="0.1"/>
    <n v="59.035200000000003"/>
  </r>
  <r>
    <n v="2183"/>
    <s v="CA-2013-128818"/>
    <x v="0"/>
    <x v="681"/>
    <d v="2022-05-12T00:00:00"/>
    <s v="Standard Class"/>
    <s v="CJ-12010"/>
    <s v="Caroline Jumper"/>
    <x v="0"/>
    <s v="United States"/>
    <s v="New York City"/>
    <x v="15"/>
    <n v="10009"/>
    <x v="3"/>
    <s v="TEC-MA-10000488"/>
    <x v="2"/>
    <x v="15"/>
    <s v="Bady BDG101FRU Card Printer"/>
    <n v="3999.95"/>
    <n v="5"/>
    <n v="0"/>
    <n v="1159.9854999999998"/>
  </r>
  <r>
    <n v="2184"/>
    <s v="CA-2013-128818"/>
    <x v="0"/>
    <x v="681"/>
    <d v="2022-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22-05-12T00:00:00"/>
    <s v="Standard Class"/>
    <s v="CJ-12010"/>
    <s v="Caroline Jumper"/>
    <x v="0"/>
    <s v="United States"/>
    <s v="New York City"/>
    <x v="15"/>
    <n v="10009"/>
    <x v="3"/>
    <s v="FUR-FU-10001940"/>
    <x v="0"/>
    <x v="5"/>
    <s v="Staples"/>
    <n v="63.68"/>
    <n v="8"/>
    <n v="0"/>
    <n v="28.019200000000005"/>
  </r>
  <r>
    <n v="2186"/>
    <s v="CA-2014-124576"/>
    <x v="3"/>
    <x v="378"/>
    <d v="2023-08-05T00:00:00"/>
    <s v="Second Class"/>
    <s v="HK-14890"/>
    <s v="Heather Kirkland"/>
    <x v="1"/>
    <s v="United States"/>
    <s v="Salinas"/>
    <x v="1"/>
    <n v="93905"/>
    <x v="1"/>
    <s v="OFF-BI-10002735"/>
    <x v="1"/>
    <x v="8"/>
    <s v="GBC Prestige Therm-A-Bind Covers"/>
    <n v="54.896000000000008"/>
    <n v="2"/>
    <n v="0.2"/>
    <n v="18.5274"/>
  </r>
  <r>
    <n v="2187"/>
    <s v="CA-2013-101378"/>
    <x v="0"/>
    <x v="216"/>
    <d v="2022-07-15T00:00:00"/>
    <s v="Same Day"/>
    <s v="RH-19600"/>
    <s v="Rob Haberlin"/>
    <x v="0"/>
    <s v="United States"/>
    <s v="Huntsville"/>
    <x v="19"/>
    <n v="35810"/>
    <x v="0"/>
    <s v="TEC-AC-10002345"/>
    <x v="2"/>
    <x v="11"/>
    <s v="HP Standard 104 key PS/2 Keyboard"/>
    <n v="29"/>
    <n v="2"/>
    <n v="0"/>
    <n v="7.25"/>
  </r>
  <r>
    <n v="2188"/>
    <s v="CA-2014-143063"/>
    <x v="3"/>
    <x v="682"/>
    <d v="2023-08-16T00:00:00"/>
    <s v="Standard Class"/>
    <s v="IL-15100"/>
    <s v="Ivan Liston"/>
    <x v="0"/>
    <s v="United States"/>
    <s v="Columbus"/>
    <x v="14"/>
    <n v="47201"/>
    <x v="2"/>
    <s v="OFF-EN-10003134"/>
    <x v="1"/>
    <x v="12"/>
    <s v="Staples"/>
    <n v="70.08"/>
    <n v="6"/>
    <n v="0"/>
    <n v="35.04"/>
  </r>
  <r>
    <n v="2189"/>
    <s v="CA-2014-143063"/>
    <x v="3"/>
    <x v="682"/>
    <d v="2023-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23-08-16T00:00:00"/>
    <s v="Standard Class"/>
    <s v="IL-15100"/>
    <s v="Ivan Liston"/>
    <x v="0"/>
    <s v="United States"/>
    <s v="Columbus"/>
    <x v="14"/>
    <n v="47201"/>
    <x v="2"/>
    <s v="TEC-PH-10003645"/>
    <x v="2"/>
    <x v="7"/>
    <s v="Aastra 57i VoIP phone"/>
    <n v="1454.4900000000002"/>
    <n v="9"/>
    <n v="0"/>
    <n v="378.16740000000004"/>
  </r>
  <r>
    <n v="2191"/>
    <s v="CA-2013-118913"/>
    <x v="0"/>
    <x v="674"/>
    <d v="2022-06-30T00:00:00"/>
    <s v="Standard Class"/>
    <s v="AS-10240"/>
    <s v="Alan Shonely"/>
    <x v="0"/>
    <s v="United States"/>
    <s v="Los Angeles"/>
    <x v="1"/>
    <n v="90049"/>
    <x v="1"/>
    <s v="OFF-AP-10000692"/>
    <x v="1"/>
    <x v="9"/>
    <s v="Fellowes Mighty 8 Compact Surge Protector"/>
    <n v="60.81"/>
    <n v="3"/>
    <n v="0"/>
    <n v="17.026800000000001"/>
  </r>
  <r>
    <n v="2192"/>
    <s v="CA-2013-128412"/>
    <x v="0"/>
    <x v="107"/>
    <d v="2022-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22-12-18T00:00:00"/>
    <s v="Standard Class"/>
    <s v="AP-10915"/>
    <s v="Arthur Prichep"/>
    <x v="0"/>
    <s v="United States"/>
    <s v="Seattle"/>
    <x v="4"/>
    <n v="98105"/>
    <x v="1"/>
    <s v="OFF-AP-10002082"/>
    <x v="1"/>
    <x v="9"/>
    <s v="Holmes HEPA Air Purifier"/>
    <n v="65.34"/>
    <n v="3"/>
    <n v="0"/>
    <n v="22.869"/>
  </r>
  <r>
    <n v="2194"/>
    <s v="CA-2013-128412"/>
    <x v="0"/>
    <x v="107"/>
    <d v="2022-12-18T00:00:00"/>
    <s v="Standard Class"/>
    <s v="AP-10915"/>
    <s v="Arthur Prichep"/>
    <x v="0"/>
    <s v="United States"/>
    <s v="Seattle"/>
    <x v="4"/>
    <n v="98105"/>
    <x v="1"/>
    <s v="OFF-PA-10001125"/>
    <x v="1"/>
    <x v="10"/>
    <s v="Xerox 1988"/>
    <n v="123.92"/>
    <n v="4"/>
    <n v="0"/>
    <n v="55.763999999999996"/>
  </r>
  <r>
    <n v="2195"/>
    <s v="CA-2013-128412"/>
    <x v="0"/>
    <x v="107"/>
    <d v="2022-12-18T00:00:00"/>
    <s v="Standard Class"/>
    <s v="AP-10915"/>
    <s v="Arthur Prichep"/>
    <x v="0"/>
    <s v="United States"/>
    <s v="Seattle"/>
    <x v="4"/>
    <n v="98105"/>
    <x v="1"/>
    <s v="OFF-AP-10000252"/>
    <x v="1"/>
    <x v="9"/>
    <s v="Harmony HEPA Quiet Air Purifiers"/>
    <n v="35.099999999999994"/>
    <n v="3"/>
    <n v="0"/>
    <n v="12.285"/>
  </r>
  <r>
    <n v="2196"/>
    <s v="CA-2013-128412"/>
    <x v="0"/>
    <x v="107"/>
    <d v="2022-12-18T00:00:00"/>
    <s v="Standard Class"/>
    <s v="AP-10915"/>
    <s v="Arthur Prichep"/>
    <x v="0"/>
    <s v="United States"/>
    <s v="Seattle"/>
    <x v="4"/>
    <n v="98105"/>
    <x v="1"/>
    <s v="TEC-AC-10003038"/>
    <x v="2"/>
    <x v="11"/>
    <s v="Kingston Digital DataTraveler 16GB USB 2.0"/>
    <n v="44.75"/>
    <n v="5"/>
    <n v="0"/>
    <n v="8.5024999999999942"/>
  </r>
  <r>
    <n v="2197"/>
    <s v="CA-2013-136483"/>
    <x v="0"/>
    <x v="49"/>
    <d v="2022-12-07T00:00:00"/>
    <s v="Standard Class"/>
    <s v="AG-10390"/>
    <s v="Allen Goldenen"/>
    <x v="0"/>
    <s v="United States"/>
    <s v="Knoxville"/>
    <x v="18"/>
    <n v="37918"/>
    <x v="0"/>
    <s v="OFF-AR-10000940"/>
    <x v="1"/>
    <x v="6"/>
    <s v="Newell 343"/>
    <n v="4.7039999999999997"/>
    <n v="2"/>
    <n v="0.2"/>
    <n v="0.41160000000000019"/>
  </r>
  <r>
    <n v="2198"/>
    <s v="CA-2011-163013"/>
    <x v="2"/>
    <x v="683"/>
    <d v="2020-12-04T00:00:00"/>
    <s v="Standard Class"/>
    <s v="BF-11080"/>
    <s v="Bart Folk"/>
    <x v="0"/>
    <s v="United States"/>
    <s v="Montgomery"/>
    <x v="19"/>
    <n v="36116"/>
    <x v="0"/>
    <s v="OFF-AR-10001954"/>
    <x v="1"/>
    <x v="6"/>
    <s v="Newell 331"/>
    <n v="14.669999999999998"/>
    <n v="3"/>
    <n v="0"/>
    <n v="3.9609000000000001"/>
  </r>
  <r>
    <n v="2199"/>
    <s v="CA-2012-135363"/>
    <x v="1"/>
    <x v="262"/>
    <d v="2021-04-02T00:00:00"/>
    <s v="Standard Class"/>
    <s v="CK-12205"/>
    <s v="Chloris Kastensmidt"/>
    <x v="0"/>
    <s v="United States"/>
    <s v="Philadelphia"/>
    <x v="9"/>
    <n v="19120"/>
    <x v="3"/>
    <s v="OFF-PA-10003177"/>
    <x v="1"/>
    <x v="10"/>
    <s v="Xerox 1999"/>
    <n v="15.552000000000003"/>
    <n v="3"/>
    <n v="0.2"/>
    <n v="5.4432"/>
  </r>
  <r>
    <n v="2200"/>
    <s v="CA-2012-135363"/>
    <x v="1"/>
    <x v="262"/>
    <d v="2021-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20-06-06T00:00:00"/>
    <s v="Standard Class"/>
    <s v="LT-17110"/>
    <s v="Liz Thompson"/>
    <x v="0"/>
    <s v="United States"/>
    <s v="Little Rock"/>
    <x v="36"/>
    <n v="72209"/>
    <x v="0"/>
    <s v="FUR-FU-10001935"/>
    <x v="0"/>
    <x v="5"/>
    <s v="3M Hangers With Command Adhesive"/>
    <n v="22.200000000000003"/>
    <n v="6"/>
    <n v="0"/>
    <n v="9.1020000000000021"/>
  </r>
  <r>
    <n v="2202"/>
    <s v="US-2011-165659"/>
    <x v="2"/>
    <x v="106"/>
    <d v="2020-06-06T00:00:00"/>
    <s v="Standard Class"/>
    <s v="LT-17110"/>
    <s v="Liz Thompson"/>
    <x v="0"/>
    <s v="United States"/>
    <s v="Little Rock"/>
    <x v="36"/>
    <n v="72209"/>
    <x v="0"/>
    <s v="TEC-PH-10002563"/>
    <x v="2"/>
    <x v="7"/>
    <s v="Adtran 1202752G1"/>
    <n v="881.93"/>
    <n v="7"/>
    <n v="0"/>
    <n v="229.30180000000001"/>
  </r>
  <r>
    <n v="2203"/>
    <s v="CA-2012-138002"/>
    <x v="1"/>
    <x v="684"/>
    <d v="2021-09-12T00:00:00"/>
    <s v="Standard Class"/>
    <s v="BT-11305"/>
    <s v="Beth Thompson"/>
    <x v="2"/>
    <s v="United States"/>
    <s v="Seattle"/>
    <x v="4"/>
    <n v="98103"/>
    <x v="1"/>
    <s v="OFF-BI-10002160"/>
    <x v="1"/>
    <x v="8"/>
    <s v="Acco Hanging Data Binders"/>
    <n v="6.0960000000000001"/>
    <n v="2"/>
    <n v="0.2"/>
    <n v="2.1335999999999999"/>
  </r>
  <r>
    <n v="2204"/>
    <s v="CA-2012-138002"/>
    <x v="1"/>
    <x v="684"/>
    <d v="2021-09-12T00:00:00"/>
    <s v="Standard Class"/>
    <s v="BT-11305"/>
    <s v="Beth Thompson"/>
    <x v="2"/>
    <s v="United States"/>
    <s v="Seattle"/>
    <x v="4"/>
    <n v="98103"/>
    <x v="1"/>
    <s v="FUR-FU-10004748"/>
    <x v="0"/>
    <x v="5"/>
    <s v="Howard Miller 16&quot; Diameter Gallery Wall Clock"/>
    <n v="191.82"/>
    <n v="3"/>
    <n v="0"/>
    <n v="74.809799999999996"/>
  </r>
  <r>
    <n v="2205"/>
    <s v="CA-2012-128860"/>
    <x v="1"/>
    <x v="685"/>
    <d v="2021-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22-09-13T00:00:00"/>
    <s v="Second Class"/>
    <s v="CG-12040"/>
    <s v="Catherine Glotzbach"/>
    <x v="2"/>
    <s v="United States"/>
    <s v="Bristol"/>
    <x v="18"/>
    <n v="37620"/>
    <x v="0"/>
    <s v="OFF-AR-10000538"/>
    <x v="1"/>
    <x v="6"/>
    <s v="Boston Model 1800 Electric Pencil Sharpener, Gray"/>
    <n v="67.56"/>
    <n v="3"/>
    <n v="0.2"/>
    <n v="8.4449999999999896"/>
  </r>
  <r>
    <n v="2207"/>
    <s v="US-2011-103905"/>
    <x v="2"/>
    <x v="686"/>
    <d v="2020-07-20T00:00:00"/>
    <s v="Standard Class"/>
    <s v="AW-10930"/>
    <s v="Arthur Wiediger"/>
    <x v="2"/>
    <s v="United States"/>
    <s v="Aurora"/>
    <x v="10"/>
    <n v="60505"/>
    <x v="2"/>
    <s v="OFF-BI-10001098"/>
    <x v="1"/>
    <x v="8"/>
    <s v="Acco D-Ring Binder w/DublLock"/>
    <n v="29.931999999999992"/>
    <n v="7"/>
    <n v="0.8"/>
    <n v="-46.394600000000011"/>
  </r>
  <r>
    <n v="2208"/>
    <s v="US-2011-103905"/>
    <x v="2"/>
    <x v="686"/>
    <d v="2020-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21-08-26T00:00:00"/>
    <s v="Standard Class"/>
    <s v="RB-19705"/>
    <s v="Roger Barcio"/>
    <x v="2"/>
    <s v="United States"/>
    <s v="New York City"/>
    <x v="15"/>
    <n v="10009"/>
    <x v="3"/>
    <s v="OFF-AR-10000390"/>
    <x v="1"/>
    <x v="6"/>
    <s v="Newell Chalk Holder"/>
    <n v="16.52"/>
    <n v="4"/>
    <n v="0"/>
    <n v="7.5991999999999997"/>
  </r>
  <r>
    <n v="2210"/>
    <s v="CA-2011-125556"/>
    <x v="2"/>
    <x v="687"/>
    <d v="2020-11-16T00:00:00"/>
    <s v="Second Class"/>
    <s v="ML-17410"/>
    <s v="Maris LaWare"/>
    <x v="0"/>
    <s v="United States"/>
    <s v="Fairfield"/>
    <x v="29"/>
    <n v="6824"/>
    <x v="3"/>
    <s v="TEC-PH-10001079"/>
    <x v="2"/>
    <x v="7"/>
    <s v="Polycom SoundPoint Pro SE-225 Corded phone"/>
    <n v="832.93"/>
    <n v="7"/>
    <n v="0"/>
    <n v="233.22039999999998"/>
  </r>
  <r>
    <n v="2211"/>
    <s v="CA-2011-125556"/>
    <x v="2"/>
    <x v="687"/>
    <d v="2020-11-16T00:00:00"/>
    <s v="Second Class"/>
    <s v="ML-17410"/>
    <s v="Maris LaWare"/>
    <x v="0"/>
    <s v="United States"/>
    <s v="Fairfield"/>
    <x v="29"/>
    <n v="6824"/>
    <x v="3"/>
    <s v="OFF-BI-10003460"/>
    <x v="1"/>
    <x v="8"/>
    <s v="Acco 3-Hole Punch"/>
    <n v="43.8"/>
    <n v="10"/>
    <n v="0"/>
    <n v="21.023999999999997"/>
  </r>
  <r>
    <n v="2212"/>
    <s v="CA-2013-162313"/>
    <x v="0"/>
    <x v="581"/>
    <d v="2022-12-01T00:00:00"/>
    <s v="First Class"/>
    <s v="VB-21745"/>
    <s v="Victoria Brennan"/>
    <x v="1"/>
    <s v="United States"/>
    <s v="Lincoln Park"/>
    <x v="12"/>
    <n v="48146"/>
    <x v="2"/>
    <s v="OFF-AP-10003842"/>
    <x v="1"/>
    <x v="9"/>
    <s v="Euro-Pro Shark Turbo Vacuum"/>
    <n v="167.292"/>
    <n v="6"/>
    <n v="0.1"/>
    <n v="29.7408"/>
  </r>
  <r>
    <n v="2213"/>
    <s v="CA-2014-107874"/>
    <x v="3"/>
    <x v="610"/>
    <d v="2023-11-26T00:00:00"/>
    <s v="Standard Class"/>
    <s v="SW-20275"/>
    <s v="Scott Williamson"/>
    <x v="0"/>
    <s v="United States"/>
    <s v="New York City"/>
    <x v="15"/>
    <n v="10035"/>
    <x v="3"/>
    <s v="FUR-FU-10003535"/>
    <x v="0"/>
    <x v="5"/>
    <s v="Howard Miller Distant Time Traveler Alarm Clock"/>
    <n v="27.42"/>
    <n v="1"/>
    <n v="0"/>
    <n v="11.2422"/>
  </r>
  <r>
    <n v="2214"/>
    <s v="CA-2014-129378"/>
    <x v="3"/>
    <x v="172"/>
    <d v="2023-10-03T00:00:00"/>
    <s v="First Class"/>
    <s v="NS-18505"/>
    <s v="Neola Schneider"/>
    <x v="0"/>
    <s v="United States"/>
    <s v="San Jose"/>
    <x v="1"/>
    <n v="95123"/>
    <x v="1"/>
    <s v="OFF-BI-10002012"/>
    <x v="1"/>
    <x v="8"/>
    <s v="Wilson Jones Easy Flow II Sheet Lifters"/>
    <n v="1.4400000000000002"/>
    <n v="1"/>
    <n v="0.2"/>
    <n v="0.504"/>
  </r>
  <r>
    <n v="2215"/>
    <s v="CA-2014-129378"/>
    <x v="3"/>
    <x v="172"/>
    <d v="2023-10-03T00:00:00"/>
    <s v="First Class"/>
    <s v="NS-18505"/>
    <s v="Neola Schneider"/>
    <x v="0"/>
    <s v="United States"/>
    <s v="San Jose"/>
    <x v="1"/>
    <n v="95123"/>
    <x v="1"/>
    <s v="OFF-BI-10001922"/>
    <x v="1"/>
    <x v="8"/>
    <s v="Storex Dura Pro Binders"/>
    <n v="61.77600000000001"/>
    <n v="13"/>
    <n v="0.2"/>
    <n v="20.849399999999996"/>
  </r>
  <r>
    <n v="2216"/>
    <s v="CA-2014-129378"/>
    <x v="3"/>
    <x v="172"/>
    <d v="2023-10-03T00:00:00"/>
    <s v="First Class"/>
    <s v="NS-18505"/>
    <s v="Neola Schneider"/>
    <x v="0"/>
    <s v="United States"/>
    <s v="San Jose"/>
    <x v="1"/>
    <n v="95123"/>
    <x v="1"/>
    <s v="OFF-AP-10000576"/>
    <x v="1"/>
    <x v="9"/>
    <s v="Belkin 325VA UPS Surge Protector, 6'"/>
    <n v="241.96"/>
    <n v="2"/>
    <n v="0"/>
    <n v="60.490000000000009"/>
  </r>
  <r>
    <n v="2217"/>
    <s v="CA-2014-129378"/>
    <x v="3"/>
    <x v="172"/>
    <d v="2023-10-03T00:00:00"/>
    <s v="First Class"/>
    <s v="NS-18505"/>
    <s v="Neola Schneider"/>
    <x v="0"/>
    <s v="United States"/>
    <s v="San Jose"/>
    <x v="1"/>
    <n v="95123"/>
    <x v="1"/>
    <s v="FUR-CH-10000553"/>
    <x v="0"/>
    <x v="1"/>
    <s v="Metal Folding Chairs, Beige, 4/Carton"/>
    <n v="108.608"/>
    <n v="4"/>
    <n v="0.2"/>
    <n v="9.5031999999999925"/>
  </r>
  <r>
    <n v="2218"/>
    <s v="CA-2011-151953"/>
    <x v="2"/>
    <x v="59"/>
    <d v="2020-09-25T00:00:00"/>
    <s v="Standard Class"/>
    <s v="DB-13555"/>
    <s v="Dorothy Badders"/>
    <x v="1"/>
    <s v="United States"/>
    <s v="Jacksonville"/>
    <x v="2"/>
    <n v="32216"/>
    <x v="0"/>
    <s v="OFF-AR-10003469"/>
    <x v="1"/>
    <x v="6"/>
    <s v="Nontoxic Chalk"/>
    <n v="2.8160000000000003"/>
    <n v="2"/>
    <n v="0.2"/>
    <n v="0.98559999999999992"/>
  </r>
  <r>
    <n v="2219"/>
    <s v="CA-2014-130841"/>
    <x v="3"/>
    <x v="688"/>
    <d v="2023-08-02T00:00:00"/>
    <s v="Standard Class"/>
    <s v="MH-17620"/>
    <s v="Matt Hagelstein"/>
    <x v="1"/>
    <s v="United States"/>
    <s v="San Francisco"/>
    <x v="1"/>
    <n v="94110"/>
    <x v="1"/>
    <s v="OFF-BI-10000145"/>
    <x v="1"/>
    <x v="8"/>
    <s v="Zipper Ring Binder Pockets"/>
    <n v="9.9840000000000018"/>
    <n v="4"/>
    <n v="0.2"/>
    <n v="3.6191999999999993"/>
  </r>
  <r>
    <n v="2220"/>
    <s v="CA-2014-130841"/>
    <x v="3"/>
    <x v="688"/>
    <d v="2023-08-02T00:00:00"/>
    <s v="Standard Class"/>
    <s v="MH-17620"/>
    <s v="Matt Hagelstein"/>
    <x v="1"/>
    <s v="United States"/>
    <s v="San Francisco"/>
    <x v="1"/>
    <n v="94110"/>
    <x v="1"/>
    <s v="OFF-ST-10001580"/>
    <x v="1"/>
    <x v="4"/>
    <s v="Super Decoflex Portable Personal File"/>
    <n v="14.98"/>
    <n v="1"/>
    <n v="0"/>
    <n v="4.1943999999999999"/>
  </r>
  <r>
    <n v="2221"/>
    <s v="CA-2014-130841"/>
    <x v="3"/>
    <x v="688"/>
    <d v="2023-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21-12-06T00:00:00"/>
    <s v="Same Day"/>
    <s v="DK-13375"/>
    <s v="Dennis Kane"/>
    <x v="0"/>
    <s v="United States"/>
    <s v="Marion"/>
    <x v="24"/>
    <n v="43302"/>
    <x v="3"/>
    <s v="TEC-PH-10001578"/>
    <x v="2"/>
    <x v="7"/>
    <s v="Polycom SoundStation2 EX Conference phone"/>
    <n v="485.93999999999994"/>
    <n v="2"/>
    <n v="0.4"/>
    <n v="-89.089000000000055"/>
  </r>
  <r>
    <n v="2223"/>
    <s v="CA-2012-131884"/>
    <x v="1"/>
    <x v="401"/>
    <d v="2021-12-06T00:00:00"/>
    <s v="Same Day"/>
    <s v="DK-13375"/>
    <s v="Dennis Kane"/>
    <x v="0"/>
    <s v="United States"/>
    <s v="Marion"/>
    <x v="24"/>
    <n v="43302"/>
    <x v="3"/>
    <s v="OFF-AR-10004078"/>
    <x v="1"/>
    <x v="6"/>
    <s v="Newell 312"/>
    <n v="37.375999999999998"/>
    <n v="8"/>
    <n v="0.2"/>
    <n v="4.6719999999999988"/>
  </r>
  <r>
    <n v="2224"/>
    <s v="CA-2012-131884"/>
    <x v="1"/>
    <x v="401"/>
    <d v="2021-12-06T00:00:00"/>
    <s v="Same Day"/>
    <s v="DK-13375"/>
    <s v="Dennis Kane"/>
    <x v="0"/>
    <s v="United States"/>
    <s v="Marion"/>
    <x v="24"/>
    <n v="43302"/>
    <x v="3"/>
    <s v="FUR-CH-10004860"/>
    <x v="0"/>
    <x v="1"/>
    <s v="Global Low Back Tilter Chair"/>
    <n v="70.685999999999993"/>
    <n v="1"/>
    <n v="0.3"/>
    <n v="-24.23520000000001"/>
  </r>
  <r>
    <n v="2225"/>
    <s v="CA-2014-121909"/>
    <x v="3"/>
    <x v="689"/>
    <d v="2023-08-06T00:00:00"/>
    <s v="Standard Class"/>
    <s v="EA-14035"/>
    <s v="Erin Ashbrook"/>
    <x v="1"/>
    <s v="United States"/>
    <s v="Philadelphia"/>
    <x v="9"/>
    <n v="19134"/>
    <x v="3"/>
    <s v="OFF-PA-10003790"/>
    <x v="1"/>
    <x v="10"/>
    <s v="Xerox 1991"/>
    <n v="54.816000000000003"/>
    <n v="3"/>
    <n v="0.2"/>
    <n v="17.815199999999997"/>
  </r>
  <r>
    <n v="2226"/>
    <s v="CA-2013-106383"/>
    <x v="0"/>
    <x v="690"/>
    <d v="2022-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23-08-04T00:00:00"/>
    <s v="Standard Class"/>
    <s v="LA-16780"/>
    <s v="Laura Armstrong"/>
    <x v="1"/>
    <s v="United States"/>
    <s v="Austin"/>
    <x v="5"/>
    <n v="78745"/>
    <x v="2"/>
    <s v="OFF-FA-10003059"/>
    <x v="1"/>
    <x v="13"/>
    <s v="Assorted Color Push Pins"/>
    <n v="2.8960000000000004"/>
    <n v="2"/>
    <n v="0.2"/>
    <n v="0.4705999999999998"/>
  </r>
  <r>
    <n v="2228"/>
    <s v="CA-2014-130771"/>
    <x v="3"/>
    <x v="570"/>
    <d v="2023-08-04T00:00:00"/>
    <s v="Standard Class"/>
    <s v="LA-16780"/>
    <s v="Laura Armstrong"/>
    <x v="1"/>
    <s v="United States"/>
    <s v="Austin"/>
    <x v="5"/>
    <n v="78745"/>
    <x v="2"/>
    <s v="TEC-PH-10002496"/>
    <x v="2"/>
    <x v="7"/>
    <s v="Cisco SPA301"/>
    <n v="124.79200000000002"/>
    <n v="1"/>
    <n v="0.2"/>
    <n v="15.598999999999993"/>
  </r>
  <r>
    <n v="2229"/>
    <s v="CA-2013-139157"/>
    <x v="0"/>
    <x v="393"/>
    <d v="2022-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20-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20-04-05T00:00:00"/>
    <s v="Standard Class"/>
    <s v="AA-10315"/>
    <s v="Alex Avila"/>
    <x v="0"/>
    <s v="United States"/>
    <s v="San Francisco"/>
    <x v="1"/>
    <n v="94122"/>
    <x v="1"/>
    <s v="OFF-AP-10002765"/>
    <x v="1"/>
    <x v="9"/>
    <s v="Fellowes Advanced Computer Series Surge Protectors"/>
    <n v="52.98"/>
    <n v="2"/>
    <n v="0"/>
    <n v="14.834400000000002"/>
  </r>
  <r>
    <n v="2232"/>
    <s v="CA-2014-157091"/>
    <x v="3"/>
    <x v="335"/>
    <d v="2023-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23-07-15T00:00:00"/>
    <s v="Standard Class"/>
    <s v="JH-15820"/>
    <s v="John Huston"/>
    <x v="0"/>
    <s v="United States"/>
    <s v="Chicago"/>
    <x v="10"/>
    <n v="60610"/>
    <x v="2"/>
    <s v="OFF-ST-10003692"/>
    <x v="1"/>
    <x v="4"/>
    <s v="Recycled Steel Personal File for Hanging File Folders"/>
    <n v="228.92"/>
    <n v="5"/>
    <n v="0.2"/>
    <n v="14.307499999999997"/>
  </r>
  <r>
    <n v="2234"/>
    <s v="CA-2012-123232"/>
    <x v="1"/>
    <x v="639"/>
    <d v="2021-12-16T00:00:00"/>
    <s v="Second Class"/>
    <s v="DJ-13630"/>
    <s v="Doug Jacobs"/>
    <x v="0"/>
    <s v="United States"/>
    <s v="Portland"/>
    <x v="21"/>
    <n v="97206"/>
    <x v="1"/>
    <s v="TEC-PH-10001051"/>
    <x v="2"/>
    <x v="7"/>
    <s v="HTC One"/>
    <n v="319.96800000000002"/>
    <n v="4"/>
    <n v="0.2"/>
    <n v="35.996399999999952"/>
  </r>
  <r>
    <n v="2235"/>
    <s v="CA-2014-104066"/>
    <x v="3"/>
    <x v="256"/>
    <d v="2023-12-11T00:00:00"/>
    <s v="Standard Class"/>
    <s v="QJ-19255"/>
    <s v="Quincy Jones"/>
    <x v="1"/>
    <s v="United States"/>
    <s v="Burlington"/>
    <x v="42"/>
    <s v="05408"/>
    <x v="3"/>
    <s v="TEC-AC-10001013"/>
    <x v="2"/>
    <x v="11"/>
    <s v="Logitech ClearChat Comfort/USB Headset H390"/>
    <n v="205.03"/>
    <n v="7"/>
    <n v="0"/>
    <n v="67.659899999999979"/>
  </r>
  <r>
    <n v="2236"/>
    <s v="CA-2012-145849"/>
    <x v="1"/>
    <x v="426"/>
    <d v="2021-09-17T00:00:00"/>
    <s v="Second Class"/>
    <s v="CT-11995"/>
    <s v="Carol Triggs"/>
    <x v="0"/>
    <s v="United States"/>
    <s v="Indianapolis"/>
    <x v="14"/>
    <n v="46203"/>
    <x v="2"/>
    <s v="OFF-ST-10000025"/>
    <x v="1"/>
    <x v="4"/>
    <s v="Fellowes Stor/Drawer Steel Plus Storage Drawers"/>
    <n v="190.86"/>
    <n v="2"/>
    <n v="0"/>
    <n v="11.451599999999985"/>
  </r>
  <r>
    <n v="2237"/>
    <s v="CA-2012-145849"/>
    <x v="1"/>
    <x v="426"/>
    <d v="2021-09-17T00:00:00"/>
    <s v="Second Class"/>
    <s v="CT-11995"/>
    <s v="Carol Triggs"/>
    <x v="0"/>
    <s v="United States"/>
    <s v="Indianapolis"/>
    <x v="14"/>
    <n v="46203"/>
    <x v="2"/>
    <s v="OFF-AR-10000817"/>
    <x v="1"/>
    <x v="6"/>
    <s v="Manco Dry-Lighter Erasable Highlighter"/>
    <n v="24.32"/>
    <n v="8"/>
    <n v="0"/>
    <n v="8.2687999999999988"/>
  </r>
  <r>
    <n v="2238"/>
    <s v="CA-2013-122322"/>
    <x v="0"/>
    <x v="692"/>
    <d v="2022-07-22T00:00:00"/>
    <s v="Standard Class"/>
    <s v="RH-19510"/>
    <s v="Rick Huthwaite"/>
    <x v="2"/>
    <s v="United States"/>
    <s v="Provo"/>
    <x v="7"/>
    <n v="84604"/>
    <x v="1"/>
    <s v="OFF-SU-10000952"/>
    <x v="1"/>
    <x v="14"/>
    <s v="Fiskars Home &amp; Office Scissors"/>
    <n v="44.400000000000006"/>
    <n v="5"/>
    <n v="0"/>
    <n v="12.432000000000002"/>
  </r>
  <r>
    <n v="2239"/>
    <s v="CA-2014-166849"/>
    <x v="3"/>
    <x v="693"/>
    <d v="2023-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22-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22-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22-12-02T00:00:00"/>
    <s v="Standard Class"/>
    <s v="CT-11995"/>
    <s v="Carol Triggs"/>
    <x v="0"/>
    <s v="United States"/>
    <s v="Philadelphia"/>
    <x v="9"/>
    <n v="19134"/>
    <x v="3"/>
    <s v="TEC-PH-10004165"/>
    <x v="2"/>
    <x v="7"/>
    <s v="Mitel MiVoice 5330e IP Phone"/>
    <n v="494.98199999999997"/>
    <n v="3"/>
    <n v="0.4"/>
    <n v="-115.49580000000006"/>
  </r>
  <r>
    <n v="2243"/>
    <s v="CA-2014-103380"/>
    <x v="3"/>
    <x v="610"/>
    <d v="2023-11-26T00:00:00"/>
    <s v="Standard Class"/>
    <s v="BF-11005"/>
    <s v="Barry Franz"/>
    <x v="2"/>
    <s v="United States"/>
    <s v="Pasadena"/>
    <x v="1"/>
    <n v="91104"/>
    <x v="1"/>
    <s v="OFF-ST-10003442"/>
    <x v="1"/>
    <x v="4"/>
    <s v="Eldon Portable Mobile Manager"/>
    <n v="56.56"/>
    <n v="2"/>
    <n v="0"/>
    <n v="15.2712"/>
  </r>
  <r>
    <n v="2244"/>
    <s v="CA-2014-103380"/>
    <x v="3"/>
    <x v="610"/>
    <d v="2023-11-26T00:00:00"/>
    <s v="Standard Class"/>
    <s v="BF-11005"/>
    <s v="Barry Franz"/>
    <x v="2"/>
    <s v="United States"/>
    <s v="Pasadena"/>
    <x v="1"/>
    <n v="91104"/>
    <x v="1"/>
    <s v="OFF-AR-10003856"/>
    <x v="1"/>
    <x v="6"/>
    <s v="Newell 344"/>
    <n v="5.56"/>
    <n v="2"/>
    <n v="0"/>
    <n v="1.4455999999999998"/>
  </r>
  <r>
    <n v="2245"/>
    <s v="CA-2014-103380"/>
    <x v="3"/>
    <x v="610"/>
    <d v="2023-11-26T00:00:00"/>
    <s v="Standard Class"/>
    <s v="BF-11005"/>
    <s v="Barry Franz"/>
    <x v="2"/>
    <s v="United States"/>
    <s v="Pasadena"/>
    <x v="1"/>
    <n v="91104"/>
    <x v="1"/>
    <s v="OFF-FA-10004248"/>
    <x v="1"/>
    <x v="13"/>
    <s v="Advantus T-Pin Paper Clips"/>
    <n v="9.02"/>
    <n v="2"/>
    <n v="0"/>
    <n v="3.5178000000000003"/>
  </r>
  <r>
    <n v="2246"/>
    <s v="CA-2014-103380"/>
    <x v="3"/>
    <x v="610"/>
    <d v="2023-11-26T00:00:00"/>
    <s v="Standard Class"/>
    <s v="BF-11005"/>
    <s v="Barry Franz"/>
    <x v="2"/>
    <s v="United States"/>
    <s v="Pasadena"/>
    <x v="1"/>
    <n v="91104"/>
    <x v="1"/>
    <s v="OFF-AP-10001492"/>
    <x v="1"/>
    <x v="9"/>
    <s v="Acco Six-Outlet Power Strip, 4' Cord Length"/>
    <n v="8.6199999999999992"/>
    <n v="1"/>
    <n v="0"/>
    <n v="2.2412000000000001"/>
  </r>
  <r>
    <n v="2247"/>
    <s v="CA-2014-103380"/>
    <x v="3"/>
    <x v="610"/>
    <d v="2023-11-26T00:00:00"/>
    <s v="Standard Class"/>
    <s v="BF-11005"/>
    <s v="Barry Franz"/>
    <x v="2"/>
    <s v="United States"/>
    <s v="Pasadena"/>
    <x v="1"/>
    <n v="91104"/>
    <x v="1"/>
    <s v="TEC-PH-10004165"/>
    <x v="2"/>
    <x v="7"/>
    <s v="Mitel MiVoice 5330e IP Phone"/>
    <n v="659.97600000000011"/>
    <n v="3"/>
    <n v="0.2"/>
    <n v="49.498199999999969"/>
  </r>
  <r>
    <n v="2248"/>
    <s v="CA-2012-116092"/>
    <x v="1"/>
    <x v="586"/>
    <d v="2021-02-18T00:00:00"/>
    <s v="Second Class"/>
    <s v="JM-16195"/>
    <s v="Justin MacKendrick"/>
    <x v="0"/>
    <s v="United States"/>
    <s v="Los Angeles"/>
    <x v="1"/>
    <n v="90004"/>
    <x v="1"/>
    <s v="OFF-PA-10004285"/>
    <x v="1"/>
    <x v="10"/>
    <s v="Xerox 1959"/>
    <n v="13.36"/>
    <n v="2"/>
    <n v="0"/>
    <n v="6.4127999999999998"/>
  </r>
  <r>
    <n v="2249"/>
    <s v="CA-2012-116092"/>
    <x v="1"/>
    <x v="586"/>
    <d v="2021-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21-02-18T00:00:00"/>
    <s v="Second Class"/>
    <s v="JM-16195"/>
    <s v="Justin MacKendrick"/>
    <x v="0"/>
    <s v="United States"/>
    <s v="Los Angeles"/>
    <x v="1"/>
    <n v="90004"/>
    <x v="1"/>
    <s v="OFF-BI-10000546"/>
    <x v="1"/>
    <x v="8"/>
    <s v="Avery Durable Binders"/>
    <n v="11.52"/>
    <n v="5"/>
    <n v="0.2"/>
    <n v="4.1760000000000002"/>
  </r>
  <r>
    <n v="2251"/>
    <s v="CA-2012-116092"/>
    <x v="1"/>
    <x v="586"/>
    <d v="2021-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21-02-18T00:00:00"/>
    <s v="Second Class"/>
    <s v="JM-16195"/>
    <s v="Justin MacKendrick"/>
    <x v="0"/>
    <s v="United States"/>
    <s v="Los Angeles"/>
    <x v="1"/>
    <n v="90004"/>
    <x v="1"/>
    <s v="OFF-PA-10000477"/>
    <x v="1"/>
    <x v="10"/>
    <s v="Xerox 22"/>
    <n v="19.440000000000001"/>
    <n v="3"/>
    <n v="0"/>
    <n v="9.3312000000000008"/>
  </r>
  <r>
    <n v="2253"/>
    <s v="CA-2013-117849"/>
    <x v="0"/>
    <x v="173"/>
    <d v="2022-04-18T00:00:00"/>
    <s v="Second Class"/>
    <s v="JK-16120"/>
    <s v="Julie Kriz"/>
    <x v="2"/>
    <s v="United States"/>
    <s v="San Diego"/>
    <x v="1"/>
    <n v="92105"/>
    <x v="1"/>
    <s v="OFF-PA-10004327"/>
    <x v="1"/>
    <x v="10"/>
    <s v="Xerox 1911"/>
    <n v="143.69999999999999"/>
    <n v="3"/>
    <n v="0"/>
    <n v="68.975999999999999"/>
  </r>
  <r>
    <n v="2254"/>
    <s v="CA-2012-169201"/>
    <x v="1"/>
    <x v="694"/>
    <d v="2021-10-01T00:00:00"/>
    <s v="First Class"/>
    <s v="HG-14965"/>
    <s v="Henry Goldwyn"/>
    <x v="1"/>
    <s v="United States"/>
    <s v="San Francisco"/>
    <x v="1"/>
    <n v="94110"/>
    <x v="1"/>
    <s v="OFF-AP-10000696"/>
    <x v="1"/>
    <x v="9"/>
    <s v="Holmes Odor Grabber"/>
    <n v="43.26"/>
    <n v="3"/>
    <n v="0"/>
    <n v="14.275799999999998"/>
  </r>
  <r>
    <n v="2255"/>
    <s v="CA-2012-169201"/>
    <x v="1"/>
    <x v="694"/>
    <d v="2021-10-01T00:00:00"/>
    <s v="First Class"/>
    <s v="HG-14965"/>
    <s v="Henry Goldwyn"/>
    <x v="1"/>
    <s v="United States"/>
    <s v="San Francisco"/>
    <x v="1"/>
    <n v="94110"/>
    <x v="1"/>
    <s v="OFF-AP-10002082"/>
    <x v="1"/>
    <x v="9"/>
    <s v="Holmes HEPA Air Purifier"/>
    <n v="43.56"/>
    <n v="2"/>
    <n v="0"/>
    <n v="15.245999999999999"/>
  </r>
  <r>
    <n v="2256"/>
    <s v="CA-2013-164091"/>
    <x v="0"/>
    <x v="42"/>
    <d v="2022-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22-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23-06-20T00:00:00"/>
    <s v="First Class"/>
    <s v="TS-21610"/>
    <s v="Troy Staebel"/>
    <x v="0"/>
    <s v="United States"/>
    <s v="San Francisco"/>
    <x v="1"/>
    <n v="94122"/>
    <x v="1"/>
    <s v="FUR-CH-10000015"/>
    <x v="0"/>
    <x v="1"/>
    <s v="Hon Multipurpose Stacking Arm Chairs"/>
    <n v="1212.96"/>
    <n v="7"/>
    <n v="0.2"/>
    <n v="90.97199999999998"/>
  </r>
  <r>
    <n v="2259"/>
    <s v="CA-2014-105214"/>
    <x v="3"/>
    <x v="114"/>
    <d v="2023-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21-11-10T00:00:00"/>
    <s v="Second Class"/>
    <s v="MZ-17335"/>
    <s v="Maria Zettner"/>
    <x v="2"/>
    <s v="United States"/>
    <s v="San Diego"/>
    <x v="1"/>
    <n v="92024"/>
    <x v="1"/>
    <s v="OFF-FA-10002280"/>
    <x v="1"/>
    <x v="13"/>
    <s v="Advantus Plastic Paper Clips"/>
    <n v="5"/>
    <n v="1"/>
    <n v="0"/>
    <n v="2.4"/>
  </r>
  <r>
    <n v="2261"/>
    <s v="CA-2012-117611"/>
    <x v="1"/>
    <x v="627"/>
    <d v="2021-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21-12-18T00:00:00"/>
    <s v="Same Day"/>
    <s v="MW-18220"/>
    <s v="Mitch Webber"/>
    <x v="0"/>
    <s v="United States"/>
    <s v="New York City"/>
    <x v="15"/>
    <n v="10035"/>
    <x v="3"/>
    <s v="TEC-AC-10002253"/>
    <x v="2"/>
    <x v="11"/>
    <s v="Imation Bio 8GB USB Flash Drive Imation Corp"/>
    <n v="166.24"/>
    <n v="1"/>
    <n v="0"/>
    <n v="24.936000000000007"/>
  </r>
  <r>
    <n v="2263"/>
    <s v="CA-2014-122994"/>
    <x v="3"/>
    <x v="695"/>
    <d v="2023-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22-11-17T00:00:00"/>
    <s v="Second Class"/>
    <s v="AA-10375"/>
    <s v="Allen Armold"/>
    <x v="0"/>
    <s v="United States"/>
    <s v="Atlanta"/>
    <x v="32"/>
    <n v="30318"/>
    <x v="0"/>
    <s v="TEC-AC-10004145"/>
    <x v="2"/>
    <x v="11"/>
    <s v="Logitech diNovo Edge Keyboard"/>
    <n v="499.98"/>
    <n v="2"/>
    <n v="0"/>
    <n v="114.99540000000002"/>
  </r>
  <r>
    <n v="2265"/>
    <s v="CA-2013-131065"/>
    <x v="0"/>
    <x v="696"/>
    <d v="2022-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22-11-17T00:00:00"/>
    <s v="Second Class"/>
    <s v="AA-10375"/>
    <s v="Allen Armold"/>
    <x v="0"/>
    <s v="United States"/>
    <s v="Atlanta"/>
    <x v="32"/>
    <n v="30318"/>
    <x v="0"/>
    <s v="OFF-BI-10004970"/>
    <x v="1"/>
    <x v="8"/>
    <s v="ACCOHIDE 3-Ring Binder, Blue, 1&quot;"/>
    <n v="8.26"/>
    <n v="2"/>
    <n v="0"/>
    <n v="3.8822000000000001"/>
  </r>
  <r>
    <n v="2267"/>
    <s v="CA-2014-149146"/>
    <x v="3"/>
    <x v="386"/>
    <d v="2023-10-13T00:00:00"/>
    <s v="Same Day"/>
    <s v="SM-20320"/>
    <s v="Sean Miller"/>
    <x v="2"/>
    <s v="United States"/>
    <s v="Monroe"/>
    <x v="3"/>
    <n v="28110"/>
    <x v="0"/>
    <s v="OFF-PA-10003919"/>
    <x v="1"/>
    <x v="10"/>
    <s v="Xerox 1989"/>
    <n v="7.9680000000000009"/>
    <n v="2"/>
    <n v="0.2"/>
    <n v="2.6892000000000005"/>
  </r>
  <r>
    <n v="2268"/>
    <s v="CA-2014-137470"/>
    <x v="3"/>
    <x v="697"/>
    <d v="2023-09-18T00:00:00"/>
    <s v="Same Day"/>
    <s v="TP-21415"/>
    <s v="Tom Prescott"/>
    <x v="0"/>
    <s v="United States"/>
    <s v="Seattle"/>
    <x v="4"/>
    <n v="98115"/>
    <x v="1"/>
    <s v="OFF-PA-10002001"/>
    <x v="1"/>
    <x v="10"/>
    <s v="Xerox 1984"/>
    <n v="12.96"/>
    <n v="2"/>
    <n v="0"/>
    <n v="6.3504000000000005"/>
  </r>
  <r>
    <n v="2269"/>
    <s v="CA-2014-105480"/>
    <x v="3"/>
    <x v="698"/>
    <d v="2023-12-27T00:00:00"/>
    <s v="Standard Class"/>
    <s v="DK-13225"/>
    <s v="Dean Katz"/>
    <x v="1"/>
    <s v="United States"/>
    <s v="Rochester"/>
    <x v="15"/>
    <n v="14609"/>
    <x v="3"/>
    <s v="OFF-PA-10002787"/>
    <x v="1"/>
    <x v="10"/>
    <s v="Xerox 227"/>
    <n v="6.48"/>
    <n v="1"/>
    <n v="0"/>
    <n v="3.1104000000000003"/>
  </r>
  <r>
    <n v="2270"/>
    <s v="CA-2014-105480"/>
    <x v="3"/>
    <x v="698"/>
    <d v="2023-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23-12-08T00:00:00"/>
    <s v="Standard Class"/>
    <s v="MK-17905"/>
    <s v="Michael Kennedy"/>
    <x v="1"/>
    <s v="United States"/>
    <s v="Miami"/>
    <x v="2"/>
    <n v="33180"/>
    <x v="0"/>
    <s v="OFF-AR-10004344"/>
    <x v="1"/>
    <x v="6"/>
    <s v="Bulldog Vacuum Base Pencil Sharpener"/>
    <n v="47.96"/>
    <n v="5"/>
    <n v="0.2"/>
    <n v="4.196499999999995"/>
  </r>
  <r>
    <n v="2272"/>
    <s v="CA-2012-102036"/>
    <x v="1"/>
    <x v="481"/>
    <d v="2021-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21-03-11T00:00:00"/>
    <s v="Standard Class"/>
    <s v="JL-15850"/>
    <s v="John Lucas"/>
    <x v="0"/>
    <s v="United States"/>
    <s v="San Francisco"/>
    <x v="1"/>
    <n v="94122"/>
    <x v="1"/>
    <s v="FUR-FU-10000308"/>
    <x v="0"/>
    <x v="5"/>
    <s v="Deflect-o Glass Clear Studded Chair Mats"/>
    <n v="435.26"/>
    <n v="7"/>
    <n v="0"/>
    <n v="95.757200000000012"/>
  </r>
  <r>
    <n v="2274"/>
    <s v="CA-2012-142944"/>
    <x v="1"/>
    <x v="699"/>
    <d v="2021-03-11T00:00:00"/>
    <s v="Standard Class"/>
    <s v="JL-15850"/>
    <s v="John Lucas"/>
    <x v="0"/>
    <s v="United States"/>
    <s v="San Francisco"/>
    <x v="1"/>
    <n v="94122"/>
    <x v="1"/>
    <s v="TEC-CO-10003763"/>
    <x v="2"/>
    <x v="16"/>
    <s v="Canon PC1060 Personal Laser Copier"/>
    <n v="1119.9840000000002"/>
    <n v="2"/>
    <n v="0.2"/>
    <n v="377.99459999999993"/>
  </r>
  <r>
    <n v="2275"/>
    <s v="CA-2011-157882"/>
    <x v="2"/>
    <x v="462"/>
    <d v="2020-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20-10-08T00:00:00"/>
    <s v="Second Class"/>
    <s v="AR-10405"/>
    <s v="Allen Rosenblatt"/>
    <x v="1"/>
    <s v="United States"/>
    <s v="Los Angeles"/>
    <x v="1"/>
    <n v="90036"/>
    <x v="1"/>
    <s v="FUR-CH-10002774"/>
    <x v="0"/>
    <x v="1"/>
    <s v="Global Deluxe Stacking Chair, Gray"/>
    <n v="122.352"/>
    <n v="3"/>
    <n v="0.2"/>
    <n v="13.764599999999994"/>
  </r>
  <r>
    <n v="2277"/>
    <s v="CA-2011-104283"/>
    <x v="2"/>
    <x v="700"/>
    <d v="2020-07-01T00:00:00"/>
    <s v="Standard Class"/>
    <s v="LM-17065"/>
    <s v="Liz MacKendrick"/>
    <x v="0"/>
    <s v="United States"/>
    <s v="Southaven"/>
    <x v="35"/>
    <n v="38671"/>
    <x v="0"/>
    <s v="OFF-ST-10004337"/>
    <x v="1"/>
    <x v="4"/>
    <s v="SAFCO Commercial Wire Shelving, 72h"/>
    <n v="306.2"/>
    <n v="5"/>
    <n v="0"/>
    <n v="0"/>
  </r>
  <r>
    <n v="2278"/>
    <s v="CA-2011-104283"/>
    <x v="2"/>
    <x v="700"/>
    <d v="2020-07-01T00:00:00"/>
    <s v="Standard Class"/>
    <s v="LM-17065"/>
    <s v="Liz MacKendrick"/>
    <x v="0"/>
    <s v="United States"/>
    <s v="Southaven"/>
    <x v="35"/>
    <n v="38671"/>
    <x v="0"/>
    <s v="FUR-TA-10001039"/>
    <x v="0"/>
    <x v="3"/>
    <s v="KI Adjustable-Height Table"/>
    <n v="85.98"/>
    <n v="1"/>
    <n v="0"/>
    <n v="22.354800000000004"/>
  </r>
  <r>
    <n v="2279"/>
    <s v="CA-2011-104283"/>
    <x v="2"/>
    <x v="700"/>
    <d v="2020-07-01T00:00:00"/>
    <s v="Standard Class"/>
    <s v="LM-17065"/>
    <s v="Liz MacKendrick"/>
    <x v="0"/>
    <s v="United States"/>
    <s v="Southaven"/>
    <x v="35"/>
    <n v="38671"/>
    <x v="0"/>
    <s v="TEC-AC-10000109"/>
    <x v="2"/>
    <x v="11"/>
    <s v="Sony Micro Vault Click 16 GB USB 2.0 Flash Drive"/>
    <n v="223.96"/>
    <n v="4"/>
    <n v="0"/>
    <n v="53.750400000000013"/>
  </r>
  <r>
    <n v="2280"/>
    <s v="CA-2014-142622"/>
    <x v="3"/>
    <x v="505"/>
    <d v="2023-11-03T00:00:00"/>
    <s v="First Class"/>
    <s v="JK-15625"/>
    <s v="Jim Karlsson"/>
    <x v="0"/>
    <s v="United States"/>
    <s v="Seattle"/>
    <x v="4"/>
    <n v="98115"/>
    <x v="1"/>
    <s v="FUR-CH-10003833"/>
    <x v="0"/>
    <x v="1"/>
    <s v="Novimex Fabric Task Chair"/>
    <n v="97.567999999999998"/>
    <n v="2"/>
    <n v="0.2"/>
    <n v="-6.0980000000000025"/>
  </r>
  <r>
    <n v="2281"/>
    <s v="CA-2014-142622"/>
    <x v="3"/>
    <x v="505"/>
    <d v="2023-11-03T00:00:00"/>
    <s v="First Class"/>
    <s v="JK-15625"/>
    <s v="Jim Karlsson"/>
    <x v="0"/>
    <s v="United States"/>
    <s v="Seattle"/>
    <x v="4"/>
    <n v="98115"/>
    <x v="1"/>
    <s v="FUR-CH-10004289"/>
    <x v="0"/>
    <x v="1"/>
    <s v="Global Super Steno Chair"/>
    <n v="614.27200000000005"/>
    <n v="8"/>
    <n v="0.2"/>
    <n v="-23.03520000000006"/>
  </r>
  <r>
    <n v="2282"/>
    <s v="CA-2014-142622"/>
    <x v="3"/>
    <x v="505"/>
    <d v="2023-11-03T00:00:00"/>
    <s v="First Class"/>
    <s v="JK-15625"/>
    <s v="Jim Karlsson"/>
    <x v="0"/>
    <s v="United States"/>
    <s v="Seattle"/>
    <x v="4"/>
    <n v="98115"/>
    <x v="1"/>
    <s v="FUR-BO-10004467"/>
    <x v="0"/>
    <x v="0"/>
    <s v="Bestar Classic Bookcase"/>
    <n v="199.98"/>
    <n v="2"/>
    <n v="0"/>
    <n v="37.996199999999988"/>
  </r>
  <r>
    <n v="2283"/>
    <s v="CA-2013-132143"/>
    <x v="0"/>
    <x v="323"/>
    <d v="2022-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21-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21-03-09T00:00:00"/>
    <s v="Standard Class"/>
    <s v="SF-20200"/>
    <s v="Sarah Foster"/>
    <x v="0"/>
    <s v="United States"/>
    <s v="New Castle"/>
    <x v="14"/>
    <n v="47362"/>
    <x v="2"/>
    <s v="OFF-AP-10002222"/>
    <x v="1"/>
    <x v="9"/>
    <s v="Staples"/>
    <n v="60.69"/>
    <n v="7"/>
    <n v="0"/>
    <n v="16.386300000000002"/>
  </r>
  <r>
    <n v="2286"/>
    <s v="CA-2013-112676"/>
    <x v="0"/>
    <x v="465"/>
    <d v="2022-05-09T00:00:00"/>
    <s v="First Class"/>
    <s v="PJ-18835"/>
    <s v="Patrick Jones"/>
    <x v="1"/>
    <s v="United States"/>
    <s v="Murfreesboro"/>
    <x v="18"/>
    <n v="37130"/>
    <x v="0"/>
    <s v="OFF-PA-10003971"/>
    <x v="1"/>
    <x v="10"/>
    <s v="Xerox 1965"/>
    <n v="14.352000000000002"/>
    <n v="3"/>
    <n v="0.2"/>
    <n v="5.2026000000000003"/>
  </r>
  <r>
    <n v="2287"/>
    <s v="CA-2014-165687"/>
    <x v="3"/>
    <x v="701"/>
    <d v="2023-11-24T00:00:00"/>
    <s v="Standard Class"/>
    <s v="CS-12355"/>
    <s v="Christine Sundaresam"/>
    <x v="0"/>
    <s v="United States"/>
    <s v="Salem"/>
    <x v="17"/>
    <n v="24153"/>
    <x v="0"/>
    <s v="OFF-AP-10004036"/>
    <x v="1"/>
    <x v="9"/>
    <s v="Bionaire 99.97% HEPA Air Cleaner"/>
    <n v="35.04"/>
    <n v="2"/>
    <n v="0"/>
    <n v="12.263999999999999"/>
  </r>
  <r>
    <n v="2288"/>
    <s v="US-2014-112928"/>
    <x v="3"/>
    <x v="702"/>
    <d v="2023-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23-06-14T00:00:00"/>
    <s v="First Class"/>
    <s v="BW-11200"/>
    <s v="Ben Wallace"/>
    <x v="0"/>
    <s v="United States"/>
    <s v="Los Angeles"/>
    <x v="1"/>
    <n v="90032"/>
    <x v="1"/>
    <s v="OFF-AR-10002375"/>
    <x v="1"/>
    <x v="6"/>
    <s v="Newell 351"/>
    <n v="16.399999999999999"/>
    <n v="5"/>
    <n v="0"/>
    <n v="4.7559999999999985"/>
  </r>
  <r>
    <n v="2290"/>
    <s v="CA-2014-115154"/>
    <x v="3"/>
    <x v="703"/>
    <d v="2023-01-12T00:00:00"/>
    <s v="First Class"/>
    <s v="RS-19420"/>
    <s v="Ricardo Sperren"/>
    <x v="1"/>
    <s v="United States"/>
    <s v="Seattle"/>
    <x v="4"/>
    <n v="98115"/>
    <x v="1"/>
    <s v="FUR-TA-10001950"/>
    <x v="0"/>
    <x v="3"/>
    <s v="Balt Solid Wood Round Tables"/>
    <n v="892.98"/>
    <n v="2"/>
    <n v="0"/>
    <n v="80.368200000000002"/>
  </r>
  <r>
    <n v="2291"/>
    <s v="CA-2012-149342"/>
    <x v="1"/>
    <x v="704"/>
    <d v="2021-04-25T00:00:00"/>
    <s v="Standard Class"/>
    <s v="TS-21160"/>
    <s v="Theresa Swint"/>
    <x v="1"/>
    <s v="United States"/>
    <s v="Columbus"/>
    <x v="32"/>
    <n v="31907"/>
    <x v="0"/>
    <s v="TEC-PH-10001557"/>
    <x v="2"/>
    <x v="7"/>
    <s v="Pyle PMP37LED"/>
    <n v="287.96999999999997"/>
    <n v="3"/>
    <n v="0"/>
    <n v="77.751899999999992"/>
  </r>
  <r>
    <n v="2292"/>
    <s v="CA-2012-149342"/>
    <x v="1"/>
    <x v="704"/>
    <d v="2021-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21-04-25T00:00:00"/>
    <s v="Standard Class"/>
    <s v="TS-21160"/>
    <s v="Theresa Swint"/>
    <x v="1"/>
    <s v="United States"/>
    <s v="Columbus"/>
    <x v="32"/>
    <n v="31907"/>
    <x v="0"/>
    <s v="OFF-PA-10001166"/>
    <x v="1"/>
    <x v="10"/>
    <s v="Xerox 2"/>
    <n v="12.96"/>
    <n v="2"/>
    <n v="0"/>
    <n v="6.2208000000000006"/>
  </r>
  <r>
    <n v="2294"/>
    <s v="CA-2012-130995"/>
    <x v="1"/>
    <x v="549"/>
    <d v="2021-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23-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21-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21-11-05T00:00:00"/>
    <s v="Standard Class"/>
    <s v="VD-21670"/>
    <s v="Valerie Dominguez"/>
    <x v="0"/>
    <s v="United States"/>
    <s v="New York City"/>
    <x v="15"/>
    <n v="10011"/>
    <x v="3"/>
    <s v="FUR-FU-10000965"/>
    <x v="0"/>
    <x v="5"/>
    <s v="Howard Miller 11-1/2&quot; Diameter Ridgewood Wall Clock"/>
    <n v="259.7"/>
    <n v="5"/>
    <n v="0"/>
    <n v="106.477"/>
  </r>
  <r>
    <n v="2298"/>
    <s v="CA-2012-113145"/>
    <x v="1"/>
    <x v="549"/>
    <d v="2021-11-05T00:00:00"/>
    <s v="Standard Class"/>
    <s v="VD-21670"/>
    <s v="Valerie Dominguez"/>
    <x v="0"/>
    <s v="United States"/>
    <s v="New York City"/>
    <x v="15"/>
    <n v="10011"/>
    <x v="3"/>
    <s v="TEC-PH-10001527"/>
    <x v="2"/>
    <x v="7"/>
    <s v="Plantronics MX500i Earset"/>
    <n v="42.95"/>
    <n v="1"/>
    <n v="0"/>
    <n v="1.2884999999999991"/>
  </r>
  <r>
    <n v="2299"/>
    <s v="CA-2012-113145"/>
    <x v="1"/>
    <x v="549"/>
    <d v="2021-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21-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20-11-18T00:00:00"/>
    <s v="Standard Class"/>
    <s v="JL-15505"/>
    <s v="Jeremy Lonsdale"/>
    <x v="0"/>
    <s v="United States"/>
    <s v="Midland"/>
    <x v="12"/>
    <n v="48640"/>
    <x v="2"/>
    <s v="OFF-BI-10000756"/>
    <x v="1"/>
    <x v="8"/>
    <s v="Storex DuraTech Recycled Plastic Frosted Binders"/>
    <n v="12.72"/>
    <n v="3"/>
    <n v="0"/>
    <n v="6.36"/>
  </r>
  <r>
    <n v="2302"/>
    <s v="CA-2011-162362"/>
    <x v="2"/>
    <x v="687"/>
    <d v="2020-11-18T00:00:00"/>
    <s v="Standard Class"/>
    <s v="JL-15505"/>
    <s v="Jeremy Lonsdale"/>
    <x v="0"/>
    <s v="United States"/>
    <s v="Midland"/>
    <x v="12"/>
    <n v="48640"/>
    <x v="2"/>
    <s v="OFF-BI-10000546"/>
    <x v="1"/>
    <x v="8"/>
    <s v="Avery Durable Binders"/>
    <n v="11.52"/>
    <n v="4"/>
    <n v="0"/>
    <n v="5.6448"/>
  </r>
  <r>
    <n v="2303"/>
    <s v="CA-2013-106558"/>
    <x v="0"/>
    <x v="327"/>
    <d v="2022-01-21T00:00:00"/>
    <s v="Standard Class"/>
    <s v="DL-13495"/>
    <s v="Dionis Lloyd"/>
    <x v="1"/>
    <s v="United States"/>
    <s v="Columbus"/>
    <x v="32"/>
    <n v="31907"/>
    <x v="0"/>
    <s v="TEC-AC-10001142"/>
    <x v="2"/>
    <x v="11"/>
    <s v="First Data FD10 PIN Pad"/>
    <n v="316"/>
    <n v="4"/>
    <n v="0"/>
    <n v="31.599999999999966"/>
  </r>
  <r>
    <n v="2304"/>
    <s v="CA-2014-157931"/>
    <x v="3"/>
    <x v="697"/>
    <d v="2023-09-23T00:00:00"/>
    <s v="Second Class"/>
    <s v="MO-17800"/>
    <s v="Meg O'Connel"/>
    <x v="2"/>
    <s v="United States"/>
    <s v="Roswell"/>
    <x v="32"/>
    <n v="30076"/>
    <x v="0"/>
    <s v="FUR-CH-10000785"/>
    <x v="0"/>
    <x v="1"/>
    <s v="Global Ergonomic Managers Chair"/>
    <n v="723.92"/>
    <n v="4"/>
    <n v="0"/>
    <n v="188.2192"/>
  </r>
  <r>
    <n v="2305"/>
    <s v="CA-2014-157931"/>
    <x v="3"/>
    <x v="697"/>
    <d v="2023-09-23T00:00:00"/>
    <s v="Second Class"/>
    <s v="MO-17800"/>
    <s v="Meg O'Connel"/>
    <x v="2"/>
    <s v="United States"/>
    <s v="Roswell"/>
    <x v="32"/>
    <n v="30076"/>
    <x v="0"/>
    <s v="OFF-PA-10000474"/>
    <x v="1"/>
    <x v="10"/>
    <s v="Staples"/>
    <n v="106.32"/>
    <n v="3"/>
    <n v="0"/>
    <n v="49.970399999999991"/>
  </r>
  <r>
    <n v="2306"/>
    <s v="CA-2013-115574"/>
    <x v="0"/>
    <x v="443"/>
    <d v="2022-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21-08-08T00:00:00"/>
    <s v="First Class"/>
    <s v="MS-17980"/>
    <s v="Michael Stewart"/>
    <x v="1"/>
    <s v="United States"/>
    <s v="Houston"/>
    <x v="5"/>
    <n v="77041"/>
    <x v="2"/>
    <s v="OFF-PA-10004156"/>
    <x v="1"/>
    <x v="10"/>
    <s v="Xerox 188"/>
    <n v="27.216000000000001"/>
    <n v="3"/>
    <n v="0.2"/>
    <n v="9.8657999999999983"/>
  </r>
  <r>
    <n v="2308"/>
    <s v="CA-2014-116225"/>
    <x v="3"/>
    <x v="60"/>
    <d v="2023-11-10T00:00:00"/>
    <s v="Standard Class"/>
    <s v="SV-20935"/>
    <s v="Susan Vittorini"/>
    <x v="0"/>
    <s v="United States"/>
    <s v="New York City"/>
    <x v="15"/>
    <n v="10009"/>
    <x v="3"/>
    <s v="TEC-AC-10001432"/>
    <x v="2"/>
    <x v="11"/>
    <s v="Enermax Aurora Lite Keyboard"/>
    <n v="390.75"/>
    <n v="5"/>
    <n v="0"/>
    <n v="171.93000000000006"/>
  </r>
  <r>
    <n v="2309"/>
    <s v="US-2014-120418"/>
    <x v="3"/>
    <x v="532"/>
    <d v="2023-06-13T00:00:00"/>
    <s v="First Class"/>
    <s v="BC-11125"/>
    <s v="Becky Castell"/>
    <x v="2"/>
    <s v="United States"/>
    <s v="Peoria"/>
    <x v="16"/>
    <n v="85345"/>
    <x v="1"/>
    <s v="FUR-CH-10001394"/>
    <x v="0"/>
    <x v="1"/>
    <s v="Global Leather Executive Chair"/>
    <n v="280.79200000000003"/>
    <n v="1"/>
    <n v="0.2"/>
    <n v="35.098999999999961"/>
  </r>
  <r>
    <n v="2310"/>
    <s v="US-2014-120418"/>
    <x v="3"/>
    <x v="532"/>
    <d v="2023-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23-06-13T00:00:00"/>
    <s v="First Class"/>
    <s v="BC-11125"/>
    <s v="Becky Castell"/>
    <x v="2"/>
    <s v="United States"/>
    <s v="Peoria"/>
    <x v="16"/>
    <n v="85345"/>
    <x v="1"/>
    <s v="OFF-AR-10002956"/>
    <x v="1"/>
    <x v="6"/>
    <s v="Boston 16801 Nautilus Battery Pencil Sharpener"/>
    <n v="88.04"/>
    <n v="5"/>
    <n v="0.2"/>
    <n v="6.602999999999998"/>
  </r>
  <r>
    <n v="2312"/>
    <s v="US-2014-120418"/>
    <x v="3"/>
    <x v="532"/>
    <d v="2023-06-13T00:00:00"/>
    <s v="First Class"/>
    <s v="BC-11125"/>
    <s v="Becky Castell"/>
    <x v="2"/>
    <s v="United States"/>
    <s v="Peoria"/>
    <x v="16"/>
    <n v="85345"/>
    <x v="1"/>
    <s v="OFF-AR-10001955"/>
    <x v="1"/>
    <x v="6"/>
    <s v="Newell 319"/>
    <n v="15.872"/>
    <n v="1"/>
    <n v="0.2"/>
    <n v="1.9839999999999982"/>
  </r>
  <r>
    <n v="2313"/>
    <s v="US-2014-120418"/>
    <x v="3"/>
    <x v="532"/>
    <d v="2023-06-13T00:00:00"/>
    <s v="First Class"/>
    <s v="BC-11125"/>
    <s v="Becky Castell"/>
    <x v="2"/>
    <s v="United States"/>
    <s v="Peoria"/>
    <x v="16"/>
    <n v="85345"/>
    <x v="1"/>
    <s v="OFF-ST-10001809"/>
    <x v="1"/>
    <x v="4"/>
    <s v="Fellowes Officeware Wire Shelving"/>
    <n v="215.59200000000001"/>
    <n v="3"/>
    <n v="0.2"/>
    <n v="-48.508200000000009"/>
  </r>
  <r>
    <n v="2314"/>
    <s v="CA-2014-122035"/>
    <x v="3"/>
    <x v="228"/>
    <d v="2023-07-26T00:00:00"/>
    <s v="Standard Class"/>
    <s v="EM-13825"/>
    <s v="Elizabeth Moffitt"/>
    <x v="1"/>
    <s v="United States"/>
    <s v="Sioux Falls"/>
    <x v="44"/>
    <n v="57103"/>
    <x v="2"/>
    <s v="OFF-LA-10004093"/>
    <x v="1"/>
    <x v="2"/>
    <s v="Avery 486"/>
    <n v="14.62"/>
    <n v="2"/>
    <n v="0"/>
    <n v="6.8713999999999995"/>
  </r>
  <r>
    <n v="2315"/>
    <s v="CA-2014-122035"/>
    <x v="3"/>
    <x v="228"/>
    <d v="2023-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23-07-26T00:00:00"/>
    <s v="Standard Class"/>
    <s v="EM-13825"/>
    <s v="Elizabeth Moffitt"/>
    <x v="1"/>
    <s v="United States"/>
    <s v="Sioux Falls"/>
    <x v="44"/>
    <n v="57103"/>
    <x v="2"/>
    <s v="OFF-BI-10000404"/>
    <x v="1"/>
    <x v="8"/>
    <s v="Avery Printable Repositionable Plastic Tabs"/>
    <n v="43"/>
    <n v="5"/>
    <n v="0"/>
    <n v="20.21"/>
  </r>
  <r>
    <n v="2317"/>
    <s v="CA-2014-122035"/>
    <x v="3"/>
    <x v="228"/>
    <d v="2023-07-26T00:00:00"/>
    <s v="Standard Class"/>
    <s v="EM-13825"/>
    <s v="Elizabeth Moffitt"/>
    <x v="1"/>
    <s v="United States"/>
    <s v="Sioux Falls"/>
    <x v="44"/>
    <n v="57103"/>
    <x v="2"/>
    <s v="FUR-CH-10003833"/>
    <x v="0"/>
    <x v="1"/>
    <s v="Novimex Fabric Task Chair"/>
    <n v="182.94"/>
    <n v="3"/>
    <n v="0"/>
    <n v="27.440999999999995"/>
  </r>
  <r>
    <n v="2318"/>
    <s v="CA-2014-122035"/>
    <x v="3"/>
    <x v="228"/>
    <d v="2023-07-26T00:00:00"/>
    <s v="Standard Class"/>
    <s v="EM-13825"/>
    <s v="Elizabeth Moffitt"/>
    <x v="1"/>
    <s v="United States"/>
    <s v="Sioux Falls"/>
    <x v="44"/>
    <n v="57103"/>
    <x v="2"/>
    <s v="OFF-BI-10002072"/>
    <x v="1"/>
    <x v="8"/>
    <s v="Cardinal Slant-D Ring Binders"/>
    <n v="60.83"/>
    <n v="7"/>
    <n v="0"/>
    <n v="30.414999999999999"/>
  </r>
  <r>
    <n v="2319"/>
    <s v="CA-2014-122035"/>
    <x v="3"/>
    <x v="228"/>
    <d v="2023-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21-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23-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22-01-03T00:00:00"/>
    <s v="Second Class"/>
    <s v="KC-16255"/>
    <s v="Karen Carlisle"/>
    <x v="1"/>
    <s v="United States"/>
    <s v="Henderson"/>
    <x v="0"/>
    <n v="42420"/>
    <x v="0"/>
    <s v="OFF-BI-10004492"/>
    <x v="1"/>
    <x v="8"/>
    <s v="Tuf-Vin Binders"/>
    <n v="94.74"/>
    <n v="3"/>
    <n v="0"/>
    <n v="44.527799999999992"/>
  </r>
  <r>
    <n v="2323"/>
    <s v="CA-2012-109470"/>
    <x v="1"/>
    <x v="620"/>
    <d v="2022-01-03T00:00:00"/>
    <s v="Second Class"/>
    <s v="KC-16255"/>
    <s v="Karen Carlisle"/>
    <x v="1"/>
    <s v="United States"/>
    <s v="Henderson"/>
    <x v="0"/>
    <n v="42420"/>
    <x v="0"/>
    <s v="OFF-BI-10001072"/>
    <x v="1"/>
    <x v="8"/>
    <s v="GBC Clear Cover, 8-1/2 x 11, unpunched, 25 covers per pack"/>
    <n v="60.64"/>
    <n v="4"/>
    <n v="0"/>
    <n v="27.894399999999997"/>
  </r>
  <r>
    <n v="2324"/>
    <s v="CA-2012-109470"/>
    <x v="1"/>
    <x v="620"/>
    <d v="2022-01-03T00:00:00"/>
    <s v="Second Class"/>
    <s v="KC-16255"/>
    <s v="Karen Carlisle"/>
    <x v="1"/>
    <s v="United States"/>
    <s v="Henderson"/>
    <x v="0"/>
    <n v="42420"/>
    <x v="0"/>
    <s v="OFF-BI-10003707"/>
    <x v="1"/>
    <x v="8"/>
    <s v="Aluminum Screw Posts"/>
    <n v="76.3"/>
    <n v="5"/>
    <n v="0"/>
    <n v="38.15"/>
  </r>
  <r>
    <n v="2325"/>
    <s v="CA-2012-109470"/>
    <x v="1"/>
    <x v="620"/>
    <d v="2022-01-03T00:00:00"/>
    <s v="Second Class"/>
    <s v="KC-16255"/>
    <s v="Karen Carlisle"/>
    <x v="1"/>
    <s v="United States"/>
    <s v="Henderson"/>
    <x v="0"/>
    <n v="42420"/>
    <x v="0"/>
    <s v="OFF-BI-10000977"/>
    <x v="1"/>
    <x v="8"/>
    <s v="Ibico Plastic Spiral Binding Combs"/>
    <n v="364.79999999999995"/>
    <n v="12"/>
    <n v="0"/>
    <n v="167.80799999999999"/>
  </r>
  <r>
    <n v="2326"/>
    <s v="CA-2012-105102"/>
    <x v="1"/>
    <x v="426"/>
    <d v="2021-09-19T00:00:00"/>
    <s v="Second Class"/>
    <s v="BM-11575"/>
    <s v="Brendan Murry"/>
    <x v="1"/>
    <s v="United States"/>
    <s v="New York City"/>
    <x v="15"/>
    <n v="10035"/>
    <x v="3"/>
    <s v="OFF-BI-10002082"/>
    <x v="1"/>
    <x v="8"/>
    <s v="GBC Twin Loop Wire Binding Elements"/>
    <n v="79.872000000000014"/>
    <n v="3"/>
    <n v="0.2"/>
    <n v="29.951999999999998"/>
  </r>
  <r>
    <n v="2327"/>
    <s v="CA-2012-105102"/>
    <x v="1"/>
    <x v="426"/>
    <d v="2021-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21-09-19T00:00:00"/>
    <s v="Second Class"/>
    <s v="BM-11575"/>
    <s v="Brendan Murry"/>
    <x v="1"/>
    <s v="United States"/>
    <s v="New York City"/>
    <x v="15"/>
    <n v="10035"/>
    <x v="3"/>
    <s v="OFF-PA-10002365"/>
    <x v="1"/>
    <x v="10"/>
    <s v="Xerox 1967"/>
    <n v="12.96"/>
    <n v="2"/>
    <n v="0"/>
    <n v="6.2208000000000006"/>
  </r>
  <r>
    <n v="2329"/>
    <s v="CA-2014-138422"/>
    <x v="3"/>
    <x v="397"/>
    <d v="2023-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21-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22-09-27T00:00:00"/>
    <s v="Second Class"/>
    <s v="LA-16780"/>
    <s v="Laura Armstrong"/>
    <x v="1"/>
    <s v="United States"/>
    <s v="Los Angeles"/>
    <x v="1"/>
    <n v="90004"/>
    <x v="1"/>
    <s v="OFF-ST-10000642"/>
    <x v="1"/>
    <x v="4"/>
    <s v="Tennsco Lockers, Gray"/>
    <n v="41.96"/>
    <n v="2"/>
    <n v="0"/>
    <n v="2.9371999999999971"/>
  </r>
  <r>
    <n v="2332"/>
    <s v="CA-2013-155187"/>
    <x v="0"/>
    <x v="446"/>
    <d v="2022-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23-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23-03-26T00:00:00"/>
    <s v="Standard Class"/>
    <s v="RW-19690"/>
    <s v="Robert Waldorf"/>
    <x v="0"/>
    <s v="United States"/>
    <s v="Lafayette"/>
    <x v="14"/>
    <n v="47905"/>
    <x v="2"/>
    <s v="OFF-PA-10004971"/>
    <x v="1"/>
    <x v="10"/>
    <s v="Xerox 196"/>
    <n v="5.78"/>
    <n v="1"/>
    <n v="0"/>
    <n v="2.8322000000000003"/>
  </r>
  <r>
    <n v="2335"/>
    <s v="CA-2011-140886"/>
    <x v="2"/>
    <x v="587"/>
    <d v="2020-10-04T00:00:00"/>
    <s v="Standard Class"/>
    <s v="KW-16570"/>
    <s v="Kelly Williams"/>
    <x v="0"/>
    <s v="United States"/>
    <s v="Clarksville"/>
    <x v="18"/>
    <n v="37042"/>
    <x v="0"/>
    <s v="OFF-AP-10000696"/>
    <x v="1"/>
    <x v="9"/>
    <s v="Holmes Odor Grabber"/>
    <n v="69.216000000000008"/>
    <n v="6"/>
    <n v="0.2"/>
    <n v="11.247599999999995"/>
  </r>
  <r>
    <n v="2336"/>
    <s v="CA-2014-152695"/>
    <x v="3"/>
    <x v="389"/>
    <d v="2023-12-11T00:00:00"/>
    <s v="Same Day"/>
    <s v="CC-12220"/>
    <s v="Chris Cortes"/>
    <x v="0"/>
    <s v="United States"/>
    <s v="Fairfield"/>
    <x v="29"/>
    <n v="6824"/>
    <x v="3"/>
    <s v="OFF-EN-10004030"/>
    <x v="1"/>
    <x v="12"/>
    <s v="Convenience Packs of Business Envelopes"/>
    <n v="10.86"/>
    <n v="3"/>
    <n v="0"/>
    <n v="5.1042000000000005"/>
  </r>
  <r>
    <n v="2337"/>
    <s v="CA-2014-152695"/>
    <x v="3"/>
    <x v="389"/>
    <d v="2023-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20-08-23T00:00:00"/>
    <s v="Same Day"/>
    <s v="RH-19495"/>
    <s v="Rick Hansen"/>
    <x v="0"/>
    <s v="United States"/>
    <s v="New York City"/>
    <x v="15"/>
    <n v="10009"/>
    <x v="3"/>
    <s v="OFF-PA-10003936"/>
    <x v="1"/>
    <x v="10"/>
    <s v="Xerox 1994"/>
    <n v="25.92"/>
    <n v="4"/>
    <n v="0"/>
    <n v="12.441600000000001"/>
  </r>
  <r>
    <n v="2339"/>
    <s v="CA-2011-110639"/>
    <x v="2"/>
    <x v="709"/>
    <d v="2020-08-23T00:00:00"/>
    <s v="Same Day"/>
    <s v="RH-19495"/>
    <s v="Rick Hansen"/>
    <x v="0"/>
    <s v="United States"/>
    <s v="New York City"/>
    <x v="15"/>
    <n v="10009"/>
    <x v="3"/>
    <s v="OFF-PA-10004530"/>
    <x v="1"/>
    <x v="10"/>
    <s v="Personal Creations Ink Jet Cards and Labels"/>
    <n v="45.92"/>
    <n v="4"/>
    <n v="0"/>
    <n v="22.500800000000002"/>
  </r>
  <r>
    <n v="2340"/>
    <s v="CA-2011-121727"/>
    <x v="2"/>
    <x v="710"/>
    <d v="2020-08-24T00:00:00"/>
    <s v="Standard Class"/>
    <s v="JK-15625"/>
    <s v="Jim Karlsson"/>
    <x v="0"/>
    <s v="United States"/>
    <s v="Columbus"/>
    <x v="24"/>
    <n v="43229"/>
    <x v="3"/>
    <s v="OFF-AR-10004930"/>
    <x v="1"/>
    <x v="6"/>
    <s v="Turquoise Lead Holder with Pocket Clip"/>
    <n v="10.72"/>
    <n v="2"/>
    <n v="0.2"/>
    <n v="1.7419999999999987"/>
  </r>
  <r>
    <n v="2341"/>
    <s v="CA-2013-137736"/>
    <x v="0"/>
    <x v="338"/>
    <d v="2022-11-16T00:00:00"/>
    <s v="Standard Class"/>
    <s v="DC-13285"/>
    <s v="Debra Catini"/>
    <x v="0"/>
    <s v="United States"/>
    <s v="Warner Robins"/>
    <x v="32"/>
    <n v="31088"/>
    <x v="0"/>
    <s v="OFF-AR-10004999"/>
    <x v="1"/>
    <x v="6"/>
    <s v="Newell 315"/>
    <n v="41.86"/>
    <n v="7"/>
    <n v="0"/>
    <n v="10.465"/>
  </r>
  <r>
    <n v="2342"/>
    <s v="US-2011-143231"/>
    <x v="2"/>
    <x v="520"/>
    <d v="2021-01-03T00:00:00"/>
    <s v="First Class"/>
    <s v="GM-14455"/>
    <s v="Gary Mitchum"/>
    <x v="2"/>
    <s v="United States"/>
    <s v="Franklin"/>
    <x v="31"/>
    <n v="2038"/>
    <x v="3"/>
    <s v="FUR-FU-10002501"/>
    <x v="0"/>
    <x v="5"/>
    <s v="Nu-Dell Executive Frame"/>
    <n v="63.2"/>
    <n v="5"/>
    <n v="0"/>
    <n v="23.384"/>
  </r>
  <r>
    <n v="2343"/>
    <s v="US-2011-143231"/>
    <x v="2"/>
    <x v="520"/>
    <d v="2021-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20-07-30T00:00:00"/>
    <s v="Second Class"/>
    <s v="CL-11890"/>
    <s v="Carl Ludwig"/>
    <x v="0"/>
    <s v="United States"/>
    <s v="Chicago"/>
    <x v="10"/>
    <n v="60623"/>
    <x v="2"/>
    <s v="OFF-ST-10004804"/>
    <x v="1"/>
    <x v="4"/>
    <s v="Belkin 19&quot; Vented Equipment Shelf, Black"/>
    <n v="123.55199999999999"/>
    <n v="3"/>
    <n v="0.2"/>
    <n v="-29.343599999999995"/>
  </r>
  <r>
    <n v="2345"/>
    <s v="CA-2013-119025"/>
    <x v="0"/>
    <x v="712"/>
    <d v="2022-02-28T00:00:00"/>
    <s v="Standard Class"/>
    <s v="PV-18985"/>
    <s v="Paul Van Hugh"/>
    <x v="2"/>
    <s v="United States"/>
    <s v="Milwaukee"/>
    <x v="6"/>
    <n v="53209"/>
    <x v="2"/>
    <s v="OFF-AP-10001205"/>
    <x v="1"/>
    <x v="9"/>
    <s v="Belkin 5 Outlet SurgeMaster Power Centers"/>
    <n v="490.32"/>
    <n v="9"/>
    <n v="0"/>
    <n v="137.28960000000004"/>
  </r>
  <r>
    <n v="2346"/>
    <s v="CA-2013-159373"/>
    <x v="0"/>
    <x v="69"/>
    <d v="2022-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22-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22-03-19T00:00:00"/>
    <s v="Standard Class"/>
    <s v="LT-17110"/>
    <s v="Liz Thompson"/>
    <x v="0"/>
    <s v="United States"/>
    <s v="San Antonio"/>
    <x v="5"/>
    <n v="78207"/>
    <x v="2"/>
    <s v="FUR-TA-10004619"/>
    <x v="0"/>
    <x v="3"/>
    <s v="Hon Non-Folding Utility Tables"/>
    <n v="557.58500000000004"/>
    <n v="5"/>
    <n v="0.3"/>
    <n v="0"/>
  </r>
  <r>
    <n v="2349"/>
    <s v="CA-2014-109701"/>
    <x v="3"/>
    <x v="574"/>
    <d v="2023-12-04T00:00:00"/>
    <s v="Same Day"/>
    <s v="AM-10360"/>
    <s v="Alice McCarthy"/>
    <x v="1"/>
    <s v="United States"/>
    <s v="Los Angeles"/>
    <x v="1"/>
    <n v="90032"/>
    <x v="1"/>
    <s v="OFF-BI-10004187"/>
    <x v="1"/>
    <x v="8"/>
    <s v="Staples"/>
    <n v="9.0240000000000009"/>
    <n v="6"/>
    <n v="0.2"/>
    <n v="3.1583999999999985"/>
  </r>
  <r>
    <n v="2350"/>
    <s v="CA-2014-109701"/>
    <x v="3"/>
    <x v="574"/>
    <d v="2023-12-04T00:00:00"/>
    <s v="Same Day"/>
    <s v="AM-10360"/>
    <s v="Alice McCarthy"/>
    <x v="1"/>
    <s v="United States"/>
    <s v="Los Angeles"/>
    <x v="1"/>
    <n v="90032"/>
    <x v="1"/>
    <s v="OFF-BI-10000632"/>
    <x v="1"/>
    <x v="8"/>
    <s v="Satellite Sectional Post Binders"/>
    <n v="69.456000000000003"/>
    <n v="2"/>
    <n v="0.2"/>
    <n v="22.573199999999996"/>
  </r>
  <r>
    <n v="2351"/>
    <s v="CA-2014-109701"/>
    <x v="3"/>
    <x v="574"/>
    <d v="2023-12-04T00:00:00"/>
    <s v="Same Day"/>
    <s v="AM-10360"/>
    <s v="Alice McCarthy"/>
    <x v="1"/>
    <s v="United States"/>
    <s v="Los Angeles"/>
    <x v="1"/>
    <n v="90032"/>
    <x v="1"/>
    <s v="OFF-PA-10003724"/>
    <x v="1"/>
    <x v="10"/>
    <s v="Wirebound Message Book, 4 per Page"/>
    <n v="10.86"/>
    <n v="2"/>
    <n v="0"/>
    <n v="5.3213999999999997"/>
  </r>
  <r>
    <n v="2352"/>
    <s v="CA-2014-109701"/>
    <x v="3"/>
    <x v="574"/>
    <d v="2023-12-04T00:00:00"/>
    <s v="Same Day"/>
    <s v="AM-10360"/>
    <s v="Alice McCarthy"/>
    <x v="1"/>
    <s v="United States"/>
    <s v="Los Angeles"/>
    <x v="1"/>
    <n v="90032"/>
    <x v="1"/>
    <s v="OFF-AP-10002765"/>
    <x v="1"/>
    <x v="9"/>
    <s v="Fellowes Advanced Computer Series Surge Protectors"/>
    <n v="79.47"/>
    <n v="3"/>
    <n v="0"/>
    <n v="22.251600000000003"/>
  </r>
  <r>
    <n v="2353"/>
    <s v="CA-2014-109701"/>
    <x v="3"/>
    <x v="574"/>
    <d v="2023-12-04T00:00:00"/>
    <s v="Same Day"/>
    <s v="AM-10360"/>
    <s v="Alice McCarthy"/>
    <x v="1"/>
    <s v="United States"/>
    <s v="Los Angeles"/>
    <x v="1"/>
    <n v="90032"/>
    <x v="1"/>
    <s v="OFF-AR-10001868"/>
    <x v="1"/>
    <x v="6"/>
    <s v="Prang Dustless Chalk Sticks"/>
    <n v="10.08"/>
    <n v="6"/>
    <n v="0"/>
    <n v="5.04"/>
  </r>
  <r>
    <n v="2354"/>
    <s v="CA-2012-111514"/>
    <x v="1"/>
    <x v="284"/>
    <d v="2021-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21-09-02T00:00:00"/>
    <s v="First Class"/>
    <s v="SC-20260"/>
    <s v="Scott Cohen"/>
    <x v="1"/>
    <s v="United States"/>
    <s v="San Francisco"/>
    <x v="1"/>
    <n v="94122"/>
    <x v="1"/>
    <s v="OFF-BI-10002735"/>
    <x v="1"/>
    <x v="8"/>
    <s v="GBC Prestige Therm-A-Bind Covers"/>
    <n v="137.24"/>
    <n v="5"/>
    <n v="0.2"/>
    <n v="46.3185"/>
  </r>
  <r>
    <n v="2356"/>
    <s v="CA-2012-111514"/>
    <x v="1"/>
    <x v="284"/>
    <d v="2021-09-02T00:00:00"/>
    <s v="First Class"/>
    <s v="SC-20260"/>
    <s v="Scott Cohen"/>
    <x v="1"/>
    <s v="United States"/>
    <s v="San Francisco"/>
    <x v="1"/>
    <n v="94122"/>
    <x v="1"/>
    <s v="TEC-AC-10004864"/>
    <x v="2"/>
    <x v="11"/>
    <s v="Memorex Micro Travel Drive 32 GB"/>
    <n v="36.51"/>
    <n v="1"/>
    <n v="0"/>
    <n v="15.699300000000001"/>
  </r>
  <r>
    <n v="2357"/>
    <s v="CA-2012-111514"/>
    <x v="1"/>
    <x v="284"/>
    <d v="2021-09-02T00:00:00"/>
    <s v="First Class"/>
    <s v="SC-20260"/>
    <s v="Scott Cohen"/>
    <x v="1"/>
    <s v="United States"/>
    <s v="San Francisco"/>
    <x v="1"/>
    <n v="94122"/>
    <x v="1"/>
    <s v="TEC-MA-10000597"/>
    <x v="2"/>
    <x v="15"/>
    <s v="Lexmark S315 Color Inkjet Printer"/>
    <n v="239.976"/>
    <n v="3"/>
    <n v="0.2"/>
    <n v="80.991899999999987"/>
  </r>
  <r>
    <n v="2358"/>
    <s v="US-2011-148838"/>
    <x v="2"/>
    <x v="461"/>
    <d v="2020-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20-03-21T00:00:00"/>
    <s v="Standard Class"/>
    <s v="CP-12340"/>
    <s v="Christine Phan"/>
    <x v="1"/>
    <s v="United States"/>
    <s v="New York City"/>
    <x v="15"/>
    <n v="10024"/>
    <x v="3"/>
    <s v="FUR-TA-10001950"/>
    <x v="0"/>
    <x v="3"/>
    <s v="Balt Solid Wood Round Tables"/>
    <n v="1071.576"/>
    <n v="4"/>
    <n v="0.4"/>
    <n v="-553.64760000000001"/>
  </r>
  <r>
    <n v="2360"/>
    <s v="US-2011-148838"/>
    <x v="2"/>
    <x v="461"/>
    <d v="2020-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20-03-21T00:00:00"/>
    <s v="Standard Class"/>
    <s v="CP-12340"/>
    <s v="Christine Phan"/>
    <x v="1"/>
    <s v="United States"/>
    <s v="New York City"/>
    <x v="15"/>
    <n v="10024"/>
    <x v="3"/>
    <s v="OFF-PA-10002960"/>
    <x v="1"/>
    <x v="10"/>
    <s v="Xerox 1926"/>
    <n v="34.86"/>
    <n v="7"/>
    <n v="0"/>
    <n v="16.3842"/>
  </r>
  <r>
    <n v="2362"/>
    <s v="US-2011-148838"/>
    <x v="2"/>
    <x v="461"/>
    <d v="2020-03-21T00:00:00"/>
    <s v="Standard Class"/>
    <s v="CP-12340"/>
    <s v="Christine Phan"/>
    <x v="1"/>
    <s v="United States"/>
    <s v="New York City"/>
    <x v="15"/>
    <n v="10024"/>
    <x v="3"/>
    <s v="OFF-PA-10000919"/>
    <x v="1"/>
    <x v="10"/>
    <s v="Xerox 1918"/>
    <n v="155.04"/>
    <n v="4"/>
    <n v="0"/>
    <n v="75.9696"/>
  </r>
  <r>
    <n v="2363"/>
    <s v="CA-2014-136497"/>
    <x v="3"/>
    <x v="513"/>
    <d v="2023-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22-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22-03-19T00:00:00"/>
    <s v="Standard Class"/>
    <s v="AB-10060"/>
    <s v="Adam Bellavance"/>
    <x v="2"/>
    <s v="United States"/>
    <s v="Waynesboro"/>
    <x v="17"/>
    <n v="22980"/>
    <x v="0"/>
    <s v="OFF-AP-10004540"/>
    <x v="1"/>
    <x v="9"/>
    <s v="Eureka The Boss Lite 10-Amp Upright Vacuum, Blue"/>
    <n v="160.32"/>
    <n v="2"/>
    <n v="0"/>
    <n v="44.889600000000002"/>
  </r>
  <r>
    <n v="2366"/>
    <s v="US-2013-108637"/>
    <x v="0"/>
    <x v="69"/>
    <d v="2022-03-19T00:00:00"/>
    <s v="Standard Class"/>
    <s v="AB-10060"/>
    <s v="Adam Bellavance"/>
    <x v="2"/>
    <s v="United States"/>
    <s v="Waynesboro"/>
    <x v="17"/>
    <n v="22980"/>
    <x v="0"/>
    <s v="OFF-BI-10004965"/>
    <x v="1"/>
    <x v="8"/>
    <s v="Ibico Covers for Plastic or Wire Binding Elements"/>
    <n v="46"/>
    <n v="4"/>
    <n v="0"/>
    <n v="20.7"/>
  </r>
  <r>
    <n v="2367"/>
    <s v="CA-2011-102295"/>
    <x v="2"/>
    <x v="156"/>
    <d v="2020-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23-02-14T00:00:00"/>
    <s v="First Class"/>
    <s v="MN-17935"/>
    <s v="Michael Nguyen"/>
    <x v="0"/>
    <s v="United States"/>
    <s v="Clinton"/>
    <x v="39"/>
    <n v="20735"/>
    <x v="3"/>
    <s v="OFF-PA-10002464"/>
    <x v="1"/>
    <x v="10"/>
    <s v="HP Office Recycled Paper (20Lb. and 87 Bright)"/>
    <n v="23.12"/>
    <n v="4"/>
    <n v="0"/>
    <n v="11.328800000000001"/>
  </r>
  <r>
    <n v="2369"/>
    <s v="US-2013-129469"/>
    <x v="0"/>
    <x v="713"/>
    <d v="2022-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22-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23-07-10T00:00:00"/>
    <s v="Second Class"/>
    <s v="MP-17965"/>
    <s v="Michael Paige"/>
    <x v="1"/>
    <s v="United States"/>
    <s v="Warwick"/>
    <x v="34"/>
    <n v="2886"/>
    <x v="3"/>
    <s v="TEC-AC-10004353"/>
    <x v="2"/>
    <x v="11"/>
    <s v="Hypercom P1300 Pinpad"/>
    <n v="252"/>
    <n v="4"/>
    <n v="0"/>
    <n v="93.240000000000009"/>
  </r>
  <r>
    <n v="2372"/>
    <s v="CA-2013-159940"/>
    <x v="0"/>
    <x v="274"/>
    <d v="2022-07-12T00:00:00"/>
    <s v="Second Class"/>
    <s v="BF-11020"/>
    <s v="Barry Französisch"/>
    <x v="1"/>
    <s v="United States"/>
    <s v="Aurora"/>
    <x v="10"/>
    <n v="60505"/>
    <x v="2"/>
    <s v="FUR-FU-10004973"/>
    <x v="0"/>
    <x v="5"/>
    <s v="Flat Face Poster Frame"/>
    <n v="60.288000000000004"/>
    <n v="8"/>
    <n v="0.6"/>
    <n v="-27.129599999999996"/>
  </r>
  <r>
    <n v="2373"/>
    <s v="CA-2013-159940"/>
    <x v="0"/>
    <x v="274"/>
    <d v="2022-07-12T00:00:00"/>
    <s v="Second Class"/>
    <s v="BF-11020"/>
    <s v="Barry Französisch"/>
    <x v="1"/>
    <s v="United States"/>
    <s v="Aurora"/>
    <x v="10"/>
    <n v="60505"/>
    <x v="2"/>
    <s v="OFF-FA-10000936"/>
    <x v="1"/>
    <x v="13"/>
    <s v="Acco Hot Clips Clips to Go"/>
    <n v="2.6320000000000001"/>
    <n v="1"/>
    <n v="0.2"/>
    <n v="0.8224999999999999"/>
  </r>
  <r>
    <n v="2374"/>
    <s v="CA-2013-159940"/>
    <x v="0"/>
    <x v="274"/>
    <d v="2022-07-12T00:00:00"/>
    <s v="Second Class"/>
    <s v="BF-11020"/>
    <s v="Barry Französisch"/>
    <x v="1"/>
    <s v="United States"/>
    <s v="Aurora"/>
    <x v="10"/>
    <n v="60505"/>
    <x v="2"/>
    <s v="OFF-PA-10001609"/>
    <x v="1"/>
    <x v="10"/>
    <s v="Tops Wirebound Message Log Books"/>
    <n v="23.688000000000002"/>
    <n v="9"/>
    <n v="0.2"/>
    <n v="7.698599999999999"/>
  </r>
  <r>
    <n v="2375"/>
    <s v="CA-2013-159940"/>
    <x v="0"/>
    <x v="274"/>
    <d v="2022-07-12T00:00:00"/>
    <s v="Second Class"/>
    <s v="BF-11020"/>
    <s v="Barry Französisch"/>
    <x v="1"/>
    <s v="United States"/>
    <s v="Aurora"/>
    <x v="10"/>
    <n v="60505"/>
    <x v="2"/>
    <s v="FUR-CH-10000785"/>
    <x v="0"/>
    <x v="1"/>
    <s v="Global Ergonomic Managers Chair"/>
    <n v="253.37199999999996"/>
    <n v="2"/>
    <n v="0.3"/>
    <n v="-14.478399999999993"/>
  </r>
  <r>
    <n v="2376"/>
    <s v="CA-2014-119669"/>
    <x v="3"/>
    <x v="714"/>
    <d v="2023-01-31T00:00:00"/>
    <s v="Standard Class"/>
    <s v="TP-21130"/>
    <s v="Theone Pippenger"/>
    <x v="0"/>
    <s v="United States"/>
    <s v="Smyrna"/>
    <x v="32"/>
    <n v="30080"/>
    <x v="0"/>
    <s v="OFF-FA-10000053"/>
    <x v="1"/>
    <x v="13"/>
    <s v="Revere Boxed Rubber Bands by Revere"/>
    <n v="5.67"/>
    <n v="3"/>
    <n v="0"/>
    <n v="0.11340000000000017"/>
  </r>
  <r>
    <n v="2377"/>
    <s v="US-2011-164616"/>
    <x v="2"/>
    <x v="710"/>
    <d v="2020-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20-08-21T00:00:00"/>
    <s v="Second Class"/>
    <s v="MS-17770"/>
    <s v="Maxwell Schwartz"/>
    <x v="0"/>
    <s v="United States"/>
    <s v="Columbus"/>
    <x v="24"/>
    <n v="43229"/>
    <x v="3"/>
    <s v="OFF-SU-10004768"/>
    <x v="1"/>
    <x v="14"/>
    <s v="Acme Kleencut Forged Steel Scissors"/>
    <n v="9.1840000000000011"/>
    <n v="2"/>
    <n v="0.2"/>
    <n v="1.1479999999999988"/>
  </r>
  <r>
    <n v="2379"/>
    <s v="CA-2012-148628"/>
    <x v="1"/>
    <x v="401"/>
    <d v="2021-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22-05-11T00:00:00"/>
    <s v="Standard Class"/>
    <s v="BE-11455"/>
    <s v="Brad Eason"/>
    <x v="2"/>
    <s v="United States"/>
    <s v="Lorain"/>
    <x v="24"/>
    <n v="44052"/>
    <x v="3"/>
    <s v="OFF-FA-10004248"/>
    <x v="1"/>
    <x v="13"/>
    <s v="Advantus T-Pin Paper Clips"/>
    <n v="7.2160000000000002"/>
    <n v="2"/>
    <n v="0.2"/>
    <n v="1.7138000000000002"/>
  </r>
  <r>
    <n v="2381"/>
    <s v="CA-2013-118052"/>
    <x v="0"/>
    <x v="715"/>
    <d v="2022-05-11T00:00:00"/>
    <s v="Standard Class"/>
    <s v="BE-11455"/>
    <s v="Brad Eason"/>
    <x v="2"/>
    <s v="United States"/>
    <s v="Lorain"/>
    <x v="24"/>
    <n v="44052"/>
    <x v="3"/>
    <s v="OFF-PA-10002581"/>
    <x v="1"/>
    <x v="10"/>
    <s v="Xerox 1951"/>
    <n v="49.568000000000005"/>
    <n v="2"/>
    <n v="0.2"/>
    <n v="15.489999999999997"/>
  </r>
  <r>
    <n v="2382"/>
    <s v="CA-2013-118052"/>
    <x v="0"/>
    <x v="715"/>
    <d v="2022-05-11T00:00:00"/>
    <s v="Standard Class"/>
    <s v="BE-11455"/>
    <s v="Brad Eason"/>
    <x v="2"/>
    <s v="United States"/>
    <s v="Lorain"/>
    <x v="24"/>
    <n v="44052"/>
    <x v="3"/>
    <s v="FUR-FU-10004848"/>
    <x v="0"/>
    <x v="5"/>
    <s v="DAX Solid Wood Frames"/>
    <n v="54.711999999999996"/>
    <n v="7"/>
    <n v="0.2"/>
    <n v="11.626299999999999"/>
  </r>
  <r>
    <n v="2383"/>
    <s v="US-2014-117534"/>
    <x v="3"/>
    <x v="613"/>
    <d v="2023-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23-03-27T00:00:00"/>
    <s v="First Class"/>
    <s v="CV-12295"/>
    <s v="Christina VanderZanden"/>
    <x v="0"/>
    <s v="United States"/>
    <s v="Fresno"/>
    <x v="1"/>
    <n v="93727"/>
    <x v="1"/>
    <s v="OFF-AR-10003087"/>
    <x v="1"/>
    <x v="6"/>
    <s v="Staples"/>
    <n v="16.02"/>
    <n v="9"/>
    <n v="0"/>
    <n v="4.4855999999999998"/>
  </r>
  <r>
    <n v="2385"/>
    <s v="US-2014-117534"/>
    <x v="3"/>
    <x v="613"/>
    <d v="2023-03-27T00:00:00"/>
    <s v="First Class"/>
    <s v="CV-12295"/>
    <s v="Christina VanderZanden"/>
    <x v="0"/>
    <s v="United States"/>
    <s v="Fresno"/>
    <x v="1"/>
    <n v="93727"/>
    <x v="1"/>
    <s v="OFF-BI-10002026"/>
    <x v="1"/>
    <x v="8"/>
    <s v="Avery Arch Ring Binders"/>
    <n v="185.92000000000002"/>
    <n v="4"/>
    <n v="0.2"/>
    <n v="62.74799999999999"/>
  </r>
  <r>
    <n v="2386"/>
    <s v="US-2014-117534"/>
    <x v="3"/>
    <x v="613"/>
    <d v="2023-03-27T00:00:00"/>
    <s v="First Class"/>
    <s v="CV-12295"/>
    <s v="Christina VanderZanden"/>
    <x v="0"/>
    <s v="United States"/>
    <s v="Fresno"/>
    <x v="1"/>
    <n v="93727"/>
    <x v="1"/>
    <s v="TEC-PH-10000141"/>
    <x v="2"/>
    <x v="7"/>
    <s v="Clearsounds A400"/>
    <n v="211.16800000000001"/>
    <n v="4"/>
    <n v="0.2"/>
    <n v="15.837600000000009"/>
  </r>
  <r>
    <n v="2387"/>
    <s v="US-2014-117534"/>
    <x v="3"/>
    <x v="613"/>
    <d v="2023-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21-12-15T00:00:00"/>
    <s v="First Class"/>
    <s v="DK-13375"/>
    <s v="Dennis Kane"/>
    <x v="0"/>
    <s v="United States"/>
    <s v="San Diego"/>
    <x v="1"/>
    <n v="92105"/>
    <x v="1"/>
    <s v="OFF-FA-10001229"/>
    <x v="1"/>
    <x v="13"/>
    <s v="Staples"/>
    <n v="7.86"/>
    <n v="2"/>
    <n v="0"/>
    <n v="3.6155999999999997"/>
  </r>
  <r>
    <n v="2389"/>
    <s v="CA-2012-145065"/>
    <x v="1"/>
    <x v="295"/>
    <d v="2021-12-15T00:00:00"/>
    <s v="First Class"/>
    <s v="DK-13375"/>
    <s v="Dennis Kane"/>
    <x v="0"/>
    <s v="United States"/>
    <s v="San Diego"/>
    <x v="1"/>
    <n v="92105"/>
    <x v="1"/>
    <s v="OFF-BI-10002437"/>
    <x v="1"/>
    <x v="8"/>
    <s v="Recycled Premium Regency Composition Covers"/>
    <n v="24.448"/>
    <n v="2"/>
    <n v="0.2"/>
    <n v="8.8623999999999992"/>
  </r>
  <r>
    <n v="2390"/>
    <s v="US-2012-127040"/>
    <x v="1"/>
    <x v="401"/>
    <d v="2021-12-10T00:00:00"/>
    <s v="Standard Class"/>
    <s v="SG-20605"/>
    <s v="Speros Goranitis"/>
    <x v="0"/>
    <s v="United States"/>
    <s v="New York City"/>
    <x v="15"/>
    <n v="10009"/>
    <x v="3"/>
    <s v="OFF-PA-10004255"/>
    <x v="1"/>
    <x v="10"/>
    <s v="Xerox 219"/>
    <n v="6.48"/>
    <n v="1"/>
    <n v="0"/>
    <n v="3.1104000000000003"/>
  </r>
  <r>
    <n v="2391"/>
    <s v="US-2012-127040"/>
    <x v="1"/>
    <x v="401"/>
    <d v="2021-12-10T00:00:00"/>
    <s v="Standard Class"/>
    <s v="SG-20605"/>
    <s v="Speros Goranitis"/>
    <x v="0"/>
    <s v="United States"/>
    <s v="New York City"/>
    <x v="15"/>
    <n v="10009"/>
    <x v="3"/>
    <s v="OFF-PA-10001184"/>
    <x v="1"/>
    <x v="10"/>
    <s v="Xerox 1903"/>
    <n v="41.86"/>
    <n v="7"/>
    <n v="0"/>
    <n v="20.511400000000002"/>
  </r>
  <r>
    <n v="2392"/>
    <s v="US-2012-127040"/>
    <x v="1"/>
    <x v="401"/>
    <d v="2021-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21-12-10T00:00:00"/>
    <s v="Standard Class"/>
    <s v="SG-20605"/>
    <s v="Speros Goranitis"/>
    <x v="0"/>
    <s v="United States"/>
    <s v="New York City"/>
    <x v="15"/>
    <n v="10009"/>
    <x v="3"/>
    <s v="FUR-FU-10002878"/>
    <x v="0"/>
    <x v="5"/>
    <s v="Seth Thomas 14&quot; Day/Date Wall Clock"/>
    <n v="113.92"/>
    <n v="4"/>
    <n v="0"/>
    <n v="42.150400000000005"/>
  </r>
  <r>
    <n v="2394"/>
    <s v="CA-2013-128111"/>
    <x v="0"/>
    <x v="716"/>
    <d v="2022-03-24T00:00:00"/>
    <s v="Standard Class"/>
    <s v="CS-12355"/>
    <s v="Christine Sundaresam"/>
    <x v="0"/>
    <s v="United States"/>
    <s v="Malden"/>
    <x v="31"/>
    <n v="2148"/>
    <x v="3"/>
    <s v="OFF-AR-10000588"/>
    <x v="1"/>
    <x v="6"/>
    <s v="Newell 345"/>
    <n v="39.68"/>
    <n v="2"/>
    <n v="0"/>
    <n v="10.316800000000001"/>
  </r>
  <r>
    <n v="2395"/>
    <s v="CA-2012-137897"/>
    <x v="1"/>
    <x v="717"/>
    <d v="2021-11-19T00:00:00"/>
    <s v="Standard Class"/>
    <s v="PJ-18835"/>
    <s v="Patrick Jones"/>
    <x v="1"/>
    <s v="United States"/>
    <s v="New York City"/>
    <x v="15"/>
    <n v="10035"/>
    <x v="3"/>
    <s v="TEC-AC-10002217"/>
    <x v="2"/>
    <x v="11"/>
    <s v="Imation Clip USB flash drive - 8 GB"/>
    <n v="37.6"/>
    <n v="2"/>
    <n v="0"/>
    <n v="2.2560000000000002"/>
  </r>
  <r>
    <n v="2396"/>
    <s v="CA-2012-137897"/>
    <x v="1"/>
    <x v="717"/>
    <d v="2021-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21-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23-08-17T00:00:00"/>
    <s v="Second Class"/>
    <s v="NP-18700"/>
    <s v="Nora Preis"/>
    <x v="0"/>
    <s v="United States"/>
    <s v="San Francisco"/>
    <x v="1"/>
    <n v="94109"/>
    <x v="1"/>
    <s v="OFF-LA-10001613"/>
    <x v="1"/>
    <x v="2"/>
    <s v="Avery File Folder Labels"/>
    <n v="5.76"/>
    <n v="2"/>
    <n v="0"/>
    <n v="2.8224"/>
  </r>
  <r>
    <n v="2399"/>
    <s v="CA-2014-169264"/>
    <x v="3"/>
    <x v="718"/>
    <d v="2023-08-17T00:00:00"/>
    <s v="Second Class"/>
    <s v="NP-18700"/>
    <s v="Nora Preis"/>
    <x v="0"/>
    <s v="United States"/>
    <s v="San Francisco"/>
    <x v="1"/>
    <n v="94109"/>
    <x v="1"/>
    <s v="OFF-AR-10000246"/>
    <x v="1"/>
    <x v="6"/>
    <s v="Newell 318"/>
    <n v="16.68"/>
    <n v="6"/>
    <n v="0"/>
    <n v="4.3367999999999993"/>
  </r>
  <r>
    <n v="2400"/>
    <s v="CA-2014-147361"/>
    <x v="3"/>
    <x v="428"/>
    <d v="2023-09-16T00:00:00"/>
    <s v="Standard Class"/>
    <s v="SB-20290"/>
    <s v="Sean Braxton"/>
    <x v="1"/>
    <s v="United States"/>
    <s v="Florence"/>
    <x v="20"/>
    <n v="29501"/>
    <x v="0"/>
    <s v="OFF-ST-10001809"/>
    <x v="1"/>
    <x v="4"/>
    <s v="Fellowes Officeware Wire Shelving"/>
    <n v="628.80999999999995"/>
    <n v="7"/>
    <n v="0"/>
    <n v="12.576199999999986"/>
  </r>
  <r>
    <n v="2401"/>
    <s v="CA-2014-147361"/>
    <x v="3"/>
    <x v="428"/>
    <d v="2023-09-16T00:00:00"/>
    <s v="Standard Class"/>
    <s v="SB-20290"/>
    <s v="Sean Braxton"/>
    <x v="1"/>
    <s v="United States"/>
    <s v="Florence"/>
    <x v="20"/>
    <n v="29501"/>
    <x v="0"/>
    <s v="OFF-ST-10002214"/>
    <x v="1"/>
    <x v="4"/>
    <s v="X-Rack File for Hanging Folders"/>
    <n v="56.449999999999996"/>
    <n v="5"/>
    <n v="0"/>
    <n v="14.676999999999998"/>
  </r>
  <r>
    <n v="2402"/>
    <s v="CA-2014-145877"/>
    <x v="3"/>
    <x v="719"/>
    <d v="2023-04-05T00:00:00"/>
    <s v="Second Class"/>
    <s v="AS-10090"/>
    <s v="Adam Shillingsburg"/>
    <x v="0"/>
    <s v="United States"/>
    <s v="Springfield"/>
    <x v="25"/>
    <n v="65807"/>
    <x v="2"/>
    <s v="OFF-ST-10000649"/>
    <x v="1"/>
    <x v="4"/>
    <s v="Hanging Personal Folder File"/>
    <n v="94.199999999999989"/>
    <n v="6"/>
    <n v="0"/>
    <n v="23.550000000000004"/>
  </r>
  <r>
    <n v="2403"/>
    <s v="CA-2014-145877"/>
    <x v="3"/>
    <x v="719"/>
    <d v="2023-04-05T00:00:00"/>
    <s v="Second Class"/>
    <s v="AS-10090"/>
    <s v="Adam Shillingsburg"/>
    <x v="0"/>
    <s v="United States"/>
    <s v="Springfield"/>
    <x v="25"/>
    <n v="65807"/>
    <x v="2"/>
    <s v="OFF-EN-10001990"/>
    <x v="1"/>
    <x v="12"/>
    <s v="Staples"/>
    <n v="28.4"/>
    <n v="5"/>
    <n v="0"/>
    <n v="13.347999999999997"/>
  </r>
  <r>
    <n v="2404"/>
    <s v="US-2013-110170"/>
    <x v="0"/>
    <x v="720"/>
    <d v="2022-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23-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23-10-12T00:00:00"/>
    <s v="Standard Class"/>
    <s v="MG-18145"/>
    <s v="Mike Gockenbach"/>
    <x v="0"/>
    <s v="United States"/>
    <s v="Los Angeles"/>
    <x v="1"/>
    <n v="90045"/>
    <x v="1"/>
    <s v="TEC-PH-10003555"/>
    <x v="2"/>
    <x v="7"/>
    <s v="Motorola HK250 Universal Bluetooth Headset"/>
    <n v="128.744"/>
    <n v="7"/>
    <n v="0.2"/>
    <n v="-28.967399999999991"/>
  </r>
  <r>
    <n v="2407"/>
    <s v="CA-2014-108574"/>
    <x v="3"/>
    <x v="566"/>
    <d v="2023-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23-01-26T00:00:00"/>
    <s v="Standard Class"/>
    <s v="TM-21010"/>
    <s v="Tamara Manning"/>
    <x v="0"/>
    <s v="United States"/>
    <s v="San Francisco"/>
    <x v="1"/>
    <n v="94122"/>
    <x v="1"/>
    <s v="OFF-AR-10003631"/>
    <x v="1"/>
    <x v="6"/>
    <s v="Staples"/>
    <n v="24.2"/>
    <n v="5"/>
    <n v="0"/>
    <n v="7.9859999999999998"/>
  </r>
  <r>
    <n v="2409"/>
    <s v="CA-2014-144589"/>
    <x v="3"/>
    <x v="176"/>
    <d v="2023-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23-03-26T00:00:00"/>
    <s v="First Class"/>
    <s v="BE-11335"/>
    <s v="Bill Eplett"/>
    <x v="2"/>
    <s v="United States"/>
    <s v="San Francisco"/>
    <x v="1"/>
    <n v="94122"/>
    <x v="1"/>
    <s v="FUR-FU-10000758"/>
    <x v="0"/>
    <x v="5"/>
    <s v="DAX Natural Wood-Tone Poster Frame"/>
    <n v="211.84"/>
    <n v="8"/>
    <n v="0"/>
    <n v="76.262399999999985"/>
  </r>
  <r>
    <n v="2411"/>
    <s v="CA-2011-162684"/>
    <x v="2"/>
    <x v="601"/>
    <d v="2020-08-06T00:00:00"/>
    <s v="Standard Class"/>
    <s v="AS-10630"/>
    <s v="Ann Steele"/>
    <x v="2"/>
    <s v="United States"/>
    <s v="Philadelphia"/>
    <x v="9"/>
    <n v="19120"/>
    <x v="3"/>
    <s v="OFF-FA-10000992"/>
    <x v="1"/>
    <x v="13"/>
    <s v="Acco Clips to Go Binder Clips, 24 Clips in Two Sizes"/>
    <n v="5.68"/>
    <n v="2"/>
    <n v="0.2"/>
    <n v="1.9169999999999998"/>
  </r>
  <r>
    <n v="2412"/>
    <s v="CA-2012-142041"/>
    <x v="1"/>
    <x v="722"/>
    <d v="2021-06-09T00:00:00"/>
    <s v="Second Class"/>
    <s v="EM-13810"/>
    <s v="Eleni McCrary"/>
    <x v="1"/>
    <s v="United States"/>
    <s v="Los Angeles"/>
    <x v="1"/>
    <n v="90036"/>
    <x v="1"/>
    <s v="OFF-BI-10004187"/>
    <x v="1"/>
    <x v="8"/>
    <s v="Staples"/>
    <n v="7.52"/>
    <n v="5"/>
    <n v="0.2"/>
    <n v="2.6319999999999997"/>
  </r>
  <r>
    <n v="2413"/>
    <s v="CA-2011-151295"/>
    <x v="2"/>
    <x v="607"/>
    <d v="2020-11-16T00:00:00"/>
    <s v="Standard Class"/>
    <s v="JA-15970"/>
    <s v="Joseph Airdo"/>
    <x v="0"/>
    <s v="United States"/>
    <s v="Los Angeles"/>
    <x v="1"/>
    <n v="90045"/>
    <x v="1"/>
    <s v="OFF-PA-10001947"/>
    <x v="1"/>
    <x v="10"/>
    <s v="Xerox 1974"/>
    <n v="11.96"/>
    <n v="2"/>
    <n v="0"/>
    <n v="5.8604000000000003"/>
  </r>
  <r>
    <n v="2414"/>
    <s v="CA-2011-151295"/>
    <x v="2"/>
    <x v="607"/>
    <d v="2020-11-16T00:00:00"/>
    <s v="Standard Class"/>
    <s v="JA-15970"/>
    <s v="Joseph Airdo"/>
    <x v="0"/>
    <s v="United States"/>
    <s v="Los Angeles"/>
    <x v="1"/>
    <n v="90045"/>
    <x v="1"/>
    <s v="FUR-TA-10002356"/>
    <x v="0"/>
    <x v="3"/>
    <s v="Bevis Boat-Shaped Conference Table"/>
    <n v="629.06400000000008"/>
    <n v="3"/>
    <n v="0.2"/>
    <n v="31.453199999999953"/>
  </r>
  <r>
    <n v="2415"/>
    <s v="CA-2013-156300"/>
    <x v="0"/>
    <x v="723"/>
    <d v="2023-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21-07-11T00:00:00"/>
    <s v="Standard Class"/>
    <s v="PP-18955"/>
    <s v="Paul Prost"/>
    <x v="2"/>
    <s v="United States"/>
    <s v="Holyoke"/>
    <x v="31"/>
    <n v="1040"/>
    <x v="3"/>
    <s v="FUR-BO-10002824"/>
    <x v="0"/>
    <x v="0"/>
    <s v="Bush Mission Pointe Library"/>
    <n v="301.95999999999998"/>
    <n v="2"/>
    <n v="0"/>
    <n v="60.391999999999996"/>
  </r>
  <r>
    <n v="2417"/>
    <s v="CA-2014-168655"/>
    <x v="3"/>
    <x v="386"/>
    <d v="2023-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23-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22-05-29T00:00:00"/>
    <s v="Standard Class"/>
    <s v="LC-16930"/>
    <s v="Linda Cazamias"/>
    <x v="1"/>
    <s v="United States"/>
    <s v="Sparks"/>
    <x v="33"/>
    <n v="89431"/>
    <x v="1"/>
    <s v="TEC-MA-10000112"/>
    <x v="2"/>
    <x v="15"/>
    <s v="Panasonic KX MB2061 Multifunction Printer"/>
    <n v="2396.4"/>
    <n v="10"/>
    <n v="0.2"/>
    <n v="179.73000000000013"/>
  </r>
  <r>
    <n v="2420"/>
    <s v="CA-2014-159597"/>
    <x v="3"/>
    <x v="45"/>
    <d v="2023-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23-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22-04-24T00:00:00"/>
    <s v="Standard Class"/>
    <s v="CR-12580"/>
    <s v="Clay Rozendal"/>
    <x v="2"/>
    <s v="United States"/>
    <s v="Elmhurst"/>
    <x v="10"/>
    <n v="60126"/>
    <x v="2"/>
    <s v="OFF-ST-10003656"/>
    <x v="1"/>
    <x v="4"/>
    <s v="Safco Industrial Wire Shelving"/>
    <n v="230.376"/>
    <n v="3"/>
    <n v="0.2"/>
    <n v="-48.954900000000002"/>
  </r>
  <r>
    <n v="2423"/>
    <s v="CA-2013-155551"/>
    <x v="0"/>
    <x v="724"/>
    <d v="2022-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23-12-31T00:00:00"/>
    <s v="Standard Class"/>
    <s v="SV-20935"/>
    <s v="Susan Vittorini"/>
    <x v="0"/>
    <s v="United States"/>
    <s v="Fairfield"/>
    <x v="24"/>
    <n v="45014"/>
    <x v="3"/>
    <s v="TEC-AC-10002473"/>
    <x v="2"/>
    <x v="11"/>
    <s v="Maxell 4.7GB DVD-R"/>
    <n v="158.928"/>
    <n v="7"/>
    <n v="0.2"/>
    <n v="41.718599999999995"/>
  </r>
  <r>
    <n v="2425"/>
    <s v="US-2014-147669"/>
    <x v="3"/>
    <x v="53"/>
    <d v="2023-12-31T00:00:00"/>
    <s v="Standard Class"/>
    <s v="SV-20935"/>
    <s v="Susan Vittorini"/>
    <x v="0"/>
    <s v="United States"/>
    <s v="Fairfield"/>
    <x v="24"/>
    <n v="45014"/>
    <x v="3"/>
    <s v="OFF-BI-10000632"/>
    <x v="1"/>
    <x v="8"/>
    <s v="Satellite Sectional Post Binders"/>
    <n v="13.023000000000001"/>
    <n v="1"/>
    <n v="0.7"/>
    <n v="-10.418399999999998"/>
  </r>
  <r>
    <n v="2426"/>
    <s v="US-2014-147669"/>
    <x v="3"/>
    <x v="53"/>
    <d v="2023-12-31T00:00:00"/>
    <s v="Standard Class"/>
    <s v="SV-20935"/>
    <s v="Susan Vittorini"/>
    <x v="0"/>
    <s v="United States"/>
    <s v="Fairfield"/>
    <x v="24"/>
    <n v="45014"/>
    <x v="3"/>
    <s v="FUR-TA-10002645"/>
    <x v="0"/>
    <x v="3"/>
    <s v="Hon Rectangular Conference Tables"/>
    <n v="273.06"/>
    <n v="2"/>
    <n v="0.4"/>
    <n v="-104.67300000000006"/>
  </r>
  <r>
    <n v="2427"/>
    <s v="US-2014-147669"/>
    <x v="3"/>
    <x v="53"/>
    <d v="2023-12-31T00:00:00"/>
    <s v="Standard Class"/>
    <s v="SV-20935"/>
    <s v="Susan Vittorini"/>
    <x v="0"/>
    <s v="United States"/>
    <s v="Fairfield"/>
    <x v="24"/>
    <n v="45014"/>
    <x v="3"/>
    <s v="OFF-FA-10002975"/>
    <x v="1"/>
    <x v="13"/>
    <s v="Staples"/>
    <n v="39.311999999999998"/>
    <n v="13"/>
    <n v="0.2"/>
    <n v="12.776399999999999"/>
  </r>
  <r>
    <n v="2428"/>
    <s v="CA-2013-169922"/>
    <x v="0"/>
    <x v="725"/>
    <d v="2022-06-18T00:00:00"/>
    <s v="Standard Class"/>
    <s v="MZ-17515"/>
    <s v="Mary Zewe"/>
    <x v="1"/>
    <s v="United States"/>
    <s v="Arlington"/>
    <x v="5"/>
    <n v="76017"/>
    <x v="2"/>
    <s v="OFF-BI-10003784"/>
    <x v="1"/>
    <x v="8"/>
    <s v="Computer Printout Index Tabs"/>
    <n v="1.3439999999999996"/>
    <n v="4"/>
    <n v="0.8"/>
    <n v="-2.1504000000000008"/>
  </r>
  <r>
    <n v="2429"/>
    <s v="CA-2013-169922"/>
    <x v="0"/>
    <x v="725"/>
    <d v="2022-06-18T00:00:00"/>
    <s v="Standard Class"/>
    <s v="MZ-17515"/>
    <s v="Mary Zewe"/>
    <x v="1"/>
    <s v="United States"/>
    <s v="Arlington"/>
    <x v="5"/>
    <n v="76017"/>
    <x v="2"/>
    <s v="OFF-BI-10001617"/>
    <x v="1"/>
    <x v="8"/>
    <s v="GBC Wire Binding Combs"/>
    <n v="8.2719999999999985"/>
    <n v="4"/>
    <n v="0.8"/>
    <n v="-13.648800000000001"/>
  </r>
  <r>
    <n v="2430"/>
    <s v="CA-2013-169922"/>
    <x v="0"/>
    <x v="725"/>
    <d v="2022-06-18T00:00:00"/>
    <s v="Standard Class"/>
    <s v="MZ-17515"/>
    <s v="Mary Zewe"/>
    <x v="1"/>
    <s v="United States"/>
    <s v="Arlington"/>
    <x v="5"/>
    <n v="76017"/>
    <x v="2"/>
    <s v="FUR-FU-10004415"/>
    <x v="0"/>
    <x v="5"/>
    <s v="Stacking Tray, Side-Loading, Legal, Smoke"/>
    <n v="12.544000000000002"/>
    <n v="7"/>
    <n v="0.6"/>
    <n v="-9.0944000000000038"/>
  </r>
  <r>
    <n v="2431"/>
    <s v="CA-2014-100748"/>
    <x v="3"/>
    <x v="726"/>
    <d v="2023-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24-01-03T00:00:00"/>
    <s v="Standard Class"/>
    <s v="HM-14860"/>
    <s v="Harry Marie"/>
    <x v="1"/>
    <s v="United States"/>
    <s v="Seattle"/>
    <x v="4"/>
    <n v="98103"/>
    <x v="1"/>
    <s v="FUR-FU-10001935"/>
    <x v="0"/>
    <x v="5"/>
    <s v="3M Hangers With Command Adhesive"/>
    <n v="7.4"/>
    <n v="2"/>
    <n v="0"/>
    <n v="3.0340000000000007"/>
  </r>
  <r>
    <n v="2433"/>
    <s v="CA-2011-148586"/>
    <x v="2"/>
    <x v="727"/>
    <d v="2020-04-01T00:00:00"/>
    <s v="Standard Class"/>
    <s v="AZ-10750"/>
    <s v="Annie Zypern"/>
    <x v="0"/>
    <s v="United States"/>
    <s v="New York City"/>
    <x v="15"/>
    <n v="10009"/>
    <x v="3"/>
    <s v="FUR-CH-10002439"/>
    <x v="0"/>
    <x v="1"/>
    <s v="Iceberg Nesting Folding Chair, 19w x 6d x 43h"/>
    <n v="366.786"/>
    <n v="7"/>
    <n v="0.1"/>
    <n v="65.206400000000002"/>
  </r>
  <r>
    <n v="2434"/>
    <s v="US-2014-112613"/>
    <x v="3"/>
    <x v="39"/>
    <d v="2023-06-02T00:00:00"/>
    <s v="Standard Class"/>
    <s v="JH-15910"/>
    <s v="Jonathan Howell"/>
    <x v="0"/>
    <s v="United States"/>
    <s v="Houston"/>
    <x v="5"/>
    <n v="77070"/>
    <x v="2"/>
    <s v="TEC-PH-10001536"/>
    <x v="2"/>
    <x v="7"/>
    <s v="Spigen Samsung Galaxy S5 Case Wallet"/>
    <n v="54.367999999999995"/>
    <n v="4"/>
    <n v="0.2"/>
    <n v="4.0775999999999968"/>
  </r>
  <r>
    <n v="2435"/>
    <s v="CA-2012-154746"/>
    <x v="1"/>
    <x v="717"/>
    <d v="2021-11-17T00:00:00"/>
    <s v="First Class"/>
    <s v="PJ-18835"/>
    <s v="Patrick Jones"/>
    <x v="1"/>
    <s v="United States"/>
    <s v="Springfield"/>
    <x v="17"/>
    <n v="22153"/>
    <x v="0"/>
    <s v="OFF-EN-10001532"/>
    <x v="1"/>
    <x v="12"/>
    <s v="Brown Kraft Recycled Envelopes"/>
    <n v="33.96"/>
    <n v="2"/>
    <n v="0"/>
    <n v="16.98"/>
  </r>
  <r>
    <n v="2436"/>
    <s v="CA-2012-154746"/>
    <x v="1"/>
    <x v="717"/>
    <d v="2021-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23-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20-11-20T00:00:00"/>
    <s v="Second Class"/>
    <s v="PW-19240"/>
    <s v="Pierre Wener"/>
    <x v="0"/>
    <s v="United States"/>
    <s v="Louisville"/>
    <x v="22"/>
    <n v="80027"/>
    <x v="1"/>
    <s v="FUR-TA-10000849"/>
    <x v="0"/>
    <x v="3"/>
    <s v="Bevis Rectangular Conference Tables"/>
    <n v="145.97999999999999"/>
    <n v="2"/>
    <n v="0.5"/>
    <n v="-99.266399999999976"/>
  </r>
  <r>
    <n v="2439"/>
    <s v="CA-2011-164210"/>
    <x v="2"/>
    <x v="728"/>
    <d v="2020-11-20T00:00:00"/>
    <s v="Second Class"/>
    <s v="PW-19240"/>
    <s v="Pierre Wener"/>
    <x v="0"/>
    <s v="United States"/>
    <s v="Louisville"/>
    <x v="22"/>
    <n v="80027"/>
    <x v="1"/>
    <s v="OFF-PA-10002259"/>
    <x v="1"/>
    <x v="10"/>
    <s v="Geographics Note Cards, Blank, White, 8 1/2&quot; x 11&quot;"/>
    <n v="35.808"/>
    <n v="4"/>
    <n v="0.2"/>
    <n v="12.5328"/>
  </r>
  <r>
    <n v="2440"/>
    <s v="CA-2014-139948"/>
    <x v="3"/>
    <x v="729"/>
    <d v="2023-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22-05-28T00:00:00"/>
    <s v="Standard Class"/>
    <s v="AF-10870"/>
    <s v="Art Ferguson"/>
    <x v="0"/>
    <s v="United States"/>
    <s v="Passaic"/>
    <x v="30"/>
    <n v="7055"/>
    <x v="3"/>
    <s v="TEC-PH-10004614"/>
    <x v="2"/>
    <x v="7"/>
    <s v="AT&amp;T 841000 Phone"/>
    <n v="345"/>
    <n v="5"/>
    <n v="0"/>
    <n v="86.25"/>
  </r>
  <r>
    <n v="2442"/>
    <s v="CA-2013-146934"/>
    <x v="0"/>
    <x v="730"/>
    <d v="2022-05-28T00:00:00"/>
    <s v="Standard Class"/>
    <s v="AF-10870"/>
    <s v="Art Ferguson"/>
    <x v="0"/>
    <s v="United States"/>
    <s v="Passaic"/>
    <x v="30"/>
    <n v="7055"/>
    <x v="3"/>
    <s v="FUR-TA-10003748"/>
    <x v="0"/>
    <x v="3"/>
    <s v="Bevis 36 x 72 Conference Tables"/>
    <n v="174.28599999999997"/>
    <n v="2"/>
    <n v="0.3"/>
    <n v="-19.918399999999991"/>
  </r>
  <r>
    <n v="2443"/>
    <s v="CA-2013-146934"/>
    <x v="0"/>
    <x v="730"/>
    <d v="2022-05-28T00:00:00"/>
    <s v="Standard Class"/>
    <s v="AF-10870"/>
    <s v="Art Ferguson"/>
    <x v="0"/>
    <s v="United States"/>
    <s v="Passaic"/>
    <x v="30"/>
    <n v="7055"/>
    <x v="3"/>
    <s v="OFF-AP-10003217"/>
    <x v="1"/>
    <x v="9"/>
    <s v="Eureka Sanitaire  Commercial Upright"/>
    <n v="662.84"/>
    <n v="4"/>
    <n v="0"/>
    <n v="172.33840000000004"/>
  </r>
  <r>
    <n v="2444"/>
    <s v="CA-2013-146934"/>
    <x v="0"/>
    <x v="730"/>
    <d v="2022-05-28T00:00:00"/>
    <s v="Standard Class"/>
    <s v="AF-10870"/>
    <s v="Art Ferguson"/>
    <x v="0"/>
    <s v="United States"/>
    <s v="Passaic"/>
    <x v="30"/>
    <n v="7055"/>
    <x v="3"/>
    <s v="TEC-AC-10002399"/>
    <x v="2"/>
    <x v="11"/>
    <s v="SanDisk Cruzer 32 GB USB Flash Drive"/>
    <n v="95.1"/>
    <n v="5"/>
    <n v="0"/>
    <n v="30.431999999999995"/>
  </r>
  <r>
    <n v="2445"/>
    <s v="CA-2013-146934"/>
    <x v="0"/>
    <x v="730"/>
    <d v="2022-05-28T00:00:00"/>
    <s v="Standard Class"/>
    <s v="AF-10870"/>
    <s v="Art Ferguson"/>
    <x v="0"/>
    <s v="United States"/>
    <s v="Passaic"/>
    <x v="30"/>
    <n v="7055"/>
    <x v="3"/>
    <s v="OFF-EN-10002973"/>
    <x v="1"/>
    <x v="12"/>
    <s v="Ampad #10 Peel &amp; Seel Holiday Envelopes"/>
    <n v="26.880000000000003"/>
    <n v="6"/>
    <n v="0"/>
    <n v="12.902400000000002"/>
  </r>
  <r>
    <n v="2446"/>
    <s v="CA-2013-146934"/>
    <x v="0"/>
    <x v="730"/>
    <d v="2022-05-28T00:00:00"/>
    <s v="Standard Class"/>
    <s v="AF-10870"/>
    <s v="Art Ferguson"/>
    <x v="0"/>
    <s v="United States"/>
    <s v="Passaic"/>
    <x v="30"/>
    <n v="7055"/>
    <x v="3"/>
    <s v="TEC-PH-10001336"/>
    <x v="2"/>
    <x v="7"/>
    <s v="Digium D40 VoIP phone"/>
    <n v="257.98"/>
    <n v="2"/>
    <n v="0"/>
    <n v="74.8142"/>
  </r>
  <r>
    <n v="2447"/>
    <s v="CA-2012-100573"/>
    <x v="1"/>
    <x v="12"/>
    <d v="2021-10-01T00:00:00"/>
    <s v="Standard Class"/>
    <s v="AM-10705"/>
    <s v="Anne McFarland"/>
    <x v="0"/>
    <s v="United States"/>
    <s v="Los Angeles"/>
    <x v="1"/>
    <n v="90004"/>
    <x v="1"/>
    <s v="OFF-EN-10000461"/>
    <x v="1"/>
    <x v="12"/>
    <s v="#10- 4 1/8&quot; x 9 1/2&quot; Recycled Envelopes"/>
    <n v="17.48"/>
    <n v="2"/>
    <n v="0"/>
    <n v="8.2156000000000002"/>
  </r>
  <r>
    <n v="2448"/>
    <s v="CA-2013-119165"/>
    <x v="0"/>
    <x v="731"/>
    <d v="2022-11-07T00:00:00"/>
    <s v="Standard Class"/>
    <s v="BD-11320"/>
    <s v="Bill Donatelli"/>
    <x v="0"/>
    <s v="United States"/>
    <s v="Philadelphia"/>
    <x v="9"/>
    <n v="19143"/>
    <x v="3"/>
    <s v="FUR-CH-10000988"/>
    <x v="0"/>
    <x v="1"/>
    <s v="Hon Olson Stacker Stools"/>
    <n v="492.83499999999998"/>
    <n v="5"/>
    <n v="0.3"/>
    <n v="-14.080999999999989"/>
  </r>
  <r>
    <n v="2449"/>
    <s v="CA-2012-128027"/>
    <x v="1"/>
    <x v="471"/>
    <d v="2021-09-17T00:00:00"/>
    <s v="Second Class"/>
    <s v="CM-12385"/>
    <s v="Christopher Martinez"/>
    <x v="0"/>
    <s v="United States"/>
    <s v="North Charleston"/>
    <x v="20"/>
    <n v="29406"/>
    <x v="0"/>
    <s v="OFF-ST-10001809"/>
    <x v="1"/>
    <x v="4"/>
    <s v="Fellowes Officeware Wire Shelving"/>
    <n v="269.49"/>
    <n v="3"/>
    <n v="0"/>
    <n v="5.3897999999999939"/>
  </r>
  <r>
    <n v="2450"/>
    <s v="CA-2013-140207"/>
    <x v="0"/>
    <x v="732"/>
    <d v="2022-11-11T00:00:00"/>
    <s v="Standard Class"/>
    <s v="CS-12400"/>
    <s v="Christopher Schild"/>
    <x v="2"/>
    <s v="United States"/>
    <s v="San Jose"/>
    <x v="1"/>
    <n v="95123"/>
    <x v="1"/>
    <s v="OFF-BI-10003963"/>
    <x v="1"/>
    <x v="8"/>
    <s v="Cardinal Holdit Data Disk Pockets"/>
    <n v="29.120000000000005"/>
    <n v="5"/>
    <n v="0.2"/>
    <n v="9.8279999999999959"/>
  </r>
  <r>
    <n v="2451"/>
    <s v="CA-2014-140949"/>
    <x v="3"/>
    <x v="294"/>
    <d v="2023-03-23T00:00:00"/>
    <s v="Second Class"/>
    <s v="DB-13405"/>
    <s v="Denny Blanton"/>
    <x v="0"/>
    <s v="United States"/>
    <s v="New York City"/>
    <x v="15"/>
    <n v="10011"/>
    <x v="3"/>
    <s v="OFF-LA-10000081"/>
    <x v="1"/>
    <x v="2"/>
    <s v="Avery 496"/>
    <n v="18.75"/>
    <n v="5"/>
    <n v="0"/>
    <n v="9"/>
  </r>
  <r>
    <n v="2452"/>
    <s v="CA-2014-140949"/>
    <x v="3"/>
    <x v="294"/>
    <d v="2023-03-23T00:00:00"/>
    <s v="Second Class"/>
    <s v="DB-13405"/>
    <s v="Denny Blanton"/>
    <x v="0"/>
    <s v="United States"/>
    <s v="New York City"/>
    <x v="15"/>
    <n v="10011"/>
    <x v="3"/>
    <s v="TEC-PH-10000149"/>
    <x v="2"/>
    <x v="7"/>
    <s v="Cisco SPA525G2 IP Phone - Wireless"/>
    <n v="119.69999999999999"/>
    <n v="6"/>
    <n v="0"/>
    <n v="31.121999999999996"/>
  </r>
  <r>
    <n v="2453"/>
    <s v="CA-2014-140949"/>
    <x v="3"/>
    <x v="294"/>
    <d v="2023-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23-03-23T00:00:00"/>
    <s v="Second Class"/>
    <s v="DB-13405"/>
    <s v="Denny Blanton"/>
    <x v="0"/>
    <s v="United States"/>
    <s v="New York City"/>
    <x v="15"/>
    <n v="10011"/>
    <x v="3"/>
    <s v="TEC-AC-10002399"/>
    <x v="2"/>
    <x v="11"/>
    <s v="SanDisk Cruzer 32 GB USB Flash Drive"/>
    <n v="57.06"/>
    <n v="3"/>
    <n v="0"/>
    <n v="18.2592"/>
  </r>
  <r>
    <n v="2455"/>
    <s v="CA-2014-140949"/>
    <x v="3"/>
    <x v="294"/>
    <d v="2023-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23-03-23T00:00:00"/>
    <s v="Second Class"/>
    <s v="DB-13405"/>
    <s v="Denny Blanton"/>
    <x v="0"/>
    <s v="United States"/>
    <s v="New York City"/>
    <x v="15"/>
    <n v="10011"/>
    <x v="3"/>
    <s v="OFF-ST-10000344"/>
    <x v="1"/>
    <x v="4"/>
    <s v="Neat Ideas Personal Hanging Folder Files, Black"/>
    <n v="107.44"/>
    <n v="8"/>
    <n v="0"/>
    <n v="27.934399999999997"/>
  </r>
  <r>
    <n v="2457"/>
    <s v="CA-2014-140949"/>
    <x v="3"/>
    <x v="294"/>
    <d v="2023-03-23T00:00:00"/>
    <s v="Second Class"/>
    <s v="DB-13405"/>
    <s v="Denny Blanton"/>
    <x v="0"/>
    <s v="United States"/>
    <s v="New York City"/>
    <x v="15"/>
    <n v="10011"/>
    <x v="3"/>
    <s v="OFF-LA-10004093"/>
    <x v="1"/>
    <x v="2"/>
    <s v="Avery 486"/>
    <n v="7.31"/>
    <n v="1"/>
    <n v="0"/>
    <n v="3.4356999999999998"/>
  </r>
  <r>
    <n v="2458"/>
    <s v="CA-2014-140949"/>
    <x v="3"/>
    <x v="294"/>
    <d v="2023-03-23T00:00:00"/>
    <s v="Second Class"/>
    <s v="DB-13405"/>
    <s v="Denny Blanton"/>
    <x v="0"/>
    <s v="United States"/>
    <s v="New York City"/>
    <x v="15"/>
    <n v="10011"/>
    <x v="3"/>
    <s v="OFF-AR-10001683"/>
    <x v="1"/>
    <x v="6"/>
    <s v="Lumber Crayons"/>
    <n v="59.099999999999994"/>
    <n v="6"/>
    <n v="0"/>
    <n v="22.458000000000002"/>
  </r>
  <r>
    <n v="2459"/>
    <s v="CA-2014-140949"/>
    <x v="3"/>
    <x v="294"/>
    <d v="2023-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23-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21-07-13T00:00:00"/>
    <s v="Second Class"/>
    <s v="SC-20380"/>
    <s v="Shahid Collister"/>
    <x v="0"/>
    <s v="United States"/>
    <s v="Seattle"/>
    <x v="4"/>
    <n v="98115"/>
    <x v="1"/>
    <s v="OFF-PA-10001763"/>
    <x v="1"/>
    <x v="10"/>
    <s v="Xerox 1896"/>
    <n v="29.97"/>
    <n v="3"/>
    <n v="0"/>
    <n v="13.486499999999999"/>
  </r>
  <r>
    <n v="2462"/>
    <s v="CA-2012-142419"/>
    <x v="1"/>
    <x v="655"/>
    <d v="2021-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23-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23-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23-12-10T00:00:00"/>
    <s v="Standard Class"/>
    <s v="CS-12460"/>
    <s v="Chuck Sachs"/>
    <x v="0"/>
    <s v="United States"/>
    <s v="New York City"/>
    <x v="15"/>
    <n v="10009"/>
    <x v="3"/>
    <s v="TEC-PH-10000576"/>
    <x v="2"/>
    <x v="7"/>
    <s v="AT&amp;T 1080 Corded phone"/>
    <n v="136.99"/>
    <n v="1"/>
    <n v="0"/>
    <n v="36.987300000000005"/>
  </r>
  <r>
    <n v="2466"/>
    <s v="CA-2014-148691"/>
    <x v="3"/>
    <x v="734"/>
    <d v="2023-12-10T00:00:00"/>
    <s v="Standard Class"/>
    <s v="CS-12460"/>
    <s v="Chuck Sachs"/>
    <x v="0"/>
    <s v="United States"/>
    <s v="New York City"/>
    <x v="15"/>
    <n v="10009"/>
    <x v="3"/>
    <s v="OFF-LA-10001317"/>
    <x v="1"/>
    <x v="2"/>
    <s v="Avery 520"/>
    <n v="3.15"/>
    <n v="1"/>
    <n v="0"/>
    <n v="1.512"/>
  </r>
  <r>
    <n v="2467"/>
    <s v="CA-2014-128755"/>
    <x v="3"/>
    <x v="464"/>
    <d v="2023-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23-05-09T00:00:00"/>
    <s v="Standard Class"/>
    <s v="MK-18160"/>
    <s v="Mike Kennedy"/>
    <x v="0"/>
    <s v="United States"/>
    <s v="Newport News"/>
    <x v="17"/>
    <n v="23602"/>
    <x v="0"/>
    <s v="OFF-ST-10003306"/>
    <x v="1"/>
    <x v="4"/>
    <s v="Letter Size Cart"/>
    <n v="571.44000000000005"/>
    <n v="4"/>
    <n v="0"/>
    <n v="165.71759999999995"/>
  </r>
  <r>
    <n v="2469"/>
    <s v="CA-2014-128755"/>
    <x v="3"/>
    <x v="464"/>
    <d v="2023-05-09T00:00:00"/>
    <s v="Standard Class"/>
    <s v="MK-18160"/>
    <s v="Mike Kennedy"/>
    <x v="0"/>
    <s v="United States"/>
    <s v="Newport News"/>
    <x v="17"/>
    <n v="23602"/>
    <x v="0"/>
    <s v="OFF-PA-10004983"/>
    <x v="1"/>
    <x v="10"/>
    <s v="Xerox 23"/>
    <n v="32.400000000000006"/>
    <n v="5"/>
    <n v="0"/>
    <n v="15.552000000000001"/>
  </r>
  <r>
    <n v="2470"/>
    <s v="CA-2014-128755"/>
    <x v="3"/>
    <x v="464"/>
    <d v="2023-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22-01-28T00:00:00"/>
    <s v="Standard Class"/>
    <s v="CM-11935"/>
    <s v="Carlos Meador"/>
    <x v="0"/>
    <s v="United States"/>
    <s v="Fayetteville"/>
    <x v="3"/>
    <n v="28314"/>
    <x v="0"/>
    <s v="FUR-FU-10002107"/>
    <x v="0"/>
    <x v="5"/>
    <s v="Eldon Pizzaz Desk Accessories"/>
    <n v="14.272"/>
    <n v="8"/>
    <n v="0.2"/>
    <n v="4.281600000000001"/>
  </r>
  <r>
    <n v="2472"/>
    <s v="US-2013-135923"/>
    <x v="0"/>
    <x v="115"/>
    <d v="2022-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22-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22-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22-11-07T00:00:00"/>
    <s v="First Class"/>
    <s v="PF-19225"/>
    <s v="Phillip Flathmann"/>
    <x v="0"/>
    <s v="United States"/>
    <s v="Los Angeles"/>
    <x v="1"/>
    <n v="90032"/>
    <x v="1"/>
    <s v="TEC-AC-10000682"/>
    <x v="2"/>
    <x v="11"/>
    <s v="Kensington K72356US Mouse-in-a-Box USB Desktop Mouse"/>
    <n v="82.95"/>
    <n v="5"/>
    <n v="0"/>
    <n v="29.032499999999999"/>
  </r>
  <r>
    <n v="2476"/>
    <s v="CA-2013-114972"/>
    <x v="0"/>
    <x v="54"/>
    <d v="2022-11-07T00:00:00"/>
    <s v="First Class"/>
    <s v="PF-19225"/>
    <s v="Phillip Flathmann"/>
    <x v="0"/>
    <s v="United States"/>
    <s v="Los Angeles"/>
    <x v="1"/>
    <n v="90032"/>
    <x v="1"/>
    <s v="OFF-LA-10004545"/>
    <x v="1"/>
    <x v="2"/>
    <s v="Avery 50"/>
    <n v="87.71"/>
    <n v="7"/>
    <n v="0"/>
    <n v="41.223699999999994"/>
  </r>
  <r>
    <n v="2477"/>
    <s v="CA-2013-114972"/>
    <x v="0"/>
    <x v="54"/>
    <d v="2022-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23-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20-09-19T00:00:00"/>
    <s v="Standard Class"/>
    <s v="DC-12850"/>
    <s v="Dan Campbell"/>
    <x v="0"/>
    <s v="United States"/>
    <s v="New York City"/>
    <x v="15"/>
    <n v="10011"/>
    <x v="3"/>
    <s v="OFF-AR-10002833"/>
    <x v="1"/>
    <x v="6"/>
    <s v="Newell 322"/>
    <n v="5.46"/>
    <n v="3"/>
    <n v="0"/>
    <n v="1.4742000000000002"/>
  </r>
  <r>
    <n v="2480"/>
    <s v="CA-2014-141992"/>
    <x v="3"/>
    <x v="249"/>
    <d v="2023-06-26T00:00:00"/>
    <s v="Standard Class"/>
    <s v="FO-14305"/>
    <s v="Frank Olsen"/>
    <x v="0"/>
    <s v="United States"/>
    <s v="Dallas"/>
    <x v="5"/>
    <n v="75220"/>
    <x v="2"/>
    <s v="OFF-SU-10002557"/>
    <x v="1"/>
    <x v="14"/>
    <s v="Fiskars Spring-Action Scissors"/>
    <n v="11.184000000000001"/>
    <n v="1"/>
    <n v="0.2"/>
    <n v="0.83879999999999999"/>
  </r>
  <r>
    <n v="2481"/>
    <s v="CA-2014-141992"/>
    <x v="3"/>
    <x v="249"/>
    <d v="2023-06-26T00:00:00"/>
    <s v="Standard Class"/>
    <s v="FO-14305"/>
    <s v="Frank Olsen"/>
    <x v="0"/>
    <s v="United States"/>
    <s v="Dallas"/>
    <x v="5"/>
    <n v="75220"/>
    <x v="2"/>
    <s v="OFF-ST-10003656"/>
    <x v="1"/>
    <x v="4"/>
    <s v="Safco Industrial Wire Shelving"/>
    <n v="153.584"/>
    <n v="2"/>
    <n v="0.2"/>
    <n v="-32.636600000000001"/>
  </r>
  <r>
    <n v="2482"/>
    <s v="CA-2014-147956"/>
    <x v="3"/>
    <x v="165"/>
    <d v="2024-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23-09-04T00:00:00"/>
    <s v="Standard Class"/>
    <s v="KN-16705"/>
    <s v="Kristina Nunn"/>
    <x v="2"/>
    <s v="United States"/>
    <s v="Seattle"/>
    <x v="4"/>
    <n v="98105"/>
    <x v="1"/>
    <s v="TEC-PH-10000912"/>
    <x v="2"/>
    <x v="7"/>
    <s v="Anker 24W Portable Micro USB Car Charger"/>
    <n v="35.167999999999999"/>
    <n v="4"/>
    <n v="0.2"/>
    <n v="11.429599999999999"/>
  </r>
  <r>
    <n v="2484"/>
    <s v="CA-2014-126067"/>
    <x v="3"/>
    <x v="735"/>
    <d v="2023-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23-09-04T00:00:00"/>
    <s v="Standard Class"/>
    <s v="KN-16705"/>
    <s v="Kristina Nunn"/>
    <x v="2"/>
    <s v="United States"/>
    <s v="Seattle"/>
    <x v="4"/>
    <n v="98105"/>
    <x v="1"/>
    <s v="OFF-BI-10001658"/>
    <x v="1"/>
    <x v="8"/>
    <s v="GBC Standard Therm-A-Bind Covers"/>
    <n v="99.680000000000021"/>
    <n v="5"/>
    <n v="0.2"/>
    <n v="32.396000000000001"/>
  </r>
  <r>
    <n v="2486"/>
    <s v="CA-2014-126067"/>
    <x v="3"/>
    <x v="735"/>
    <d v="2023-09-04T00:00:00"/>
    <s v="Standard Class"/>
    <s v="KN-16705"/>
    <s v="Kristina Nunn"/>
    <x v="2"/>
    <s v="United States"/>
    <s v="Seattle"/>
    <x v="4"/>
    <n v="98105"/>
    <x v="1"/>
    <s v="OFF-AR-10003856"/>
    <x v="1"/>
    <x v="6"/>
    <s v="Newell 344"/>
    <n v="5.56"/>
    <n v="2"/>
    <n v="0"/>
    <n v="1.4455999999999998"/>
  </r>
  <r>
    <n v="2487"/>
    <s v="CA-2012-104514"/>
    <x v="1"/>
    <x v="98"/>
    <d v="2021-01-04T00:00:00"/>
    <s v="Second Class"/>
    <s v="CB-12535"/>
    <s v="Claudia Bergmann"/>
    <x v="1"/>
    <s v="United States"/>
    <s v="Newark"/>
    <x v="13"/>
    <n v="19711"/>
    <x v="3"/>
    <s v="OFF-ST-10001837"/>
    <x v="1"/>
    <x v="4"/>
    <s v="SAFCO Mobile Desk Side File, Wire Frame"/>
    <n v="85.52"/>
    <n v="2"/>
    <n v="0"/>
    <n v="22.235199999999999"/>
  </r>
  <r>
    <n v="2488"/>
    <s v="CA-2012-104514"/>
    <x v="1"/>
    <x v="98"/>
    <d v="2021-01-04T00:00:00"/>
    <s v="Second Class"/>
    <s v="CB-12535"/>
    <s v="Claudia Bergmann"/>
    <x v="1"/>
    <s v="United States"/>
    <s v="Newark"/>
    <x v="13"/>
    <n v="19711"/>
    <x v="3"/>
    <s v="OFF-AR-10001473"/>
    <x v="1"/>
    <x v="6"/>
    <s v="Newell 313"/>
    <n v="9.84"/>
    <n v="3"/>
    <n v="0"/>
    <n v="2.6568000000000005"/>
  </r>
  <r>
    <n v="2489"/>
    <s v="CA-2012-104514"/>
    <x v="1"/>
    <x v="98"/>
    <d v="2021-01-04T00:00:00"/>
    <s v="Second Class"/>
    <s v="CB-12535"/>
    <s v="Claudia Bergmann"/>
    <x v="1"/>
    <s v="United States"/>
    <s v="Newark"/>
    <x v="13"/>
    <n v="19711"/>
    <x v="3"/>
    <s v="OFF-PA-10004285"/>
    <x v="1"/>
    <x v="10"/>
    <s v="Xerox 1959"/>
    <n v="20.04"/>
    <n v="3"/>
    <n v="0"/>
    <n v="9.6191999999999993"/>
  </r>
  <r>
    <n v="2490"/>
    <s v="CA-2012-141040"/>
    <x v="1"/>
    <x v="330"/>
    <d v="2021-10-13T00:00:00"/>
    <s v="Second Class"/>
    <s v="TB-21250"/>
    <s v="Tim Brockman"/>
    <x v="0"/>
    <s v="United States"/>
    <s v="New York City"/>
    <x v="15"/>
    <n v="10024"/>
    <x v="3"/>
    <s v="TEC-PH-10001835"/>
    <x v="2"/>
    <x v="7"/>
    <s v="Jawbone JAMBOX Wireless Bluetooth Speaker"/>
    <n v="631.96"/>
    <n v="4"/>
    <n v="0"/>
    <n v="303.3408"/>
  </r>
  <r>
    <n v="2491"/>
    <s v="CA-2012-141040"/>
    <x v="1"/>
    <x v="330"/>
    <d v="2021-10-13T00:00:00"/>
    <s v="Second Class"/>
    <s v="TB-21250"/>
    <s v="Tim Brockman"/>
    <x v="0"/>
    <s v="United States"/>
    <s v="New York City"/>
    <x v="15"/>
    <n v="10024"/>
    <x v="3"/>
    <s v="OFF-PA-10002245"/>
    <x v="1"/>
    <x v="10"/>
    <s v="Xerox 1895"/>
    <n v="23.92"/>
    <n v="4"/>
    <n v="0"/>
    <n v="10.763999999999999"/>
  </r>
  <r>
    <n v="2492"/>
    <s v="CA-2011-113579"/>
    <x v="2"/>
    <x v="736"/>
    <d v="2020-12-15T00:00:00"/>
    <s v="Second Class"/>
    <s v="KD-16345"/>
    <s v="Katherine Ducich"/>
    <x v="0"/>
    <s v="United States"/>
    <s v="Los Angeles"/>
    <x v="1"/>
    <n v="90049"/>
    <x v="1"/>
    <s v="OFF-PA-10001457"/>
    <x v="1"/>
    <x v="10"/>
    <s v="White GlueTop Scratch Pads"/>
    <n v="90.24"/>
    <n v="6"/>
    <n v="0"/>
    <n v="41.51039999999999"/>
  </r>
  <r>
    <n v="2493"/>
    <s v="CA-2011-144624"/>
    <x v="2"/>
    <x v="84"/>
    <d v="2020-11-23T00:00:00"/>
    <s v="Standard Class"/>
    <s v="JM-15865"/>
    <s v="John Murray"/>
    <x v="0"/>
    <s v="United States"/>
    <s v="Jamestown"/>
    <x v="15"/>
    <n v="14701"/>
    <x v="3"/>
    <s v="TEC-PH-10002885"/>
    <x v="2"/>
    <x v="7"/>
    <s v="Apple iPhone 5"/>
    <n v="4548.8100000000004"/>
    <n v="7"/>
    <n v="0"/>
    <n v="1228.1787000000004"/>
  </r>
  <r>
    <n v="2494"/>
    <s v="CA-2013-146206"/>
    <x v="0"/>
    <x v="545"/>
    <d v="2022-09-15T00:00:00"/>
    <s v="Second Class"/>
    <s v="KT-16480"/>
    <s v="Kean Thornton"/>
    <x v="0"/>
    <s v="United States"/>
    <s v="Houston"/>
    <x v="5"/>
    <n v="77095"/>
    <x v="2"/>
    <s v="FUR-TA-10004086"/>
    <x v="0"/>
    <x v="3"/>
    <s v="KI Adjustable-Height Table"/>
    <n v="300.93"/>
    <n v="5"/>
    <n v="0.3"/>
    <n v="-34.39200000000001"/>
  </r>
  <r>
    <n v="2495"/>
    <s v="CA-2013-146206"/>
    <x v="0"/>
    <x v="545"/>
    <d v="2022-09-15T00:00:00"/>
    <s v="Second Class"/>
    <s v="KT-16480"/>
    <s v="Kean Thornton"/>
    <x v="0"/>
    <s v="United States"/>
    <s v="Houston"/>
    <x v="5"/>
    <n v="77095"/>
    <x v="2"/>
    <s v="TEC-PH-10000895"/>
    <x v="2"/>
    <x v="7"/>
    <s v="Polycom VVX 310 VoIP phone"/>
    <n v="719.96"/>
    <n v="5"/>
    <n v="0.2"/>
    <n v="53.997000000000043"/>
  </r>
  <r>
    <n v="2496"/>
    <s v="CA-2011-136644"/>
    <x v="2"/>
    <x v="737"/>
    <d v="2020-06-22T00:00:00"/>
    <s v="Standard Class"/>
    <s v="SC-20575"/>
    <s v="Sonia Cooley"/>
    <x v="0"/>
    <s v="United States"/>
    <s v="Mishawaka"/>
    <x v="14"/>
    <n v="46544"/>
    <x v="2"/>
    <s v="FUR-CH-10000225"/>
    <x v="0"/>
    <x v="1"/>
    <s v="Global Geo Office Task Chair, Gray"/>
    <n v="647.84"/>
    <n v="8"/>
    <n v="0"/>
    <n v="32.391999999999939"/>
  </r>
  <r>
    <n v="2497"/>
    <s v="CA-2012-122371"/>
    <x v="1"/>
    <x v="120"/>
    <d v="2021-10-01T00:00:00"/>
    <s v="Standard Class"/>
    <s v="BS-11800"/>
    <s v="Bryan Spruell"/>
    <x v="2"/>
    <s v="United States"/>
    <s v="San Diego"/>
    <x v="1"/>
    <n v="92037"/>
    <x v="1"/>
    <s v="OFF-ST-10002370"/>
    <x v="1"/>
    <x v="4"/>
    <s v="Sortfiler Multipurpose Personal File Organizer, Black"/>
    <n v="64.17"/>
    <n v="3"/>
    <n v="0"/>
    <n v="18.609299999999998"/>
  </r>
  <r>
    <n v="2498"/>
    <s v="CA-2012-122371"/>
    <x v="1"/>
    <x v="120"/>
    <d v="2021-10-01T00:00:00"/>
    <s v="Standard Class"/>
    <s v="BS-11800"/>
    <s v="Bryan Spruell"/>
    <x v="2"/>
    <s v="United States"/>
    <s v="San Diego"/>
    <x v="1"/>
    <n v="92037"/>
    <x v="1"/>
    <s v="OFF-EN-10000056"/>
    <x v="1"/>
    <x v="12"/>
    <s v="Cameo Buff Policy Envelopes"/>
    <n v="124.46"/>
    <n v="2"/>
    <n v="0"/>
    <n v="58.496199999999988"/>
  </r>
  <r>
    <n v="2499"/>
    <s v="CA-2013-126935"/>
    <x v="0"/>
    <x v="288"/>
    <d v="2022-05-25T00:00:00"/>
    <s v="Standard Class"/>
    <s v="BT-11395"/>
    <s v="Bill Tyler"/>
    <x v="1"/>
    <s v="United States"/>
    <s v="San Francisco"/>
    <x v="1"/>
    <n v="94109"/>
    <x v="1"/>
    <s v="OFF-BI-10004817"/>
    <x v="1"/>
    <x v="8"/>
    <s v="GBC Personal VeloBind Strips"/>
    <n v="9.5840000000000014"/>
    <n v="1"/>
    <n v="0.2"/>
    <n v="3.3543999999999996"/>
  </r>
  <r>
    <n v="2500"/>
    <s v="US-2014-133781"/>
    <x v="3"/>
    <x v="738"/>
    <d v="2023-06-24T00:00:00"/>
    <s v="First Class"/>
    <s v="DC-12850"/>
    <s v="Dan Campbell"/>
    <x v="0"/>
    <s v="United States"/>
    <s v="Miami"/>
    <x v="2"/>
    <n v="33178"/>
    <x v="0"/>
    <s v="OFF-EN-10004483"/>
    <x v="1"/>
    <x v="12"/>
    <s v="#10 White Business Envelopes,4 1/8 x 9 1/2"/>
    <n v="37.608000000000004"/>
    <n v="3"/>
    <n v="0.2"/>
    <n v="12.692699999999995"/>
  </r>
  <r>
    <n v="2501"/>
    <s v="CA-2014-131618"/>
    <x v="3"/>
    <x v="46"/>
    <d v="2023-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23-06-21T00:00:00"/>
    <s v="First Class"/>
    <s v="LS-17200"/>
    <s v="Luke Schmidt"/>
    <x v="1"/>
    <s v="United States"/>
    <s v="Skokie"/>
    <x v="10"/>
    <n v="60076"/>
    <x v="2"/>
    <s v="OFF-BI-10000546"/>
    <x v="1"/>
    <x v="8"/>
    <s v="Avery Durable Binders"/>
    <n v="2.3039999999999994"/>
    <n v="4"/>
    <n v="0.8"/>
    <n v="-3.5711999999999993"/>
  </r>
  <r>
    <n v="2503"/>
    <s v="CA-2014-131618"/>
    <x v="3"/>
    <x v="46"/>
    <d v="2023-06-21T00:00:00"/>
    <s v="First Class"/>
    <s v="LS-17200"/>
    <s v="Luke Schmidt"/>
    <x v="1"/>
    <s v="United States"/>
    <s v="Skokie"/>
    <x v="10"/>
    <n v="60076"/>
    <x v="2"/>
    <s v="OFF-BI-10001294"/>
    <x v="1"/>
    <x v="8"/>
    <s v="Fellowes Binding Cases"/>
    <n v="9.3599999999999977"/>
    <n v="4"/>
    <n v="0.8"/>
    <n v="-16.380000000000003"/>
  </r>
  <r>
    <n v="2504"/>
    <s v="CA-2013-149482"/>
    <x v="0"/>
    <x v="696"/>
    <d v="2022-11-20T00:00:00"/>
    <s v="Standard Class"/>
    <s v="RR-19315"/>
    <s v="Ralph Ritter"/>
    <x v="0"/>
    <s v="United States"/>
    <s v="San Francisco"/>
    <x v="1"/>
    <n v="94110"/>
    <x v="1"/>
    <s v="OFF-LA-10000248"/>
    <x v="1"/>
    <x v="2"/>
    <s v="Avery 52"/>
    <n v="7.38"/>
    <n v="2"/>
    <n v="0"/>
    <n v="3.4685999999999999"/>
  </r>
  <r>
    <n v="2505"/>
    <s v="CA-2011-143917"/>
    <x v="2"/>
    <x v="739"/>
    <d v="2020-07-27T00:00:00"/>
    <s v="Second Class"/>
    <s v="KL-16645"/>
    <s v="Ken Lonsdale"/>
    <x v="0"/>
    <s v="United States"/>
    <s v="San Francisco"/>
    <x v="1"/>
    <n v="94122"/>
    <x v="1"/>
    <s v="OFF-ST-10001228"/>
    <x v="1"/>
    <x v="4"/>
    <s v="Fellowes Personal Hanging Folder Files, Navy"/>
    <n v="53.72"/>
    <n v="4"/>
    <n v="0"/>
    <n v="15.041600000000003"/>
  </r>
  <r>
    <n v="2506"/>
    <s v="CA-2011-143917"/>
    <x v="2"/>
    <x v="739"/>
    <d v="2020-07-27T00:00:00"/>
    <s v="Second Class"/>
    <s v="KL-16645"/>
    <s v="Ken Lonsdale"/>
    <x v="0"/>
    <s v="United States"/>
    <s v="San Francisco"/>
    <x v="1"/>
    <n v="94122"/>
    <x v="1"/>
    <s v="OFF-SU-10000151"/>
    <x v="1"/>
    <x v="14"/>
    <s v="High Speed Automatic Electric Letter Opener"/>
    <n v="8187.65"/>
    <n v="5"/>
    <n v="0"/>
    <n v="327.50599999999963"/>
  </r>
  <r>
    <n v="2507"/>
    <s v="CA-2011-143917"/>
    <x v="2"/>
    <x v="739"/>
    <d v="2020-07-27T00:00:00"/>
    <s v="Second Class"/>
    <s v="KL-16645"/>
    <s v="Ken Lonsdale"/>
    <x v="0"/>
    <s v="United States"/>
    <s v="San Francisco"/>
    <x v="1"/>
    <n v="94122"/>
    <x v="1"/>
    <s v="FUR-FU-10004351"/>
    <x v="0"/>
    <x v="5"/>
    <s v="Staples"/>
    <n v="77.92"/>
    <n v="8"/>
    <n v="0"/>
    <n v="34.284800000000004"/>
  </r>
  <r>
    <n v="2508"/>
    <s v="CA-2012-120397"/>
    <x v="1"/>
    <x v="740"/>
    <d v="2021-07-02T00:00:00"/>
    <s v="Same Day"/>
    <s v="RB-19435"/>
    <s v="Richard Bierner"/>
    <x v="0"/>
    <s v="United States"/>
    <s v="Houston"/>
    <x v="5"/>
    <n v="77070"/>
    <x v="2"/>
    <s v="OFF-AP-10001293"/>
    <x v="1"/>
    <x v="9"/>
    <s v="Belkin 8 Outlet Surge Protector"/>
    <n v="32.783999999999992"/>
    <n v="4"/>
    <n v="0.8"/>
    <n v="-85.238399999999999"/>
  </r>
  <r>
    <n v="2509"/>
    <s v="CA-2014-163902"/>
    <x v="3"/>
    <x v="580"/>
    <d v="2023-03-09T00:00:00"/>
    <s v="Standard Class"/>
    <s v="MY-17380"/>
    <s v="Maribeth Yedwab"/>
    <x v="1"/>
    <s v="United States"/>
    <s v="Los Angeles"/>
    <x v="1"/>
    <n v="90045"/>
    <x v="1"/>
    <s v="TEC-PH-10000675"/>
    <x v="2"/>
    <x v="7"/>
    <s v="Panasonic KX TS3282B Corded phone"/>
    <n v="196.77600000000001"/>
    <n v="3"/>
    <n v="0.2"/>
    <n v="14.758199999999995"/>
  </r>
  <r>
    <n v="2510"/>
    <s v="CA-2014-163902"/>
    <x v="3"/>
    <x v="580"/>
    <d v="2023-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22-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21-04-19T00:00:00"/>
    <s v="First Class"/>
    <s v="KW-16570"/>
    <s v="Kelly Williams"/>
    <x v="0"/>
    <s v="United States"/>
    <s v="Monroe"/>
    <x v="28"/>
    <n v="71203"/>
    <x v="0"/>
    <s v="TEC-AC-10003116"/>
    <x v="2"/>
    <x v="11"/>
    <s v="Memorex Froggy Flash Drive 8 GB"/>
    <n v="106.5"/>
    <n v="6"/>
    <n v="0"/>
    <n v="41.534999999999997"/>
  </r>
  <r>
    <n v="2513"/>
    <s v="CA-2014-155089"/>
    <x v="3"/>
    <x v="574"/>
    <d v="2023-12-07T00:00:00"/>
    <s v="Standard Class"/>
    <s v="DB-12910"/>
    <s v="Daniel Byrd"/>
    <x v="2"/>
    <s v="United States"/>
    <s v="Tampa"/>
    <x v="2"/>
    <n v="33614"/>
    <x v="0"/>
    <s v="OFF-BI-10002429"/>
    <x v="1"/>
    <x v="8"/>
    <s v="Premier Elliptical Ring Binder, Black"/>
    <n v="45.660000000000011"/>
    <n v="5"/>
    <n v="0.7"/>
    <n v="-33.483999999999995"/>
  </r>
  <r>
    <n v="2514"/>
    <s v="CA-2013-124506"/>
    <x v="0"/>
    <x v="583"/>
    <d v="2022-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22-11-18T00:00:00"/>
    <s v="Standard Class"/>
    <s v="BB-11545"/>
    <s v="Brenda Bowman"/>
    <x v="1"/>
    <s v="United States"/>
    <s v="Chicago"/>
    <x v="10"/>
    <n v="60623"/>
    <x v="2"/>
    <s v="FUR-CH-10004540"/>
    <x v="0"/>
    <x v="1"/>
    <s v="Global Chrome Stack Chair"/>
    <n v="47.991999999999997"/>
    <n v="2"/>
    <n v="0.3"/>
    <n v="-2.0567999999999991"/>
  </r>
  <r>
    <n v="2516"/>
    <s v="CA-2011-106572"/>
    <x v="2"/>
    <x v="742"/>
    <d v="2020-09-10T00:00:00"/>
    <s v="Standard Class"/>
    <s v="NP-18700"/>
    <s v="Nora Preis"/>
    <x v="0"/>
    <s v="United States"/>
    <s v="Bowling Green"/>
    <x v="24"/>
    <n v="43402"/>
    <x v="3"/>
    <s v="OFF-ST-10000585"/>
    <x v="1"/>
    <x v="4"/>
    <s v="Economy Rollaway Files"/>
    <n v="264.32"/>
    <n v="2"/>
    <n v="0.2"/>
    <n v="19.823999999999998"/>
  </r>
  <r>
    <n v="2517"/>
    <s v="CA-2011-128888"/>
    <x v="2"/>
    <x v="647"/>
    <d v="2020-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23-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22-10-22T00:00:00"/>
    <s v="Standard Class"/>
    <s v="CD-12790"/>
    <s v="Cynthia Delaney"/>
    <x v="2"/>
    <s v="United States"/>
    <s v="Oklahoma City"/>
    <x v="26"/>
    <n v="73120"/>
    <x v="2"/>
    <s v="OFF-LA-10004559"/>
    <x v="1"/>
    <x v="2"/>
    <s v="Avery 49"/>
    <n v="20.16"/>
    <n v="7"/>
    <n v="0"/>
    <n v="9.8783999999999992"/>
  </r>
  <r>
    <n v="2520"/>
    <s v="CA-2013-124352"/>
    <x v="0"/>
    <x v="680"/>
    <d v="2022-10-22T00:00:00"/>
    <s v="Standard Class"/>
    <s v="CD-12790"/>
    <s v="Cynthia Delaney"/>
    <x v="2"/>
    <s v="United States"/>
    <s v="Oklahoma City"/>
    <x v="26"/>
    <n v="73120"/>
    <x v="2"/>
    <s v="OFF-LA-10003223"/>
    <x v="1"/>
    <x v="2"/>
    <s v="Avery 508"/>
    <n v="29.46"/>
    <n v="6"/>
    <n v="0"/>
    <n v="14.4354"/>
  </r>
  <r>
    <n v="2521"/>
    <s v="CA-2013-124352"/>
    <x v="0"/>
    <x v="680"/>
    <d v="2022-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22-10-22T00:00:00"/>
    <s v="Standard Class"/>
    <s v="CD-12790"/>
    <s v="Cynthia Delaney"/>
    <x v="2"/>
    <s v="United States"/>
    <s v="Oklahoma City"/>
    <x v="26"/>
    <n v="73120"/>
    <x v="2"/>
    <s v="OFF-PA-10003177"/>
    <x v="1"/>
    <x v="10"/>
    <s v="Xerox 1999"/>
    <n v="12.96"/>
    <n v="2"/>
    <n v="0"/>
    <n v="6.2208000000000006"/>
  </r>
  <r>
    <n v="2523"/>
    <s v="CA-2013-124352"/>
    <x v="0"/>
    <x v="680"/>
    <d v="2022-10-22T00:00:00"/>
    <s v="Standard Class"/>
    <s v="CD-12790"/>
    <s v="Cynthia Delaney"/>
    <x v="2"/>
    <s v="United States"/>
    <s v="Oklahoma City"/>
    <x v="26"/>
    <n v="73120"/>
    <x v="2"/>
    <s v="TEC-PH-10003442"/>
    <x v="2"/>
    <x v="7"/>
    <s v="Samsung Replacement EH64AVFWE Premium Headset"/>
    <n v="5.5"/>
    <n v="1"/>
    <n v="0"/>
    <n v="1.375"/>
  </r>
  <r>
    <n v="2524"/>
    <s v="CA-2013-124352"/>
    <x v="0"/>
    <x v="680"/>
    <d v="2022-10-22T00:00:00"/>
    <s v="Standard Class"/>
    <s v="CD-12790"/>
    <s v="Cynthia Delaney"/>
    <x v="2"/>
    <s v="United States"/>
    <s v="Oklahoma City"/>
    <x v="26"/>
    <n v="73120"/>
    <x v="2"/>
    <s v="OFF-BI-10000977"/>
    <x v="1"/>
    <x v="8"/>
    <s v="Ibico Plastic Spiral Binding Combs"/>
    <n v="121.6"/>
    <n v="4"/>
    <n v="0"/>
    <n v="55.935999999999993"/>
  </r>
  <r>
    <n v="2525"/>
    <s v="CA-2012-124541"/>
    <x v="1"/>
    <x v="744"/>
    <d v="2021-04-10T00:00:00"/>
    <s v="Standard Class"/>
    <s v="TT-21220"/>
    <s v="Thomas Thornton"/>
    <x v="0"/>
    <s v="United States"/>
    <s v="Houston"/>
    <x v="5"/>
    <n v="77041"/>
    <x v="2"/>
    <s v="OFF-AR-10004078"/>
    <x v="1"/>
    <x v="6"/>
    <s v="Newell 312"/>
    <n v="42.047999999999995"/>
    <n v="9"/>
    <n v="0.2"/>
    <n v="5.2559999999999985"/>
  </r>
  <r>
    <n v="2526"/>
    <s v="CA-2012-124541"/>
    <x v="1"/>
    <x v="744"/>
    <d v="2021-04-10T00:00:00"/>
    <s v="Standard Class"/>
    <s v="TT-21220"/>
    <s v="Thomas Thornton"/>
    <x v="0"/>
    <s v="United States"/>
    <s v="Houston"/>
    <x v="5"/>
    <n v="77041"/>
    <x v="2"/>
    <s v="TEC-AC-10002550"/>
    <x v="2"/>
    <x v="11"/>
    <s v="Maxell 4.7GB DVD-RW 3/Pack"/>
    <n v="25.488"/>
    <n v="2"/>
    <n v="0.2"/>
    <n v="4.4603999999999999"/>
  </r>
  <r>
    <n v="2527"/>
    <s v="CA-2012-124541"/>
    <x v="1"/>
    <x v="744"/>
    <d v="2021-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21-04-10T00:00:00"/>
    <s v="Standard Class"/>
    <s v="TT-21220"/>
    <s v="Thomas Thornton"/>
    <x v="0"/>
    <s v="United States"/>
    <s v="Houston"/>
    <x v="5"/>
    <n v="77041"/>
    <x v="2"/>
    <s v="OFF-BI-10004209"/>
    <x v="1"/>
    <x v="8"/>
    <s v="Fellowes Twister Kit, Gray/Clear, 3/pkg"/>
    <n v="9.6479999999999961"/>
    <n v="6"/>
    <n v="0.8"/>
    <n v="-16.884"/>
  </r>
  <r>
    <n v="2529"/>
    <s v="CA-2012-124541"/>
    <x v="1"/>
    <x v="744"/>
    <d v="2021-04-10T00:00:00"/>
    <s v="Standard Class"/>
    <s v="TT-21220"/>
    <s v="Thomas Thornton"/>
    <x v="0"/>
    <s v="United States"/>
    <s v="Houston"/>
    <x v="5"/>
    <n v="77041"/>
    <x v="2"/>
    <s v="OFF-PA-10001526"/>
    <x v="1"/>
    <x v="10"/>
    <s v="Xerox 1949"/>
    <n v="7.9680000000000009"/>
    <n v="2"/>
    <n v="0.2"/>
    <n v="2.8884000000000007"/>
  </r>
  <r>
    <n v="2530"/>
    <s v="CA-2011-108707"/>
    <x v="2"/>
    <x v="745"/>
    <d v="2020-10-29T00:00:00"/>
    <s v="Standard Class"/>
    <s v="DB-12910"/>
    <s v="Daniel Byrd"/>
    <x v="2"/>
    <s v="United States"/>
    <s v="Fort Lauderdale"/>
    <x v="2"/>
    <n v="33311"/>
    <x v="0"/>
    <s v="OFF-PA-10000788"/>
    <x v="1"/>
    <x v="10"/>
    <s v="Xerox 210"/>
    <n v="10.368000000000002"/>
    <n v="2"/>
    <n v="0.2"/>
    <n v="3.6288"/>
  </r>
  <r>
    <n v="2531"/>
    <s v="CA-2011-111500"/>
    <x v="2"/>
    <x v="654"/>
    <d v="2020-08-21T00:00:00"/>
    <s v="Standard Class"/>
    <s v="DJ-13510"/>
    <s v="Don Jones"/>
    <x v="1"/>
    <s v="United States"/>
    <s v="Little Rock"/>
    <x v="36"/>
    <n v="72209"/>
    <x v="0"/>
    <s v="OFF-PA-10000595"/>
    <x v="1"/>
    <x v="10"/>
    <s v="Xerox 1929"/>
    <n v="114.2"/>
    <n v="5"/>
    <n v="0"/>
    <n v="52.531999999999996"/>
  </r>
  <r>
    <n v="2532"/>
    <s v="CA-2011-111500"/>
    <x v="2"/>
    <x v="654"/>
    <d v="2020-08-21T00:00:00"/>
    <s v="Standard Class"/>
    <s v="DJ-13510"/>
    <s v="Don Jones"/>
    <x v="1"/>
    <s v="United States"/>
    <s v="Little Rock"/>
    <x v="36"/>
    <n v="72209"/>
    <x v="0"/>
    <s v="OFF-BI-10000829"/>
    <x v="1"/>
    <x v="8"/>
    <s v="Avery Non-Stick Binders"/>
    <n v="17.96"/>
    <n v="4"/>
    <n v="0"/>
    <n v="8.2615999999999996"/>
  </r>
  <r>
    <n v="2533"/>
    <s v="CA-2011-111500"/>
    <x v="2"/>
    <x v="654"/>
    <d v="2020-08-21T00:00:00"/>
    <s v="Standard Class"/>
    <s v="DJ-13510"/>
    <s v="Don Jones"/>
    <x v="1"/>
    <s v="United States"/>
    <s v="Little Rock"/>
    <x v="36"/>
    <n v="72209"/>
    <x v="0"/>
    <s v="OFF-FA-10002676"/>
    <x v="1"/>
    <x v="13"/>
    <s v="Colored Push Pins"/>
    <n v="12.67"/>
    <n v="7"/>
    <n v="0"/>
    <n v="4.5611999999999995"/>
  </r>
  <r>
    <n v="2534"/>
    <s v="CA-2011-111500"/>
    <x v="2"/>
    <x v="654"/>
    <d v="2020-08-21T00:00:00"/>
    <s v="Standard Class"/>
    <s v="DJ-13510"/>
    <s v="Don Jones"/>
    <x v="1"/>
    <s v="United States"/>
    <s v="Little Rock"/>
    <x v="36"/>
    <n v="72209"/>
    <x v="0"/>
    <s v="TEC-AC-10000844"/>
    <x v="2"/>
    <x v="11"/>
    <s v="Logitech Gaming G510s - Keyboard"/>
    <n v="339.96"/>
    <n v="4"/>
    <n v="0"/>
    <n v="122.38559999999998"/>
  </r>
  <r>
    <n v="2535"/>
    <s v="US-2014-117723"/>
    <x v="3"/>
    <x v="733"/>
    <d v="2023-08-19T00:00:00"/>
    <s v="Second Class"/>
    <s v="DL-13495"/>
    <s v="Dionis Lloyd"/>
    <x v="1"/>
    <s v="United States"/>
    <s v="Philadelphia"/>
    <x v="9"/>
    <n v="19120"/>
    <x v="3"/>
    <s v="OFF-ST-10004459"/>
    <x v="1"/>
    <x v="4"/>
    <s v="Tennsco Single-Tier Lockers"/>
    <n v="1801.6320000000001"/>
    <n v="6"/>
    <n v="0.2"/>
    <n v="-337.80600000000004"/>
  </r>
  <r>
    <n v="2536"/>
    <s v="CA-2012-143238"/>
    <x v="1"/>
    <x v="684"/>
    <d v="2021-09-08T00:00:00"/>
    <s v="First Class"/>
    <s v="LO-17170"/>
    <s v="Lori Olson"/>
    <x v="1"/>
    <s v="United States"/>
    <s v="La Quinta"/>
    <x v="1"/>
    <n v="92253"/>
    <x v="1"/>
    <s v="TEC-AC-10003499"/>
    <x v="2"/>
    <x v="11"/>
    <s v="Memorex Mini Travel Drive 8 GB USB 2.0 Flash Drive"/>
    <n v="46.32"/>
    <n v="4"/>
    <n v="0"/>
    <n v="18.064800000000002"/>
  </r>
  <r>
    <n v="2537"/>
    <s v="CA-2012-168746"/>
    <x v="1"/>
    <x v="746"/>
    <d v="2021-01-29T00:00:00"/>
    <s v="Second Class"/>
    <s v="SV-20365"/>
    <s v="Seth Vernon"/>
    <x v="0"/>
    <s v="United States"/>
    <s v="Cleveland"/>
    <x v="24"/>
    <n v="44105"/>
    <x v="3"/>
    <s v="FUR-CH-10000513"/>
    <x v="0"/>
    <x v="1"/>
    <s v="High-Back Leather Manager's Chair"/>
    <n v="181.98599999999999"/>
    <n v="2"/>
    <n v="0.3"/>
    <n v="-54.595799999999997"/>
  </r>
  <r>
    <n v="2538"/>
    <s v="CA-2012-168746"/>
    <x v="1"/>
    <x v="746"/>
    <d v="2021-01-29T00:00:00"/>
    <s v="Second Class"/>
    <s v="SV-20365"/>
    <s v="Seth Vernon"/>
    <x v="0"/>
    <s v="United States"/>
    <s v="Cleveland"/>
    <x v="24"/>
    <n v="44105"/>
    <x v="3"/>
    <s v="TEC-PH-10000895"/>
    <x v="2"/>
    <x v="7"/>
    <s v="Polycom VVX 310 VoIP phone"/>
    <n v="431.976"/>
    <n v="4"/>
    <n v="0.4"/>
    <n v="-100.7944"/>
  </r>
  <r>
    <n v="2539"/>
    <s v="CA-2012-168746"/>
    <x v="1"/>
    <x v="746"/>
    <d v="2021-01-29T00:00:00"/>
    <s v="Second Class"/>
    <s v="SV-20365"/>
    <s v="Seth Vernon"/>
    <x v="0"/>
    <s v="United States"/>
    <s v="Cleveland"/>
    <x v="24"/>
    <n v="44105"/>
    <x v="3"/>
    <s v="TEC-PH-10002555"/>
    <x v="2"/>
    <x v="7"/>
    <s v="Nortel Meridian M5316 Digital phone"/>
    <n v="155.36999999999998"/>
    <n v="1"/>
    <n v="0.4"/>
    <n v="-36.253"/>
  </r>
  <r>
    <n v="2540"/>
    <s v="CA-2012-113404"/>
    <x v="1"/>
    <x v="747"/>
    <d v="2021-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21-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22-05-05T00:00:00"/>
    <s v="Standard Class"/>
    <s v="KD-16615"/>
    <s v="Ken Dana"/>
    <x v="1"/>
    <s v="United States"/>
    <s v="Scottsdale"/>
    <x v="16"/>
    <n v="85254"/>
    <x v="1"/>
    <s v="FUR-FU-10002759"/>
    <x v="0"/>
    <x v="5"/>
    <s v="12-1/2 Diameter Round Wall Clock"/>
    <n v="111.88800000000001"/>
    <n v="7"/>
    <n v="0.2"/>
    <n v="22.377600000000001"/>
  </r>
  <r>
    <n v="2543"/>
    <s v="CA-2011-164385"/>
    <x v="2"/>
    <x v="467"/>
    <d v="2020-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22-09-15T00:00:00"/>
    <s v="Standard Class"/>
    <s v="AP-10720"/>
    <s v="Anne Pryor"/>
    <x v="2"/>
    <s v="United States"/>
    <s v="Malden"/>
    <x v="31"/>
    <n v="2148"/>
    <x v="3"/>
    <s v="FUR-BO-10003450"/>
    <x v="0"/>
    <x v="0"/>
    <s v="Bush Westfield Collection Bookcases, Dark Cherry Finish"/>
    <n v="173.94"/>
    <n v="3"/>
    <n v="0"/>
    <n v="13.915199999999992"/>
  </r>
  <r>
    <n v="2545"/>
    <s v="US-2013-114174"/>
    <x v="0"/>
    <x v="162"/>
    <d v="2022-09-15T00:00:00"/>
    <s v="Standard Class"/>
    <s v="AP-10720"/>
    <s v="Anne Pryor"/>
    <x v="2"/>
    <s v="United States"/>
    <s v="Malden"/>
    <x v="31"/>
    <n v="2148"/>
    <x v="3"/>
    <s v="OFF-LA-10000248"/>
    <x v="1"/>
    <x v="2"/>
    <s v="Avery 52"/>
    <n v="14.76"/>
    <n v="4"/>
    <n v="0"/>
    <n v="6.9371999999999998"/>
  </r>
  <r>
    <n v="2546"/>
    <s v="CA-2014-108070"/>
    <x v="3"/>
    <x v="513"/>
    <d v="2023-04-21T00:00:00"/>
    <s v="Standard Class"/>
    <s v="JE-15745"/>
    <s v="Joel Eaton"/>
    <x v="0"/>
    <s v="United States"/>
    <s v="San Jose"/>
    <x v="1"/>
    <n v="95123"/>
    <x v="1"/>
    <s v="OFF-ST-10004804"/>
    <x v="1"/>
    <x v="4"/>
    <s v="Belkin 19&quot; Vented Equipment Shelf, Black"/>
    <n v="205.92"/>
    <n v="4"/>
    <n v="0"/>
    <n v="2.0592000000000041"/>
  </r>
  <r>
    <n v="2547"/>
    <s v="CA-2014-108070"/>
    <x v="3"/>
    <x v="513"/>
    <d v="2023-04-21T00:00:00"/>
    <s v="Standard Class"/>
    <s v="JE-15745"/>
    <s v="Joel Eaton"/>
    <x v="0"/>
    <s v="United States"/>
    <s v="San Jose"/>
    <x v="1"/>
    <n v="95123"/>
    <x v="1"/>
    <s v="FUR-BO-10001337"/>
    <x v="0"/>
    <x v="0"/>
    <s v="O'Sullivan Living Dimensions 2-Shelf Bookcases"/>
    <n v="102.833"/>
    <n v="1"/>
    <n v="0.15"/>
    <n v="-6.0489999999999995"/>
  </r>
  <r>
    <n v="2548"/>
    <s v="US-2012-128090"/>
    <x v="1"/>
    <x v="748"/>
    <d v="2021-08-22T00:00:00"/>
    <s v="Standard Class"/>
    <s v="JM-15865"/>
    <s v="John Murray"/>
    <x v="0"/>
    <s v="United States"/>
    <s v="Phoenix"/>
    <x v="16"/>
    <n v="85023"/>
    <x v="1"/>
    <s v="OFF-AR-10002255"/>
    <x v="1"/>
    <x v="6"/>
    <s v="Newell 346"/>
    <n v="2.3039999999999998"/>
    <n v="1"/>
    <n v="0.2"/>
    <n v="0.25919999999999999"/>
  </r>
  <r>
    <n v="2549"/>
    <s v="US-2012-128090"/>
    <x v="1"/>
    <x v="748"/>
    <d v="2021-08-22T00:00:00"/>
    <s v="Standard Class"/>
    <s v="JM-15865"/>
    <s v="John Murray"/>
    <x v="0"/>
    <s v="United States"/>
    <s v="Phoenix"/>
    <x v="16"/>
    <n v="85023"/>
    <x v="1"/>
    <s v="TEC-PH-10002624"/>
    <x v="2"/>
    <x v="7"/>
    <s v="Samsung Galaxy S4 Mini"/>
    <n v="1879.96"/>
    <n v="5"/>
    <n v="0.2"/>
    <n v="211.49549999999977"/>
  </r>
  <r>
    <n v="2550"/>
    <s v="US-2012-128090"/>
    <x v="1"/>
    <x v="748"/>
    <d v="2021-08-22T00:00:00"/>
    <s v="Standard Class"/>
    <s v="JM-15865"/>
    <s v="John Murray"/>
    <x v="0"/>
    <s v="United States"/>
    <s v="Phoenix"/>
    <x v="16"/>
    <n v="85023"/>
    <x v="1"/>
    <s v="OFF-PA-10001878"/>
    <x v="1"/>
    <x v="10"/>
    <s v="Xerox 1891"/>
    <n v="313.024"/>
    <n v="8"/>
    <n v="0.2"/>
    <n v="105.64559999999997"/>
  </r>
  <r>
    <n v="2551"/>
    <s v="US-2012-128090"/>
    <x v="1"/>
    <x v="748"/>
    <d v="2021-08-22T00:00:00"/>
    <s v="Standard Class"/>
    <s v="JM-15865"/>
    <s v="John Murray"/>
    <x v="0"/>
    <s v="United States"/>
    <s v="Phoenix"/>
    <x v="16"/>
    <n v="85023"/>
    <x v="1"/>
    <s v="OFF-LA-10000452"/>
    <x v="1"/>
    <x v="2"/>
    <s v="Avery 488"/>
    <n v="5.04"/>
    <n v="2"/>
    <n v="0.2"/>
    <n v="1.764"/>
  </r>
  <r>
    <n v="2552"/>
    <s v="CA-2014-101042"/>
    <x v="3"/>
    <x v="123"/>
    <d v="2023-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23-11-24T00:00:00"/>
    <s v="Standard Class"/>
    <s v="AB-10105"/>
    <s v="Adrian Barton"/>
    <x v="0"/>
    <s v="United States"/>
    <s v="Henderson"/>
    <x v="0"/>
    <n v="42420"/>
    <x v="0"/>
    <s v="OFF-BI-10000088"/>
    <x v="1"/>
    <x v="8"/>
    <s v="GBC Imprintable Covers"/>
    <n v="21.96"/>
    <n v="2"/>
    <n v="0"/>
    <n v="10.760400000000001"/>
  </r>
  <r>
    <n v="2554"/>
    <s v="CA-2013-155439"/>
    <x v="0"/>
    <x v="749"/>
    <d v="2022-09-19T00:00:00"/>
    <s v="Standard Class"/>
    <s v="PN-18775"/>
    <s v="Parhena Norris"/>
    <x v="2"/>
    <s v="United States"/>
    <s v="Columbia"/>
    <x v="20"/>
    <n v="29203"/>
    <x v="0"/>
    <s v="OFF-PA-10000029"/>
    <x v="1"/>
    <x v="10"/>
    <s v="Xerox 224"/>
    <n v="25.92"/>
    <n v="4"/>
    <n v="0"/>
    <n v="12.441600000000001"/>
  </r>
  <r>
    <n v="2555"/>
    <s v="CA-2013-118626"/>
    <x v="0"/>
    <x v="243"/>
    <d v="2022-08-21T00:00:00"/>
    <s v="Standard Class"/>
    <s v="JC-15775"/>
    <s v="John Castell"/>
    <x v="0"/>
    <s v="United States"/>
    <s v="Tallahassee"/>
    <x v="2"/>
    <n v="32303"/>
    <x v="0"/>
    <s v="TEC-PH-10000369"/>
    <x v="2"/>
    <x v="7"/>
    <s v="HTC One Mini"/>
    <n v="705.54399999999998"/>
    <n v="7"/>
    <n v="0.2"/>
    <n v="70.554400000000072"/>
  </r>
  <r>
    <n v="2556"/>
    <s v="CA-2012-111458"/>
    <x v="1"/>
    <x v="120"/>
    <d v="2021-09-30T00:00:00"/>
    <s v="Standard Class"/>
    <s v="PF-19165"/>
    <s v="Philip Fox"/>
    <x v="0"/>
    <s v="United States"/>
    <s v="New York City"/>
    <x v="15"/>
    <n v="10035"/>
    <x v="3"/>
    <s v="TEC-AC-10001590"/>
    <x v="2"/>
    <x v="11"/>
    <s v="Dell Slim USB Multimedia Keyboard"/>
    <n v="50"/>
    <n v="2"/>
    <n v="0"/>
    <n v="12"/>
  </r>
  <r>
    <n v="2557"/>
    <s v="US-2013-126844"/>
    <x v="0"/>
    <x v="750"/>
    <d v="2022-10-15T00:00:00"/>
    <s v="Standard Class"/>
    <s v="BW-11110"/>
    <s v="Bart Watters"/>
    <x v="1"/>
    <s v="United States"/>
    <s v="Houston"/>
    <x v="5"/>
    <n v="77070"/>
    <x v="2"/>
    <s v="FUR-FU-10004909"/>
    <x v="0"/>
    <x v="5"/>
    <s v="Contemporary Wood/Metal Frame"/>
    <n v="51.712000000000003"/>
    <n v="8"/>
    <n v="0.6"/>
    <n v="-32.320000000000007"/>
  </r>
  <r>
    <n v="2558"/>
    <s v="US-2012-112508"/>
    <x v="1"/>
    <x v="539"/>
    <d v="2021-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21-06-04T00:00:00"/>
    <s v="Standard Class"/>
    <s v="TM-21010"/>
    <s v="Tamara Manning"/>
    <x v="0"/>
    <s v="United States"/>
    <s v="Orem"/>
    <x v="7"/>
    <n v="84057"/>
    <x v="1"/>
    <s v="FUR-BO-10004357"/>
    <x v="0"/>
    <x v="0"/>
    <s v="O'Sullivan Living Dimensions 3-Shelf Bookcases"/>
    <n v="1406.86"/>
    <n v="7"/>
    <n v="0"/>
    <n v="140.68599999999989"/>
  </r>
  <r>
    <n v="2560"/>
    <s v="CA-2012-147788"/>
    <x v="1"/>
    <x v="70"/>
    <d v="2021-06-04T00:00:00"/>
    <s v="Standard Class"/>
    <s v="TM-21010"/>
    <s v="Tamara Manning"/>
    <x v="0"/>
    <s v="United States"/>
    <s v="Orem"/>
    <x v="7"/>
    <n v="84057"/>
    <x v="1"/>
    <s v="OFF-LA-10003766"/>
    <x v="1"/>
    <x v="2"/>
    <s v="Self-Adhesive Removable Labels"/>
    <n v="15.75"/>
    <n v="5"/>
    <n v="0"/>
    <n v="7.5600000000000005"/>
  </r>
  <r>
    <n v="2561"/>
    <s v="CA-2012-147788"/>
    <x v="1"/>
    <x v="70"/>
    <d v="2021-06-04T00:00:00"/>
    <s v="Standard Class"/>
    <s v="TM-21010"/>
    <s v="Tamara Manning"/>
    <x v="0"/>
    <s v="United States"/>
    <s v="Orem"/>
    <x v="7"/>
    <n v="84057"/>
    <x v="1"/>
    <s v="OFF-ST-10000046"/>
    <x v="1"/>
    <x v="4"/>
    <s v="Fellowes Super Stor/Drawer Files"/>
    <n v="323.10000000000002"/>
    <n v="2"/>
    <n v="0"/>
    <n v="61.38900000000001"/>
  </r>
  <r>
    <n v="2562"/>
    <s v="CA-2012-144288"/>
    <x v="1"/>
    <x v="707"/>
    <d v="2021-12-31T00:00:00"/>
    <s v="Standard Class"/>
    <s v="MB-17305"/>
    <s v="Maria Bertelson"/>
    <x v="0"/>
    <s v="United States"/>
    <s v="Nashville"/>
    <x v="18"/>
    <n v="37211"/>
    <x v="0"/>
    <s v="OFF-LA-10003190"/>
    <x v="1"/>
    <x v="2"/>
    <s v="Avery 474"/>
    <n v="9.2159999999999993"/>
    <n v="4"/>
    <n v="0.2"/>
    <n v="3.3408000000000002"/>
  </r>
  <r>
    <n v="2563"/>
    <s v="CA-2012-144288"/>
    <x v="1"/>
    <x v="707"/>
    <d v="2021-12-31T00:00:00"/>
    <s v="Standard Class"/>
    <s v="MB-17305"/>
    <s v="Maria Bertelson"/>
    <x v="0"/>
    <s v="United States"/>
    <s v="Nashville"/>
    <x v="18"/>
    <n v="37211"/>
    <x v="0"/>
    <s v="OFF-PA-10002787"/>
    <x v="1"/>
    <x v="10"/>
    <s v="Xerox 227"/>
    <n v="10.368000000000002"/>
    <n v="2"/>
    <n v="0.2"/>
    <n v="3.6288"/>
  </r>
  <r>
    <n v="2564"/>
    <s v="CA-2012-110632"/>
    <x v="1"/>
    <x v="751"/>
    <d v="2021-03-22T00:00:00"/>
    <s v="Second Class"/>
    <s v="HR-14830"/>
    <s v="Harold Ryan"/>
    <x v="1"/>
    <s v="United States"/>
    <s v="New York City"/>
    <x v="15"/>
    <n v="10009"/>
    <x v="3"/>
    <s v="TEC-AC-10000387"/>
    <x v="2"/>
    <x v="11"/>
    <s v="KeyTronic KT800P2 - Keyboard - Black"/>
    <n v="15.02"/>
    <n v="1"/>
    <n v="0"/>
    <n v="2.7035999999999998"/>
  </r>
  <r>
    <n v="2565"/>
    <s v="CA-2012-110632"/>
    <x v="1"/>
    <x v="751"/>
    <d v="2021-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23-12-25T00:00:00"/>
    <s v="First Class"/>
    <s v="BD-11635"/>
    <s v="Brian Derr"/>
    <x v="0"/>
    <s v="United States"/>
    <s v="Bowling Green"/>
    <x v="0"/>
    <n v="42104"/>
    <x v="0"/>
    <s v="TEC-AC-10003116"/>
    <x v="2"/>
    <x v="11"/>
    <s v="Memorex Froggy Flash Drive 8 GB"/>
    <n v="71"/>
    <n v="4"/>
    <n v="0"/>
    <n v="27.689999999999998"/>
  </r>
  <r>
    <n v="2567"/>
    <s v="CA-2014-123967"/>
    <x v="3"/>
    <x v="752"/>
    <d v="2023-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23-11-04T00:00:00"/>
    <s v="Second Class"/>
    <s v="SF-20200"/>
    <s v="Sarah Foster"/>
    <x v="0"/>
    <s v="United States"/>
    <s v="Bellingham"/>
    <x v="4"/>
    <n v="98226"/>
    <x v="1"/>
    <s v="FUR-TA-10003954"/>
    <x v="0"/>
    <x v="3"/>
    <s v="Hon 94000 Series Round Tables"/>
    <n v="2665.62"/>
    <n v="9"/>
    <n v="0"/>
    <n v="239.90580000000011"/>
  </r>
  <r>
    <n v="2569"/>
    <s v="CA-2014-148929"/>
    <x v="3"/>
    <x v="210"/>
    <d v="2023-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23-12-28T00:00:00"/>
    <s v="Same Day"/>
    <s v="DR-12880"/>
    <s v="Dan Reichenbach"/>
    <x v="1"/>
    <s v="United States"/>
    <s v="Newark"/>
    <x v="24"/>
    <n v="43055"/>
    <x v="3"/>
    <s v="TEC-PH-10000576"/>
    <x v="2"/>
    <x v="7"/>
    <s v="AT&amp;T 1080 Corded phone"/>
    <n v="164.38800000000001"/>
    <n v="2"/>
    <n v="0.4"/>
    <n v="-35.617400000000004"/>
  </r>
  <r>
    <n v="2571"/>
    <s v="CA-2014-134404"/>
    <x v="3"/>
    <x v="753"/>
    <d v="2023-12-28T00:00:00"/>
    <s v="Same Day"/>
    <s v="DR-12880"/>
    <s v="Dan Reichenbach"/>
    <x v="1"/>
    <s v="United States"/>
    <s v="Newark"/>
    <x v="24"/>
    <n v="43055"/>
    <x v="3"/>
    <s v="OFF-AR-10004441"/>
    <x v="1"/>
    <x v="6"/>
    <s v="BIC Brite Liner Highlighters"/>
    <n v="13.247999999999999"/>
    <n v="4"/>
    <n v="0.2"/>
    <n v="3.6431999999999998"/>
  </r>
  <r>
    <n v="2572"/>
    <s v="CA-2014-109778"/>
    <x v="3"/>
    <x v="11"/>
    <d v="2023-07-22T00:00:00"/>
    <s v="Standard Class"/>
    <s v="VM-21685"/>
    <s v="Valerie Mitchum"/>
    <x v="2"/>
    <s v="United States"/>
    <s v="Woodstock"/>
    <x v="10"/>
    <n v="60098"/>
    <x v="2"/>
    <s v="OFF-AR-10003759"/>
    <x v="1"/>
    <x v="6"/>
    <s v="Crayola Anti Dust Chalk, 12/Pack"/>
    <n v="2.9120000000000004"/>
    <n v="2"/>
    <n v="0.2"/>
    <n v="0.90999999999999981"/>
  </r>
  <r>
    <n v="2573"/>
    <s v="CA-2013-155845"/>
    <x v="0"/>
    <x v="399"/>
    <d v="2022-08-16T00:00:00"/>
    <s v="Second Class"/>
    <s v="CM-12235"/>
    <s v="Chris McAfee"/>
    <x v="0"/>
    <s v="United States"/>
    <s v="Carrollton"/>
    <x v="5"/>
    <n v="75007"/>
    <x v="2"/>
    <s v="TEC-AC-10004145"/>
    <x v="2"/>
    <x v="11"/>
    <s v="Logitech diNovo Edge Keyboard"/>
    <n v="1399.9440000000002"/>
    <n v="7"/>
    <n v="0.2"/>
    <n v="52.497900000000016"/>
  </r>
  <r>
    <n v="2574"/>
    <s v="CA-2014-145128"/>
    <x v="3"/>
    <x v="362"/>
    <d v="2023-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20-11-27T00:00:00"/>
    <s v="Standard Class"/>
    <s v="RA-19885"/>
    <s v="Ruben Ausman"/>
    <x v="1"/>
    <s v="United States"/>
    <s v="Columbus"/>
    <x v="32"/>
    <n v="31907"/>
    <x v="0"/>
    <s v="OFF-EN-10004955"/>
    <x v="1"/>
    <x v="12"/>
    <s v="Fashion Color Clasp Envelopes"/>
    <n v="16.23"/>
    <n v="3"/>
    <n v="0"/>
    <n v="7.9527000000000001"/>
  </r>
  <r>
    <n v="2576"/>
    <s v="CA-2011-129091"/>
    <x v="2"/>
    <x v="754"/>
    <d v="2020-11-27T00:00:00"/>
    <s v="Standard Class"/>
    <s v="RA-19885"/>
    <s v="Ruben Ausman"/>
    <x v="1"/>
    <s v="United States"/>
    <s v="Columbus"/>
    <x v="32"/>
    <n v="31907"/>
    <x v="0"/>
    <s v="OFF-BI-10001071"/>
    <x v="1"/>
    <x v="8"/>
    <s v="GBC ProClick Punch Binding System"/>
    <n v="319.89999999999998"/>
    <n v="5"/>
    <n v="0"/>
    <n v="156.751"/>
  </r>
  <r>
    <n v="2577"/>
    <s v="CA-2011-129091"/>
    <x v="2"/>
    <x v="754"/>
    <d v="2020-11-27T00:00:00"/>
    <s v="Standard Class"/>
    <s v="RA-19885"/>
    <s v="Ruben Ausman"/>
    <x v="1"/>
    <s v="United States"/>
    <s v="Columbus"/>
    <x v="32"/>
    <n v="31907"/>
    <x v="0"/>
    <s v="OFF-EN-10001990"/>
    <x v="1"/>
    <x v="12"/>
    <s v="Staples"/>
    <n v="11.36"/>
    <n v="2"/>
    <n v="0"/>
    <n v="5.3391999999999991"/>
  </r>
  <r>
    <n v="2578"/>
    <s v="CA-2011-129091"/>
    <x v="2"/>
    <x v="754"/>
    <d v="2020-11-27T00:00:00"/>
    <s v="Standard Class"/>
    <s v="RA-19885"/>
    <s v="Ruben Ausman"/>
    <x v="1"/>
    <s v="United States"/>
    <s v="Columbus"/>
    <x v="32"/>
    <n v="31907"/>
    <x v="0"/>
    <s v="OFF-AP-10002734"/>
    <x v="1"/>
    <x v="9"/>
    <s v="Holmes Harmony HEPA Air Purifier for 17 x 20 Room"/>
    <n v="675.12"/>
    <n v="3"/>
    <n v="0"/>
    <n v="290.30160000000001"/>
  </r>
  <r>
    <n v="2579"/>
    <s v="US-2011-155502"/>
    <x v="2"/>
    <x v="755"/>
    <d v="2020-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20-02-01T00:00:00"/>
    <s v="Standard Class"/>
    <s v="SD-20485"/>
    <s v="Shirley Daniels"/>
    <x v="2"/>
    <s v="United States"/>
    <s v="Alexandria"/>
    <x v="17"/>
    <n v="22304"/>
    <x v="0"/>
    <s v="OFF-ST-10004337"/>
    <x v="1"/>
    <x v="4"/>
    <s v="SAFCO Commercial Wire Shelving, 72h"/>
    <n v="489.92"/>
    <n v="8"/>
    <n v="0"/>
    <n v="0"/>
  </r>
  <r>
    <n v="2581"/>
    <s v="US-2011-155502"/>
    <x v="2"/>
    <x v="755"/>
    <d v="2020-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20-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20-02-01T00:00:00"/>
    <s v="Standard Class"/>
    <s v="SD-20485"/>
    <s v="Shirley Daniels"/>
    <x v="2"/>
    <s v="United States"/>
    <s v="Alexandria"/>
    <x v="17"/>
    <n v="22304"/>
    <x v="0"/>
    <s v="TEC-PH-10004833"/>
    <x v="2"/>
    <x v="7"/>
    <s v="Macally Suction Cup Mount"/>
    <n v="155.35"/>
    <n v="13"/>
    <n v="0"/>
    <n v="0"/>
  </r>
  <r>
    <n v="2584"/>
    <s v="US-2011-155502"/>
    <x v="2"/>
    <x v="755"/>
    <d v="2020-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20-02-01T00:00:00"/>
    <s v="Standard Class"/>
    <s v="SD-20485"/>
    <s v="Shirley Daniels"/>
    <x v="2"/>
    <s v="United States"/>
    <s v="Alexandria"/>
    <x v="17"/>
    <n v="22304"/>
    <x v="0"/>
    <s v="TEC-PH-10002103"/>
    <x v="2"/>
    <x v="7"/>
    <s v="Jabra SPEAK 410"/>
    <n v="187.98"/>
    <n v="2"/>
    <n v="0"/>
    <n v="52.634399999999999"/>
  </r>
  <r>
    <n v="2586"/>
    <s v="CA-2012-121041"/>
    <x v="1"/>
    <x v="502"/>
    <d v="2021-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23-07-07T00:00:00"/>
    <s v="Standard Class"/>
    <s v="RA-19285"/>
    <s v="Ralph Arnett"/>
    <x v="0"/>
    <s v="United States"/>
    <s v="New York City"/>
    <x v="15"/>
    <n v="10024"/>
    <x v="3"/>
    <s v="OFF-ST-10001476"/>
    <x v="1"/>
    <x v="4"/>
    <s v="Steel Personal Filing/Posting Tote"/>
    <n v="248.57"/>
    <n v="7"/>
    <n v="0"/>
    <n v="67.113900000000015"/>
  </r>
  <r>
    <n v="2588"/>
    <s v="CA-2014-131695"/>
    <x v="3"/>
    <x v="160"/>
    <d v="2023-07-07T00:00:00"/>
    <s v="Standard Class"/>
    <s v="RA-19285"/>
    <s v="Ralph Arnett"/>
    <x v="0"/>
    <s v="United States"/>
    <s v="New York City"/>
    <x v="15"/>
    <n v="10024"/>
    <x v="3"/>
    <s v="FUR-FU-10002045"/>
    <x v="0"/>
    <x v="5"/>
    <s v="Executive Impressions 14&quot;"/>
    <n v="22.23"/>
    <n v="1"/>
    <n v="0"/>
    <n v="9.7812000000000019"/>
  </r>
  <r>
    <n v="2589"/>
    <s v="CA-2013-137729"/>
    <x v="0"/>
    <x v="465"/>
    <d v="2022-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22-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22-09-15T00:00:00"/>
    <s v="Standard Class"/>
    <s v="SE-20110"/>
    <s v="Sanjit Engle"/>
    <x v="0"/>
    <s v="United States"/>
    <s v="Wheeling"/>
    <x v="10"/>
    <n v="60090"/>
    <x v="2"/>
    <s v="FUR-FU-10004671"/>
    <x v="0"/>
    <x v="5"/>
    <s v="Executive Impressions 12&quot; Wall Clock"/>
    <n v="14.136000000000003"/>
    <n v="2"/>
    <n v="0.6"/>
    <n v="-7.774799999999999"/>
  </r>
  <r>
    <n v="2592"/>
    <s v="US-2013-115455"/>
    <x v="0"/>
    <x v="162"/>
    <d v="2022-09-15T00:00:00"/>
    <s v="Standard Class"/>
    <s v="SE-20110"/>
    <s v="Sanjit Engle"/>
    <x v="0"/>
    <s v="United States"/>
    <s v="Wheeling"/>
    <x v="10"/>
    <n v="60090"/>
    <x v="2"/>
    <s v="FUR-TA-10003569"/>
    <x v="0"/>
    <x v="3"/>
    <s v="Bretford CR8500 Series Meeting Room Furniture"/>
    <n v="601.47"/>
    <n v="3"/>
    <n v="0.5"/>
    <n v="-300.73500000000001"/>
  </r>
  <r>
    <n v="2593"/>
    <s v="CA-2014-128300"/>
    <x v="3"/>
    <x v="221"/>
    <d v="2023-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23-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23-05-18T00:00:00"/>
    <s v="Standard Class"/>
    <s v="BM-11650"/>
    <s v="Brian Moss"/>
    <x v="1"/>
    <s v="United States"/>
    <s v="Columbus"/>
    <x v="14"/>
    <n v="47201"/>
    <x v="2"/>
    <s v="OFF-EN-10003296"/>
    <x v="1"/>
    <x v="12"/>
    <s v="Tyvek Side-Opening Peel &amp; Seel Expanding Envelopes"/>
    <n v="180.96"/>
    <n v="2"/>
    <n v="0"/>
    <n v="81.432000000000002"/>
  </r>
  <r>
    <n v="2596"/>
    <s v="CA-2014-149048"/>
    <x v="3"/>
    <x v="726"/>
    <d v="2023-05-18T00:00:00"/>
    <s v="Standard Class"/>
    <s v="BM-11650"/>
    <s v="Brian Moss"/>
    <x v="1"/>
    <s v="United States"/>
    <s v="Columbus"/>
    <x v="14"/>
    <n v="47201"/>
    <x v="2"/>
    <s v="OFF-BI-10004632"/>
    <x v="1"/>
    <x v="8"/>
    <s v="Ibico Hi-Tech Manual Binding System"/>
    <n v="914.97"/>
    <n v="3"/>
    <n v="0"/>
    <n v="411.73649999999998"/>
  </r>
  <r>
    <n v="2597"/>
    <s v="CA-2014-149048"/>
    <x v="3"/>
    <x v="726"/>
    <d v="2023-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23-05-18T00:00:00"/>
    <s v="Standard Class"/>
    <s v="BM-11650"/>
    <s v="Brian Moss"/>
    <x v="1"/>
    <s v="United States"/>
    <s v="Columbus"/>
    <x v="14"/>
    <n v="47201"/>
    <x v="2"/>
    <s v="OFF-ST-10000078"/>
    <x v="1"/>
    <x v="4"/>
    <s v="Tennsco 6- and 18-Compartment Lockers"/>
    <n v="530.34"/>
    <n v="2"/>
    <n v="0"/>
    <n v="95.461199999999963"/>
  </r>
  <r>
    <n v="2599"/>
    <s v="CA-2014-149048"/>
    <x v="3"/>
    <x v="726"/>
    <d v="2023-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23-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23-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22-06-05T00:00:00"/>
    <s v="Same Day"/>
    <s v="EN-13780"/>
    <s v="Edward Nazzal"/>
    <x v="0"/>
    <s v="United States"/>
    <s v="New York City"/>
    <x v="15"/>
    <n v="10035"/>
    <x v="3"/>
    <s v="OFF-PA-10000349"/>
    <x v="1"/>
    <x v="10"/>
    <s v="Staples"/>
    <n v="14.940000000000001"/>
    <n v="3"/>
    <n v="0"/>
    <n v="7.0218000000000007"/>
  </r>
  <r>
    <n v="2603"/>
    <s v="CA-2013-165848"/>
    <x v="0"/>
    <x v="30"/>
    <d v="2022-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22-06-05T00:00:00"/>
    <s v="Same Day"/>
    <s v="EN-13780"/>
    <s v="Edward Nazzal"/>
    <x v="0"/>
    <s v="United States"/>
    <s v="New York City"/>
    <x v="15"/>
    <n v="10035"/>
    <x v="3"/>
    <s v="FUR-BO-10000362"/>
    <x v="0"/>
    <x v="0"/>
    <s v="Sauder Inglewood Library Bookcases"/>
    <n v="136.78399999999999"/>
    <n v="1"/>
    <n v="0.2"/>
    <n v="5.129400000000004"/>
  </r>
  <r>
    <n v="2605"/>
    <s v="CA-2013-165848"/>
    <x v="0"/>
    <x v="30"/>
    <d v="2022-06-05T00:00:00"/>
    <s v="Same Day"/>
    <s v="EN-13780"/>
    <s v="Edward Nazzal"/>
    <x v="0"/>
    <s v="United States"/>
    <s v="New York City"/>
    <x v="15"/>
    <n v="10035"/>
    <x v="3"/>
    <s v="FUR-FU-10003878"/>
    <x v="0"/>
    <x v="5"/>
    <s v="Linden 10&quot; Round Wall Clock, Black"/>
    <n v="61.12"/>
    <n v="4"/>
    <n v="0"/>
    <n v="20.780799999999999"/>
  </r>
  <r>
    <n v="2606"/>
    <s v="CA-2011-112718"/>
    <x v="2"/>
    <x v="757"/>
    <d v="2020-12-21T00:00:00"/>
    <s v="Standard Class"/>
    <s v="KN-16450"/>
    <s v="Kean Nguyen"/>
    <x v="1"/>
    <s v="United States"/>
    <s v="Jacksonville"/>
    <x v="2"/>
    <n v="32216"/>
    <x v="0"/>
    <s v="OFF-BI-10000591"/>
    <x v="1"/>
    <x v="8"/>
    <s v="Avery Binder Labels"/>
    <n v="1.1670000000000003"/>
    <n v="1"/>
    <n v="0.7"/>
    <n v="-0.85579999999999989"/>
  </r>
  <r>
    <n v="2607"/>
    <s v="CA-2013-154053"/>
    <x v="0"/>
    <x v="758"/>
    <d v="2022-03-11T00:00:00"/>
    <s v="Standard Class"/>
    <s v="MG-17890"/>
    <s v="Michael Granlund"/>
    <x v="2"/>
    <s v="United States"/>
    <s v="San Diego"/>
    <x v="1"/>
    <n v="92024"/>
    <x v="1"/>
    <s v="OFF-AR-10003727"/>
    <x v="1"/>
    <x v="6"/>
    <s v="Berol Giant Pencil Sharpener"/>
    <n v="16.989999999999998"/>
    <n v="1"/>
    <n v="0"/>
    <n v="4.9270999999999976"/>
  </r>
  <r>
    <n v="2608"/>
    <s v="CA-2011-127446"/>
    <x v="2"/>
    <x v="641"/>
    <d v="2020-11-30T00:00:00"/>
    <s v="Standard Class"/>
    <s v="MC-17590"/>
    <s v="Matt Collister"/>
    <x v="1"/>
    <s v="United States"/>
    <s v="Arlington"/>
    <x v="5"/>
    <n v="76017"/>
    <x v="2"/>
    <s v="TEC-AC-10001635"/>
    <x v="2"/>
    <x v="11"/>
    <s v="KeyTronic KT400U2 - Keyboard - Black"/>
    <n v="24.672000000000001"/>
    <n v="3"/>
    <n v="0.2"/>
    <n v="0"/>
  </r>
  <r>
    <n v="2609"/>
    <s v="CA-2011-127446"/>
    <x v="2"/>
    <x v="641"/>
    <d v="2020-11-30T00:00:00"/>
    <s v="Standard Class"/>
    <s v="MC-17590"/>
    <s v="Matt Collister"/>
    <x v="1"/>
    <s v="United States"/>
    <s v="Arlington"/>
    <x v="5"/>
    <n v="76017"/>
    <x v="2"/>
    <s v="OFF-LA-10001317"/>
    <x v="1"/>
    <x v="2"/>
    <s v="Avery 520"/>
    <n v="2.52"/>
    <n v="1"/>
    <n v="0.2"/>
    <n v="0.88200000000000001"/>
  </r>
  <r>
    <n v="2610"/>
    <s v="CA-2011-127446"/>
    <x v="2"/>
    <x v="641"/>
    <d v="2020-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20-11-30T00:00:00"/>
    <s v="Standard Class"/>
    <s v="MC-17590"/>
    <s v="Matt Collister"/>
    <x v="1"/>
    <s v="United States"/>
    <s v="Arlington"/>
    <x v="5"/>
    <n v="76017"/>
    <x v="2"/>
    <s v="OFF-LA-10000248"/>
    <x v="1"/>
    <x v="2"/>
    <s v="Avery 52"/>
    <n v="5.9039999999999999"/>
    <n v="2"/>
    <n v="0.2"/>
    <n v="1.9925999999999999"/>
  </r>
  <r>
    <n v="2612"/>
    <s v="CA-2011-127446"/>
    <x v="2"/>
    <x v="641"/>
    <d v="2020-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20-11-30T00:00:00"/>
    <s v="Standard Class"/>
    <s v="MC-17590"/>
    <s v="Matt Collister"/>
    <x v="1"/>
    <s v="United States"/>
    <s v="Arlington"/>
    <x v="5"/>
    <n v="76017"/>
    <x v="2"/>
    <s v="FUR-FU-10000221"/>
    <x v="0"/>
    <x v="5"/>
    <s v="Master Caster Door Stop, Brown"/>
    <n v="6.0960000000000001"/>
    <n v="3"/>
    <n v="0.6"/>
    <n v="-3.9624000000000006"/>
  </r>
  <r>
    <n v="2614"/>
    <s v="CA-2013-137204"/>
    <x v="0"/>
    <x v="236"/>
    <d v="2022-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20-05-03T00:00:00"/>
    <s v="Standard Class"/>
    <s v="AG-10300"/>
    <s v="Aleksandra Gannaway"/>
    <x v="1"/>
    <s v="United States"/>
    <s v="Los Angeles"/>
    <x v="1"/>
    <n v="90049"/>
    <x v="1"/>
    <s v="FUR-CH-10004886"/>
    <x v="0"/>
    <x v="1"/>
    <s v="Bevis Steel Folding Chairs"/>
    <n v="230.28000000000003"/>
    <n v="3"/>
    <n v="0.2"/>
    <n v="23.027999999999992"/>
  </r>
  <r>
    <n v="2616"/>
    <s v="CA-2011-147298"/>
    <x v="2"/>
    <x v="759"/>
    <d v="2020-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23-04-06T00:00:00"/>
    <s v="Standard Class"/>
    <s v="MS-17365"/>
    <s v="Maribeth Schnelling"/>
    <x v="0"/>
    <s v="United States"/>
    <s v="San Francisco"/>
    <x v="1"/>
    <n v="94110"/>
    <x v="1"/>
    <s v="OFF-LA-10003663"/>
    <x v="1"/>
    <x v="2"/>
    <s v="Avery 498"/>
    <n v="5.78"/>
    <n v="2"/>
    <n v="0"/>
    <n v="2.7166000000000001"/>
  </r>
  <r>
    <n v="2618"/>
    <s v="CA-2014-147942"/>
    <x v="3"/>
    <x v="719"/>
    <d v="2023-04-06T00:00:00"/>
    <s v="Standard Class"/>
    <s v="MS-17365"/>
    <s v="Maribeth Schnelling"/>
    <x v="0"/>
    <s v="United States"/>
    <s v="San Francisco"/>
    <x v="1"/>
    <n v="94110"/>
    <x v="1"/>
    <s v="OFF-BI-10001294"/>
    <x v="1"/>
    <x v="8"/>
    <s v="Fellowes Binding Cases"/>
    <n v="121.67999999999999"/>
    <n v="13"/>
    <n v="0.2"/>
    <n v="38.024999999999977"/>
  </r>
  <r>
    <n v="2619"/>
    <s v="CA-2014-115931"/>
    <x v="3"/>
    <x v="66"/>
    <d v="2023-12-27T00:00:00"/>
    <s v="Standard Class"/>
    <s v="JM-15655"/>
    <s v="Jim Mitchum"/>
    <x v="1"/>
    <s v="United States"/>
    <s v="Carlsbad"/>
    <x v="27"/>
    <n v="88220"/>
    <x v="1"/>
    <s v="OFF-AR-10000369"/>
    <x v="1"/>
    <x v="6"/>
    <s v="Design Ebony Sketching Pencil"/>
    <n v="4.17"/>
    <n v="3"/>
    <n v="0"/>
    <n v="1.0841999999999998"/>
  </r>
  <r>
    <n v="2620"/>
    <s v="CA-2014-115931"/>
    <x v="3"/>
    <x v="66"/>
    <d v="2023-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23-12-27T00:00:00"/>
    <s v="Standard Class"/>
    <s v="JM-15655"/>
    <s v="Jim Mitchum"/>
    <x v="1"/>
    <s v="United States"/>
    <s v="Carlsbad"/>
    <x v="27"/>
    <n v="88220"/>
    <x v="1"/>
    <s v="OFF-ST-10000876"/>
    <x v="1"/>
    <x v="4"/>
    <s v="Eldon Simplefile Box Office"/>
    <n v="37.32"/>
    <n v="3"/>
    <n v="0"/>
    <n v="10.4496"/>
  </r>
  <r>
    <n v="2622"/>
    <s v="CA-2014-115931"/>
    <x v="3"/>
    <x v="66"/>
    <d v="2023-12-27T00:00:00"/>
    <s v="Standard Class"/>
    <s v="JM-15655"/>
    <s v="Jim Mitchum"/>
    <x v="1"/>
    <s v="United States"/>
    <s v="Carlsbad"/>
    <x v="27"/>
    <n v="88220"/>
    <x v="1"/>
    <s v="OFF-LA-10001404"/>
    <x v="1"/>
    <x v="2"/>
    <s v="Avery 517"/>
    <n v="18.45"/>
    <n v="5"/>
    <n v="0"/>
    <n v="8.6715"/>
  </r>
  <r>
    <n v="2623"/>
    <s v="CA-2011-164861"/>
    <x v="2"/>
    <x v="640"/>
    <d v="2020-12-06T00:00:00"/>
    <s v="Second Class"/>
    <s v="MC-17635"/>
    <s v="Matthew Clasen"/>
    <x v="1"/>
    <s v="United States"/>
    <s v="Saint Louis"/>
    <x v="25"/>
    <n v="63116"/>
    <x v="2"/>
    <s v="OFF-PA-10001972"/>
    <x v="1"/>
    <x v="10"/>
    <s v="Xerox 214"/>
    <n v="25.92"/>
    <n v="4"/>
    <n v="0"/>
    <n v="12.441600000000001"/>
  </r>
  <r>
    <n v="2624"/>
    <s v="CA-2014-127180"/>
    <x v="3"/>
    <x v="760"/>
    <d v="2023-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23-10-25T00:00:00"/>
    <s v="First Class"/>
    <s v="TA-21385"/>
    <s v="Tom Ashbrook"/>
    <x v="2"/>
    <s v="United States"/>
    <s v="New York City"/>
    <x v="15"/>
    <n v="10024"/>
    <x v="3"/>
    <s v="TEC-PH-10001494"/>
    <x v="2"/>
    <x v="7"/>
    <s v="Polycom CX600 IP Phone VoIP phone"/>
    <n v="2399.6"/>
    <n v="8"/>
    <n v="0"/>
    <n v="647.89200000000005"/>
  </r>
  <r>
    <n v="2626"/>
    <s v="CA-2014-127180"/>
    <x v="3"/>
    <x v="760"/>
    <d v="2023-10-25T00:00:00"/>
    <s v="First Class"/>
    <s v="TA-21385"/>
    <s v="Tom Ashbrook"/>
    <x v="2"/>
    <s v="United States"/>
    <s v="New York City"/>
    <x v="15"/>
    <n v="10024"/>
    <x v="3"/>
    <s v="OFF-EN-10002500"/>
    <x v="1"/>
    <x v="12"/>
    <s v="Globe Weis Peel &amp; Seel First Class Envelopes"/>
    <n v="63.9"/>
    <n v="5"/>
    <n v="0"/>
    <n v="28.754999999999995"/>
  </r>
  <r>
    <n v="2627"/>
    <s v="CA-2014-127180"/>
    <x v="3"/>
    <x v="760"/>
    <d v="2023-10-25T00:00:00"/>
    <s v="First Class"/>
    <s v="TA-21385"/>
    <s v="Tom Ashbrook"/>
    <x v="2"/>
    <s v="United States"/>
    <s v="New York City"/>
    <x v="15"/>
    <n v="10024"/>
    <x v="3"/>
    <s v="TEC-PH-10003800"/>
    <x v="2"/>
    <x v="7"/>
    <s v="i.Sound Portable Power - 8000 mAh"/>
    <n v="52.99"/>
    <n v="1"/>
    <n v="0"/>
    <n v="0.52989999999999782"/>
  </r>
  <r>
    <n v="2628"/>
    <s v="US-2014-165344"/>
    <x v="3"/>
    <x v="38"/>
    <d v="2023-11-16T00:00:00"/>
    <s v="First Class"/>
    <s v="SB-20290"/>
    <s v="Sean Braxton"/>
    <x v="1"/>
    <s v="United States"/>
    <s v="Springfield"/>
    <x v="24"/>
    <n v="45503"/>
    <x v="3"/>
    <s v="TEC-AC-10002399"/>
    <x v="2"/>
    <x v="11"/>
    <s v="SanDisk Cruzer 32 GB USB Flash Drive"/>
    <n v="60.864000000000004"/>
    <n v="4"/>
    <n v="0.2"/>
    <n v="9.1295999999999964"/>
  </r>
  <r>
    <n v="2629"/>
    <s v="US-2014-165344"/>
    <x v="3"/>
    <x v="38"/>
    <d v="2023-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23-11-16T00:00:00"/>
    <s v="First Class"/>
    <s v="SB-20290"/>
    <s v="Sean Braxton"/>
    <x v="1"/>
    <s v="United States"/>
    <s v="Springfield"/>
    <x v="24"/>
    <n v="45503"/>
    <x v="3"/>
    <s v="OFF-BI-10003196"/>
    <x v="1"/>
    <x v="8"/>
    <s v="Accohide Poly Flexible Ring Binders"/>
    <n v="11.220000000000002"/>
    <n v="10"/>
    <n v="0.7"/>
    <n v="-7.4799999999999969"/>
  </r>
  <r>
    <n v="2631"/>
    <s v="CA-2012-168186"/>
    <x v="1"/>
    <x v="229"/>
    <d v="2021-09-15T00:00:00"/>
    <s v="Standard Class"/>
    <s v="AB-10150"/>
    <s v="Aimee Bixby"/>
    <x v="0"/>
    <s v="United States"/>
    <s v="Tulsa"/>
    <x v="26"/>
    <n v="74133"/>
    <x v="2"/>
    <s v="OFF-PA-10000477"/>
    <x v="1"/>
    <x v="10"/>
    <s v="Xerox 1952"/>
    <n v="14.940000000000001"/>
    <n v="3"/>
    <n v="0"/>
    <n v="7.0218000000000007"/>
  </r>
  <r>
    <n v="2632"/>
    <s v="US-2014-110604"/>
    <x v="3"/>
    <x v="356"/>
    <d v="2023-05-21T00:00:00"/>
    <s v="Standard Class"/>
    <s v="JF-15295"/>
    <s v="Jason Fortune-"/>
    <x v="0"/>
    <s v="United States"/>
    <s v="Seattle"/>
    <x v="4"/>
    <n v="98103"/>
    <x v="1"/>
    <s v="FUR-FU-10000076"/>
    <x v="0"/>
    <x v="5"/>
    <s v="24-Hour Round Wall Clock"/>
    <n v="39.96"/>
    <n v="2"/>
    <n v="0"/>
    <n v="17.182800000000004"/>
  </r>
  <r>
    <n v="2633"/>
    <s v="US-2014-110604"/>
    <x v="3"/>
    <x v="356"/>
    <d v="2023-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23-05-21T00:00:00"/>
    <s v="Standard Class"/>
    <s v="JF-15295"/>
    <s v="Jason Fortune-"/>
    <x v="0"/>
    <s v="United States"/>
    <s v="Seattle"/>
    <x v="4"/>
    <n v="98103"/>
    <x v="1"/>
    <s v="FUR-CH-10004287"/>
    <x v="0"/>
    <x v="1"/>
    <s v="SAFCO Arco Folding Chair"/>
    <n v="220.96"/>
    <n v="1"/>
    <n v="0.2"/>
    <n v="24.857999999999983"/>
  </r>
  <r>
    <n v="2635"/>
    <s v="CA-2012-116750"/>
    <x v="1"/>
    <x v="761"/>
    <d v="2021-07-10T00:00:00"/>
    <s v="Second Class"/>
    <s v="BF-10975"/>
    <s v="Barbara Fisher"/>
    <x v="1"/>
    <s v="United States"/>
    <s v="Fayetteville"/>
    <x v="3"/>
    <n v="28314"/>
    <x v="0"/>
    <s v="FUR-FU-10003829"/>
    <x v="0"/>
    <x v="5"/>
    <s v="Stackable Trays"/>
    <n v="4.9280000000000008"/>
    <n v="2"/>
    <n v="0.2"/>
    <n v="0.73919999999999941"/>
  </r>
  <r>
    <n v="2636"/>
    <s v="CA-2012-116750"/>
    <x v="1"/>
    <x v="761"/>
    <d v="2021-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21-08-19T00:00:00"/>
    <s v="Standard Class"/>
    <s v="TT-21265"/>
    <s v="Tim Taslimi"/>
    <x v="1"/>
    <s v="United States"/>
    <s v="Los Angeles"/>
    <x v="1"/>
    <n v="90045"/>
    <x v="1"/>
    <s v="OFF-ST-10000046"/>
    <x v="1"/>
    <x v="4"/>
    <s v="Fellowes Super Stor/Drawer Files"/>
    <n v="323.10000000000002"/>
    <n v="2"/>
    <n v="0"/>
    <n v="61.38900000000001"/>
  </r>
  <r>
    <n v="2638"/>
    <s v="CA-2014-108441"/>
    <x v="3"/>
    <x v="492"/>
    <d v="2023-06-19T00:00:00"/>
    <s v="Standard Class"/>
    <s v="SB-20170"/>
    <s v="Sarah Bern"/>
    <x v="0"/>
    <s v="United States"/>
    <s v="New York City"/>
    <x v="15"/>
    <n v="10035"/>
    <x v="3"/>
    <s v="OFF-PA-10000697"/>
    <x v="1"/>
    <x v="10"/>
    <s v="TOPS Voice Message Log Book, Flash Format"/>
    <n v="19.04"/>
    <n v="4"/>
    <n v="0"/>
    <n v="9.3295999999999992"/>
  </r>
  <r>
    <n v="2639"/>
    <s v="CA-2014-108441"/>
    <x v="3"/>
    <x v="492"/>
    <d v="2023-06-19T00:00:00"/>
    <s v="Standard Class"/>
    <s v="SB-20170"/>
    <s v="Sarah Bern"/>
    <x v="0"/>
    <s v="United States"/>
    <s v="New York City"/>
    <x v="15"/>
    <n v="10035"/>
    <x v="3"/>
    <s v="OFF-BI-10000848"/>
    <x v="1"/>
    <x v="8"/>
    <s v="Angle-D Ring Binders"/>
    <n v="13.128"/>
    <n v="3"/>
    <n v="0.2"/>
    <n v="4.2665999999999986"/>
  </r>
  <r>
    <n v="2640"/>
    <s v="CA-2014-108441"/>
    <x v="3"/>
    <x v="492"/>
    <d v="2023-06-19T00:00:00"/>
    <s v="Standard Class"/>
    <s v="SB-20170"/>
    <s v="Sarah Bern"/>
    <x v="0"/>
    <s v="United States"/>
    <s v="New York City"/>
    <x v="15"/>
    <n v="10035"/>
    <x v="3"/>
    <s v="OFF-AR-10004691"/>
    <x v="1"/>
    <x v="6"/>
    <s v="Boston 1730 StandUp Electric Pencil Sharpener"/>
    <n v="64.14"/>
    <n v="3"/>
    <n v="0"/>
    <n v="16.676400000000001"/>
  </r>
  <r>
    <n v="2641"/>
    <s v="CA-2014-108441"/>
    <x v="3"/>
    <x v="492"/>
    <d v="2023-06-19T00:00:00"/>
    <s v="Standard Class"/>
    <s v="SB-20170"/>
    <s v="Sarah Bern"/>
    <x v="0"/>
    <s v="United States"/>
    <s v="New York City"/>
    <x v="15"/>
    <n v="10035"/>
    <x v="3"/>
    <s v="FUR-CH-10000595"/>
    <x v="0"/>
    <x v="1"/>
    <s v="Safco Contoured Stacking Chairs"/>
    <n v="858.24"/>
    <n v="4"/>
    <n v="0.1"/>
    <n v="143.03999999999996"/>
  </r>
  <r>
    <n v="2642"/>
    <s v="CA-2012-169740"/>
    <x v="1"/>
    <x v="763"/>
    <d v="2021-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22-12-31T00:00:00"/>
    <s v="First Class"/>
    <s v="KA-16525"/>
    <s v="Kelly Andreada"/>
    <x v="0"/>
    <s v="United States"/>
    <s v="Aurora"/>
    <x v="10"/>
    <n v="60505"/>
    <x v="2"/>
    <s v="OFF-PA-10001289"/>
    <x v="1"/>
    <x v="10"/>
    <s v="White Computer Printout Paper by Universal"/>
    <n v="186.048"/>
    <n v="6"/>
    <n v="0.2"/>
    <n v="67.442399999999992"/>
  </r>
  <r>
    <n v="2644"/>
    <s v="CA-2013-149111"/>
    <x v="0"/>
    <x v="764"/>
    <d v="2022-04-22T00:00:00"/>
    <s v="Second Class"/>
    <s v="BF-11170"/>
    <s v="Ben Ferrer"/>
    <x v="2"/>
    <s v="United States"/>
    <s v="Raleigh"/>
    <x v="3"/>
    <n v="27604"/>
    <x v="0"/>
    <s v="TEC-PH-10003092"/>
    <x v="2"/>
    <x v="7"/>
    <s v="Motorola L804"/>
    <n v="36.792000000000002"/>
    <n v="1"/>
    <n v="0.2"/>
    <n v="4.1390999999999991"/>
  </r>
  <r>
    <n v="2645"/>
    <s v="CA-2013-149111"/>
    <x v="0"/>
    <x v="764"/>
    <d v="2022-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20-09-12T00:00:00"/>
    <s v="Second Class"/>
    <s v="TB-21400"/>
    <s v="Tom Boeckenhauer"/>
    <x v="0"/>
    <s v="United States"/>
    <s v="Tulsa"/>
    <x v="26"/>
    <n v="74133"/>
    <x v="2"/>
    <s v="FUR-FU-10004270"/>
    <x v="0"/>
    <x v="5"/>
    <s v="Executive Impressions 13&quot; Clairmont Wall Clock"/>
    <n v="57.69"/>
    <n v="3"/>
    <n v="0"/>
    <n v="23.652900000000002"/>
  </r>
  <r>
    <n v="2647"/>
    <s v="CA-2011-131002"/>
    <x v="2"/>
    <x v="557"/>
    <d v="2020-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20-09-12T00:00:00"/>
    <s v="Second Class"/>
    <s v="TB-21400"/>
    <s v="Tom Boeckenhauer"/>
    <x v="0"/>
    <s v="United States"/>
    <s v="Tulsa"/>
    <x v="26"/>
    <n v="74133"/>
    <x v="2"/>
    <s v="OFF-PA-10000223"/>
    <x v="1"/>
    <x v="10"/>
    <s v="Xerox 2000"/>
    <n v="12.96"/>
    <n v="2"/>
    <n v="0"/>
    <n v="6.2208000000000006"/>
  </r>
  <r>
    <n v="2649"/>
    <s v="CA-2011-131002"/>
    <x v="2"/>
    <x v="557"/>
    <d v="2020-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20-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22-10-02T00:00:00"/>
    <s v="Standard Class"/>
    <s v="SH-19975"/>
    <s v="Sally Hughsby"/>
    <x v="1"/>
    <s v="United States"/>
    <s v="Hesperia"/>
    <x v="1"/>
    <n v="92345"/>
    <x v="1"/>
    <s v="FUR-BO-10004467"/>
    <x v="0"/>
    <x v="0"/>
    <s v="Bestar Classic Bookcase"/>
    <n v="424.95749999999992"/>
    <n v="5"/>
    <n v="0.15"/>
    <n v="19.997999999999976"/>
  </r>
  <r>
    <n v="2652"/>
    <s v="CA-2014-112515"/>
    <x v="3"/>
    <x v="697"/>
    <d v="2023-09-22T00:00:00"/>
    <s v="Second Class"/>
    <s v="AS-10225"/>
    <s v="Alan Schoenberger"/>
    <x v="1"/>
    <s v="United States"/>
    <s v="Provo"/>
    <x v="7"/>
    <n v="84604"/>
    <x v="1"/>
    <s v="OFF-BI-10000829"/>
    <x v="1"/>
    <x v="8"/>
    <s v="Avery Non-Stick Binders"/>
    <n v="10.776000000000002"/>
    <n v="3"/>
    <n v="0.2"/>
    <n v="3.5021999999999989"/>
  </r>
  <r>
    <n v="2653"/>
    <s v="CA-2014-112515"/>
    <x v="3"/>
    <x v="697"/>
    <d v="2023-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23-09-22T00:00:00"/>
    <s v="Second Class"/>
    <s v="AS-10225"/>
    <s v="Alan Schoenberger"/>
    <x v="1"/>
    <s v="United States"/>
    <s v="Provo"/>
    <x v="7"/>
    <n v="84604"/>
    <x v="1"/>
    <s v="OFF-PA-10000062"/>
    <x v="1"/>
    <x v="10"/>
    <s v="Green Bar Computer Printout Paper"/>
    <n v="164.88"/>
    <n v="3"/>
    <n v="0"/>
    <n v="80.791200000000003"/>
  </r>
  <r>
    <n v="2655"/>
    <s v="CA-2014-112515"/>
    <x v="3"/>
    <x v="697"/>
    <d v="2023-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23-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23-09-22T00:00:00"/>
    <s v="Second Class"/>
    <s v="AS-10225"/>
    <s v="Alan Schoenberger"/>
    <x v="1"/>
    <s v="United States"/>
    <s v="Provo"/>
    <x v="7"/>
    <n v="84604"/>
    <x v="1"/>
    <s v="OFF-ST-10001272"/>
    <x v="1"/>
    <x v="4"/>
    <s v="Mini 13-1/2 Capacity Data Binder Rack, Pearl"/>
    <n v="261.74"/>
    <n v="2"/>
    <n v="0"/>
    <n v="65.435000000000002"/>
  </r>
  <r>
    <n v="2658"/>
    <s v="CA-2014-112515"/>
    <x v="3"/>
    <x v="697"/>
    <d v="2023-09-22T00:00:00"/>
    <s v="Second Class"/>
    <s v="AS-10225"/>
    <s v="Alan Schoenberger"/>
    <x v="1"/>
    <s v="United States"/>
    <s v="Provo"/>
    <x v="7"/>
    <n v="84604"/>
    <x v="1"/>
    <s v="OFF-LA-10001175"/>
    <x v="1"/>
    <x v="2"/>
    <s v="Avery 514"/>
    <n v="14.399999999999999"/>
    <n v="5"/>
    <n v="0"/>
    <n v="7.056"/>
  </r>
  <r>
    <n v="2659"/>
    <s v="CA-2013-150343"/>
    <x v="0"/>
    <x v="765"/>
    <d v="2022-08-21T00:00:00"/>
    <s v="Standard Class"/>
    <s v="PK-19075"/>
    <s v="Pete Kriz"/>
    <x v="0"/>
    <s v="United States"/>
    <s v="San Francisco"/>
    <x v="1"/>
    <n v="94110"/>
    <x v="1"/>
    <s v="OFF-EN-10004030"/>
    <x v="1"/>
    <x v="12"/>
    <s v="Convenience Packs of Business Envelopes"/>
    <n v="10.86"/>
    <n v="3"/>
    <n v="0"/>
    <n v="5.1042000000000005"/>
  </r>
  <r>
    <n v="2660"/>
    <s v="CA-2012-135538"/>
    <x v="1"/>
    <x v="100"/>
    <d v="2021-12-28T00:00:00"/>
    <s v="Standard Class"/>
    <s v="HR-14830"/>
    <s v="Harold Ryan"/>
    <x v="1"/>
    <s v="United States"/>
    <s v="Gilbert"/>
    <x v="16"/>
    <n v="85234"/>
    <x v="1"/>
    <s v="FUR-CH-10004287"/>
    <x v="0"/>
    <x v="1"/>
    <s v="SAFCO Arco Folding Chair"/>
    <n v="883.84"/>
    <n v="4"/>
    <n v="0.2"/>
    <n v="99.431999999999931"/>
  </r>
  <r>
    <n v="2661"/>
    <s v="CA-2014-123372"/>
    <x v="3"/>
    <x v="354"/>
    <d v="2023-12-03T00:00:00"/>
    <s v="Standard Class"/>
    <s v="DG-13300"/>
    <s v="Deirdre Greer"/>
    <x v="1"/>
    <s v="United States"/>
    <s v="New York City"/>
    <x v="15"/>
    <n v="10035"/>
    <x v="3"/>
    <s v="TEC-PH-10002834"/>
    <x v="2"/>
    <x v="7"/>
    <s v="Google Nexus 5"/>
    <n v="1979.89"/>
    <n v="11"/>
    <n v="0"/>
    <n v="494.97250000000003"/>
  </r>
  <r>
    <n v="2662"/>
    <s v="CA-2014-123372"/>
    <x v="3"/>
    <x v="354"/>
    <d v="2023-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23-04-16T00:00:00"/>
    <s v="First Class"/>
    <s v="CL-12700"/>
    <s v="Craig Leslie"/>
    <x v="2"/>
    <s v="United States"/>
    <s v="Springfield"/>
    <x v="25"/>
    <n v="65807"/>
    <x v="2"/>
    <s v="OFF-BI-10003460"/>
    <x v="1"/>
    <x v="8"/>
    <s v="Acco 3-Hole Punch"/>
    <n v="8.76"/>
    <n v="2"/>
    <n v="0"/>
    <n v="4.2047999999999996"/>
  </r>
  <r>
    <n v="2664"/>
    <s v="CA-2013-164784"/>
    <x v="0"/>
    <x v="766"/>
    <d v="2022-05-05T00:00:00"/>
    <s v="First Class"/>
    <s v="HF-14995"/>
    <s v="Herbert Flentye"/>
    <x v="0"/>
    <s v="United States"/>
    <s v="Memphis"/>
    <x v="18"/>
    <n v="38109"/>
    <x v="0"/>
    <s v="OFF-LA-10001569"/>
    <x v="1"/>
    <x v="2"/>
    <s v="Avery 499"/>
    <n v="3.9840000000000004"/>
    <n v="1"/>
    <n v="0.2"/>
    <n v="1.2948"/>
  </r>
  <r>
    <n v="2665"/>
    <s v="CA-2013-164784"/>
    <x v="0"/>
    <x v="766"/>
    <d v="2022-05-05T00:00:00"/>
    <s v="First Class"/>
    <s v="HF-14995"/>
    <s v="Herbert Flentye"/>
    <x v="0"/>
    <s v="United States"/>
    <s v="Memphis"/>
    <x v="18"/>
    <n v="38109"/>
    <x v="0"/>
    <s v="FUR-TA-10004534"/>
    <x v="0"/>
    <x v="3"/>
    <s v="Bevis 44 x 96 Conference Tables"/>
    <n v="370.62"/>
    <n v="3"/>
    <n v="0.4"/>
    <n v="-142.07100000000008"/>
  </r>
  <r>
    <n v="2666"/>
    <s v="CA-2013-164784"/>
    <x v="0"/>
    <x v="766"/>
    <d v="2022-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22-10-02T00:00:00"/>
    <s v="Same Day"/>
    <s v="HG-15025"/>
    <s v="Hunter Glantz"/>
    <x v="0"/>
    <s v="United States"/>
    <s v="Amarillo"/>
    <x v="5"/>
    <n v="79109"/>
    <x v="2"/>
    <s v="TEC-AC-10003832"/>
    <x v="2"/>
    <x v="11"/>
    <s v="Imation 16GB Mini TravelDrive USB 2.0 Flash Drive"/>
    <n v="79.512000000000015"/>
    <n v="3"/>
    <n v="0.2"/>
    <n v="20.8719"/>
  </r>
  <r>
    <n v="2668"/>
    <s v="CA-2013-111794"/>
    <x v="0"/>
    <x v="393"/>
    <d v="2022-10-02T00:00:00"/>
    <s v="Same Day"/>
    <s v="HG-15025"/>
    <s v="Hunter Glantz"/>
    <x v="0"/>
    <s v="United States"/>
    <s v="Amarillo"/>
    <x v="5"/>
    <n v="79109"/>
    <x v="2"/>
    <s v="OFF-PA-10000474"/>
    <x v="1"/>
    <x v="10"/>
    <s v="Staples"/>
    <n v="28.352"/>
    <n v="1"/>
    <n v="0.2"/>
    <n v="9.568799999999996"/>
  </r>
  <r>
    <n v="2669"/>
    <s v="US-2012-139759"/>
    <x v="1"/>
    <x v="767"/>
    <d v="2021-08-30T00:00:00"/>
    <s v="Standard Class"/>
    <s v="NL-18310"/>
    <s v="Nancy Lomonaco"/>
    <x v="2"/>
    <s v="United States"/>
    <s v="Los Angeles"/>
    <x v="1"/>
    <n v="90045"/>
    <x v="1"/>
    <s v="FUR-CH-10002774"/>
    <x v="0"/>
    <x v="1"/>
    <s v="Global Deluxe Stacking Chair, Gray"/>
    <n v="40.783999999999999"/>
    <n v="1"/>
    <n v="0.2"/>
    <n v="4.5881999999999987"/>
  </r>
  <r>
    <n v="2670"/>
    <s v="US-2012-139759"/>
    <x v="1"/>
    <x v="767"/>
    <d v="2021-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20-09-12T00:00:00"/>
    <s v="Second Class"/>
    <s v="RR-19525"/>
    <s v="Rick Reed"/>
    <x v="1"/>
    <s v="United States"/>
    <s v="Lowell"/>
    <x v="31"/>
    <n v="1852"/>
    <x v="3"/>
    <s v="OFF-PA-10001144"/>
    <x v="1"/>
    <x v="10"/>
    <s v="Xerox 1913"/>
    <n v="166.44"/>
    <n v="3"/>
    <n v="0"/>
    <n v="79.891199999999998"/>
  </r>
  <r>
    <n v="2672"/>
    <s v="CA-2011-126403"/>
    <x v="2"/>
    <x v="340"/>
    <d v="2020-09-12T00:00:00"/>
    <s v="Second Class"/>
    <s v="RR-19525"/>
    <s v="Rick Reed"/>
    <x v="1"/>
    <s v="United States"/>
    <s v="Lowell"/>
    <x v="31"/>
    <n v="1852"/>
    <x v="3"/>
    <s v="FUR-CH-10003761"/>
    <x v="0"/>
    <x v="1"/>
    <s v="Global Italian Leather Office Chair"/>
    <n v="785.87999999999988"/>
    <n v="6"/>
    <n v="0"/>
    <n v="212.18759999999997"/>
  </r>
  <r>
    <n v="2673"/>
    <s v="CA-2011-126403"/>
    <x v="2"/>
    <x v="340"/>
    <d v="2020-09-12T00:00:00"/>
    <s v="Second Class"/>
    <s v="RR-19525"/>
    <s v="Rick Reed"/>
    <x v="1"/>
    <s v="United States"/>
    <s v="Lowell"/>
    <x v="31"/>
    <n v="1852"/>
    <x v="3"/>
    <s v="OFF-PA-10004665"/>
    <x v="1"/>
    <x v="10"/>
    <s v="Advantus Motivational Note Cards"/>
    <n v="26.2"/>
    <n v="2"/>
    <n v="0"/>
    <n v="12.837999999999999"/>
  </r>
  <r>
    <n v="2674"/>
    <s v="CA-2011-126403"/>
    <x v="2"/>
    <x v="340"/>
    <d v="2020-09-12T00:00:00"/>
    <s v="Second Class"/>
    <s v="RR-19525"/>
    <s v="Rick Reed"/>
    <x v="1"/>
    <s v="United States"/>
    <s v="Lowell"/>
    <x v="31"/>
    <n v="1852"/>
    <x v="3"/>
    <s v="OFF-ST-10000078"/>
    <x v="1"/>
    <x v="4"/>
    <s v="Tennsco 6- and 18-Compartment Lockers"/>
    <n v="1325.8500000000001"/>
    <n v="5"/>
    <n v="0"/>
    <n v="238.65299999999991"/>
  </r>
  <r>
    <n v="2675"/>
    <s v="CA-2014-136875"/>
    <x v="3"/>
    <x v="734"/>
    <d v="2023-12-04T00:00:00"/>
    <s v="Same Day"/>
    <s v="TC-21295"/>
    <s v="Toby Carlisle"/>
    <x v="0"/>
    <s v="United States"/>
    <s v="San Diego"/>
    <x v="1"/>
    <n v="92024"/>
    <x v="1"/>
    <s v="OFF-PA-10000357"/>
    <x v="1"/>
    <x v="10"/>
    <s v="Xerox 1888"/>
    <n v="166.44"/>
    <n v="3"/>
    <n v="0"/>
    <n v="79.891199999999998"/>
  </r>
  <r>
    <n v="2676"/>
    <s v="CA-2014-132185"/>
    <x v="3"/>
    <x v="344"/>
    <d v="2023-12-03T00:00:00"/>
    <s v="Standard Class"/>
    <s v="DB-13615"/>
    <s v="Doug Bickford"/>
    <x v="0"/>
    <s v="United States"/>
    <s v="Asheville"/>
    <x v="3"/>
    <n v="28806"/>
    <x v="0"/>
    <s v="OFF-AR-10000422"/>
    <x v="1"/>
    <x v="6"/>
    <s v="Pencil and Crayon Sharpener"/>
    <n v="8.76"/>
    <n v="5"/>
    <n v="0.2"/>
    <n v="0.76649999999999974"/>
  </r>
  <r>
    <n v="2677"/>
    <s v="CA-2014-132185"/>
    <x v="3"/>
    <x v="344"/>
    <d v="2023-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20-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20-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23-01-28T00:00:00"/>
    <s v="Standard Class"/>
    <s v="MH-18115"/>
    <s v="Mick Hernandez"/>
    <x v="2"/>
    <s v="United States"/>
    <s v="Jackson"/>
    <x v="12"/>
    <n v="49201"/>
    <x v="2"/>
    <s v="OFF-BI-10000546"/>
    <x v="1"/>
    <x v="8"/>
    <s v="Avery Durable Binders"/>
    <n v="14.399999999999999"/>
    <n v="5"/>
    <n v="0"/>
    <n v="7.056"/>
  </r>
  <r>
    <n v="2681"/>
    <s v="CA-2014-127026"/>
    <x v="3"/>
    <x v="276"/>
    <d v="2023-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23-01-28T00:00:00"/>
    <s v="Standard Class"/>
    <s v="MH-18115"/>
    <s v="Mick Hernandez"/>
    <x v="2"/>
    <s v="United States"/>
    <s v="Jackson"/>
    <x v="12"/>
    <n v="49201"/>
    <x v="2"/>
    <s v="OFF-BI-10001196"/>
    <x v="1"/>
    <x v="8"/>
    <s v="Avery Flip-Chart Easel Binder, Black"/>
    <n v="89.52"/>
    <n v="4"/>
    <n v="0"/>
    <n v="42.074399999999997"/>
  </r>
  <r>
    <n v="2683"/>
    <s v="CA-2014-127026"/>
    <x v="3"/>
    <x v="276"/>
    <d v="2023-01-28T00:00:00"/>
    <s v="Standard Class"/>
    <s v="MH-18115"/>
    <s v="Mick Hernandez"/>
    <x v="2"/>
    <s v="United States"/>
    <s v="Jackson"/>
    <x v="12"/>
    <n v="49201"/>
    <x v="2"/>
    <s v="TEC-MA-10002981"/>
    <x v="2"/>
    <x v="15"/>
    <s v="I.R.I.S IRISCard Anywhere 5 Card Scanner"/>
    <n v="350.97300000000007"/>
    <n v="3"/>
    <n v="0.1"/>
    <n v="152.08829999999998"/>
  </r>
  <r>
    <n v="2684"/>
    <s v="CA-2014-127026"/>
    <x v="3"/>
    <x v="276"/>
    <d v="2023-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23-07-07T00:00:00"/>
    <s v="Standard Class"/>
    <s v="CT-11995"/>
    <s v="Carol Triggs"/>
    <x v="0"/>
    <s v="United States"/>
    <s v="Los Angeles"/>
    <x v="1"/>
    <n v="90004"/>
    <x v="1"/>
    <s v="OFF-BI-10000632"/>
    <x v="1"/>
    <x v="8"/>
    <s v="Satellite Sectional Post Binders"/>
    <n v="312.55200000000002"/>
    <n v="9"/>
    <n v="0.2"/>
    <n v="101.57939999999999"/>
  </r>
  <r>
    <n v="2686"/>
    <s v="CA-2013-133123"/>
    <x v="0"/>
    <x v="47"/>
    <d v="2022-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22-09-12T00:00:00"/>
    <s v="Standard Class"/>
    <s v="KB-16315"/>
    <s v="Karl Braun"/>
    <x v="0"/>
    <s v="United States"/>
    <s v="Thomasville"/>
    <x v="3"/>
    <n v="27360"/>
    <x v="0"/>
    <s v="OFF-BI-10001031"/>
    <x v="1"/>
    <x v="8"/>
    <s v="Pressboard Data Binders by Wilson Jones"/>
    <n v="3.2040000000000002"/>
    <n v="2"/>
    <n v="0.7"/>
    <n v="-2.4563999999999995"/>
  </r>
  <r>
    <n v="2688"/>
    <s v="US-2013-128195"/>
    <x v="0"/>
    <x v="578"/>
    <d v="2022-08-06T00:00:00"/>
    <s v="First Class"/>
    <s v="RA-19285"/>
    <s v="Ralph Arnett"/>
    <x v="0"/>
    <s v="United States"/>
    <s v="Peoria"/>
    <x v="10"/>
    <n v="61604"/>
    <x v="2"/>
    <s v="OFF-BI-10002003"/>
    <x v="1"/>
    <x v="8"/>
    <s v="Ibico Presentation Index for Binding Systems"/>
    <n v="3.9799999999999991"/>
    <n v="5"/>
    <n v="0.8"/>
    <n v="-6.5670000000000019"/>
  </r>
  <r>
    <n v="2689"/>
    <s v="CA-2012-153220"/>
    <x v="1"/>
    <x v="768"/>
    <d v="2021-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20-07-02T00:00:00"/>
    <s v="First Class"/>
    <s v="RA-19915"/>
    <s v="Russell Applegate"/>
    <x v="0"/>
    <s v="United States"/>
    <s v="Chicago"/>
    <x v="10"/>
    <n v="60653"/>
    <x v="2"/>
    <s v="OFF-AR-10004582"/>
    <x v="1"/>
    <x v="6"/>
    <s v="BIC Brite Liner Grip Highlighters"/>
    <n v="5.2480000000000002"/>
    <n v="4"/>
    <n v="0.2"/>
    <n v="1.6399999999999995"/>
  </r>
  <r>
    <n v="2691"/>
    <s v="CA-2014-156412"/>
    <x v="3"/>
    <x v="769"/>
    <d v="2023-12-09T00:00:00"/>
    <s v="Standard Class"/>
    <s v="CM-12160"/>
    <s v="Charles McCrossin"/>
    <x v="0"/>
    <s v="United States"/>
    <s v="Philadelphia"/>
    <x v="9"/>
    <n v="19134"/>
    <x v="3"/>
    <s v="OFF-BI-10004364"/>
    <x v="1"/>
    <x v="8"/>
    <s v="Storex Dura Pro Binders"/>
    <n v="5.3460000000000019"/>
    <n v="3"/>
    <n v="0.7"/>
    <n v="-4.4550000000000001"/>
  </r>
  <r>
    <n v="2692"/>
    <s v="US-2013-144211"/>
    <x v="0"/>
    <x v="770"/>
    <d v="2022-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22-09-03T00:00:00"/>
    <s v="Standard Class"/>
    <s v="CS-12130"/>
    <s v="Chad Sievert"/>
    <x v="0"/>
    <s v="United States"/>
    <s v="Englewood"/>
    <x v="22"/>
    <n v="80112"/>
    <x v="1"/>
    <s v="TEC-PH-10002890"/>
    <x v="2"/>
    <x v="7"/>
    <s v="AT&amp;T 17929 Lendline Telephone"/>
    <n v="108.57599999999999"/>
    <n v="3"/>
    <n v="0.2"/>
    <n v="8.1432000000000002"/>
  </r>
  <r>
    <n v="2694"/>
    <s v="CA-2013-138079"/>
    <x v="0"/>
    <x v="115"/>
    <d v="2022-01-28T00:00:00"/>
    <s v="Standard Class"/>
    <s v="AJ-10795"/>
    <s v="Anthony Johnson"/>
    <x v="1"/>
    <s v="United States"/>
    <s v="Seattle"/>
    <x v="4"/>
    <n v="98115"/>
    <x v="1"/>
    <s v="FUR-FU-10001475"/>
    <x v="0"/>
    <x v="5"/>
    <s v="Contract Clock, 14&quot;, Brown"/>
    <n v="109.9"/>
    <n v="5"/>
    <n v="0"/>
    <n v="37.366"/>
  </r>
  <r>
    <n v="2695"/>
    <s v="CA-2011-143182"/>
    <x v="2"/>
    <x v="771"/>
    <d v="2020-10-20T00:00:00"/>
    <s v="Standard Class"/>
    <s v="DL-12865"/>
    <s v="Dan Lawera"/>
    <x v="0"/>
    <s v="United States"/>
    <s v="Hialeah"/>
    <x v="2"/>
    <n v="33012"/>
    <x v="0"/>
    <s v="FUR-FU-10004270"/>
    <x v="0"/>
    <x v="5"/>
    <s v="Executive Impressions 13&quot; Clairmont Wall Clock"/>
    <n v="15.384"/>
    <n v="1"/>
    <n v="0.2"/>
    <n v="4.0383000000000013"/>
  </r>
  <r>
    <n v="2696"/>
    <s v="CA-2013-161662"/>
    <x v="0"/>
    <x v="569"/>
    <d v="2022-02-09T00:00:00"/>
    <s v="First Class"/>
    <s v="BE-11410"/>
    <s v="Bobby Elias"/>
    <x v="0"/>
    <s v="United States"/>
    <s v="Lancaster"/>
    <x v="24"/>
    <n v="43130"/>
    <x v="3"/>
    <s v="OFF-PA-10003465"/>
    <x v="1"/>
    <x v="10"/>
    <s v="Xerox 1912"/>
    <n v="30.352"/>
    <n v="2"/>
    <n v="0.2"/>
    <n v="10.623199999999997"/>
  </r>
  <r>
    <n v="2697"/>
    <s v="CA-2011-145317"/>
    <x v="2"/>
    <x v="772"/>
    <d v="2020-03-23T00:00:00"/>
    <s v="Standard Class"/>
    <s v="SM-20320"/>
    <s v="Sean Miller"/>
    <x v="2"/>
    <s v="United States"/>
    <s v="Jacksonville"/>
    <x v="2"/>
    <n v="32216"/>
    <x v="0"/>
    <s v="TEC-MA-10003626"/>
    <x v="2"/>
    <x v="15"/>
    <s v="Hewlett-Packard Deskjet 6540 Color Inkjet Printer"/>
    <n v="821.3"/>
    <n v="4"/>
    <n v="0.5"/>
    <n v="-16.426000000000045"/>
  </r>
  <r>
    <n v="2698"/>
    <s v="CA-2011-145317"/>
    <x v="2"/>
    <x v="772"/>
    <d v="2020-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20-03-23T00:00:00"/>
    <s v="Standard Class"/>
    <s v="SM-20320"/>
    <s v="Sean Miller"/>
    <x v="2"/>
    <s v="United States"/>
    <s v="Jacksonville"/>
    <x v="2"/>
    <n v="32216"/>
    <x v="0"/>
    <s v="OFF-PA-10001804"/>
    <x v="1"/>
    <x v="10"/>
    <s v="Xerox 195"/>
    <n v="21.376000000000001"/>
    <n v="4"/>
    <n v="0.2"/>
    <n v="7.4815999999999994"/>
  </r>
  <r>
    <n v="2700"/>
    <s v="CA-2011-145317"/>
    <x v="2"/>
    <x v="772"/>
    <d v="2020-03-23T00:00:00"/>
    <s v="Standard Class"/>
    <s v="SM-20320"/>
    <s v="Sean Miller"/>
    <x v="2"/>
    <s v="United States"/>
    <s v="Jacksonville"/>
    <x v="2"/>
    <n v="32216"/>
    <x v="0"/>
    <s v="OFF-AR-10003183"/>
    <x v="1"/>
    <x v="6"/>
    <s v="Avery Fluorescent Highlighter Four-Color Set"/>
    <n v="8.016"/>
    <n v="3"/>
    <n v="0.2"/>
    <n v="1.0019999999999993"/>
  </r>
  <r>
    <n v="2701"/>
    <s v="CA-2011-145317"/>
    <x v="2"/>
    <x v="772"/>
    <d v="2020-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20-03-23T00:00:00"/>
    <s v="Standard Class"/>
    <s v="SM-20320"/>
    <s v="Sean Miller"/>
    <x v="2"/>
    <s v="United States"/>
    <s v="Jacksonville"/>
    <x v="2"/>
    <n v="32216"/>
    <x v="0"/>
    <s v="OFF-FA-10003112"/>
    <x v="1"/>
    <x v="13"/>
    <s v="Staples"/>
    <n v="18.936"/>
    <n v="3"/>
    <n v="0.2"/>
    <n v="5.9174999999999986"/>
  </r>
  <r>
    <n v="2703"/>
    <s v="CA-2011-145317"/>
    <x v="2"/>
    <x v="772"/>
    <d v="2020-03-23T00:00:00"/>
    <s v="Standard Class"/>
    <s v="SM-20320"/>
    <s v="Sean Miller"/>
    <x v="2"/>
    <s v="United States"/>
    <s v="Jacksonville"/>
    <x v="2"/>
    <n v="32216"/>
    <x v="0"/>
    <s v="FUR-FU-10001986"/>
    <x v="0"/>
    <x v="5"/>
    <s v="Dana Fluorescent Magnifying Lamp, White, 36&quot;"/>
    <n v="122.352"/>
    <n v="3"/>
    <n v="0.2"/>
    <n v="15.29399999999999"/>
  </r>
  <r>
    <n v="2704"/>
    <s v="CA-2011-143413"/>
    <x v="2"/>
    <x v="773"/>
    <d v="2020-05-30T00:00:00"/>
    <s v="Standard Class"/>
    <s v="RP-19390"/>
    <s v="Resi Pölking"/>
    <x v="0"/>
    <s v="United States"/>
    <s v="Baltimore"/>
    <x v="39"/>
    <n v="21215"/>
    <x v="3"/>
    <s v="OFF-PA-10002319"/>
    <x v="1"/>
    <x v="10"/>
    <s v="Xerox 1944"/>
    <n v="116.28"/>
    <n v="3"/>
    <n v="0"/>
    <n v="56.977199999999996"/>
  </r>
  <r>
    <n v="2705"/>
    <s v="CA-2014-156818"/>
    <x v="3"/>
    <x v="497"/>
    <d v="2023-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23-06-22T00:00:00"/>
    <s v="Standard Class"/>
    <s v="AB-10255"/>
    <s v="Alejandro Ballentine"/>
    <x v="2"/>
    <s v="United States"/>
    <s v="Carlsbad"/>
    <x v="27"/>
    <n v="88220"/>
    <x v="1"/>
    <s v="OFF-SU-10001165"/>
    <x v="1"/>
    <x v="14"/>
    <s v="Acme Elite Stainless Steel Scissors"/>
    <n v="16.68"/>
    <n v="2"/>
    <n v="0"/>
    <n v="4.3368000000000002"/>
  </r>
  <r>
    <n v="2707"/>
    <s v="CA-2014-155873"/>
    <x v="3"/>
    <x v="114"/>
    <d v="2023-06-22T00:00:00"/>
    <s v="Standard Class"/>
    <s v="AB-10255"/>
    <s v="Alejandro Ballentine"/>
    <x v="2"/>
    <s v="United States"/>
    <s v="Carlsbad"/>
    <x v="27"/>
    <n v="88220"/>
    <x v="1"/>
    <s v="OFF-PA-10001246"/>
    <x v="1"/>
    <x v="10"/>
    <s v="Xerox 215"/>
    <n v="19.440000000000001"/>
    <n v="3"/>
    <n v="0"/>
    <n v="9.3312000000000008"/>
  </r>
  <r>
    <n v="2708"/>
    <s v="CA-2014-155873"/>
    <x v="3"/>
    <x v="114"/>
    <d v="2023-06-22T00:00:00"/>
    <s v="Standard Class"/>
    <s v="AB-10255"/>
    <s v="Alejandro Ballentine"/>
    <x v="2"/>
    <s v="United States"/>
    <s v="Carlsbad"/>
    <x v="27"/>
    <n v="88220"/>
    <x v="1"/>
    <s v="OFF-PA-10001815"/>
    <x v="1"/>
    <x v="10"/>
    <s v="Xerox 1885"/>
    <n v="192.16"/>
    <n v="4"/>
    <n v="0"/>
    <n v="92.236799999999988"/>
  </r>
  <r>
    <n v="2709"/>
    <s v="CA-2012-121797"/>
    <x v="1"/>
    <x v="564"/>
    <d v="2021-02-06T00:00:00"/>
    <s v="Standard Class"/>
    <s v="CC-12145"/>
    <s v="Charles Crestani"/>
    <x v="0"/>
    <s v="United States"/>
    <s v="Los Angeles"/>
    <x v="1"/>
    <n v="90049"/>
    <x v="1"/>
    <s v="FUR-FU-10001876"/>
    <x v="0"/>
    <x v="5"/>
    <s v="Computer Room Manger, 14&quot;"/>
    <n v="227.35999999999999"/>
    <n v="7"/>
    <n v="0"/>
    <n v="81.849599999999981"/>
  </r>
  <r>
    <n v="2710"/>
    <s v="CA-2012-121797"/>
    <x v="1"/>
    <x v="564"/>
    <d v="2021-02-06T00:00:00"/>
    <s v="Standard Class"/>
    <s v="CC-12145"/>
    <s v="Charles Crestani"/>
    <x v="0"/>
    <s v="United States"/>
    <s v="Los Angeles"/>
    <x v="1"/>
    <n v="90049"/>
    <x v="1"/>
    <s v="TEC-MA-10000488"/>
    <x v="2"/>
    <x v="15"/>
    <s v="Bady BDG101FRU Card Printer"/>
    <n v="1919.9760000000001"/>
    <n v="3"/>
    <n v="0.2"/>
    <n v="215.99729999999977"/>
  </r>
  <r>
    <n v="2711"/>
    <s v="US-2012-120572"/>
    <x v="1"/>
    <x v="555"/>
    <d v="2021-12-15T00:00:00"/>
    <s v="Standard Class"/>
    <s v="GH-14425"/>
    <s v="Gary Hwang"/>
    <x v="0"/>
    <s v="United States"/>
    <s v="Jacksonville"/>
    <x v="2"/>
    <n v="32216"/>
    <x v="0"/>
    <s v="OFF-BI-10001098"/>
    <x v="1"/>
    <x v="8"/>
    <s v="Acco D-Ring Binder w/DublLock"/>
    <n v="12.828000000000001"/>
    <n v="2"/>
    <n v="0.7"/>
    <n v="-8.9795999999999978"/>
  </r>
  <r>
    <n v="2712"/>
    <s v="CA-2014-132430"/>
    <x v="3"/>
    <x v="449"/>
    <d v="2023-10-12T00:00:00"/>
    <s v="First Class"/>
    <s v="CP-12085"/>
    <s v="Cathy Prescott"/>
    <x v="1"/>
    <s v="United States"/>
    <s v="Lakewood"/>
    <x v="24"/>
    <n v="44107"/>
    <x v="3"/>
    <s v="FUR-FU-10003577"/>
    <x v="0"/>
    <x v="5"/>
    <s v="Nu-Dell Leatherette Frames"/>
    <n v="45.888000000000005"/>
    <n v="4"/>
    <n v="0.2"/>
    <n v="9.1775999999999982"/>
  </r>
  <r>
    <n v="2713"/>
    <s v="CA-2014-146031"/>
    <x v="3"/>
    <x v="570"/>
    <d v="2023-08-02T00:00:00"/>
    <s v="Second Class"/>
    <s v="GM-14440"/>
    <s v="Gary McGarr"/>
    <x v="0"/>
    <s v="United States"/>
    <s v="Troy"/>
    <x v="15"/>
    <n v="12180"/>
    <x v="3"/>
    <s v="OFF-AR-10002656"/>
    <x v="1"/>
    <x v="6"/>
    <s v="Sanford Liquid Accent Highlighters"/>
    <n v="60.12"/>
    <n v="9"/>
    <n v="0"/>
    <n v="22.244399999999995"/>
  </r>
  <r>
    <n v="2714"/>
    <s v="CA-2011-110100"/>
    <x v="2"/>
    <x v="573"/>
    <d v="2020-04-29T00:00:00"/>
    <s v="Standard Class"/>
    <s v="LC-16885"/>
    <s v="Lena Creighton"/>
    <x v="0"/>
    <s v="United States"/>
    <s v="Wilmington"/>
    <x v="3"/>
    <n v="28403"/>
    <x v="0"/>
    <s v="TEC-PH-10004531"/>
    <x v="2"/>
    <x v="7"/>
    <s v="AT&amp;T CL2909"/>
    <n v="302.37599999999998"/>
    <n v="3"/>
    <n v="0.2"/>
    <n v="37.796999999999997"/>
  </r>
  <r>
    <n v="2715"/>
    <s v="CA-2012-103723"/>
    <x v="1"/>
    <x v="494"/>
    <d v="2021-12-06T00:00:00"/>
    <s v="Standard Class"/>
    <s v="BT-11305"/>
    <s v="Beth Thompson"/>
    <x v="2"/>
    <s v="United States"/>
    <s v="Seattle"/>
    <x v="4"/>
    <n v="98105"/>
    <x v="1"/>
    <s v="OFF-AR-10003251"/>
    <x v="1"/>
    <x v="6"/>
    <s v="Prang Drawing Pencil Set"/>
    <n v="13.899999999999999"/>
    <n v="5"/>
    <n v="0"/>
    <n v="5.56"/>
  </r>
  <r>
    <n v="2716"/>
    <s v="CA-2011-127187"/>
    <x v="2"/>
    <x v="774"/>
    <d v="2020-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23-09-02T00:00:00"/>
    <s v="Standard Class"/>
    <s v="SC-20680"/>
    <s v="Steve Carroll"/>
    <x v="2"/>
    <s v="United States"/>
    <s v="Columbus"/>
    <x v="32"/>
    <n v="31907"/>
    <x v="0"/>
    <s v="TEC-AC-10000158"/>
    <x v="2"/>
    <x v="11"/>
    <s v="Sony 64GB Class 10 Micro SDHC R40 Memory Card"/>
    <n v="71.98"/>
    <n v="2"/>
    <n v="0"/>
    <n v="15.1158"/>
  </r>
  <r>
    <n v="2718"/>
    <s v="CA-2011-100006"/>
    <x v="2"/>
    <x v="557"/>
    <d v="2020-09-13T00:00:00"/>
    <s v="Standard Class"/>
    <s v="DK-13375"/>
    <s v="Dennis Kane"/>
    <x v="0"/>
    <s v="United States"/>
    <s v="New York City"/>
    <x v="15"/>
    <n v="10024"/>
    <x v="3"/>
    <s v="TEC-PH-10002075"/>
    <x v="2"/>
    <x v="7"/>
    <s v="AT&amp;T EL51110 DECT"/>
    <n v="377.96999999999997"/>
    <n v="3"/>
    <n v="0"/>
    <n v="109.61129999999999"/>
  </r>
  <r>
    <n v="2719"/>
    <s v="CA-2014-144827"/>
    <x v="3"/>
    <x v="202"/>
    <d v="2023-12-28T00:00:00"/>
    <s v="Standard Class"/>
    <s v="SE-20110"/>
    <s v="Sanjit Engle"/>
    <x v="0"/>
    <s v="United States"/>
    <s v="Costa Mesa"/>
    <x v="1"/>
    <n v="92627"/>
    <x v="1"/>
    <s v="OFF-ST-10004340"/>
    <x v="1"/>
    <x v="4"/>
    <s v="Fellowes Mobile File Cart, Black"/>
    <n v="124.36"/>
    <n v="2"/>
    <n v="0"/>
    <n v="33.577200000000005"/>
  </r>
  <r>
    <n v="2720"/>
    <s v="CA-2011-110030"/>
    <x v="2"/>
    <x v="776"/>
    <d v="2020-12-08T00:00:00"/>
    <s v="Second Class"/>
    <s v="LF-17185"/>
    <s v="Luke Foster"/>
    <x v="0"/>
    <s v="United States"/>
    <s v="Houston"/>
    <x v="5"/>
    <n v="77095"/>
    <x v="2"/>
    <s v="FUR-FU-10002759"/>
    <x v="0"/>
    <x v="5"/>
    <s v="12-1/2 Diameter Round Wall Clock"/>
    <n v="23.976000000000003"/>
    <n v="3"/>
    <n v="0.6"/>
    <n v="-14.385599999999997"/>
  </r>
  <r>
    <n v="2721"/>
    <s v="CA-2011-121286"/>
    <x v="2"/>
    <x v="130"/>
    <d v="2020-11-08T00:00:00"/>
    <s v="Second Class"/>
    <s v="ON-18715"/>
    <s v="Odella Nelson"/>
    <x v="1"/>
    <s v="United States"/>
    <s v="Cary"/>
    <x v="3"/>
    <n v="27511"/>
    <x v="0"/>
    <s v="OFF-FA-10000585"/>
    <x v="1"/>
    <x v="13"/>
    <s v="OIC Bulk Pack Metal Binder Clips"/>
    <n v="8.3760000000000012"/>
    <n v="3"/>
    <n v="0.2"/>
    <n v="2.7222"/>
  </r>
  <r>
    <n v="2722"/>
    <s v="CA-2011-121286"/>
    <x v="2"/>
    <x v="130"/>
    <d v="2020-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22-04-20T00:00:00"/>
    <s v="Second Class"/>
    <s v="TB-21400"/>
    <s v="Tom Boeckenhauer"/>
    <x v="0"/>
    <s v="United States"/>
    <s v="Alexandria"/>
    <x v="17"/>
    <n v="22304"/>
    <x v="0"/>
    <s v="OFF-ST-10001558"/>
    <x v="1"/>
    <x v="4"/>
    <s v="Acco Perma 4000 Stacking Storage Drawers"/>
    <n v="81.199999999999989"/>
    <n v="5"/>
    <n v="0"/>
    <n v="12.18"/>
  </r>
  <r>
    <n v="2724"/>
    <s v="CA-2011-153479"/>
    <x v="2"/>
    <x v="777"/>
    <d v="2020-10-08T00:00:00"/>
    <s v="Standard Class"/>
    <s v="DF-13135"/>
    <s v="David Flashing"/>
    <x v="0"/>
    <s v="United States"/>
    <s v="Vallejo"/>
    <x v="1"/>
    <n v="94591"/>
    <x v="1"/>
    <s v="OFF-LA-10004689"/>
    <x v="1"/>
    <x v="2"/>
    <s v="Avery 512"/>
    <n v="14.450000000000001"/>
    <n v="5"/>
    <n v="0"/>
    <n v="6.7915000000000001"/>
  </r>
  <r>
    <n v="2725"/>
    <s v="CA-2011-153479"/>
    <x v="2"/>
    <x v="777"/>
    <d v="2020-10-08T00:00:00"/>
    <s v="Standard Class"/>
    <s v="DF-13135"/>
    <s v="David Flashing"/>
    <x v="0"/>
    <s v="United States"/>
    <s v="Vallejo"/>
    <x v="1"/>
    <n v="94591"/>
    <x v="1"/>
    <s v="OFF-BI-10002867"/>
    <x v="1"/>
    <x v="8"/>
    <s v="GBC Recycled Regency Composition Covers"/>
    <n v="95.64800000000001"/>
    <n v="2"/>
    <n v="0.2"/>
    <n v="31.085599999999989"/>
  </r>
  <r>
    <n v="2726"/>
    <s v="CA-2014-149888"/>
    <x v="3"/>
    <x v="659"/>
    <d v="2023-11-14T00:00:00"/>
    <s v="Standard Class"/>
    <s v="EP-13915"/>
    <s v="Emily Phan"/>
    <x v="0"/>
    <s v="United States"/>
    <s v="Philadelphia"/>
    <x v="9"/>
    <n v="19120"/>
    <x v="3"/>
    <s v="TEC-PH-10003811"/>
    <x v="2"/>
    <x v="7"/>
    <s v="Jabra Supreme Plus Driver Edition Headset"/>
    <n v="359.97"/>
    <n v="5"/>
    <n v="0.4"/>
    <n v="-71.994000000000028"/>
  </r>
  <r>
    <n v="2727"/>
    <s v="CA-2014-149888"/>
    <x v="3"/>
    <x v="659"/>
    <d v="2023-11-14T00:00:00"/>
    <s v="Standard Class"/>
    <s v="EP-13915"/>
    <s v="Emily Phan"/>
    <x v="0"/>
    <s v="United States"/>
    <s v="Philadelphia"/>
    <x v="9"/>
    <n v="19120"/>
    <x v="3"/>
    <s v="FUR-TA-10000849"/>
    <x v="0"/>
    <x v="3"/>
    <s v="Bevis Rectangular Conference Tables"/>
    <n v="350.35199999999998"/>
    <n v="4"/>
    <n v="0.4"/>
    <n v="-140.14079999999996"/>
  </r>
  <r>
    <n v="2728"/>
    <s v="CA-2014-119193"/>
    <x v="3"/>
    <x v="66"/>
    <d v="2023-12-25T00:00:00"/>
    <s v="First Class"/>
    <s v="SK-19990"/>
    <s v="Sally Knutson"/>
    <x v="0"/>
    <s v="United States"/>
    <s v="Toledo"/>
    <x v="24"/>
    <n v="43615"/>
    <x v="3"/>
    <s v="OFF-BI-10000848"/>
    <x v="1"/>
    <x v="8"/>
    <s v="Angle-D Ring Binders"/>
    <n v="1.6410000000000002"/>
    <n v="1"/>
    <n v="0.7"/>
    <n v="-1.3128000000000002"/>
  </r>
  <r>
    <n v="2729"/>
    <s v="CA-2014-119193"/>
    <x v="3"/>
    <x v="66"/>
    <d v="2023-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23-02-20T00:00:00"/>
    <s v="Standard Class"/>
    <s v="FH-14350"/>
    <s v="Fred Harton"/>
    <x v="0"/>
    <s v="United States"/>
    <s v="Seattle"/>
    <x v="4"/>
    <n v="98105"/>
    <x v="1"/>
    <s v="OFF-AR-10001547"/>
    <x v="1"/>
    <x v="6"/>
    <s v="Newell 311"/>
    <n v="6.63"/>
    <n v="3"/>
    <n v="0"/>
    <n v="1.7901"/>
  </r>
  <r>
    <n v="2731"/>
    <s v="CA-2014-104801"/>
    <x v="3"/>
    <x v="778"/>
    <d v="2023-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23-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20-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20-07-06T00:00:00"/>
    <s v="Standard Class"/>
    <s v="EH-13945"/>
    <s v="Eric Hoffmann"/>
    <x v="0"/>
    <s v="United States"/>
    <s v="Plainfield"/>
    <x v="30"/>
    <n v="7060"/>
    <x v="3"/>
    <s v="OFF-AR-10000716"/>
    <x v="1"/>
    <x v="6"/>
    <s v="DIXON Ticonderoga Erasable Checking Pencils"/>
    <n v="5.58"/>
    <n v="1"/>
    <n v="0"/>
    <n v="2.1762000000000001"/>
  </r>
  <r>
    <n v="2735"/>
    <s v="CA-2012-129770"/>
    <x v="1"/>
    <x v="780"/>
    <d v="2021-02-23T00:00:00"/>
    <s v="Second Class"/>
    <s v="JE-15715"/>
    <s v="Joe Elijah"/>
    <x v="0"/>
    <s v="United States"/>
    <s v="Las Cruces"/>
    <x v="27"/>
    <n v="88001"/>
    <x v="1"/>
    <s v="OFF-PA-10000249"/>
    <x v="1"/>
    <x v="10"/>
    <s v="Staples"/>
    <n v="49.12"/>
    <n v="4"/>
    <n v="0"/>
    <n v="23.086399999999998"/>
  </r>
  <r>
    <n v="2736"/>
    <s v="CA-2012-115798"/>
    <x v="1"/>
    <x v="50"/>
    <d v="2021-11-19T00:00:00"/>
    <s v="Standard Class"/>
    <s v="KL-16645"/>
    <s v="Ken Lonsdale"/>
    <x v="0"/>
    <s v="United States"/>
    <s v="Newark"/>
    <x v="13"/>
    <n v="19711"/>
    <x v="3"/>
    <s v="TEC-PH-10003691"/>
    <x v="2"/>
    <x v="7"/>
    <s v="BlackBerry Q10"/>
    <n v="377.96999999999997"/>
    <n v="3"/>
    <n v="0"/>
    <n v="94.492500000000007"/>
  </r>
  <r>
    <n v="2737"/>
    <s v="CA-2012-115798"/>
    <x v="1"/>
    <x v="50"/>
    <d v="2021-11-19T00:00:00"/>
    <s v="Standard Class"/>
    <s v="KL-16645"/>
    <s v="Ken Lonsdale"/>
    <x v="0"/>
    <s v="United States"/>
    <s v="Newark"/>
    <x v="13"/>
    <n v="19711"/>
    <x v="3"/>
    <s v="OFF-PA-10001560"/>
    <x v="1"/>
    <x v="10"/>
    <s v="Adams Telephone Message Books, 5 1/4” x 11”"/>
    <n v="42.28"/>
    <n v="7"/>
    <n v="0"/>
    <n v="19.871600000000001"/>
  </r>
  <r>
    <n v="2738"/>
    <s v="CA-2012-115798"/>
    <x v="1"/>
    <x v="50"/>
    <d v="2021-11-19T00:00:00"/>
    <s v="Standard Class"/>
    <s v="KL-16645"/>
    <s v="Ken Lonsdale"/>
    <x v="0"/>
    <s v="United States"/>
    <s v="Newark"/>
    <x v="13"/>
    <n v="19711"/>
    <x v="3"/>
    <s v="FUR-BO-10004467"/>
    <x v="0"/>
    <x v="0"/>
    <s v="Bestar Classic Bookcase"/>
    <n v="299.96999999999997"/>
    <n v="3"/>
    <n v="0"/>
    <n v="56.994299999999981"/>
  </r>
  <r>
    <n v="2739"/>
    <s v="CA-2012-115798"/>
    <x v="1"/>
    <x v="50"/>
    <d v="2021-11-19T00:00:00"/>
    <s v="Standard Class"/>
    <s v="KL-16645"/>
    <s v="Ken Lonsdale"/>
    <x v="0"/>
    <s v="United States"/>
    <s v="Newark"/>
    <x v="13"/>
    <n v="19711"/>
    <x v="3"/>
    <s v="TEC-PH-10001819"/>
    <x v="2"/>
    <x v="7"/>
    <s v="Innergie mMini Combo Duo USB Travel Charging Kit"/>
    <n v="89.98"/>
    <n v="2"/>
    <n v="0"/>
    <n v="43.190399999999997"/>
  </r>
  <r>
    <n v="2740"/>
    <s v="CA-2014-122707"/>
    <x v="3"/>
    <x v="513"/>
    <d v="2023-04-19T00:00:00"/>
    <s v="First Class"/>
    <s v="EB-13750"/>
    <s v="Edward Becker"/>
    <x v="1"/>
    <s v="United States"/>
    <s v="Hoover"/>
    <x v="19"/>
    <n v="35244"/>
    <x v="0"/>
    <s v="OFF-SU-10000157"/>
    <x v="1"/>
    <x v="14"/>
    <s v="Compact Automatic Electric Letter Opener"/>
    <n v="477.24"/>
    <n v="4"/>
    <n v="0"/>
    <n v="9.5448000000000093"/>
  </r>
  <r>
    <n v="2741"/>
    <s v="CA-2014-122707"/>
    <x v="3"/>
    <x v="513"/>
    <d v="2023-04-19T00:00:00"/>
    <s v="First Class"/>
    <s v="EB-13750"/>
    <s v="Edward Becker"/>
    <x v="1"/>
    <s v="United States"/>
    <s v="Hoover"/>
    <x v="19"/>
    <n v="35244"/>
    <x v="0"/>
    <s v="TEC-AC-10004227"/>
    <x v="2"/>
    <x v="11"/>
    <s v="SanDisk Ultra 16 GB MicroSDHC Class 10 Memory Card"/>
    <n v="25.98"/>
    <n v="2"/>
    <n v="0"/>
    <n v="1.558799999999998"/>
  </r>
  <r>
    <n v="2742"/>
    <s v="CA-2013-165015"/>
    <x v="0"/>
    <x v="781"/>
    <d v="2022-02-27T00:00:00"/>
    <s v="Second Class"/>
    <s v="BD-11725"/>
    <s v="Bruce Degenhardt"/>
    <x v="0"/>
    <s v="United States"/>
    <s v="Newark"/>
    <x v="24"/>
    <n v="43055"/>
    <x v="3"/>
    <s v="OFF-EN-10003134"/>
    <x v="1"/>
    <x v="12"/>
    <s v="Staples"/>
    <n v="46.72"/>
    <n v="5"/>
    <n v="0.2"/>
    <n v="17.52"/>
  </r>
  <r>
    <n v="2743"/>
    <s v="CA-2011-149244"/>
    <x v="2"/>
    <x v="130"/>
    <d v="2020-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21-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21-06-25T00:00:00"/>
    <s v="Second Class"/>
    <s v="SC-20770"/>
    <s v="Stewart Carmichael"/>
    <x v="1"/>
    <s v="United States"/>
    <s v="San Francisco"/>
    <x v="1"/>
    <n v="94122"/>
    <x v="1"/>
    <s v="TEC-PH-10002726"/>
    <x v="2"/>
    <x v="7"/>
    <s v="netTALK DUO VoIP Telephone Service"/>
    <n v="125.97600000000001"/>
    <n v="3"/>
    <n v="0.2"/>
    <n v="47.241"/>
  </r>
  <r>
    <n v="2746"/>
    <s v="CA-2014-163321"/>
    <x v="3"/>
    <x v="783"/>
    <d v="2023-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20-05-17T00:00:00"/>
    <s v="Standard Class"/>
    <s v="KT-16480"/>
    <s v="Kean Thornton"/>
    <x v="0"/>
    <s v="United States"/>
    <s v="Franklin"/>
    <x v="31"/>
    <n v="2038"/>
    <x v="3"/>
    <s v="FUR-TA-10002228"/>
    <x v="0"/>
    <x v="3"/>
    <s v="Bevis Traditional Conference Table Top, Plinth Base"/>
    <n v="700.05600000000004"/>
    <n v="3"/>
    <n v="0.3"/>
    <n v="-130.0104"/>
  </r>
  <r>
    <n v="2748"/>
    <s v="US-2012-165449"/>
    <x v="1"/>
    <x v="6"/>
    <d v="2021-11-26T00:00:00"/>
    <s v="Standard Class"/>
    <s v="AP-10720"/>
    <s v="Anne Pryor"/>
    <x v="2"/>
    <s v="United States"/>
    <s v="Frisco"/>
    <x v="5"/>
    <n v="75034"/>
    <x v="2"/>
    <s v="TEC-AC-10004127"/>
    <x v="2"/>
    <x v="11"/>
    <s v="SanDisk Cruzer 8 GB USB Flash Drive"/>
    <n v="27.168000000000003"/>
    <n v="4"/>
    <n v="0.2"/>
    <n v="-1.3583999999999987"/>
  </r>
  <r>
    <n v="2749"/>
    <s v="CA-2012-110247"/>
    <x v="1"/>
    <x v="784"/>
    <d v="2021-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20-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20-08-11T00:00:00"/>
    <s v="Second Class"/>
    <s v="TM-21010"/>
    <s v="Tamara Manning"/>
    <x v="0"/>
    <s v="United States"/>
    <s v="Vacaville"/>
    <x v="1"/>
    <n v="95687"/>
    <x v="1"/>
    <s v="OFF-ST-10000532"/>
    <x v="1"/>
    <x v="4"/>
    <s v="Advantus Rolling Drawer Organizers"/>
    <n v="423.28"/>
    <n v="11"/>
    <n v="0"/>
    <n v="110.05279999999999"/>
  </r>
  <r>
    <n v="2752"/>
    <s v="CA-2011-158029"/>
    <x v="2"/>
    <x v="542"/>
    <d v="2020-05-30T00:00:00"/>
    <s v="Standard Class"/>
    <s v="HF-14995"/>
    <s v="Herbert Flentye"/>
    <x v="0"/>
    <s v="United States"/>
    <s v="Los Angeles"/>
    <x v="1"/>
    <n v="90008"/>
    <x v="1"/>
    <s v="FUR-CH-10000988"/>
    <x v="0"/>
    <x v="1"/>
    <s v="Hon Olson Stacker Stools"/>
    <n v="225.29600000000002"/>
    <n v="2"/>
    <n v="0.2"/>
    <n v="22.529599999999995"/>
  </r>
  <r>
    <n v="2753"/>
    <s v="CA-2012-155306"/>
    <x v="1"/>
    <x v="786"/>
    <d v="2021-04-21T00:00:00"/>
    <s v="Standard Class"/>
    <s v="GA-14515"/>
    <s v="George Ashbrook"/>
    <x v="0"/>
    <s v="United States"/>
    <s v="San Francisco"/>
    <x v="1"/>
    <n v="94122"/>
    <x v="1"/>
    <s v="OFF-AR-10003251"/>
    <x v="1"/>
    <x v="6"/>
    <s v="Prang Drawing Pencil Set"/>
    <n v="5.56"/>
    <n v="2"/>
    <n v="0"/>
    <n v="2.2239999999999998"/>
  </r>
  <r>
    <n v="2754"/>
    <s v="CA-2012-155306"/>
    <x v="1"/>
    <x v="786"/>
    <d v="2021-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21-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21-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21-04-21T00:00:00"/>
    <s v="Standard Class"/>
    <s v="GA-14515"/>
    <s v="George Ashbrook"/>
    <x v="0"/>
    <s v="United States"/>
    <s v="San Francisco"/>
    <x v="1"/>
    <n v="94122"/>
    <x v="1"/>
    <s v="OFF-PA-10001184"/>
    <x v="1"/>
    <x v="10"/>
    <s v="Xerox 1903"/>
    <n v="11.96"/>
    <n v="2"/>
    <n v="0"/>
    <n v="5.8604000000000003"/>
  </r>
  <r>
    <n v="2758"/>
    <s v="CA-2013-127775"/>
    <x v="0"/>
    <x v="725"/>
    <d v="2022-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22-03-16T00:00:00"/>
    <s v="Standard Class"/>
    <s v="JP-16135"/>
    <s v="Julie Prescott"/>
    <x v="2"/>
    <s v="United States"/>
    <s v="Columbus"/>
    <x v="32"/>
    <n v="31907"/>
    <x v="0"/>
    <s v="FUR-FU-10004270"/>
    <x v="0"/>
    <x v="5"/>
    <s v="Executive Impressions 13&quot; Clairmont Wall Clock"/>
    <n v="76.92"/>
    <n v="4"/>
    <n v="0"/>
    <n v="31.537200000000006"/>
  </r>
  <r>
    <n v="2760"/>
    <s v="CA-2013-146171"/>
    <x v="0"/>
    <x v="21"/>
    <d v="2022-03-16T00:00:00"/>
    <s v="Standard Class"/>
    <s v="JP-16135"/>
    <s v="Julie Prescott"/>
    <x v="2"/>
    <s v="United States"/>
    <s v="Columbus"/>
    <x v="32"/>
    <n v="31907"/>
    <x v="0"/>
    <s v="OFF-ST-10001526"/>
    <x v="1"/>
    <x v="4"/>
    <s v="Iceberg Mobile Mega Data/Printer Cart "/>
    <n v="481.32"/>
    <n v="4"/>
    <n v="0"/>
    <n v="125.14319999999998"/>
  </r>
  <r>
    <n v="2761"/>
    <s v="CA-2011-129574"/>
    <x v="2"/>
    <x v="542"/>
    <d v="2020-05-29T00:00:00"/>
    <s v="First Class"/>
    <s v="Dp-13240"/>
    <s v="Dean percer"/>
    <x v="2"/>
    <s v="United States"/>
    <s v="Murray"/>
    <x v="7"/>
    <n v="84107"/>
    <x v="1"/>
    <s v="OFF-PA-10002893"/>
    <x v="1"/>
    <x v="10"/>
    <s v="Wirebound Service Call Books, 5 1/2&quot; x 4&quot;"/>
    <n v="48.4"/>
    <n v="5"/>
    <n v="0"/>
    <n v="23.231999999999999"/>
  </r>
  <r>
    <n v="2762"/>
    <s v="CA-2014-126536"/>
    <x v="3"/>
    <x v="386"/>
    <d v="2023-10-15T00:00:00"/>
    <s v="First Class"/>
    <s v="NK-18490"/>
    <s v="Neil Knudson"/>
    <x v="2"/>
    <s v="United States"/>
    <s v="San Francisco"/>
    <x v="1"/>
    <n v="94110"/>
    <x v="1"/>
    <s v="TEC-AC-10003709"/>
    <x v="2"/>
    <x v="11"/>
    <s v="Maxell 4.7GB DVD-R 5/Pack"/>
    <n v="0.99"/>
    <n v="1"/>
    <n v="0"/>
    <n v="0.4356000000000001"/>
  </r>
  <r>
    <n v="2763"/>
    <s v="CA-2014-126536"/>
    <x v="3"/>
    <x v="386"/>
    <d v="2023-10-15T00:00:00"/>
    <s v="First Class"/>
    <s v="NK-18490"/>
    <s v="Neil Knudson"/>
    <x v="2"/>
    <s v="United States"/>
    <s v="San Francisco"/>
    <x v="1"/>
    <n v="94110"/>
    <x v="1"/>
    <s v="OFF-BI-10001191"/>
    <x v="1"/>
    <x v="8"/>
    <s v="Canvas Sectional Post Binders"/>
    <n v="101.84"/>
    <n v="5"/>
    <n v="0.2"/>
    <n v="36.917000000000002"/>
  </r>
  <r>
    <n v="2764"/>
    <s v="CA-2014-165757"/>
    <x v="3"/>
    <x v="738"/>
    <d v="2023-06-29T00:00:00"/>
    <s v="Standard Class"/>
    <s v="PL-18925"/>
    <s v="Paul Lucas"/>
    <x v="2"/>
    <s v="United States"/>
    <s v="Philadelphia"/>
    <x v="9"/>
    <n v="19140"/>
    <x v="3"/>
    <s v="OFF-BI-10003166"/>
    <x v="1"/>
    <x v="8"/>
    <s v="GBC Plasticlear Binding Covers"/>
    <n v="10.332000000000003"/>
    <n v="3"/>
    <n v="0.7"/>
    <n v="-7.5767999999999986"/>
  </r>
  <r>
    <n v="2765"/>
    <s v="CA-2014-165757"/>
    <x v="3"/>
    <x v="738"/>
    <d v="2023-06-29T00:00:00"/>
    <s v="Standard Class"/>
    <s v="PL-18925"/>
    <s v="Paul Lucas"/>
    <x v="2"/>
    <s v="United States"/>
    <s v="Philadelphia"/>
    <x v="9"/>
    <n v="19140"/>
    <x v="3"/>
    <s v="OFF-BI-10003982"/>
    <x v="1"/>
    <x v="8"/>
    <s v="Wilson Jones Century Plastic Molded Ring Binders"/>
    <n v="31.155000000000005"/>
    <n v="5"/>
    <n v="0.7"/>
    <n v="-23.8855"/>
  </r>
  <r>
    <n v="2766"/>
    <s v="CA-2014-165757"/>
    <x v="3"/>
    <x v="738"/>
    <d v="2023-06-29T00:00:00"/>
    <s v="Standard Class"/>
    <s v="PL-18925"/>
    <s v="Paul Lucas"/>
    <x v="2"/>
    <s v="United States"/>
    <s v="Philadelphia"/>
    <x v="9"/>
    <n v="19140"/>
    <x v="3"/>
    <s v="OFF-ST-10004835"/>
    <x v="1"/>
    <x v="4"/>
    <s v="Plastic Stacking Crates &amp; Casters"/>
    <n v="8.9280000000000008"/>
    <n v="2"/>
    <n v="0.2"/>
    <n v="0.66959999999999997"/>
  </r>
  <r>
    <n v="2767"/>
    <s v="CA-2014-167752"/>
    <x v="3"/>
    <x v="787"/>
    <d v="2023-01-19T00:00:00"/>
    <s v="First Class"/>
    <s v="RW-19690"/>
    <s v="Robert Waldorf"/>
    <x v="0"/>
    <s v="United States"/>
    <s v="Philadelphia"/>
    <x v="9"/>
    <n v="19134"/>
    <x v="3"/>
    <s v="OFF-AP-10000159"/>
    <x v="1"/>
    <x v="9"/>
    <s v="Belkin F9M820V08 8 Outlet Surge"/>
    <n v="34.384"/>
    <n v="1"/>
    <n v="0.2"/>
    <n v="3.8681999999999945"/>
  </r>
  <r>
    <n v="2768"/>
    <s v="CA-2014-167752"/>
    <x v="3"/>
    <x v="787"/>
    <d v="2023-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21-04-07T00:00:00"/>
    <s v="Standard Class"/>
    <s v="MO-17950"/>
    <s v="Michael Oakman"/>
    <x v="0"/>
    <s v="United States"/>
    <s v="Dallas"/>
    <x v="5"/>
    <n v="75220"/>
    <x v="2"/>
    <s v="OFF-AP-10001242"/>
    <x v="1"/>
    <x v="9"/>
    <s v="APC 7 Outlet Network SurgeArrest Surge Protector"/>
    <n v="32.191999999999993"/>
    <n v="2"/>
    <n v="0.8"/>
    <n v="-80.48"/>
  </r>
  <r>
    <n v="2770"/>
    <s v="US-2012-122140"/>
    <x v="1"/>
    <x v="788"/>
    <d v="2021-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21-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22-09-11T00:00:00"/>
    <s v="Standard Class"/>
    <s v="JJ-15445"/>
    <s v="Jennifer Jackson"/>
    <x v="0"/>
    <s v="United States"/>
    <s v="Waukesha"/>
    <x v="6"/>
    <n v="53186"/>
    <x v="2"/>
    <s v="OFF-ST-10000918"/>
    <x v="1"/>
    <x v="4"/>
    <s v="Crate-A-Files"/>
    <n v="54.5"/>
    <n v="5"/>
    <n v="0"/>
    <n v="14.169999999999998"/>
  </r>
  <r>
    <n v="2773"/>
    <s v="CA-2014-158967"/>
    <x v="3"/>
    <x v="389"/>
    <d v="2023-12-13T00:00:00"/>
    <s v="First Class"/>
    <s v="BT-11680"/>
    <s v="Brian Thompson"/>
    <x v="0"/>
    <s v="United States"/>
    <s v="Fort Lauderdale"/>
    <x v="2"/>
    <n v="33311"/>
    <x v="0"/>
    <s v="FUR-FU-10001940"/>
    <x v="0"/>
    <x v="5"/>
    <s v="Staples"/>
    <n v="19.103999999999999"/>
    <n v="3"/>
    <n v="0.2"/>
    <n v="5.7312000000000012"/>
  </r>
  <r>
    <n v="2774"/>
    <s v="CA-2013-131576"/>
    <x v="0"/>
    <x v="441"/>
    <d v="2022-11-27T00:00:00"/>
    <s v="Standard Class"/>
    <s v="RD-19585"/>
    <s v="Rob Dowd"/>
    <x v="0"/>
    <s v="United States"/>
    <s v="Detroit"/>
    <x v="12"/>
    <n v="48205"/>
    <x v="2"/>
    <s v="OFF-BI-10002852"/>
    <x v="1"/>
    <x v="8"/>
    <s v="Ibico Standard Transparent Covers"/>
    <n v="49.44"/>
    <n v="3"/>
    <n v="0"/>
    <n v="24.2256"/>
  </r>
  <r>
    <n v="2775"/>
    <s v="CA-2014-143455"/>
    <x v="3"/>
    <x v="343"/>
    <d v="2023-11-19T00:00:00"/>
    <s v="Standard Class"/>
    <s v="ML-17755"/>
    <s v="Max Ludwig"/>
    <x v="2"/>
    <s v="United States"/>
    <s v="Springfield"/>
    <x v="24"/>
    <n v="45503"/>
    <x v="3"/>
    <s v="OFF-PA-10004451"/>
    <x v="1"/>
    <x v="10"/>
    <s v="Xerox 222"/>
    <n v="10.368000000000002"/>
    <n v="2"/>
    <n v="0.2"/>
    <n v="3.6288"/>
  </r>
  <r>
    <n v="2776"/>
    <s v="CA-2013-144729"/>
    <x v="0"/>
    <x v="147"/>
    <d v="2022-10-26T00:00:00"/>
    <s v="Standard Class"/>
    <s v="JE-15745"/>
    <s v="Joel Eaton"/>
    <x v="0"/>
    <s v="United States"/>
    <s v="San Diego"/>
    <x v="1"/>
    <n v="92037"/>
    <x v="1"/>
    <s v="OFF-ST-10004804"/>
    <x v="1"/>
    <x v="4"/>
    <s v="Belkin 19&quot; Vented Equipment Shelf, Black"/>
    <n v="154.44"/>
    <n v="3"/>
    <n v="0"/>
    <n v="1.5444000000000031"/>
  </r>
  <r>
    <n v="2777"/>
    <s v="CA-2012-127019"/>
    <x v="1"/>
    <x v="379"/>
    <d v="2021-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21-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23-05-06T00:00:00"/>
    <s v="Standard Class"/>
    <s v="SS-20140"/>
    <s v="Saphhira Shifley"/>
    <x v="1"/>
    <s v="United States"/>
    <s v="Pompano Beach"/>
    <x v="2"/>
    <n v="33068"/>
    <x v="0"/>
    <s v="FUR-FU-10001935"/>
    <x v="0"/>
    <x v="5"/>
    <s v="3M Hangers With Command Adhesive"/>
    <n v="23.680000000000003"/>
    <n v="8"/>
    <n v="0.2"/>
    <n v="6.216000000000002"/>
  </r>
  <r>
    <n v="2780"/>
    <s v="CA-2014-108322"/>
    <x v="3"/>
    <x v="504"/>
    <d v="2023-05-06T00:00:00"/>
    <s v="Standard Class"/>
    <s v="SS-20140"/>
    <s v="Saphhira Shifley"/>
    <x v="1"/>
    <s v="United States"/>
    <s v="Pompano Beach"/>
    <x v="2"/>
    <n v="33068"/>
    <x v="0"/>
    <s v="TEC-AC-10003433"/>
    <x v="2"/>
    <x v="11"/>
    <s v="Maxell 4.7GB DVD+R 5/Pack"/>
    <n v="2.3760000000000003"/>
    <n v="3"/>
    <n v="0.2"/>
    <n v="0.74249999999999994"/>
  </r>
  <r>
    <n v="2781"/>
    <s v="CA-2014-167668"/>
    <x v="3"/>
    <x v="636"/>
    <d v="2023-05-09T00:00:00"/>
    <s v="First Class"/>
    <s v="TC-21295"/>
    <s v="Toby Carlisle"/>
    <x v="0"/>
    <s v="United States"/>
    <s v="New York City"/>
    <x v="15"/>
    <n v="10035"/>
    <x v="3"/>
    <s v="OFF-LA-10004544"/>
    <x v="1"/>
    <x v="2"/>
    <s v="Avery 505"/>
    <n v="59.2"/>
    <n v="4"/>
    <n v="0"/>
    <n v="29.6"/>
  </r>
  <r>
    <n v="2782"/>
    <s v="CA-2014-146724"/>
    <x v="3"/>
    <x v="225"/>
    <d v="2023-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22-11-17T00:00:00"/>
    <s v="Standard Class"/>
    <s v="LD-17005"/>
    <s v="Lisa DeCherney"/>
    <x v="0"/>
    <s v="United States"/>
    <s v="Detroit"/>
    <x v="12"/>
    <n v="48234"/>
    <x v="2"/>
    <s v="TEC-PH-10001336"/>
    <x v="2"/>
    <x v="7"/>
    <s v="Digium D40 VoIP phone"/>
    <n v="257.98"/>
    <n v="2"/>
    <n v="0"/>
    <n v="74.8142"/>
  </r>
  <r>
    <n v="2784"/>
    <s v="US-2013-106677"/>
    <x v="0"/>
    <x v="732"/>
    <d v="2022-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22-10-16T00:00:00"/>
    <s v="Standard Class"/>
    <s v="MP-17965"/>
    <s v="Michael Paige"/>
    <x v="1"/>
    <s v="United States"/>
    <s v="Troy"/>
    <x v="24"/>
    <n v="45373"/>
    <x v="3"/>
    <s v="TEC-PH-10004897"/>
    <x v="2"/>
    <x v="7"/>
    <s v="Mediabridge Sport Armband iPhone 5s"/>
    <n v="23.975999999999999"/>
    <n v="4"/>
    <n v="0.4"/>
    <n v="-15.584400000000002"/>
  </r>
  <r>
    <n v="2786"/>
    <s v="CA-2012-149972"/>
    <x v="1"/>
    <x v="481"/>
    <d v="2021-09-23T00:00:00"/>
    <s v="First Class"/>
    <s v="CD-12790"/>
    <s v="Cynthia Delaney"/>
    <x v="2"/>
    <s v="United States"/>
    <s v="Los Angeles"/>
    <x v="1"/>
    <n v="90036"/>
    <x v="1"/>
    <s v="FUR-CH-10004997"/>
    <x v="0"/>
    <x v="1"/>
    <s v="Hon Every-Day Series Multi-Task Chairs"/>
    <n v="601.53599999999994"/>
    <n v="4"/>
    <n v="0.2"/>
    <n v="0"/>
  </r>
  <r>
    <n v="2787"/>
    <s v="CA-2012-149972"/>
    <x v="1"/>
    <x v="481"/>
    <d v="2021-09-23T00:00:00"/>
    <s v="First Class"/>
    <s v="CD-12790"/>
    <s v="Cynthia Delaney"/>
    <x v="2"/>
    <s v="United States"/>
    <s v="Los Angeles"/>
    <x v="1"/>
    <n v="90036"/>
    <x v="1"/>
    <s v="OFF-FA-10002763"/>
    <x v="1"/>
    <x v="13"/>
    <s v="Advantus Map Pennant Flags and Round Head Tacks"/>
    <n v="7.9"/>
    <n v="2"/>
    <n v="0"/>
    <n v="2.5279999999999996"/>
  </r>
  <r>
    <n v="2788"/>
    <s v="US-2011-117744"/>
    <x v="2"/>
    <x v="266"/>
    <d v="2020-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20-12-06T00:00:00"/>
    <s v="Standard Class"/>
    <s v="MD-17860"/>
    <s v="Michael Dominguez"/>
    <x v="1"/>
    <s v="United States"/>
    <s v="Corpus Christi"/>
    <x v="5"/>
    <n v="78415"/>
    <x v="2"/>
    <s v="OFF-AR-10000940"/>
    <x v="1"/>
    <x v="6"/>
    <s v="Newell 343"/>
    <n v="16.463999999999999"/>
    <n v="7"/>
    <n v="0.2"/>
    <n v="1.4406000000000008"/>
  </r>
  <r>
    <n v="2790"/>
    <s v="US-2011-117744"/>
    <x v="2"/>
    <x v="266"/>
    <d v="2020-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20-09-22T00:00:00"/>
    <s v="First Class"/>
    <s v="BM-11650"/>
    <s v="Brian Moss"/>
    <x v="1"/>
    <s v="United States"/>
    <s v="Omaha"/>
    <x v="8"/>
    <n v="68104"/>
    <x v="2"/>
    <s v="OFF-AP-10000358"/>
    <x v="1"/>
    <x v="9"/>
    <s v="Fellowes Basic Home/Office Series Surge Protectors"/>
    <n v="25.96"/>
    <n v="2"/>
    <n v="0"/>
    <n v="7.5283999999999978"/>
  </r>
  <r>
    <n v="2792"/>
    <s v="CA-2011-125514"/>
    <x v="2"/>
    <x v="158"/>
    <d v="2020-09-22T00:00:00"/>
    <s v="First Class"/>
    <s v="BM-11650"/>
    <s v="Brian Moss"/>
    <x v="1"/>
    <s v="United States"/>
    <s v="Omaha"/>
    <x v="8"/>
    <n v="68104"/>
    <x v="2"/>
    <s v="OFF-AP-10003281"/>
    <x v="1"/>
    <x v="9"/>
    <s v="Acco 6 Outlet Guardian Standard Surge Suppressor"/>
    <n v="36.269999999999996"/>
    <n v="3"/>
    <n v="0"/>
    <n v="10.880999999999997"/>
  </r>
  <r>
    <n v="2793"/>
    <s v="CA-2011-125514"/>
    <x v="2"/>
    <x v="158"/>
    <d v="2020-09-22T00:00:00"/>
    <s v="First Class"/>
    <s v="BM-11650"/>
    <s v="Brian Moss"/>
    <x v="1"/>
    <s v="United States"/>
    <s v="Omaha"/>
    <x v="8"/>
    <n v="68104"/>
    <x v="2"/>
    <s v="OFF-PA-10000029"/>
    <x v="1"/>
    <x v="10"/>
    <s v="Xerox 224"/>
    <n v="6.48"/>
    <n v="1"/>
    <n v="0"/>
    <n v="3.1104000000000003"/>
  </r>
  <r>
    <n v="2794"/>
    <s v="CA-2011-154599"/>
    <x v="2"/>
    <x v="791"/>
    <d v="2020-04-17T00:00:00"/>
    <s v="Standard Class"/>
    <s v="KN-16450"/>
    <s v="Kean Nguyen"/>
    <x v="1"/>
    <s v="United States"/>
    <s v="Redondo Beach"/>
    <x v="1"/>
    <n v="90278"/>
    <x v="1"/>
    <s v="TEC-PH-10001557"/>
    <x v="2"/>
    <x v="7"/>
    <s v="Pyle PMP37LED"/>
    <n v="1075.088"/>
    <n v="14"/>
    <n v="0.2"/>
    <n v="94.070199999999943"/>
  </r>
  <r>
    <n v="2795"/>
    <s v="CA-2011-154599"/>
    <x v="2"/>
    <x v="791"/>
    <d v="2020-04-17T00:00:00"/>
    <s v="Standard Class"/>
    <s v="KN-16450"/>
    <s v="Kean Nguyen"/>
    <x v="1"/>
    <s v="United States"/>
    <s v="Redondo Beach"/>
    <x v="1"/>
    <n v="90278"/>
    <x v="1"/>
    <s v="TEC-PH-10000576"/>
    <x v="2"/>
    <x v="7"/>
    <s v="AT&amp;T 1080 Corded phone"/>
    <n v="438.36800000000005"/>
    <n v="4"/>
    <n v="0.2"/>
    <n v="38.357200000000006"/>
  </r>
  <r>
    <n v="2796"/>
    <s v="CA-2011-154599"/>
    <x v="2"/>
    <x v="791"/>
    <d v="2020-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20-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23-10-28T00:00:00"/>
    <s v="Standard Class"/>
    <s v="IG-15085"/>
    <s v="Ivan Gibson"/>
    <x v="0"/>
    <s v="United States"/>
    <s v="Little Rock"/>
    <x v="36"/>
    <n v="72209"/>
    <x v="0"/>
    <s v="OFF-AR-10002257"/>
    <x v="1"/>
    <x v="6"/>
    <s v="Eldon Spacemaker Box, Quick-Snap Lid, Clear"/>
    <n v="13.36"/>
    <n v="4"/>
    <n v="0"/>
    <n v="4.1415999999999986"/>
  </r>
  <r>
    <n v="2799"/>
    <s v="CA-2014-158743"/>
    <x v="3"/>
    <x v="179"/>
    <d v="2023-10-28T00:00:00"/>
    <s v="Standard Class"/>
    <s v="IG-15085"/>
    <s v="Ivan Gibson"/>
    <x v="0"/>
    <s v="United States"/>
    <s v="Little Rock"/>
    <x v="36"/>
    <n v="72209"/>
    <x v="0"/>
    <s v="OFF-PA-10001019"/>
    <x v="1"/>
    <x v="10"/>
    <s v="Xerox 1884"/>
    <n v="39.96"/>
    <n v="2"/>
    <n v="0"/>
    <n v="18.781199999999998"/>
  </r>
  <r>
    <n v="2800"/>
    <s v="CA-2014-158743"/>
    <x v="3"/>
    <x v="179"/>
    <d v="2023-10-28T00:00:00"/>
    <s v="Standard Class"/>
    <s v="IG-15085"/>
    <s v="Ivan Gibson"/>
    <x v="0"/>
    <s v="United States"/>
    <s v="Little Rock"/>
    <x v="36"/>
    <n v="72209"/>
    <x v="0"/>
    <s v="OFF-BI-10003364"/>
    <x v="1"/>
    <x v="8"/>
    <s v="Binding Machine Supplies"/>
    <n v="145.85000000000002"/>
    <n v="5"/>
    <n v="0"/>
    <n v="70.007999999999996"/>
  </r>
  <r>
    <n v="2801"/>
    <s v="CA-2013-153318"/>
    <x v="0"/>
    <x v="792"/>
    <d v="2022-10-29T00:00:00"/>
    <s v="First Class"/>
    <s v="JS-15595"/>
    <s v="Jill Stevenson"/>
    <x v="1"/>
    <s v="United States"/>
    <s v="Miami"/>
    <x v="2"/>
    <n v="33180"/>
    <x v="0"/>
    <s v="TEC-PH-10000984"/>
    <x v="2"/>
    <x v="7"/>
    <s v="Panasonic KX-TG9471B"/>
    <n v="783.96000000000015"/>
    <n v="5"/>
    <n v="0.2"/>
    <n v="78.396000000000043"/>
  </r>
  <r>
    <n v="2802"/>
    <s v="US-2012-110163"/>
    <x v="1"/>
    <x v="549"/>
    <d v="2021-11-04T00:00:00"/>
    <s v="First Class"/>
    <s v="GA-14725"/>
    <s v="Guy Armstrong"/>
    <x v="0"/>
    <s v="United States"/>
    <s v="Salem"/>
    <x v="21"/>
    <n v="97301"/>
    <x v="1"/>
    <s v="OFF-AR-10001683"/>
    <x v="1"/>
    <x v="6"/>
    <s v="Lumber Crayons"/>
    <n v="7.88"/>
    <n v="1"/>
    <n v="0.2"/>
    <n v="1.7730000000000004"/>
  </r>
  <r>
    <n v="2803"/>
    <s v="CA-2014-143329"/>
    <x v="3"/>
    <x v="132"/>
    <d v="2023-11-09T00:00:00"/>
    <s v="Standard Class"/>
    <s v="DL-13330"/>
    <s v="Denise Leinenbach"/>
    <x v="0"/>
    <s v="United States"/>
    <s v="Las Cruces"/>
    <x v="27"/>
    <n v="88001"/>
    <x v="1"/>
    <s v="FUR-FU-10000629"/>
    <x v="0"/>
    <x v="5"/>
    <s v="9-3/4 Diameter Round Wall Clock"/>
    <n v="41.37"/>
    <n v="3"/>
    <n v="0"/>
    <n v="17.375399999999999"/>
  </r>
  <r>
    <n v="2804"/>
    <s v="CA-2012-159380"/>
    <x v="1"/>
    <x v="793"/>
    <d v="2021-05-16T00:00:00"/>
    <s v="Standard Class"/>
    <s v="CS-12505"/>
    <s v="Cindy Stewart"/>
    <x v="0"/>
    <s v="United States"/>
    <s v="San Francisco"/>
    <x v="1"/>
    <n v="94122"/>
    <x v="1"/>
    <s v="OFF-PA-10003893"/>
    <x v="1"/>
    <x v="10"/>
    <s v="Xerox 1962"/>
    <n v="12.84"/>
    <n v="3"/>
    <n v="0"/>
    <n v="5.7779999999999987"/>
  </r>
  <r>
    <n v="2805"/>
    <s v="CA-2012-159380"/>
    <x v="1"/>
    <x v="793"/>
    <d v="2021-05-16T00:00:00"/>
    <s v="Standard Class"/>
    <s v="CS-12505"/>
    <s v="Cindy Stewart"/>
    <x v="0"/>
    <s v="United States"/>
    <s v="San Francisco"/>
    <x v="1"/>
    <n v="94122"/>
    <x v="1"/>
    <s v="OFF-PA-10004239"/>
    <x v="1"/>
    <x v="10"/>
    <s v="Xerox 1953"/>
    <n v="25.68"/>
    <n v="6"/>
    <n v="0"/>
    <n v="11.555999999999997"/>
  </r>
  <r>
    <n v="2806"/>
    <s v="CA-2012-122623"/>
    <x v="1"/>
    <x v="67"/>
    <d v="2021-09-11T00:00:00"/>
    <s v="Standard Class"/>
    <s v="CC-12145"/>
    <s v="Charles Crestani"/>
    <x v="0"/>
    <s v="United States"/>
    <s v="El Paso"/>
    <x v="5"/>
    <n v="79907"/>
    <x v="2"/>
    <s v="FUR-CH-10000553"/>
    <x v="0"/>
    <x v="1"/>
    <s v="Metal Folding Chairs, Beige, 4/Carton"/>
    <n v="47.515999999999991"/>
    <n v="2"/>
    <n v="0.3"/>
    <n v="-2.0364000000000004"/>
  </r>
  <r>
    <n v="2807"/>
    <s v="CA-2012-148635"/>
    <x v="1"/>
    <x v="395"/>
    <d v="2021-07-27T00:00:00"/>
    <s v="Second Class"/>
    <s v="MH-18025"/>
    <s v="Michelle Huthwaite"/>
    <x v="0"/>
    <s v="United States"/>
    <s v="Seattle"/>
    <x v="4"/>
    <n v="98115"/>
    <x v="1"/>
    <s v="OFF-FA-10004395"/>
    <x v="1"/>
    <x v="13"/>
    <s v="Plymouth Boxed Rubber Bands by Plymouth"/>
    <n v="9.42"/>
    <n v="2"/>
    <n v="0"/>
    <n v="0.47100000000000009"/>
  </r>
  <r>
    <n v="2808"/>
    <s v="CA-2012-148635"/>
    <x v="1"/>
    <x v="395"/>
    <d v="2021-07-27T00:00:00"/>
    <s v="Second Class"/>
    <s v="MH-18025"/>
    <s v="Michelle Huthwaite"/>
    <x v="0"/>
    <s v="United States"/>
    <s v="Seattle"/>
    <x v="4"/>
    <n v="98115"/>
    <x v="1"/>
    <s v="OFF-PA-10004782"/>
    <x v="1"/>
    <x v="10"/>
    <s v="Xerox 228"/>
    <n v="12.96"/>
    <n v="2"/>
    <n v="0"/>
    <n v="6.2208000000000006"/>
  </r>
  <r>
    <n v="2809"/>
    <s v="CA-2012-148635"/>
    <x v="1"/>
    <x v="395"/>
    <d v="2021-07-27T00:00:00"/>
    <s v="Second Class"/>
    <s v="MH-18025"/>
    <s v="Michelle Huthwaite"/>
    <x v="0"/>
    <s v="United States"/>
    <s v="Seattle"/>
    <x v="4"/>
    <n v="98115"/>
    <x v="1"/>
    <s v="FUR-BO-10002213"/>
    <x v="0"/>
    <x v="0"/>
    <s v="Sauder Forest Hills Library, Woodland Oak Finish"/>
    <n v="704.9"/>
    <n v="5"/>
    <n v="0"/>
    <n v="56.392000000000024"/>
  </r>
  <r>
    <n v="2810"/>
    <s v="CA-2012-148635"/>
    <x v="1"/>
    <x v="395"/>
    <d v="2021-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21-11-18T00:00:00"/>
    <s v="Second Class"/>
    <s v="MP-18175"/>
    <s v="Mike Pelletier"/>
    <x v="2"/>
    <s v="United States"/>
    <s v="Milwaukee"/>
    <x v="6"/>
    <n v="53209"/>
    <x v="2"/>
    <s v="OFF-PA-10000157"/>
    <x v="1"/>
    <x v="10"/>
    <s v="Xerox 191"/>
    <n v="179.82"/>
    <n v="9"/>
    <n v="0"/>
    <n v="84.5154"/>
  </r>
  <r>
    <n v="2812"/>
    <s v="CA-2012-135685"/>
    <x v="1"/>
    <x v="547"/>
    <d v="2021-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21-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21-11-18T00:00:00"/>
    <s v="Second Class"/>
    <s v="MP-18175"/>
    <s v="Mike Pelletier"/>
    <x v="2"/>
    <s v="United States"/>
    <s v="Milwaukee"/>
    <x v="6"/>
    <n v="53209"/>
    <x v="2"/>
    <s v="TEC-AC-10004145"/>
    <x v="2"/>
    <x v="11"/>
    <s v="Logitech diNovo Edge Keyboard"/>
    <n v="999.96"/>
    <n v="4"/>
    <n v="0"/>
    <n v="229.99080000000004"/>
  </r>
  <r>
    <n v="2815"/>
    <s v="CA-2012-135685"/>
    <x v="1"/>
    <x v="547"/>
    <d v="2021-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21-09-08T00:00:00"/>
    <s v="Standard Class"/>
    <s v="DR-12940"/>
    <s v="Daniel Raglin"/>
    <x v="2"/>
    <s v="United States"/>
    <s v="Franklin"/>
    <x v="31"/>
    <n v="2038"/>
    <x v="3"/>
    <s v="OFF-BI-10001510"/>
    <x v="1"/>
    <x v="8"/>
    <s v="Deluxe Heavy-Duty Vinyl Round Ring Binder"/>
    <n v="114.60000000000001"/>
    <n v="5"/>
    <n v="0"/>
    <n v="51.57"/>
  </r>
  <r>
    <n v="2817"/>
    <s v="CA-2012-104626"/>
    <x v="1"/>
    <x v="135"/>
    <d v="2021-09-08T00:00:00"/>
    <s v="Standard Class"/>
    <s v="DR-12940"/>
    <s v="Daniel Raglin"/>
    <x v="2"/>
    <s v="United States"/>
    <s v="Franklin"/>
    <x v="31"/>
    <n v="2038"/>
    <x v="3"/>
    <s v="FUR-CH-10003817"/>
    <x v="0"/>
    <x v="1"/>
    <s v="Global Value Steno Chair, Gray"/>
    <n v="60.74"/>
    <n v="1"/>
    <n v="0"/>
    <n v="15.185000000000002"/>
  </r>
  <r>
    <n v="2818"/>
    <s v="CA-2012-104626"/>
    <x v="1"/>
    <x v="135"/>
    <d v="2021-09-08T00:00:00"/>
    <s v="Standard Class"/>
    <s v="DR-12940"/>
    <s v="Daniel Raglin"/>
    <x v="2"/>
    <s v="United States"/>
    <s v="Franklin"/>
    <x v="31"/>
    <n v="2038"/>
    <x v="3"/>
    <s v="FUR-FU-10000308"/>
    <x v="0"/>
    <x v="5"/>
    <s v="Deflect-o Glass Clear Studded Chair Mats"/>
    <n v="124.36"/>
    <n v="2"/>
    <n v="0"/>
    <n v="27.359200000000001"/>
  </r>
  <r>
    <n v="2819"/>
    <s v="CA-2012-104626"/>
    <x v="1"/>
    <x v="135"/>
    <d v="2021-09-08T00:00:00"/>
    <s v="Standard Class"/>
    <s v="DR-12940"/>
    <s v="Daniel Raglin"/>
    <x v="2"/>
    <s v="United States"/>
    <s v="Franklin"/>
    <x v="31"/>
    <n v="2038"/>
    <x v="3"/>
    <s v="OFF-ST-10003208"/>
    <x v="1"/>
    <x v="4"/>
    <s v="Adjustable Depth Letter/Legal Cart"/>
    <n v="1088.76"/>
    <n v="6"/>
    <n v="0"/>
    <n v="315.74039999999985"/>
  </r>
  <r>
    <n v="2820"/>
    <s v="CA-2013-160500"/>
    <x v="0"/>
    <x v="465"/>
    <d v="2022-05-09T00:00:00"/>
    <s v="First Class"/>
    <s v="DM-13015"/>
    <s v="Darrin Martin"/>
    <x v="0"/>
    <s v="United States"/>
    <s v="Encinitas"/>
    <x v="1"/>
    <n v="92024"/>
    <x v="1"/>
    <s v="OFF-BI-10003784"/>
    <x v="1"/>
    <x v="8"/>
    <s v="Computer Printout Index Tabs"/>
    <n v="6.7200000000000006"/>
    <n v="5"/>
    <n v="0.2"/>
    <n v="2.351999999999999"/>
  </r>
  <r>
    <n v="2821"/>
    <s v="CA-2013-160500"/>
    <x v="0"/>
    <x v="465"/>
    <d v="2022-05-09T00:00:00"/>
    <s v="First Class"/>
    <s v="DM-13015"/>
    <s v="Darrin Martin"/>
    <x v="0"/>
    <s v="United States"/>
    <s v="Encinitas"/>
    <x v="1"/>
    <n v="92024"/>
    <x v="1"/>
    <s v="FUR-TA-10003748"/>
    <x v="0"/>
    <x v="3"/>
    <s v="Bevis 36 x 72 Conference Tables"/>
    <n v="298.77600000000001"/>
    <n v="3"/>
    <n v="0.2"/>
    <n v="7.4693999999999932"/>
  </r>
  <r>
    <n v="2822"/>
    <s v="CA-2014-100202"/>
    <x v="3"/>
    <x v="413"/>
    <d v="2023-01-06T00:00:00"/>
    <s v="Standard Class"/>
    <s v="BD-11620"/>
    <s v="Brian DeCherney"/>
    <x v="0"/>
    <s v="United States"/>
    <s v="Anaheim"/>
    <x v="1"/>
    <n v="92804"/>
    <x v="1"/>
    <s v="TEC-PH-10002563"/>
    <x v="2"/>
    <x v="7"/>
    <s v="Adtran 1202752G1"/>
    <n v="302.37599999999998"/>
    <n v="3"/>
    <n v="0.2"/>
    <n v="22.678200000000018"/>
  </r>
  <r>
    <n v="2823"/>
    <s v="CA-2014-131016"/>
    <x v="3"/>
    <x v="65"/>
    <d v="2023-09-21T00:00:00"/>
    <s v="First Class"/>
    <s v="DC-12850"/>
    <s v="Dan Campbell"/>
    <x v="0"/>
    <s v="United States"/>
    <s v="Arlington"/>
    <x v="5"/>
    <n v="76017"/>
    <x v="2"/>
    <s v="OFF-AR-10000122"/>
    <x v="1"/>
    <x v="6"/>
    <s v="Newell 314"/>
    <n v="8.9280000000000008"/>
    <n v="2"/>
    <n v="0.2"/>
    <n v="0.55799999999999894"/>
  </r>
  <r>
    <n v="2824"/>
    <s v="CA-2014-131016"/>
    <x v="3"/>
    <x v="65"/>
    <d v="2023-09-21T00:00:00"/>
    <s v="First Class"/>
    <s v="DC-12850"/>
    <s v="Dan Campbell"/>
    <x v="0"/>
    <s v="United States"/>
    <s v="Arlington"/>
    <x v="5"/>
    <n v="76017"/>
    <x v="2"/>
    <s v="OFF-ST-10000352"/>
    <x v="1"/>
    <x v="4"/>
    <s v="Acco Perma 2700 Stacking Storage Drawers"/>
    <n v="47.584000000000003"/>
    <n v="2"/>
    <n v="0.2"/>
    <n v="-2.9739999999999966"/>
  </r>
  <r>
    <n v="2825"/>
    <s v="US-2011-112914"/>
    <x v="2"/>
    <x v="794"/>
    <d v="2020-09-30T00:00:00"/>
    <s v="Standard Class"/>
    <s v="MT-18070"/>
    <s v="Michelle Tran"/>
    <x v="2"/>
    <s v="United States"/>
    <s v="Houston"/>
    <x v="5"/>
    <n v="77041"/>
    <x v="2"/>
    <s v="OFF-PA-10003270"/>
    <x v="1"/>
    <x v="10"/>
    <s v="Xerox 1954"/>
    <n v="33.792000000000002"/>
    <n v="8"/>
    <n v="0.2"/>
    <n v="10.559999999999999"/>
  </r>
  <r>
    <n v="2826"/>
    <s v="US-2011-112914"/>
    <x v="2"/>
    <x v="794"/>
    <d v="2020-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20-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20-09-30T00:00:00"/>
    <s v="Standard Class"/>
    <s v="MT-18070"/>
    <s v="Michelle Tran"/>
    <x v="2"/>
    <s v="United States"/>
    <s v="Houston"/>
    <x v="5"/>
    <n v="77041"/>
    <x v="2"/>
    <s v="OFF-EN-10001509"/>
    <x v="1"/>
    <x v="12"/>
    <s v="Poly String Tie Envelopes"/>
    <n v="3.2640000000000002"/>
    <n v="2"/>
    <n v="0.2"/>
    <n v="1.1015999999999997"/>
  </r>
  <r>
    <n v="2829"/>
    <s v="CA-2013-124149"/>
    <x v="0"/>
    <x v="131"/>
    <d v="2022-04-27T00:00:00"/>
    <s v="First Class"/>
    <s v="MJ-17740"/>
    <s v="Max Jones"/>
    <x v="0"/>
    <s v="United States"/>
    <s v="Lancaster"/>
    <x v="24"/>
    <n v="43130"/>
    <x v="3"/>
    <s v="OFF-PA-10002421"/>
    <x v="1"/>
    <x v="10"/>
    <s v="Embossed Ink Jet Note Cards"/>
    <n v="108.33600000000001"/>
    <n v="6"/>
    <n v="0.2"/>
    <n v="37.917599999999993"/>
  </r>
  <r>
    <n v="2830"/>
    <s v="CA-2013-124149"/>
    <x v="0"/>
    <x v="131"/>
    <d v="2022-04-27T00:00:00"/>
    <s v="First Class"/>
    <s v="MJ-17740"/>
    <s v="Max Jones"/>
    <x v="0"/>
    <s v="United States"/>
    <s v="Lancaster"/>
    <x v="24"/>
    <n v="43130"/>
    <x v="3"/>
    <s v="OFF-ST-10000760"/>
    <x v="1"/>
    <x v="4"/>
    <s v="Eldon Fold 'N Roll Cart System"/>
    <n v="55.92"/>
    <n v="5"/>
    <n v="0.2"/>
    <n v="6.2910000000000004"/>
  </r>
  <r>
    <n v="2831"/>
    <s v="CA-2013-124149"/>
    <x v="0"/>
    <x v="131"/>
    <d v="2022-04-27T00:00:00"/>
    <s v="First Class"/>
    <s v="MJ-17740"/>
    <s v="Max Jones"/>
    <x v="0"/>
    <s v="United States"/>
    <s v="Lancaster"/>
    <x v="24"/>
    <n v="43130"/>
    <x v="3"/>
    <s v="OFF-PA-10002923"/>
    <x v="1"/>
    <x v="10"/>
    <s v="Xerox 1942"/>
    <n v="78.304000000000002"/>
    <n v="2"/>
    <n v="0.2"/>
    <n v="29.363999999999997"/>
  </r>
  <r>
    <n v="2832"/>
    <s v="CA-2011-148915"/>
    <x v="2"/>
    <x v="301"/>
    <d v="2020-11-05T00:00:00"/>
    <s v="Standard Class"/>
    <s v="ND-18370"/>
    <s v="Natalie DeCherney"/>
    <x v="0"/>
    <s v="United States"/>
    <s v="Portland"/>
    <x v="21"/>
    <n v="97206"/>
    <x v="1"/>
    <s v="OFF-ST-10001128"/>
    <x v="1"/>
    <x v="4"/>
    <s v="Carina Mini System Audio Rack, Model AR050B"/>
    <n v="443.92"/>
    <n v="5"/>
    <n v="0.2"/>
    <n v="-94.33299999999997"/>
  </r>
  <r>
    <n v="2833"/>
    <s v="CA-2011-148915"/>
    <x v="2"/>
    <x v="301"/>
    <d v="2020-11-05T00:00:00"/>
    <s v="Standard Class"/>
    <s v="ND-18370"/>
    <s v="Natalie DeCherney"/>
    <x v="0"/>
    <s v="United States"/>
    <s v="Portland"/>
    <x v="21"/>
    <n v="97206"/>
    <x v="1"/>
    <s v="TEC-PH-10000673"/>
    <x v="2"/>
    <x v="7"/>
    <s v="Plantronics Voyager Pro HD - Bluetooth Headset"/>
    <n v="155.976"/>
    <n v="3"/>
    <n v="0.2"/>
    <n v="54.5916"/>
  </r>
  <r>
    <n v="2834"/>
    <s v="CA-2014-134649"/>
    <x v="3"/>
    <x v="795"/>
    <d v="2023-02-01T00:00:00"/>
    <s v="Second Class"/>
    <s v="CA-11965"/>
    <s v="Carol Adams"/>
    <x v="1"/>
    <s v="United States"/>
    <s v="Hoover"/>
    <x v="19"/>
    <n v="35244"/>
    <x v="0"/>
    <s v="OFF-AR-10001547"/>
    <x v="1"/>
    <x v="6"/>
    <s v="Newell 311"/>
    <n v="15.469999999999999"/>
    <n v="7"/>
    <n v="0"/>
    <n v="4.1768999999999998"/>
  </r>
  <r>
    <n v="2835"/>
    <s v="CA-2014-134649"/>
    <x v="3"/>
    <x v="795"/>
    <d v="2023-02-01T00:00:00"/>
    <s v="Second Class"/>
    <s v="CA-11965"/>
    <s v="Carol Adams"/>
    <x v="1"/>
    <s v="United States"/>
    <s v="Hoover"/>
    <x v="19"/>
    <n v="35244"/>
    <x v="0"/>
    <s v="OFF-BI-10001890"/>
    <x v="1"/>
    <x v="8"/>
    <s v="Avery Poly Binder Pockets"/>
    <n v="7.16"/>
    <n v="2"/>
    <n v="0"/>
    <n v="3.4367999999999999"/>
  </r>
  <r>
    <n v="2836"/>
    <s v="CA-2014-110842"/>
    <x v="3"/>
    <x v="343"/>
    <d v="2023-11-17T00:00:00"/>
    <s v="Standard Class"/>
    <s v="GA-14725"/>
    <s v="Guy Armstrong"/>
    <x v="0"/>
    <s v="United States"/>
    <s v="Los Angeles"/>
    <x v="1"/>
    <n v="90036"/>
    <x v="1"/>
    <s v="OFF-AP-10003971"/>
    <x v="1"/>
    <x v="9"/>
    <s v="Belkin 6 Outlet Metallic Surge Strip"/>
    <n v="10.89"/>
    <n v="1"/>
    <n v="0"/>
    <n v="2.8314000000000004"/>
  </r>
  <r>
    <n v="2837"/>
    <s v="CA-2014-110842"/>
    <x v="3"/>
    <x v="343"/>
    <d v="2023-11-17T00:00:00"/>
    <s v="Standard Class"/>
    <s v="GA-14725"/>
    <s v="Guy Armstrong"/>
    <x v="0"/>
    <s v="United States"/>
    <s v="Los Angeles"/>
    <x v="1"/>
    <n v="90036"/>
    <x v="1"/>
    <s v="OFF-PA-10000520"/>
    <x v="1"/>
    <x v="10"/>
    <s v="Xerox 201"/>
    <n v="19.440000000000001"/>
    <n v="3"/>
    <n v="0"/>
    <n v="9.3312000000000008"/>
  </r>
  <r>
    <n v="2838"/>
    <s v="CA-2014-110842"/>
    <x v="3"/>
    <x v="343"/>
    <d v="2023-11-17T00:00:00"/>
    <s v="Standard Class"/>
    <s v="GA-14725"/>
    <s v="Guy Armstrong"/>
    <x v="0"/>
    <s v="United States"/>
    <s v="Los Angeles"/>
    <x v="1"/>
    <n v="90036"/>
    <x v="1"/>
    <s v="OFF-BI-10000977"/>
    <x v="1"/>
    <x v="8"/>
    <s v="Ibico Plastic Spiral Binding Combs"/>
    <n v="121.6"/>
    <n v="5"/>
    <n v="0.2"/>
    <n v="39.519999999999989"/>
  </r>
  <r>
    <n v="2839"/>
    <s v="CA-2013-147368"/>
    <x v="0"/>
    <x v="632"/>
    <d v="2022-06-13T00:00:00"/>
    <s v="First Class"/>
    <s v="TC-21295"/>
    <s v="Toby Carlisle"/>
    <x v="0"/>
    <s v="United States"/>
    <s v="Tallahassee"/>
    <x v="2"/>
    <n v="32303"/>
    <x v="0"/>
    <s v="TEC-MA-10002178"/>
    <x v="2"/>
    <x v="15"/>
    <s v="Cisco CP-7937G Unified IP Conference Station Phone"/>
    <n v="695.7"/>
    <n v="2"/>
    <n v="0.5"/>
    <n v="-27.827999999999975"/>
  </r>
  <r>
    <n v="2840"/>
    <s v="US-2012-104185"/>
    <x v="1"/>
    <x v="37"/>
    <d v="2021-09-08T00:00:00"/>
    <s v="Second Class"/>
    <s v="JB-15400"/>
    <s v="Jennifer Braxton"/>
    <x v="1"/>
    <s v="United States"/>
    <s v="New York City"/>
    <x v="15"/>
    <n v="10009"/>
    <x v="3"/>
    <s v="OFF-ST-10001526"/>
    <x v="1"/>
    <x v="4"/>
    <s v="Iceberg Mobile Mega Data/Printer Cart "/>
    <n v="120.33"/>
    <n v="1"/>
    <n v="0"/>
    <n v="31.285799999999995"/>
  </r>
  <r>
    <n v="2841"/>
    <s v="US-2011-125521"/>
    <x v="2"/>
    <x v="619"/>
    <d v="2020-03-19T00:00:00"/>
    <s v="Standard Class"/>
    <s v="CK-12325"/>
    <s v="Christine Kargatis"/>
    <x v="2"/>
    <s v="United States"/>
    <s v="Chesapeake"/>
    <x v="17"/>
    <n v="23320"/>
    <x v="0"/>
    <s v="FUR-CH-10003379"/>
    <x v="0"/>
    <x v="1"/>
    <s v="Global Commerce Series High-Back Swivel/Tilt Chairs"/>
    <n v="1139.92"/>
    <n v="4"/>
    <n v="0"/>
    <n v="284.98"/>
  </r>
  <r>
    <n v="2842"/>
    <s v="US-2014-135062"/>
    <x v="3"/>
    <x v="515"/>
    <d v="2023-09-05T00:00:00"/>
    <s v="Second Class"/>
    <s v="RL-19615"/>
    <s v="Rob Lucas"/>
    <x v="0"/>
    <s v="United States"/>
    <s v="Fayetteville"/>
    <x v="3"/>
    <n v="28314"/>
    <x v="0"/>
    <s v="OFF-PA-10000100"/>
    <x v="1"/>
    <x v="10"/>
    <s v="Xerox 1945"/>
    <n v="229.54400000000001"/>
    <n v="7"/>
    <n v="0.2"/>
    <n v="83.209699999999998"/>
  </r>
  <r>
    <n v="2843"/>
    <s v="CA-2014-135650"/>
    <x v="3"/>
    <x v="721"/>
    <d v="2023-03-28T00:00:00"/>
    <s v="Standard Class"/>
    <s v="AC-10660"/>
    <s v="Anna Chung"/>
    <x v="0"/>
    <s v="United States"/>
    <s v="Huntsville"/>
    <x v="5"/>
    <n v="77340"/>
    <x v="2"/>
    <s v="OFF-ST-10001809"/>
    <x v="1"/>
    <x v="4"/>
    <s v="Fellowes Officeware Wire Shelving"/>
    <n v="143.72800000000001"/>
    <n v="2"/>
    <n v="0.2"/>
    <n v="-32.338800000000006"/>
  </r>
  <r>
    <n v="2844"/>
    <s v="CA-2014-112865"/>
    <x v="3"/>
    <x v="796"/>
    <d v="2023-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23-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23-11-21T00:00:00"/>
    <s v="First Class"/>
    <s v="XP-21865"/>
    <s v="Xylona Preis"/>
    <x v="0"/>
    <s v="United States"/>
    <s v="Everett"/>
    <x v="31"/>
    <n v="2149"/>
    <x v="3"/>
    <s v="OFF-AR-10001958"/>
    <x v="1"/>
    <x v="6"/>
    <s v="Stanley Bostitch Contemporary Electric Pencil Sharpeners"/>
    <n v="50.94"/>
    <n v="3"/>
    <n v="0"/>
    <n v="14.263200000000001"/>
  </r>
  <r>
    <n v="2847"/>
    <s v="CA-2014-152093"/>
    <x v="3"/>
    <x v="18"/>
    <d v="2023-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23-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23-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22-12-04T00:00:00"/>
    <s v="Standard Class"/>
    <s v="AJ-10780"/>
    <s v="Anthony Jacobs"/>
    <x v="1"/>
    <s v="United States"/>
    <s v="Palm Coast"/>
    <x v="2"/>
    <n v="32137"/>
    <x v="0"/>
    <s v="OFF-BI-10002976"/>
    <x v="1"/>
    <x v="8"/>
    <s v="ACCOHIDE Binder by Acco"/>
    <n v="7.4340000000000011"/>
    <n v="6"/>
    <n v="0.7"/>
    <n v="-5.6993999999999971"/>
  </r>
  <r>
    <n v="2851"/>
    <s v="US-2013-128293"/>
    <x v="0"/>
    <x v="799"/>
    <d v="2022-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23-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22-03-22T00:00:00"/>
    <s v="Second Class"/>
    <s v="SV-20935"/>
    <s v="Susan Vittorini"/>
    <x v="0"/>
    <s v="United States"/>
    <s v="Oceanside"/>
    <x v="15"/>
    <n v="11572"/>
    <x v="3"/>
    <s v="FUR-FU-10000409"/>
    <x v="0"/>
    <x v="5"/>
    <s v="GE 4 Foot Flourescent Tube, 40 Watt"/>
    <n v="14.98"/>
    <n v="1"/>
    <n v="0"/>
    <n v="6.8908000000000005"/>
  </r>
  <r>
    <n v="2854"/>
    <s v="CA-2013-136371"/>
    <x v="0"/>
    <x v="690"/>
    <d v="2022-03-22T00:00:00"/>
    <s v="Second Class"/>
    <s v="SV-20935"/>
    <s v="Susan Vittorini"/>
    <x v="0"/>
    <s v="United States"/>
    <s v="Oceanside"/>
    <x v="15"/>
    <n v="11572"/>
    <x v="3"/>
    <s v="FUR-FU-10000221"/>
    <x v="0"/>
    <x v="5"/>
    <s v="Master Caster Door Stop, Brown"/>
    <n v="20.32"/>
    <n v="4"/>
    <n v="0"/>
    <n v="6.9087999999999994"/>
  </r>
  <r>
    <n v="2855"/>
    <s v="CA-2014-137344"/>
    <x v="3"/>
    <x v="648"/>
    <d v="2023-08-21T00:00:00"/>
    <s v="Same Day"/>
    <s v="EM-13810"/>
    <s v="Eleni McCrary"/>
    <x v="1"/>
    <s v="United States"/>
    <s v="Franklin"/>
    <x v="31"/>
    <n v="2038"/>
    <x v="3"/>
    <s v="OFF-ST-10000344"/>
    <x v="1"/>
    <x v="4"/>
    <s v="Neat Ideas Personal Hanging Folder Files, Black"/>
    <n v="40.29"/>
    <n v="3"/>
    <n v="0"/>
    <n v="10.475399999999999"/>
  </r>
  <r>
    <n v="2856"/>
    <s v="CA-2014-169810"/>
    <x v="3"/>
    <x v="800"/>
    <d v="2023-08-01T00:00:00"/>
    <s v="Standard Class"/>
    <s v="RB-19360"/>
    <s v="Raymond Buch"/>
    <x v="0"/>
    <s v="United States"/>
    <s v="Sioux Falls"/>
    <x v="44"/>
    <n v="57103"/>
    <x v="2"/>
    <s v="OFF-LA-10003663"/>
    <x v="1"/>
    <x v="2"/>
    <s v="Avery 498"/>
    <n v="20.23"/>
    <n v="7"/>
    <n v="0"/>
    <n v="9.5081000000000007"/>
  </r>
  <r>
    <n v="2857"/>
    <s v="CA-2013-128594"/>
    <x v="0"/>
    <x v="370"/>
    <d v="2022-08-30T00:00:00"/>
    <s v="First Class"/>
    <s v="DJ-13510"/>
    <s v="Don Jones"/>
    <x v="1"/>
    <s v="United States"/>
    <s v="San Diego"/>
    <x v="1"/>
    <n v="92037"/>
    <x v="1"/>
    <s v="FUR-CH-10001215"/>
    <x v="0"/>
    <x v="1"/>
    <s v="Global Troy Executive Leather Low-Back Tilter"/>
    <n v="1603.1360000000002"/>
    <n v="4"/>
    <n v="0.2"/>
    <n v="100.19599999999997"/>
  </r>
  <r>
    <n v="2858"/>
    <s v="CA-2013-154690"/>
    <x v="0"/>
    <x v="243"/>
    <d v="2022-08-18T00:00:00"/>
    <s v="Second Class"/>
    <s v="CC-12370"/>
    <s v="Christopher Conant"/>
    <x v="0"/>
    <s v="United States"/>
    <s v="Fayetteville"/>
    <x v="3"/>
    <n v="28314"/>
    <x v="0"/>
    <s v="FUR-CH-10000988"/>
    <x v="0"/>
    <x v="1"/>
    <s v="Hon Olson Stacker Stools"/>
    <n v="225.29600000000002"/>
    <n v="2"/>
    <n v="0.2"/>
    <n v="22.529599999999995"/>
  </r>
  <r>
    <n v="2859"/>
    <s v="CA-2014-138975"/>
    <x v="3"/>
    <x v="240"/>
    <d v="2023-05-24T00:00:00"/>
    <s v="Standard Class"/>
    <s v="SC-20380"/>
    <s v="Shahid Collister"/>
    <x v="0"/>
    <s v="United States"/>
    <s v="Atlanta"/>
    <x v="32"/>
    <n v="30318"/>
    <x v="0"/>
    <s v="TEC-AC-10003441"/>
    <x v="2"/>
    <x v="11"/>
    <s v="Kingston Digital DataTraveler 32GB USB 2.0"/>
    <n v="67.8"/>
    <n v="4"/>
    <n v="0"/>
    <n v="4.0679999999999978"/>
  </r>
  <r>
    <n v="2860"/>
    <s v="CA-2014-138975"/>
    <x v="3"/>
    <x v="240"/>
    <d v="2023-05-24T00:00:00"/>
    <s v="Standard Class"/>
    <s v="SC-20380"/>
    <s v="Shahid Collister"/>
    <x v="0"/>
    <s v="United States"/>
    <s v="Atlanta"/>
    <x v="32"/>
    <n v="30318"/>
    <x v="0"/>
    <s v="TEC-PH-10004389"/>
    <x v="2"/>
    <x v="7"/>
    <s v="Nokia Lumia 925"/>
    <n v="377.96999999999997"/>
    <n v="3"/>
    <n v="0"/>
    <n v="98.272200000000012"/>
  </r>
  <r>
    <n v="2861"/>
    <s v="CA-2014-138975"/>
    <x v="3"/>
    <x v="240"/>
    <d v="2023-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23-05-24T00:00:00"/>
    <s v="Standard Class"/>
    <s v="SC-20380"/>
    <s v="Shahid Collister"/>
    <x v="0"/>
    <s v="United States"/>
    <s v="Atlanta"/>
    <x v="32"/>
    <n v="30318"/>
    <x v="0"/>
    <s v="OFF-PA-10000100"/>
    <x v="1"/>
    <x v="10"/>
    <s v="Xerox 1945"/>
    <n v="286.93"/>
    <n v="7"/>
    <n v="0"/>
    <n v="140.59569999999999"/>
  </r>
  <r>
    <n v="2863"/>
    <s v="CA-2014-106537"/>
    <x v="3"/>
    <x v="801"/>
    <d v="2023-08-18T00:00:00"/>
    <s v="Standard Class"/>
    <s v="RH-19495"/>
    <s v="Rick Hansen"/>
    <x v="0"/>
    <s v="United States"/>
    <s v="Orlando"/>
    <x v="2"/>
    <n v="32839"/>
    <x v="0"/>
    <s v="OFF-PA-10000223"/>
    <x v="1"/>
    <x v="10"/>
    <s v="Xerox 2000"/>
    <n v="20.736000000000004"/>
    <n v="4"/>
    <n v="0.2"/>
    <n v="7.2576000000000001"/>
  </r>
  <r>
    <n v="2864"/>
    <s v="US-2014-103828"/>
    <x v="3"/>
    <x v="802"/>
    <d v="2023-08-14T00:00:00"/>
    <s v="Same Day"/>
    <s v="JK-15370"/>
    <s v="Jay Kimmel"/>
    <x v="0"/>
    <s v="United States"/>
    <s v="San Francisco"/>
    <x v="1"/>
    <n v="94122"/>
    <x v="1"/>
    <s v="OFF-ST-10001325"/>
    <x v="1"/>
    <x v="4"/>
    <s v="Sterilite Officeware Hinged File Box"/>
    <n v="31.44"/>
    <n v="3"/>
    <n v="0"/>
    <n v="8.4888000000000012"/>
  </r>
  <r>
    <n v="2865"/>
    <s v="US-2014-103828"/>
    <x v="3"/>
    <x v="802"/>
    <d v="2023-08-14T00:00:00"/>
    <s v="Same Day"/>
    <s v="JK-15370"/>
    <s v="Jay Kimmel"/>
    <x v="0"/>
    <s v="United States"/>
    <s v="San Francisco"/>
    <x v="1"/>
    <n v="94122"/>
    <x v="1"/>
    <s v="OFF-AP-10004249"/>
    <x v="1"/>
    <x v="9"/>
    <s v="Staples"/>
    <n v="83.79"/>
    <n v="7"/>
    <n v="0"/>
    <n v="22.623299999999997"/>
  </r>
  <r>
    <n v="2866"/>
    <s v="US-2014-103828"/>
    <x v="3"/>
    <x v="802"/>
    <d v="2023-08-14T00:00:00"/>
    <s v="Same Day"/>
    <s v="JK-15370"/>
    <s v="Jay Kimmel"/>
    <x v="0"/>
    <s v="United States"/>
    <s v="San Francisco"/>
    <x v="1"/>
    <n v="94122"/>
    <x v="1"/>
    <s v="OFF-AR-10000588"/>
    <x v="1"/>
    <x v="6"/>
    <s v="Newell 345"/>
    <n v="59.519999999999996"/>
    <n v="3"/>
    <n v="0"/>
    <n v="15.475200000000001"/>
  </r>
  <r>
    <n v="2867"/>
    <s v="US-2014-103828"/>
    <x v="3"/>
    <x v="802"/>
    <d v="2023-08-14T00:00:00"/>
    <s v="Same Day"/>
    <s v="JK-15370"/>
    <s v="Jay Kimmel"/>
    <x v="0"/>
    <s v="United States"/>
    <s v="San Francisco"/>
    <x v="1"/>
    <n v="94122"/>
    <x v="1"/>
    <s v="OFF-SU-10000946"/>
    <x v="1"/>
    <x v="14"/>
    <s v="Staples"/>
    <n v="31.92"/>
    <n v="4"/>
    <n v="0"/>
    <n v="9.2567999999999984"/>
  </r>
  <r>
    <n v="2868"/>
    <s v="CA-2013-115588"/>
    <x v="0"/>
    <x v="338"/>
    <d v="2022-11-13T00:00:00"/>
    <s v="Second Class"/>
    <s v="AF-10885"/>
    <s v="Art Foster"/>
    <x v="0"/>
    <s v="United States"/>
    <s v="Toledo"/>
    <x v="24"/>
    <n v="43615"/>
    <x v="3"/>
    <s v="OFF-SU-10001225"/>
    <x v="1"/>
    <x v="14"/>
    <s v="Staples"/>
    <n v="14.720000000000002"/>
    <n v="5"/>
    <n v="0.2"/>
    <n v="-3.3120000000000012"/>
  </r>
  <r>
    <n v="2869"/>
    <s v="CA-2013-115588"/>
    <x v="0"/>
    <x v="338"/>
    <d v="2022-11-13T00:00:00"/>
    <s v="Second Class"/>
    <s v="AF-10885"/>
    <s v="Art Foster"/>
    <x v="0"/>
    <s v="United States"/>
    <s v="Toledo"/>
    <x v="24"/>
    <n v="43615"/>
    <x v="3"/>
    <s v="OFF-ST-10001558"/>
    <x v="1"/>
    <x v="4"/>
    <s v="Acco Perma 4000 Stacking Storage Drawers"/>
    <n v="38.975999999999999"/>
    <n v="3"/>
    <n v="0.2"/>
    <n v="-2.4359999999999999"/>
  </r>
  <r>
    <n v="2870"/>
    <s v="CA-2014-143861"/>
    <x v="3"/>
    <x v="492"/>
    <d v="2023-06-20T00:00:00"/>
    <s v="Standard Class"/>
    <s v="LC-16885"/>
    <s v="Lena Creighton"/>
    <x v="0"/>
    <s v="United States"/>
    <s v="Saint Petersburg"/>
    <x v="2"/>
    <n v="33710"/>
    <x v="0"/>
    <s v="FUR-FU-10001546"/>
    <x v="0"/>
    <x v="5"/>
    <s v="Dana Swing-Arm Lamps"/>
    <n v="17.088000000000001"/>
    <n v="2"/>
    <n v="0.2"/>
    <n v="1.0679999999999996"/>
  </r>
  <r>
    <n v="2871"/>
    <s v="CA-2011-148040"/>
    <x v="2"/>
    <x v="579"/>
    <d v="2020-03-26T00:00:00"/>
    <s v="Standard Class"/>
    <s v="BF-11275"/>
    <s v="Beth Fritzler"/>
    <x v="1"/>
    <s v="United States"/>
    <s v="Tucson"/>
    <x v="16"/>
    <n v="85705"/>
    <x v="1"/>
    <s v="OFF-PA-10002581"/>
    <x v="1"/>
    <x v="10"/>
    <s v="Xerox 1951"/>
    <n v="74.352000000000004"/>
    <n v="3"/>
    <n v="0.2"/>
    <n v="23.234999999999992"/>
  </r>
  <r>
    <n v="2872"/>
    <s v="CA-2011-148040"/>
    <x v="2"/>
    <x v="579"/>
    <d v="2020-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23-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23-11-23T00:00:00"/>
    <s v="Standard Class"/>
    <s v="SW-20275"/>
    <s v="Scott Williamson"/>
    <x v="0"/>
    <s v="United States"/>
    <s v="San Diego"/>
    <x v="1"/>
    <n v="92105"/>
    <x v="1"/>
    <s v="OFF-ST-10001963"/>
    <x v="1"/>
    <x v="4"/>
    <s v="Tennsco Regal Shelving Units"/>
    <n v="811.28"/>
    <n v="8"/>
    <n v="0"/>
    <n v="24.338399999999979"/>
  </r>
  <r>
    <n v="2875"/>
    <s v="US-2014-102638"/>
    <x v="3"/>
    <x v="614"/>
    <d v="2024-01-01T00:00:00"/>
    <s v="First Class"/>
    <s v="MC-17845"/>
    <s v="Michael Chen"/>
    <x v="0"/>
    <s v="United States"/>
    <s v="New York City"/>
    <x v="15"/>
    <n v="10035"/>
    <x v="3"/>
    <s v="OFF-FA-10002988"/>
    <x v="1"/>
    <x v="13"/>
    <s v="Ideal Clamps"/>
    <n v="6.0299999999999994"/>
    <n v="3"/>
    <n v="0"/>
    <n v="2.9546999999999999"/>
  </r>
  <r>
    <n v="2876"/>
    <s v="US-2013-167339"/>
    <x v="0"/>
    <x v="803"/>
    <d v="2022-01-23T00:00:00"/>
    <s v="Second Class"/>
    <s v="TD-20995"/>
    <s v="Tamara Dahlen"/>
    <x v="0"/>
    <s v="United States"/>
    <s v="San Diego"/>
    <x v="1"/>
    <n v="92037"/>
    <x v="1"/>
    <s v="FUR-CH-10004289"/>
    <x v="0"/>
    <x v="1"/>
    <s v="Global Super Steno Chair"/>
    <n v="153.56800000000001"/>
    <n v="2"/>
    <n v="0.2"/>
    <n v="-5.758800000000015"/>
  </r>
  <r>
    <n v="2877"/>
    <s v="US-2013-167339"/>
    <x v="0"/>
    <x v="803"/>
    <d v="2022-01-23T00:00:00"/>
    <s v="Second Class"/>
    <s v="TD-20995"/>
    <s v="Tamara Dahlen"/>
    <x v="0"/>
    <s v="United States"/>
    <s v="San Diego"/>
    <x v="1"/>
    <n v="92037"/>
    <x v="1"/>
    <s v="FUR-CH-10000785"/>
    <x v="0"/>
    <x v="1"/>
    <s v="Global Ergonomic Managers Chair"/>
    <n v="1013.4879999999999"/>
    <n v="7"/>
    <n v="0.2"/>
    <n v="76.011600000000016"/>
  </r>
  <r>
    <n v="2878"/>
    <s v="CA-2013-152072"/>
    <x v="0"/>
    <x v="804"/>
    <d v="2022-01-19T00:00:00"/>
    <s v="Standard Class"/>
    <s v="Dp-13240"/>
    <s v="Dean percer"/>
    <x v="2"/>
    <s v="United States"/>
    <s v="Westfield"/>
    <x v="30"/>
    <n v="7090"/>
    <x v="3"/>
    <s v="OFF-EN-10003040"/>
    <x v="1"/>
    <x v="12"/>
    <s v="Quality Park Security Envelopes"/>
    <n v="52.34"/>
    <n v="2"/>
    <n v="0"/>
    <n v="24.599800000000002"/>
  </r>
  <r>
    <n v="2879"/>
    <s v="CA-2013-152072"/>
    <x v="0"/>
    <x v="804"/>
    <d v="2022-01-19T00:00:00"/>
    <s v="Standard Class"/>
    <s v="Dp-13240"/>
    <s v="Dean percer"/>
    <x v="2"/>
    <s v="United States"/>
    <s v="Westfield"/>
    <x v="30"/>
    <n v="7090"/>
    <x v="3"/>
    <s v="OFF-AR-10001573"/>
    <x v="1"/>
    <x v="6"/>
    <s v="American Pencil"/>
    <n v="4.66"/>
    <n v="2"/>
    <n v="0"/>
    <n v="1.3513999999999995"/>
  </r>
  <r>
    <n v="2880"/>
    <s v="CA-2013-152072"/>
    <x v="0"/>
    <x v="804"/>
    <d v="2022-01-19T00:00:00"/>
    <s v="Standard Class"/>
    <s v="Dp-13240"/>
    <s v="Dean percer"/>
    <x v="2"/>
    <s v="United States"/>
    <s v="Westfield"/>
    <x v="30"/>
    <n v="7090"/>
    <x v="3"/>
    <s v="TEC-AC-10000844"/>
    <x v="2"/>
    <x v="11"/>
    <s v="Logitech Gaming G510s - Keyboard"/>
    <n v="254.96999999999997"/>
    <n v="3"/>
    <n v="0"/>
    <n v="91.789199999999994"/>
  </r>
  <r>
    <n v="2881"/>
    <s v="CA-2013-102932"/>
    <x v="0"/>
    <x v="251"/>
    <d v="2022-09-24T00:00:00"/>
    <s v="Second Class"/>
    <s v="SD-20485"/>
    <s v="Shirley Daniels"/>
    <x v="2"/>
    <s v="United States"/>
    <s v="Orange"/>
    <x v="30"/>
    <n v="7050"/>
    <x v="3"/>
    <s v="OFF-BI-10000756"/>
    <x v="1"/>
    <x v="8"/>
    <s v="Storex DuraTech Recycled Plastic Frosted Binders"/>
    <n v="25.44"/>
    <n v="6"/>
    <n v="0"/>
    <n v="12.72"/>
  </r>
  <r>
    <n v="2882"/>
    <s v="CA-2013-102932"/>
    <x v="0"/>
    <x v="251"/>
    <d v="2022-09-24T00:00:00"/>
    <s v="Second Class"/>
    <s v="SD-20485"/>
    <s v="Shirley Daniels"/>
    <x v="2"/>
    <s v="United States"/>
    <s v="Orange"/>
    <x v="30"/>
    <n v="7050"/>
    <x v="3"/>
    <s v="OFF-SU-10000381"/>
    <x v="1"/>
    <x v="14"/>
    <s v="Acme Forged Steel Scissors with Black Enamel Handles"/>
    <n v="27.93"/>
    <n v="3"/>
    <n v="0"/>
    <n v="8.0996999999999986"/>
  </r>
  <r>
    <n v="2883"/>
    <s v="CA-2011-165540"/>
    <x v="2"/>
    <x v="805"/>
    <d v="2020-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22-11-17T00:00:00"/>
    <s v="Second Class"/>
    <s v="BK-11260"/>
    <s v="Berenike Kampe"/>
    <x v="0"/>
    <s v="United States"/>
    <s v="San Francisco"/>
    <x v="1"/>
    <n v="94110"/>
    <x v="1"/>
    <s v="FUR-FU-10001852"/>
    <x v="0"/>
    <x v="5"/>
    <s v="Eldon Regeneration Recycled Desk Accessories, Smoke"/>
    <n v="6.96"/>
    <n v="4"/>
    <n v="0"/>
    <n v="2.2271999999999998"/>
  </r>
  <r>
    <n v="2885"/>
    <s v="CA-2013-164483"/>
    <x v="0"/>
    <x v="806"/>
    <d v="2022-02-03T00:00:00"/>
    <s v="Standard Class"/>
    <s v="JF-15490"/>
    <s v="Jeremy Farry"/>
    <x v="0"/>
    <s v="United States"/>
    <s v="San Francisco"/>
    <x v="1"/>
    <n v="94122"/>
    <x v="1"/>
    <s v="OFF-BI-10000014"/>
    <x v="1"/>
    <x v="8"/>
    <s v="Heavy-Duty E-Z-D Binders"/>
    <n v="17.456"/>
    <n v="2"/>
    <n v="0.2"/>
    <n v="5.8914"/>
  </r>
  <r>
    <n v="2886"/>
    <s v="US-2013-159856"/>
    <x v="0"/>
    <x v="807"/>
    <d v="2022-10-23T00:00:00"/>
    <s v="Standard Class"/>
    <s v="EP-13915"/>
    <s v="Emily Phan"/>
    <x v="0"/>
    <s v="United States"/>
    <s v="Tempe"/>
    <x v="16"/>
    <n v="85281"/>
    <x v="1"/>
    <s v="FUR-CH-10003396"/>
    <x v="0"/>
    <x v="1"/>
    <s v="Global Deluxe Steno Chair"/>
    <n v="307.92"/>
    <n v="5"/>
    <n v="0.2"/>
    <n v="-34.64100000000002"/>
  </r>
  <r>
    <n v="2887"/>
    <s v="CA-2014-102099"/>
    <x v="3"/>
    <x v="404"/>
    <d v="2023-12-20T00:00:00"/>
    <s v="First Class"/>
    <s v="EP-13915"/>
    <s v="Emily Phan"/>
    <x v="0"/>
    <s v="United States"/>
    <s v="Los Angeles"/>
    <x v="1"/>
    <n v="90008"/>
    <x v="1"/>
    <s v="OFF-AR-10003811"/>
    <x v="1"/>
    <x v="6"/>
    <s v="Newell 327"/>
    <n v="6.63"/>
    <n v="3"/>
    <n v="0"/>
    <n v="1.7901"/>
  </r>
  <r>
    <n v="2888"/>
    <s v="CA-2014-102099"/>
    <x v="3"/>
    <x v="404"/>
    <d v="2023-12-20T00:00:00"/>
    <s v="First Class"/>
    <s v="EP-13915"/>
    <s v="Emily Phan"/>
    <x v="0"/>
    <s v="United States"/>
    <s v="Los Angeles"/>
    <x v="1"/>
    <n v="90008"/>
    <x v="1"/>
    <s v="OFF-PA-10003172"/>
    <x v="1"/>
    <x v="10"/>
    <s v="Xerox 1996"/>
    <n v="12.96"/>
    <n v="2"/>
    <n v="0"/>
    <n v="6.2208000000000006"/>
  </r>
  <r>
    <n v="2889"/>
    <s v="CA-2014-102099"/>
    <x v="3"/>
    <x v="404"/>
    <d v="2023-12-20T00:00:00"/>
    <s v="First Class"/>
    <s v="EP-13915"/>
    <s v="Emily Phan"/>
    <x v="0"/>
    <s v="United States"/>
    <s v="Los Angeles"/>
    <x v="1"/>
    <n v="90008"/>
    <x v="1"/>
    <s v="OFF-PA-10000289"/>
    <x v="1"/>
    <x v="10"/>
    <s v="Xerox 213"/>
    <n v="32.400000000000006"/>
    <n v="5"/>
    <n v="0"/>
    <n v="15.552000000000001"/>
  </r>
  <r>
    <n v="2890"/>
    <s v="CA-2014-164049"/>
    <x v="3"/>
    <x v="808"/>
    <d v="2023-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20-05-01T00:00:00"/>
    <s v="Second Class"/>
    <s v="HG-14845"/>
    <s v="Harry Greene"/>
    <x v="0"/>
    <s v="United States"/>
    <s v="Lake Charles"/>
    <x v="28"/>
    <n v="70601"/>
    <x v="0"/>
    <s v="FUR-CH-10002304"/>
    <x v="0"/>
    <x v="1"/>
    <s v="Global Stack Chair without Arms, Black"/>
    <n v="51.96"/>
    <n v="2"/>
    <n v="0"/>
    <n v="12.990000000000002"/>
  </r>
  <r>
    <n v="2892"/>
    <s v="CA-2011-142727"/>
    <x v="2"/>
    <x v="333"/>
    <d v="2020-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23-10-30T00:00:00"/>
    <s v="Standard Class"/>
    <s v="JC-16105"/>
    <s v="Julie Creighton"/>
    <x v="1"/>
    <s v="United States"/>
    <s v="Rochester"/>
    <x v="15"/>
    <n v="14609"/>
    <x v="3"/>
    <s v="OFF-PA-10003739"/>
    <x v="1"/>
    <x v="10"/>
    <s v="Xerox 1969"/>
    <n v="11.56"/>
    <n v="2"/>
    <n v="0"/>
    <n v="5.6644000000000005"/>
  </r>
  <r>
    <n v="2894"/>
    <s v="CA-2014-139913"/>
    <x v="3"/>
    <x v="436"/>
    <d v="2023-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23-10-30T00:00:00"/>
    <s v="Standard Class"/>
    <s v="JC-16105"/>
    <s v="Julie Creighton"/>
    <x v="1"/>
    <s v="United States"/>
    <s v="Rochester"/>
    <x v="15"/>
    <n v="14609"/>
    <x v="3"/>
    <s v="FUR-FU-10000771"/>
    <x v="0"/>
    <x v="5"/>
    <s v="Eldon 200 Class Desk Accessories, Smoke"/>
    <n v="69.08"/>
    <n v="11"/>
    <n v="0"/>
    <n v="29.013600000000004"/>
  </r>
  <r>
    <n v="2896"/>
    <s v="CA-2014-139913"/>
    <x v="3"/>
    <x v="436"/>
    <d v="2023-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20-04-03T00:00:00"/>
    <s v="Standard Class"/>
    <s v="KM-16720"/>
    <s v="Kunst Miller"/>
    <x v="0"/>
    <s v="United States"/>
    <s v="Long Beach"/>
    <x v="15"/>
    <n v="11561"/>
    <x v="3"/>
    <s v="OFF-AR-10001915"/>
    <x v="1"/>
    <x v="6"/>
    <s v="Peel-Off China Markers"/>
    <n v="49.65"/>
    <n v="5"/>
    <n v="0"/>
    <n v="20.853000000000002"/>
  </r>
  <r>
    <n v="2898"/>
    <s v="US-2013-164630"/>
    <x v="0"/>
    <x v="810"/>
    <d v="2022-01-09T00:00:00"/>
    <s v="Standard Class"/>
    <s v="EB-13975"/>
    <s v="Erica Bern"/>
    <x v="1"/>
    <s v="United States"/>
    <s v="Charlotte"/>
    <x v="3"/>
    <n v="28205"/>
    <x v="0"/>
    <s v="TEC-CO-10000971"/>
    <x v="2"/>
    <x v="16"/>
    <s v="Hewlett Packard 310 Color Digital Copier"/>
    <n v="959.96800000000007"/>
    <n v="4"/>
    <n v="0.2"/>
    <n v="119.99599999999992"/>
  </r>
  <r>
    <n v="2899"/>
    <s v="US-2012-114839"/>
    <x v="1"/>
    <x v="33"/>
    <d v="2021-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21-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21-09-17T00:00:00"/>
    <s v="Standard Class"/>
    <s v="PG-18895"/>
    <s v="Paul Gonzalez"/>
    <x v="0"/>
    <s v="United States"/>
    <s v="New York City"/>
    <x v="15"/>
    <n v="10035"/>
    <x v="3"/>
    <s v="OFF-LA-10001317"/>
    <x v="1"/>
    <x v="2"/>
    <s v="Avery 520"/>
    <n v="12.6"/>
    <n v="4"/>
    <n v="0"/>
    <n v="6.048"/>
  </r>
  <r>
    <n v="2902"/>
    <s v="CA-2014-124898"/>
    <x v="3"/>
    <x v="220"/>
    <d v="2023-09-16T00:00:00"/>
    <s v="Standard Class"/>
    <s v="DB-12910"/>
    <s v="Daniel Byrd"/>
    <x v="2"/>
    <s v="United States"/>
    <s v="Columbus"/>
    <x v="32"/>
    <n v="31907"/>
    <x v="0"/>
    <s v="OFF-PA-10003656"/>
    <x v="1"/>
    <x v="10"/>
    <s v="Xerox 1935"/>
    <n v="184.66"/>
    <n v="7"/>
    <n v="0"/>
    <n v="84.943599999999989"/>
  </r>
  <r>
    <n v="2903"/>
    <s v="CA-2013-164035"/>
    <x v="0"/>
    <x v="1"/>
    <d v="2022-06-18T00:00:00"/>
    <s v="Standard Class"/>
    <s v="CR-12730"/>
    <s v="Craig Reiter"/>
    <x v="0"/>
    <s v="United States"/>
    <s v="Chicago"/>
    <x v="10"/>
    <n v="60610"/>
    <x v="2"/>
    <s v="OFF-PA-10002160"/>
    <x v="1"/>
    <x v="10"/>
    <s v="Xerox 1978"/>
    <n v="23.120000000000005"/>
    <n v="5"/>
    <n v="0.2"/>
    <n v="8.3810000000000002"/>
  </r>
  <r>
    <n v="2904"/>
    <s v="CA-2013-153577"/>
    <x v="0"/>
    <x v="812"/>
    <d v="2022-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22-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20-09-30T00:00:00"/>
    <s v="Standard Class"/>
    <s v="CS-12400"/>
    <s v="Christopher Schild"/>
    <x v="2"/>
    <s v="United States"/>
    <s v="Seattle"/>
    <x v="4"/>
    <n v="98115"/>
    <x v="1"/>
    <s v="OFF-ST-10002615"/>
    <x v="1"/>
    <x v="4"/>
    <s v="Dual Level, Single-Width Filing Carts"/>
    <n v="310.12"/>
    <n v="2"/>
    <n v="0"/>
    <n v="80.631200000000007"/>
  </r>
  <r>
    <n v="2907"/>
    <s v="CA-2014-121615"/>
    <x v="3"/>
    <x v="132"/>
    <d v="2023-11-10T00:00:00"/>
    <s v="Standard Class"/>
    <s v="DL-12925"/>
    <s v="Daniel Lacy"/>
    <x v="0"/>
    <s v="United States"/>
    <s v="Eagan"/>
    <x v="11"/>
    <n v="55122"/>
    <x v="2"/>
    <s v="OFF-PA-10000327"/>
    <x v="1"/>
    <x v="10"/>
    <s v="Xerox 1971"/>
    <n v="8.56"/>
    <n v="2"/>
    <n v="0"/>
    <n v="3.8519999999999994"/>
  </r>
  <r>
    <n v="2908"/>
    <s v="CA-2014-121615"/>
    <x v="3"/>
    <x v="132"/>
    <d v="2023-11-10T00:00:00"/>
    <s v="Standard Class"/>
    <s v="DL-12925"/>
    <s v="Daniel Lacy"/>
    <x v="0"/>
    <s v="United States"/>
    <s v="Eagan"/>
    <x v="11"/>
    <n v="55122"/>
    <x v="2"/>
    <s v="OFF-ST-10001325"/>
    <x v="1"/>
    <x v="4"/>
    <s v="Sterilite Officeware Hinged File Box"/>
    <n v="52.400000000000006"/>
    <n v="5"/>
    <n v="0"/>
    <n v="14.148"/>
  </r>
  <r>
    <n v="2909"/>
    <s v="CA-2014-121615"/>
    <x v="3"/>
    <x v="132"/>
    <d v="2023-11-10T00:00:00"/>
    <s v="Standard Class"/>
    <s v="DL-12925"/>
    <s v="Daniel Lacy"/>
    <x v="0"/>
    <s v="United States"/>
    <s v="Eagan"/>
    <x v="11"/>
    <n v="55122"/>
    <x v="2"/>
    <s v="OFF-LA-10001771"/>
    <x v="1"/>
    <x v="2"/>
    <s v="Avery 513"/>
    <n v="14.940000000000001"/>
    <n v="3"/>
    <n v="0"/>
    <n v="6.8723999999999998"/>
  </r>
  <r>
    <n v="2910"/>
    <s v="CA-2014-166415"/>
    <x v="3"/>
    <x v="600"/>
    <d v="2023-02-24T00:00:00"/>
    <s v="Standard Class"/>
    <s v="ME-17725"/>
    <s v="Max Engle"/>
    <x v="0"/>
    <s v="United States"/>
    <s v="Seattle"/>
    <x v="4"/>
    <n v="98103"/>
    <x v="1"/>
    <s v="OFF-FA-10004968"/>
    <x v="1"/>
    <x v="13"/>
    <s v="Rubber Band Ball"/>
    <n v="11.22"/>
    <n v="3"/>
    <n v="0"/>
    <n v="0.2244000000000006"/>
  </r>
  <r>
    <n v="2911"/>
    <s v="CA-2012-118444"/>
    <x v="1"/>
    <x v="599"/>
    <d v="2021-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20-06-21T00:00:00"/>
    <s v="Standard Class"/>
    <s v="CK-12205"/>
    <s v="Chloris Kastensmidt"/>
    <x v="0"/>
    <s v="United States"/>
    <s v="Hempstead"/>
    <x v="15"/>
    <n v="11550"/>
    <x v="3"/>
    <s v="OFF-EN-10003286"/>
    <x v="1"/>
    <x v="12"/>
    <s v="Staples"/>
    <n v="41.4"/>
    <n v="5"/>
    <n v="0"/>
    <n v="19.457999999999998"/>
  </r>
  <r>
    <n v="2913"/>
    <s v="CA-2011-113929"/>
    <x v="2"/>
    <x v="737"/>
    <d v="2020-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20-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21-10-17T00:00:00"/>
    <s v="Second Class"/>
    <s v="DL-12925"/>
    <s v="Daniel Lacy"/>
    <x v="0"/>
    <s v="United States"/>
    <s v="Noblesville"/>
    <x v="14"/>
    <n v="46060"/>
    <x v="2"/>
    <s v="TEC-PH-10002890"/>
    <x v="2"/>
    <x v="7"/>
    <s v="AT&amp;T 17929 Lendline Telephone"/>
    <n v="135.72"/>
    <n v="3"/>
    <n v="0"/>
    <n v="35.287199999999999"/>
  </r>
  <r>
    <n v="2916"/>
    <s v="CA-2012-134747"/>
    <x v="1"/>
    <x v="88"/>
    <d v="2021-10-17T00:00:00"/>
    <s v="Second Class"/>
    <s v="DL-12925"/>
    <s v="Daniel Lacy"/>
    <x v="0"/>
    <s v="United States"/>
    <s v="Noblesville"/>
    <x v="14"/>
    <n v="46060"/>
    <x v="2"/>
    <s v="OFF-BI-10001308"/>
    <x v="1"/>
    <x v="8"/>
    <s v="GBC Standard Plastic Binding Systems' Combs"/>
    <n v="12.56"/>
    <n v="2"/>
    <n v="0"/>
    <n v="5.6519999999999992"/>
  </r>
  <r>
    <n v="2917"/>
    <s v="CA-2012-134747"/>
    <x v="1"/>
    <x v="88"/>
    <d v="2021-10-17T00:00:00"/>
    <s v="Second Class"/>
    <s v="DL-12925"/>
    <s v="Daniel Lacy"/>
    <x v="0"/>
    <s v="United States"/>
    <s v="Noblesville"/>
    <x v="14"/>
    <n v="46060"/>
    <x v="2"/>
    <s v="TEC-PH-10001750"/>
    <x v="2"/>
    <x v="7"/>
    <s v="Samsung Rugby III"/>
    <n v="263.95999999999998"/>
    <n v="4"/>
    <n v="0"/>
    <n v="71.269200000000012"/>
  </r>
  <r>
    <n v="2918"/>
    <s v="CA-2014-155047"/>
    <x v="3"/>
    <x v="151"/>
    <d v="2023-08-31T00:00:00"/>
    <s v="First Class"/>
    <s v="SE-20110"/>
    <s v="Sanjit Engle"/>
    <x v="0"/>
    <s v="United States"/>
    <s v="Dallas"/>
    <x v="5"/>
    <n v="75220"/>
    <x v="2"/>
    <s v="OFF-AR-10003338"/>
    <x v="1"/>
    <x v="6"/>
    <s v="Eberhard Faber 3 1/2&quot; Golf Pencils"/>
    <n v="5.9520000000000008"/>
    <n v="1"/>
    <n v="0.2"/>
    <n v="0.37200000000000011"/>
  </r>
  <r>
    <n v="2919"/>
    <s v="CA-2013-160129"/>
    <x v="0"/>
    <x v="813"/>
    <d v="2022-11-24T00:00:00"/>
    <s v="Same Day"/>
    <s v="LS-17200"/>
    <s v="Luke Schmidt"/>
    <x v="1"/>
    <s v="United States"/>
    <s v="Philadelphia"/>
    <x v="9"/>
    <n v="19140"/>
    <x v="3"/>
    <s v="OFF-FA-10002763"/>
    <x v="1"/>
    <x v="13"/>
    <s v="Advantus Map Pennant Flags and Round Head Tacks"/>
    <n v="15.8"/>
    <n v="5"/>
    <n v="0.2"/>
    <n v="2.3699999999999983"/>
  </r>
  <r>
    <n v="2920"/>
    <s v="CA-2013-160129"/>
    <x v="0"/>
    <x v="813"/>
    <d v="2022-11-24T00:00:00"/>
    <s v="Same Day"/>
    <s v="LS-17200"/>
    <s v="Luke Schmidt"/>
    <x v="1"/>
    <s v="United States"/>
    <s v="Philadelphia"/>
    <x v="9"/>
    <n v="19140"/>
    <x v="3"/>
    <s v="FUR-FU-10002088"/>
    <x v="0"/>
    <x v="5"/>
    <s v="Nu-Dell Float Frame 11 x 14 1/2"/>
    <n v="14.368000000000002"/>
    <n v="2"/>
    <n v="0.2"/>
    <n v="3.9512"/>
  </r>
  <r>
    <n v="2921"/>
    <s v="CA-2013-160129"/>
    <x v="0"/>
    <x v="813"/>
    <d v="2022-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23-01-31T00:00:00"/>
    <s v="Same Day"/>
    <s v="MM-17920"/>
    <s v="Michael Moore"/>
    <x v="0"/>
    <s v="United States"/>
    <s v="San Francisco"/>
    <x v="1"/>
    <n v="94109"/>
    <x v="1"/>
    <s v="OFF-ST-10001511"/>
    <x v="1"/>
    <x v="4"/>
    <s v="Space Solutions Commercial Steel Shelving"/>
    <n v="129.30000000000001"/>
    <n v="2"/>
    <n v="0"/>
    <n v="6.4649999999999892"/>
  </r>
  <r>
    <n v="2923"/>
    <s v="US-2012-141453"/>
    <x v="1"/>
    <x v="672"/>
    <d v="2021-12-03T00:00:00"/>
    <s v="Second Class"/>
    <s v="DB-13270"/>
    <s v="Deborah Brumfield"/>
    <x v="2"/>
    <s v="United States"/>
    <s v="Austin"/>
    <x v="5"/>
    <n v="78745"/>
    <x v="2"/>
    <s v="OFF-BI-10000301"/>
    <x v="1"/>
    <x v="8"/>
    <s v="GBC Instant Report Kit"/>
    <n v="3.8819999999999988"/>
    <n v="3"/>
    <n v="0.8"/>
    <n v="-5.8230000000000004"/>
  </r>
  <r>
    <n v="2924"/>
    <s v="CA-2011-156993"/>
    <x v="2"/>
    <x v="307"/>
    <d v="2020-07-04T00:00:00"/>
    <s v="Standard Class"/>
    <s v="RW-19630"/>
    <s v="Rob Williams"/>
    <x v="1"/>
    <s v="United States"/>
    <s v="Detroit"/>
    <x v="12"/>
    <n v="48234"/>
    <x v="2"/>
    <s v="OFF-FA-10003495"/>
    <x v="1"/>
    <x v="13"/>
    <s v="Staples"/>
    <n v="6.08"/>
    <n v="1"/>
    <n v="0"/>
    <n v="3.04"/>
  </r>
  <r>
    <n v="2925"/>
    <s v="CA-2011-157721"/>
    <x v="2"/>
    <x v="814"/>
    <d v="2020-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20-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23-07-15T00:00:00"/>
    <s v="Second Class"/>
    <s v="BP-11155"/>
    <s v="Becky Pak"/>
    <x v="0"/>
    <s v="United States"/>
    <s v="Columbus"/>
    <x v="32"/>
    <n v="31907"/>
    <x v="0"/>
    <s v="FUR-FU-10000771"/>
    <x v="0"/>
    <x v="5"/>
    <s v="Eldon 200 Class Desk Accessories, Smoke"/>
    <n v="18.84"/>
    <n v="3"/>
    <n v="0"/>
    <n v="7.9128000000000007"/>
  </r>
  <r>
    <n v="2928"/>
    <s v="CA-2014-158106"/>
    <x v="3"/>
    <x v="400"/>
    <d v="2023-06-11T00:00:00"/>
    <s v="Standard Class"/>
    <s v="CT-11995"/>
    <s v="Carol Triggs"/>
    <x v="0"/>
    <s v="United States"/>
    <s v="Apple Valley"/>
    <x v="11"/>
    <n v="55124"/>
    <x v="2"/>
    <s v="OFF-AR-10002255"/>
    <x v="1"/>
    <x v="6"/>
    <s v="Newell 346"/>
    <n v="8.64"/>
    <n v="3"/>
    <n v="0"/>
    <n v="2.5055999999999998"/>
  </r>
  <r>
    <n v="2929"/>
    <s v="US-2014-120390"/>
    <x v="3"/>
    <x v="15"/>
    <d v="2023-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23-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21-08-08T00:00:00"/>
    <s v="Same Day"/>
    <s v="TT-21220"/>
    <s v="Thomas Thornton"/>
    <x v="0"/>
    <s v="United States"/>
    <s v="San Francisco"/>
    <x v="1"/>
    <n v="94109"/>
    <x v="1"/>
    <s v="OFF-BI-10004970"/>
    <x v="1"/>
    <x v="8"/>
    <s v="ACCOHIDE 3-Ring Binder, Blue, 1&quot;"/>
    <n v="6.6080000000000005"/>
    <n v="2"/>
    <n v="0.2"/>
    <n v="2.2302"/>
  </r>
  <r>
    <n v="2932"/>
    <s v="CA-2012-168564"/>
    <x v="1"/>
    <x v="816"/>
    <d v="2021-08-08T00:00:00"/>
    <s v="Same Day"/>
    <s v="TT-21220"/>
    <s v="Thomas Thornton"/>
    <x v="0"/>
    <s v="United States"/>
    <s v="San Francisco"/>
    <x v="1"/>
    <n v="94109"/>
    <x v="1"/>
    <s v="OFF-BI-10002557"/>
    <x v="1"/>
    <x v="8"/>
    <s v="Presstex Flexible Ring Binders"/>
    <n v="7.28"/>
    <n v="2"/>
    <n v="0.2"/>
    <n v="2.7299999999999995"/>
  </r>
  <r>
    <n v="2933"/>
    <s v="CA-2012-168564"/>
    <x v="1"/>
    <x v="816"/>
    <d v="2021-08-08T00:00:00"/>
    <s v="Same Day"/>
    <s v="TT-21220"/>
    <s v="Thomas Thornton"/>
    <x v="0"/>
    <s v="United States"/>
    <s v="San Francisco"/>
    <x v="1"/>
    <n v="94109"/>
    <x v="1"/>
    <s v="FUR-CH-10000785"/>
    <x v="0"/>
    <x v="1"/>
    <s v="Global Ergonomic Managers Chair"/>
    <n v="144.78399999999999"/>
    <n v="1"/>
    <n v="0.2"/>
    <n v="10.858800000000002"/>
  </r>
  <r>
    <n v="2934"/>
    <s v="US-2013-169040"/>
    <x v="0"/>
    <x v="409"/>
    <d v="2022-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22-12-13T00:00:00"/>
    <s v="Standard Class"/>
    <s v="GT-14710"/>
    <s v="Greg Tran"/>
    <x v="0"/>
    <s v="United States"/>
    <s v="Seattle"/>
    <x v="4"/>
    <n v="98105"/>
    <x v="1"/>
    <s v="TEC-PH-10002834"/>
    <x v="2"/>
    <x v="7"/>
    <s v="Google Nexus 5"/>
    <n v="431.97600000000006"/>
    <n v="3"/>
    <n v="0.2"/>
    <n v="26.998499999999993"/>
  </r>
  <r>
    <n v="2936"/>
    <s v="US-2013-169040"/>
    <x v="0"/>
    <x v="409"/>
    <d v="2022-12-13T00:00:00"/>
    <s v="Standard Class"/>
    <s v="GT-14710"/>
    <s v="Greg Tran"/>
    <x v="0"/>
    <s v="United States"/>
    <s v="Seattle"/>
    <x v="4"/>
    <n v="98105"/>
    <x v="1"/>
    <s v="OFF-EN-10000927"/>
    <x v="1"/>
    <x v="12"/>
    <s v="Jet-Pak Recycled Peel 'N' Seal Padded Mailers"/>
    <n v="35.89"/>
    <n v="1"/>
    <n v="0"/>
    <n v="16.150499999999997"/>
  </r>
  <r>
    <n v="2937"/>
    <s v="US-2013-169040"/>
    <x v="0"/>
    <x v="409"/>
    <d v="2022-12-13T00:00:00"/>
    <s v="Standard Class"/>
    <s v="GT-14710"/>
    <s v="Greg Tran"/>
    <x v="0"/>
    <s v="United States"/>
    <s v="Seattle"/>
    <x v="4"/>
    <n v="98105"/>
    <x v="1"/>
    <s v="OFF-BI-10001636"/>
    <x v="1"/>
    <x v="8"/>
    <s v="Ibico Plastic and Wire Spiral Binding Combs"/>
    <n v="47.207999999999998"/>
    <n v="7"/>
    <n v="0.2"/>
    <n v="15.342599999999997"/>
  </r>
  <r>
    <n v="2938"/>
    <s v="US-2013-169040"/>
    <x v="0"/>
    <x v="409"/>
    <d v="2022-12-13T00:00:00"/>
    <s v="Standard Class"/>
    <s v="GT-14710"/>
    <s v="Greg Tran"/>
    <x v="0"/>
    <s v="United States"/>
    <s v="Seattle"/>
    <x v="4"/>
    <n v="98105"/>
    <x v="1"/>
    <s v="OFF-PA-10001736"/>
    <x v="1"/>
    <x v="10"/>
    <s v="Xerox 1880"/>
    <n v="248.07999999999998"/>
    <n v="7"/>
    <n v="0"/>
    <n v="116.59759999999997"/>
  </r>
  <r>
    <n v="2939"/>
    <s v="US-2013-169040"/>
    <x v="0"/>
    <x v="409"/>
    <d v="2022-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22-12-13T00:00:00"/>
    <s v="Standard Class"/>
    <s v="GT-14710"/>
    <s v="Greg Tran"/>
    <x v="0"/>
    <s v="United States"/>
    <s v="Seattle"/>
    <x v="4"/>
    <n v="98105"/>
    <x v="1"/>
    <s v="OFF-BI-10001658"/>
    <x v="1"/>
    <x v="8"/>
    <s v="GBC Standard Therm-A-Bind Covers"/>
    <n v="59.808000000000007"/>
    <n v="3"/>
    <n v="0.2"/>
    <n v="19.4376"/>
  </r>
  <r>
    <n v="2941"/>
    <s v="CA-2014-155880"/>
    <x v="3"/>
    <x v="613"/>
    <d v="2023-04-01T00:00:00"/>
    <s v="Standard Class"/>
    <s v="JD-16150"/>
    <s v="Justin Deggeller"/>
    <x v="1"/>
    <s v="United States"/>
    <s v="Milwaukee"/>
    <x v="6"/>
    <n v="53209"/>
    <x v="2"/>
    <s v="FUR-CH-10000422"/>
    <x v="0"/>
    <x v="1"/>
    <s v="Global Highback Leather Tilter in Burgundy"/>
    <n v="90.99"/>
    <n v="1"/>
    <n v="0"/>
    <n v="14.558400000000006"/>
  </r>
  <r>
    <n v="2942"/>
    <s v="CA-2014-155880"/>
    <x v="3"/>
    <x v="613"/>
    <d v="2023-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23-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23-11-25T00:00:00"/>
    <s v="Standard Class"/>
    <s v="MC-18100"/>
    <s v="Mick Crebagga"/>
    <x v="0"/>
    <s v="United States"/>
    <s v="Los Angeles"/>
    <x v="1"/>
    <n v="90049"/>
    <x v="1"/>
    <s v="OFF-ST-10000675"/>
    <x v="1"/>
    <x v="4"/>
    <s v="File Shuttle II and Handi-File, Black"/>
    <n v="305.01"/>
    <n v="9"/>
    <n v="0"/>
    <n v="76.252499999999998"/>
  </r>
  <r>
    <n v="2945"/>
    <s v="CA-2014-126242"/>
    <x v="3"/>
    <x v="123"/>
    <d v="2023-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22-11-06T00:00:00"/>
    <s v="First Class"/>
    <s v="LH-17020"/>
    <s v="Lisa Hazard"/>
    <x v="0"/>
    <s v="United States"/>
    <s v="San Francisco"/>
    <x v="1"/>
    <n v="94122"/>
    <x v="1"/>
    <s v="FUR-FU-10004020"/>
    <x v="0"/>
    <x v="5"/>
    <s v="Advantus Panel Wall Acrylic Frame"/>
    <n v="38.29"/>
    <n v="7"/>
    <n v="0"/>
    <n v="16.464700000000001"/>
  </r>
  <r>
    <n v="2947"/>
    <s v="CA-2014-169859"/>
    <x v="3"/>
    <x v="817"/>
    <d v="2023-12-19T00:00:00"/>
    <s v="Standard Class"/>
    <s v="MP-18175"/>
    <s v="Mike Pelletier"/>
    <x v="2"/>
    <s v="United States"/>
    <s v="San Diego"/>
    <x v="1"/>
    <n v="92024"/>
    <x v="1"/>
    <s v="FUR-FU-10004963"/>
    <x v="0"/>
    <x v="5"/>
    <s v="Eldon 400 Class Desk Accessories, Black Carbon"/>
    <n v="26.25"/>
    <n v="3"/>
    <n v="0"/>
    <n v="11.025000000000002"/>
  </r>
  <r>
    <n v="2948"/>
    <s v="CA-2014-169859"/>
    <x v="3"/>
    <x v="817"/>
    <d v="2023-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23-12-19T00:00:00"/>
    <s v="Standard Class"/>
    <s v="MP-18175"/>
    <s v="Mike Pelletier"/>
    <x v="2"/>
    <s v="United States"/>
    <s v="San Diego"/>
    <x v="1"/>
    <n v="92024"/>
    <x v="1"/>
    <s v="OFF-EN-10000461"/>
    <x v="1"/>
    <x v="12"/>
    <s v="#10- 4 1/8&quot; x 9 1/2&quot; Recycled Envelopes"/>
    <n v="43.7"/>
    <n v="5"/>
    <n v="0"/>
    <n v="20.539000000000001"/>
  </r>
  <r>
    <n v="2950"/>
    <s v="CA-2014-134915"/>
    <x v="3"/>
    <x v="105"/>
    <d v="2023-11-13T00:00:00"/>
    <s v="Same Day"/>
    <s v="EM-14140"/>
    <s v="Eugene Moren"/>
    <x v="2"/>
    <s v="United States"/>
    <s v="Glendale"/>
    <x v="16"/>
    <n v="85301"/>
    <x v="1"/>
    <s v="TEC-AC-10001266"/>
    <x v="2"/>
    <x v="11"/>
    <s v="Memorex Micro Travel Drive 8 GB"/>
    <n v="41.6"/>
    <n v="4"/>
    <n v="0.2"/>
    <n v="12.999999999999998"/>
  </r>
  <r>
    <n v="2951"/>
    <s v="CA-2014-134915"/>
    <x v="3"/>
    <x v="105"/>
    <d v="2023-11-13T00:00:00"/>
    <s v="Same Day"/>
    <s v="EM-14140"/>
    <s v="Eugene Moren"/>
    <x v="2"/>
    <s v="United States"/>
    <s v="Glendale"/>
    <x v="16"/>
    <n v="85301"/>
    <x v="1"/>
    <s v="OFF-PA-10002160"/>
    <x v="1"/>
    <x v="10"/>
    <s v="Xerox 1978"/>
    <n v="23.120000000000005"/>
    <n v="5"/>
    <n v="0.2"/>
    <n v="8.3810000000000002"/>
  </r>
  <r>
    <n v="2952"/>
    <s v="CA-2014-134915"/>
    <x v="3"/>
    <x v="105"/>
    <d v="2023-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23-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23-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23-11-13T00:00:00"/>
    <s v="Same Day"/>
    <s v="EM-14140"/>
    <s v="Eugene Moren"/>
    <x v="2"/>
    <s v="United States"/>
    <s v="Glendale"/>
    <x v="16"/>
    <n v="85301"/>
    <x v="1"/>
    <s v="TEC-PH-10001459"/>
    <x v="2"/>
    <x v="7"/>
    <s v="Samsung Galaxy Mega 6.3"/>
    <n v="671.98400000000004"/>
    <n v="2"/>
    <n v="0.2"/>
    <n v="50.398800000000023"/>
  </r>
  <r>
    <n v="2956"/>
    <s v="CA-2013-153353"/>
    <x v="0"/>
    <x v="298"/>
    <d v="2022-08-25T00:00:00"/>
    <s v="Standard Class"/>
    <s v="GG-14650"/>
    <s v="Greg Guthrie"/>
    <x v="1"/>
    <s v="United States"/>
    <s v="New York City"/>
    <x v="15"/>
    <n v="10035"/>
    <x v="3"/>
    <s v="TEC-PH-10000439"/>
    <x v="2"/>
    <x v="7"/>
    <s v="GE DSL Phone Line Filter"/>
    <n v="39.99"/>
    <n v="1"/>
    <n v="0"/>
    <n v="11.597099999999998"/>
  </r>
  <r>
    <n v="2957"/>
    <s v="CA-2014-123638"/>
    <x v="3"/>
    <x v="818"/>
    <d v="2023-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23-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21-12-29T00:00:00"/>
    <s v="Standard Class"/>
    <s v="KT-16465"/>
    <s v="Kean Takahito"/>
    <x v="0"/>
    <s v="United States"/>
    <s v="Los Angeles"/>
    <x v="1"/>
    <n v="90032"/>
    <x v="1"/>
    <s v="OFF-BI-10001097"/>
    <x v="1"/>
    <x v="8"/>
    <s v="Avery Hole Reinforcements"/>
    <n v="19.936000000000003"/>
    <n v="4"/>
    <n v="0.2"/>
    <n v="7.2267999999999999"/>
  </r>
  <r>
    <n v="2960"/>
    <s v="CA-2012-158456"/>
    <x v="1"/>
    <x v="100"/>
    <d v="2021-12-29T00:00:00"/>
    <s v="Standard Class"/>
    <s v="KT-16465"/>
    <s v="Kean Takahito"/>
    <x v="0"/>
    <s v="United States"/>
    <s v="Los Angeles"/>
    <x v="1"/>
    <n v="90032"/>
    <x v="1"/>
    <s v="OFF-FA-10004854"/>
    <x v="1"/>
    <x v="13"/>
    <s v="Vinyl Coated Wire Paper Clips in Organizer Box, 800/Box"/>
    <n v="45.92"/>
    <n v="4"/>
    <n v="0"/>
    <n v="21.5824"/>
  </r>
  <r>
    <n v="2961"/>
    <s v="CA-2014-143665"/>
    <x v="3"/>
    <x v="466"/>
    <d v="2023-05-02T00:00:00"/>
    <s v="Standard Class"/>
    <s v="PO-19180"/>
    <s v="Philisse Overcash"/>
    <x v="2"/>
    <s v="United States"/>
    <s v="Seattle"/>
    <x v="4"/>
    <n v="98115"/>
    <x v="1"/>
    <s v="OFF-PA-10003673"/>
    <x v="1"/>
    <x v="10"/>
    <s v="Strathmore Photo Mount Cards"/>
    <n v="20.34"/>
    <n v="3"/>
    <n v="0"/>
    <n v="9.3563999999999989"/>
  </r>
  <r>
    <n v="2962"/>
    <s v="CA-2014-143665"/>
    <x v="3"/>
    <x v="466"/>
    <d v="2023-05-02T00:00:00"/>
    <s v="Standard Class"/>
    <s v="PO-19180"/>
    <s v="Philisse Overcash"/>
    <x v="2"/>
    <s v="United States"/>
    <s v="Seattle"/>
    <x v="4"/>
    <n v="98115"/>
    <x v="1"/>
    <s v="OFF-LA-10002034"/>
    <x v="1"/>
    <x v="2"/>
    <s v="Avery 478"/>
    <n v="39.28"/>
    <n v="8"/>
    <n v="0"/>
    <n v="19.247199999999999"/>
  </r>
  <r>
    <n v="2963"/>
    <s v="CA-2014-137428"/>
    <x v="3"/>
    <x v="819"/>
    <d v="2023-12-22T00:00:00"/>
    <s v="Second Class"/>
    <s v="AY-10555"/>
    <s v="Andy Yotov"/>
    <x v="1"/>
    <s v="United States"/>
    <s v="Oceanside"/>
    <x v="1"/>
    <n v="92054"/>
    <x v="1"/>
    <s v="FUR-CH-10002774"/>
    <x v="0"/>
    <x v="1"/>
    <s v="Global Deluxe Stacking Chair, Gray"/>
    <n v="81.567999999999998"/>
    <n v="2"/>
    <n v="0.2"/>
    <n v="9.1763999999999974"/>
  </r>
  <r>
    <n v="2964"/>
    <s v="CA-2014-137428"/>
    <x v="3"/>
    <x v="819"/>
    <d v="2023-12-22T00:00:00"/>
    <s v="Second Class"/>
    <s v="AY-10555"/>
    <s v="Andy Yotov"/>
    <x v="1"/>
    <s v="United States"/>
    <s v="Oceanside"/>
    <x v="1"/>
    <n v="92054"/>
    <x v="1"/>
    <s v="FUR-CH-10003817"/>
    <x v="0"/>
    <x v="1"/>
    <s v="Global Value Steno Chair, Gray"/>
    <n v="97.184000000000012"/>
    <n v="2"/>
    <n v="0.2"/>
    <n v="6.0740000000000016"/>
  </r>
  <r>
    <n v="2965"/>
    <s v="CA-2014-137428"/>
    <x v="3"/>
    <x v="819"/>
    <d v="2023-12-22T00:00:00"/>
    <s v="Second Class"/>
    <s v="AY-10555"/>
    <s v="Andy Yotov"/>
    <x v="1"/>
    <s v="United States"/>
    <s v="Oceanside"/>
    <x v="1"/>
    <n v="92054"/>
    <x v="1"/>
    <s v="OFF-BI-10002949"/>
    <x v="1"/>
    <x v="8"/>
    <s v="Prestige Round Ring Binders"/>
    <n v="24.320000000000004"/>
    <n v="5"/>
    <n v="0.2"/>
    <n v="8.2079999999999984"/>
  </r>
  <r>
    <n v="2966"/>
    <s v="CA-2014-137428"/>
    <x v="3"/>
    <x v="819"/>
    <d v="2023-12-22T00:00:00"/>
    <s v="Second Class"/>
    <s v="AY-10555"/>
    <s v="Andy Yotov"/>
    <x v="1"/>
    <s v="United States"/>
    <s v="Oceanside"/>
    <x v="1"/>
    <n v="92054"/>
    <x v="1"/>
    <s v="FUR-FU-10002445"/>
    <x v="0"/>
    <x v="5"/>
    <s v="DAX Two-Tone Rosewood/Black Document Frame, Desktop, 5 x 7"/>
    <n v="18.96"/>
    <n v="2"/>
    <n v="0"/>
    <n v="7.5840000000000014"/>
  </r>
  <r>
    <n v="2967"/>
    <s v="CA-2011-162866"/>
    <x v="2"/>
    <x v="422"/>
    <d v="2020-12-31T00:00:00"/>
    <s v="Standard Class"/>
    <s v="Co-12640"/>
    <s v="Corey-Lock"/>
    <x v="0"/>
    <s v="United States"/>
    <s v="Skokie"/>
    <x v="10"/>
    <n v="60076"/>
    <x v="2"/>
    <s v="FUR-FU-10001473"/>
    <x v="0"/>
    <x v="5"/>
    <s v="DAX Wood Document Frame"/>
    <n v="32.952000000000005"/>
    <n v="6"/>
    <n v="0.6"/>
    <n v="-19.771199999999997"/>
  </r>
  <r>
    <n v="2968"/>
    <s v="CA-2011-162866"/>
    <x v="2"/>
    <x v="422"/>
    <d v="2020-12-31T00:00:00"/>
    <s v="Standard Class"/>
    <s v="Co-12640"/>
    <s v="Corey-Lock"/>
    <x v="0"/>
    <s v="United States"/>
    <s v="Skokie"/>
    <x v="10"/>
    <n v="60076"/>
    <x v="2"/>
    <s v="OFF-ST-10002562"/>
    <x v="1"/>
    <x v="4"/>
    <s v="Staples"/>
    <n v="30.016000000000005"/>
    <n v="4"/>
    <n v="0.2"/>
    <n v="3.0015999999999998"/>
  </r>
  <r>
    <n v="2969"/>
    <s v="CA-2014-167941"/>
    <x v="3"/>
    <x v="44"/>
    <d v="2023-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23-11-10T00:00:00"/>
    <s v="Second Class"/>
    <s v="JF-15565"/>
    <s v="Jill Fjeld"/>
    <x v="0"/>
    <s v="United States"/>
    <s v="Fayetteville"/>
    <x v="3"/>
    <n v="28314"/>
    <x v="0"/>
    <s v="OFF-PA-10001800"/>
    <x v="1"/>
    <x v="10"/>
    <s v="Xerox 220"/>
    <n v="31.104000000000006"/>
    <n v="6"/>
    <n v="0.2"/>
    <n v="10.8864"/>
  </r>
  <r>
    <n v="2971"/>
    <s v="CA-2014-167941"/>
    <x v="3"/>
    <x v="44"/>
    <d v="2023-11-10T00:00:00"/>
    <s v="Second Class"/>
    <s v="JF-15565"/>
    <s v="Jill Fjeld"/>
    <x v="0"/>
    <s v="United States"/>
    <s v="Fayetteville"/>
    <x v="3"/>
    <n v="28314"/>
    <x v="0"/>
    <s v="OFF-BI-10002827"/>
    <x v="1"/>
    <x v="8"/>
    <s v="Avery Durable Poly Binders"/>
    <n v="13.272000000000002"/>
    <n v="8"/>
    <n v="0.7"/>
    <n v="-10.617599999999999"/>
  </r>
  <r>
    <n v="2972"/>
    <s v="CA-2014-167941"/>
    <x v="3"/>
    <x v="44"/>
    <d v="2023-11-10T00:00:00"/>
    <s v="Second Class"/>
    <s v="JF-15565"/>
    <s v="Jill Fjeld"/>
    <x v="0"/>
    <s v="United States"/>
    <s v="Fayetteville"/>
    <x v="3"/>
    <n v="28314"/>
    <x v="0"/>
    <s v="FUR-FU-10004671"/>
    <x v="0"/>
    <x v="5"/>
    <s v="Executive Impressions 12&quot; Wall Clock"/>
    <n v="28.272000000000006"/>
    <n v="2"/>
    <n v="0.2"/>
    <n v="6.3612000000000002"/>
  </r>
  <r>
    <n v="2973"/>
    <s v="CA-2014-167941"/>
    <x v="3"/>
    <x v="44"/>
    <d v="2023-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23-12-21T00:00:00"/>
    <s v="Standard Class"/>
    <s v="AR-10510"/>
    <s v="Andrew Roberts"/>
    <x v="0"/>
    <s v="United States"/>
    <s v="Tulsa"/>
    <x v="26"/>
    <n v="74133"/>
    <x v="2"/>
    <s v="OFF-BI-10004656"/>
    <x v="1"/>
    <x v="8"/>
    <s v="Peel &amp; Stick Add-On Corner Pockets"/>
    <n v="10.8"/>
    <n v="5"/>
    <n v="0"/>
    <n v="5.1839999999999993"/>
  </r>
  <r>
    <n v="2975"/>
    <s v="CA-2012-137512"/>
    <x v="1"/>
    <x v="820"/>
    <d v="2021-05-12T00:00:00"/>
    <s v="Standard Class"/>
    <s v="AG-10675"/>
    <s v="Anna Gayman"/>
    <x v="0"/>
    <s v="United States"/>
    <s v="Allen"/>
    <x v="5"/>
    <n v="75002"/>
    <x v="2"/>
    <s v="FUR-TA-10001095"/>
    <x v="0"/>
    <x v="3"/>
    <s v="Chromcraft Round Conference Tables"/>
    <n v="244.00599999999997"/>
    <n v="2"/>
    <n v="0.3"/>
    <n v="-31.372200000000007"/>
  </r>
  <r>
    <n v="2976"/>
    <s v="CA-2012-137512"/>
    <x v="1"/>
    <x v="820"/>
    <d v="2021-05-12T00:00:00"/>
    <s v="Standard Class"/>
    <s v="AG-10675"/>
    <s v="Anna Gayman"/>
    <x v="0"/>
    <s v="United States"/>
    <s v="Allen"/>
    <x v="5"/>
    <n v="75002"/>
    <x v="2"/>
    <s v="OFF-PA-10000213"/>
    <x v="1"/>
    <x v="10"/>
    <s v="Xerox 198"/>
    <n v="15.936000000000002"/>
    <n v="4"/>
    <n v="0.2"/>
    <n v="5.378400000000001"/>
  </r>
  <r>
    <n v="2977"/>
    <s v="CA-2014-139773"/>
    <x v="3"/>
    <x v="769"/>
    <d v="2023-12-05T00:00:00"/>
    <s v="Same Day"/>
    <s v="DV-13045"/>
    <s v="Darrin Van Huff"/>
    <x v="1"/>
    <s v="United States"/>
    <s v="Philadelphia"/>
    <x v="9"/>
    <n v="19143"/>
    <x v="3"/>
    <s v="FUR-CH-10001797"/>
    <x v="0"/>
    <x v="1"/>
    <s v="Safco Chair Connectors, 6/Carton"/>
    <n v="188.55199999999996"/>
    <n v="7"/>
    <n v="0.3"/>
    <n v="-2.693600000000032"/>
  </r>
  <r>
    <n v="2978"/>
    <s v="CA-2014-134607"/>
    <x v="3"/>
    <x v="621"/>
    <d v="2023-10-09T00:00:00"/>
    <s v="Second Class"/>
    <s v="HL-15040"/>
    <s v="Hunter Lopez"/>
    <x v="0"/>
    <s v="United States"/>
    <s v="Rochester"/>
    <x v="15"/>
    <n v="14609"/>
    <x v="3"/>
    <s v="OFF-ST-10002214"/>
    <x v="1"/>
    <x v="4"/>
    <s v="X-Rack File for Hanging Folders"/>
    <n v="22.58"/>
    <n v="2"/>
    <n v="0"/>
    <n v="5.8707999999999991"/>
  </r>
  <r>
    <n v="2979"/>
    <s v="CA-2011-109232"/>
    <x v="2"/>
    <x v="286"/>
    <d v="2020-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21-06-17T00:00:00"/>
    <s v="Standard Class"/>
    <s v="GB-14575"/>
    <s v="Giulietta Baptist"/>
    <x v="0"/>
    <s v="United States"/>
    <s v="Philadelphia"/>
    <x v="9"/>
    <n v="19134"/>
    <x v="3"/>
    <s v="OFF-PA-10003848"/>
    <x v="1"/>
    <x v="10"/>
    <s v="Xerox 1997"/>
    <n v="20.736000000000004"/>
    <n v="4"/>
    <n v="0.2"/>
    <n v="7.2576000000000001"/>
  </r>
  <r>
    <n v="2981"/>
    <s v="CA-2012-139850"/>
    <x v="1"/>
    <x v="821"/>
    <d v="2021-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20-07-18T00:00:00"/>
    <s v="Standard Class"/>
    <s v="CL-12565"/>
    <s v="Clay Ludtke"/>
    <x v="0"/>
    <s v="United States"/>
    <s v="Seattle"/>
    <x v="4"/>
    <n v="98115"/>
    <x v="1"/>
    <s v="FUR-CH-10001797"/>
    <x v="0"/>
    <x v="1"/>
    <s v="Safco Chair Connectors, 6/Carton"/>
    <n v="123.136"/>
    <n v="4"/>
    <n v="0.2"/>
    <n v="13.852799999999981"/>
  </r>
  <r>
    <n v="2983"/>
    <s v="CA-2011-131310"/>
    <x v="2"/>
    <x v="136"/>
    <d v="2020-07-18T00:00:00"/>
    <s v="Standard Class"/>
    <s v="CL-12565"/>
    <s v="Clay Ludtke"/>
    <x v="0"/>
    <s v="United States"/>
    <s v="Seattle"/>
    <x v="4"/>
    <n v="98115"/>
    <x v="1"/>
    <s v="OFF-BI-10003094"/>
    <x v="1"/>
    <x v="8"/>
    <s v="Self-Adhesive Ring Binder Labels"/>
    <n v="11.264000000000001"/>
    <n v="4"/>
    <n v="0.2"/>
    <n v="3.8015999999999992"/>
  </r>
  <r>
    <n v="2984"/>
    <s v="US-2011-112872"/>
    <x v="2"/>
    <x v="776"/>
    <d v="2020-12-11T00:00:00"/>
    <s v="Second Class"/>
    <s v="RC-19960"/>
    <s v="Ryan Crowe"/>
    <x v="0"/>
    <s v="United States"/>
    <s v="Springfield"/>
    <x v="21"/>
    <n v="97477"/>
    <x v="1"/>
    <s v="OFF-ST-10002205"/>
    <x v="1"/>
    <x v="4"/>
    <s v="File Shuttle I and Handi-File"/>
    <n v="53.424000000000007"/>
    <n v="3"/>
    <n v="0.2"/>
    <n v="4.6746000000000016"/>
  </r>
  <r>
    <n v="2985"/>
    <s v="US-2011-112872"/>
    <x v="2"/>
    <x v="776"/>
    <d v="2020-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22-05-31T00:00:00"/>
    <s v="Standard Class"/>
    <s v="JB-16045"/>
    <s v="Julia Barnett"/>
    <x v="2"/>
    <s v="United States"/>
    <s v="Columbus"/>
    <x v="32"/>
    <n v="31907"/>
    <x v="0"/>
    <s v="FUR-FU-10000755"/>
    <x v="0"/>
    <x v="5"/>
    <s v="Eldon Expressions Mahogany Wood Desk Collection"/>
    <n v="24.96"/>
    <n v="4"/>
    <n v="0"/>
    <n v="6.240000000000002"/>
  </r>
  <r>
    <n v="2987"/>
    <s v="CA-2013-139269"/>
    <x v="0"/>
    <x v="822"/>
    <d v="2022-05-31T00:00:00"/>
    <s v="Standard Class"/>
    <s v="JB-16045"/>
    <s v="Julia Barnett"/>
    <x v="2"/>
    <s v="United States"/>
    <s v="Columbus"/>
    <x v="32"/>
    <n v="31907"/>
    <x v="0"/>
    <s v="OFF-PA-10002893"/>
    <x v="1"/>
    <x v="10"/>
    <s v="Wirebound Service Call Books, 5 1/2&quot; x 4&quot;"/>
    <n v="19.36"/>
    <n v="2"/>
    <n v="0"/>
    <n v="9.2927999999999997"/>
  </r>
  <r>
    <n v="2988"/>
    <s v="CA-2013-139269"/>
    <x v="0"/>
    <x v="822"/>
    <d v="2022-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22-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22-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22-02-26T00:00:00"/>
    <s v="Second Class"/>
    <s v="MC-17635"/>
    <s v="Matthew Clasen"/>
    <x v="1"/>
    <s v="United States"/>
    <s v="Los Angeles"/>
    <x v="1"/>
    <n v="90032"/>
    <x v="1"/>
    <s v="OFF-ST-10001809"/>
    <x v="1"/>
    <x v="4"/>
    <s v="Fellowes Officeware Wire Shelving"/>
    <n v="449.15"/>
    <n v="5"/>
    <n v="0"/>
    <n v="8.9829999999999899"/>
  </r>
  <r>
    <n v="2992"/>
    <s v="CA-2013-139010"/>
    <x v="0"/>
    <x v="823"/>
    <d v="2022-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22-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23-03-18T00:00:00"/>
    <s v="Standard Class"/>
    <s v="MJ-17740"/>
    <s v="Max Jones"/>
    <x v="0"/>
    <s v="United States"/>
    <s v="Detroit"/>
    <x v="12"/>
    <n v="48227"/>
    <x v="2"/>
    <s v="OFF-BI-10003091"/>
    <x v="1"/>
    <x v="8"/>
    <s v="GBC DocuBind TL200 Manual Binding Machine"/>
    <n v="895.92"/>
    <n v="4"/>
    <n v="0"/>
    <n v="421.08239999999995"/>
  </r>
  <r>
    <n v="2995"/>
    <s v="CA-2013-112893"/>
    <x v="0"/>
    <x v="369"/>
    <d v="2022-09-14T00:00:00"/>
    <s v="Second Class"/>
    <s v="AT-10735"/>
    <s v="Annie Thurman"/>
    <x v="0"/>
    <s v="United States"/>
    <s v="Stockton"/>
    <x v="1"/>
    <n v="95207"/>
    <x v="1"/>
    <s v="OFF-BI-10004654"/>
    <x v="1"/>
    <x v="8"/>
    <s v="VariCap6 Expandable Binder"/>
    <n v="55.360000000000007"/>
    <n v="4"/>
    <n v="0.2"/>
    <n v="18.683999999999997"/>
  </r>
  <r>
    <n v="2996"/>
    <s v="US-2011-150532"/>
    <x v="2"/>
    <x v="686"/>
    <d v="2020-07-21T00:00:00"/>
    <s v="Standard Class"/>
    <s v="PB-19150"/>
    <s v="Philip Brown"/>
    <x v="0"/>
    <s v="United States"/>
    <s v="Phoenix"/>
    <x v="16"/>
    <n v="85023"/>
    <x v="1"/>
    <s v="OFF-ST-10000760"/>
    <x v="1"/>
    <x v="4"/>
    <s v="Eldon Fold 'N Roll Cart System"/>
    <n v="55.92"/>
    <n v="5"/>
    <n v="0.2"/>
    <n v="6.2910000000000004"/>
  </r>
  <r>
    <n v="2997"/>
    <s v="CA-2011-138317"/>
    <x v="2"/>
    <x v="261"/>
    <d v="2020-06-25T00:00:00"/>
    <s v="Standard Class"/>
    <s v="NW-18400"/>
    <s v="Natalie Webber"/>
    <x v="0"/>
    <s v="United States"/>
    <s v="Philadelphia"/>
    <x v="9"/>
    <n v="19120"/>
    <x v="3"/>
    <s v="OFF-EN-10001539"/>
    <x v="1"/>
    <x v="12"/>
    <s v="Staples"/>
    <n v="24.896000000000001"/>
    <n v="4"/>
    <n v="0.2"/>
    <n v="8.4024000000000001"/>
  </r>
  <r>
    <n v="2998"/>
    <s v="CA-2011-138317"/>
    <x v="2"/>
    <x v="261"/>
    <d v="2020-06-25T00:00:00"/>
    <s v="Standard Class"/>
    <s v="NW-18400"/>
    <s v="Natalie Webber"/>
    <x v="0"/>
    <s v="United States"/>
    <s v="Philadelphia"/>
    <x v="9"/>
    <n v="19120"/>
    <x v="3"/>
    <s v="FUR-FU-10000550"/>
    <x v="0"/>
    <x v="5"/>
    <s v="Stacking Trays by OIC"/>
    <n v="3.9840000000000004"/>
    <n v="1"/>
    <n v="0.2"/>
    <n v="0.64739999999999964"/>
  </r>
  <r>
    <n v="2999"/>
    <s v="CA-2011-138317"/>
    <x v="2"/>
    <x v="261"/>
    <d v="2020-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20-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20-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20-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21-07-10T00:00:00"/>
    <s v="Standard Class"/>
    <s v="VP-21730"/>
    <s v="Victor Preis"/>
    <x v="2"/>
    <s v="United States"/>
    <s v="Sterling Heights"/>
    <x v="12"/>
    <n v="48310"/>
    <x v="2"/>
    <s v="OFF-BI-10003655"/>
    <x v="1"/>
    <x v="8"/>
    <s v="Durable Pressboard Binders"/>
    <n v="19"/>
    <n v="5"/>
    <n v="0"/>
    <n v="8.93"/>
  </r>
  <r>
    <n v="3004"/>
    <s v="CA-2014-104381"/>
    <x v="3"/>
    <x v="819"/>
    <d v="2023-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22-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20-05-21T00:00:00"/>
    <s v="Standard Class"/>
    <s v="PA-19060"/>
    <s v="Pete Armstrong"/>
    <x v="2"/>
    <s v="United States"/>
    <s v="Eau Claire"/>
    <x v="6"/>
    <n v="54703"/>
    <x v="2"/>
    <s v="OFF-BI-10000666"/>
    <x v="1"/>
    <x v="8"/>
    <s v="Surelock Post Binders"/>
    <n v="91.679999999999993"/>
    <n v="3"/>
    <n v="0"/>
    <n v="45.839999999999996"/>
  </r>
  <r>
    <n v="3007"/>
    <s v="CA-2014-116519"/>
    <x v="3"/>
    <x v="119"/>
    <d v="2023-10-16T00:00:00"/>
    <s v="First Class"/>
    <s v="CR-12730"/>
    <s v="Craig Reiter"/>
    <x v="0"/>
    <s v="United States"/>
    <s v="New York City"/>
    <x v="15"/>
    <n v="10009"/>
    <x v="3"/>
    <s v="OFF-AP-10000828"/>
    <x v="1"/>
    <x v="9"/>
    <s v="Avanti 4.4 Cu. Ft. Refrigerator"/>
    <n v="904.9"/>
    <n v="5"/>
    <n v="0"/>
    <n v="253.37199999999996"/>
  </r>
  <r>
    <n v="3008"/>
    <s v="CA-2011-130729"/>
    <x v="2"/>
    <x v="745"/>
    <d v="2020-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22-12-07T00:00:00"/>
    <s v="First Class"/>
    <s v="JG-15160"/>
    <s v="James Galang"/>
    <x v="0"/>
    <s v="United States"/>
    <s v="Murray"/>
    <x v="0"/>
    <n v="42071"/>
    <x v="0"/>
    <s v="FUR-FU-10004748"/>
    <x v="0"/>
    <x v="5"/>
    <s v="Howard Miller 16&quot; Diameter Gallery Wall Clock"/>
    <n v="191.82"/>
    <n v="3"/>
    <n v="0"/>
    <n v="74.809799999999996"/>
  </r>
  <r>
    <n v="3010"/>
    <s v="CA-2013-115525"/>
    <x v="0"/>
    <x v="197"/>
    <d v="2022-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23-04-24T00:00:00"/>
    <s v="Standard Class"/>
    <s v="SR-20425"/>
    <s v="Sharelle Roach"/>
    <x v="2"/>
    <s v="United States"/>
    <s v="Louisville"/>
    <x v="22"/>
    <n v="80027"/>
    <x v="1"/>
    <s v="OFF-BI-10000773"/>
    <x v="1"/>
    <x v="8"/>
    <s v="Insertable Tab Post Binder Dividers"/>
    <n v="12.030000000000001"/>
    <n v="5"/>
    <n v="0.7"/>
    <n v="-9.222999999999999"/>
  </r>
  <r>
    <n v="3012"/>
    <s v="CA-2014-134845"/>
    <x v="3"/>
    <x v="827"/>
    <d v="2023-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23-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23-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23-04-24T00:00:00"/>
    <s v="Standard Class"/>
    <s v="SR-20425"/>
    <s v="Sharelle Roach"/>
    <x v="2"/>
    <s v="United States"/>
    <s v="Louisville"/>
    <x v="22"/>
    <n v="80027"/>
    <x v="1"/>
    <s v="OFF-PA-10002005"/>
    <x v="1"/>
    <x v="10"/>
    <s v="Xerox 225"/>
    <n v="20.736000000000004"/>
    <n v="4"/>
    <n v="0.2"/>
    <n v="7.2576000000000001"/>
  </r>
  <r>
    <n v="3016"/>
    <s v="US-2012-138919"/>
    <x v="1"/>
    <x v="14"/>
    <d v="2021-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22-08-31T00:00:00"/>
    <s v="Standard Class"/>
    <s v="MH-18115"/>
    <s v="Mick Hernandez"/>
    <x v="2"/>
    <s v="United States"/>
    <s v="Pharr"/>
    <x v="5"/>
    <n v="78577"/>
    <x v="2"/>
    <s v="OFF-ST-10002743"/>
    <x v="1"/>
    <x v="4"/>
    <s v="SAFCO Boltless Steel Shelving"/>
    <n v="727.29600000000005"/>
    <n v="8"/>
    <n v="0.2"/>
    <n v="-172.73280000000005"/>
  </r>
  <r>
    <n v="3018"/>
    <s v="US-2013-160528"/>
    <x v="0"/>
    <x v="828"/>
    <d v="2022-08-31T00:00:00"/>
    <s v="Standard Class"/>
    <s v="MH-18115"/>
    <s v="Mick Hernandez"/>
    <x v="2"/>
    <s v="United States"/>
    <s v="Pharr"/>
    <x v="5"/>
    <n v="78577"/>
    <x v="2"/>
    <s v="FUR-FU-10004973"/>
    <x v="0"/>
    <x v="5"/>
    <s v="Flat Face Poster Frame"/>
    <n v="22.608000000000001"/>
    <n v="3"/>
    <n v="0.6"/>
    <n v="-10.173599999999997"/>
  </r>
  <r>
    <n v="3019"/>
    <s v="US-2013-160528"/>
    <x v="0"/>
    <x v="828"/>
    <d v="2022-08-31T00:00:00"/>
    <s v="Standard Class"/>
    <s v="MH-18115"/>
    <s v="Mick Hernandez"/>
    <x v="2"/>
    <s v="United States"/>
    <s v="Pharr"/>
    <x v="5"/>
    <n v="78577"/>
    <x v="2"/>
    <s v="TEC-AC-10002842"/>
    <x v="2"/>
    <x v="11"/>
    <s v="WD My Passport Ultra 2TB Portable External Hard Drive"/>
    <n v="666.4"/>
    <n v="7"/>
    <n v="0.2"/>
    <n v="-33.319999999999965"/>
  </r>
  <r>
    <n v="3020"/>
    <s v="CA-2012-123568"/>
    <x v="1"/>
    <x v="627"/>
    <d v="2021-11-14T00:00:00"/>
    <s v="Standard Class"/>
    <s v="SC-20095"/>
    <s v="Sanjit Chand"/>
    <x v="0"/>
    <s v="United States"/>
    <s v="West Jordan"/>
    <x v="7"/>
    <n v="84084"/>
    <x v="1"/>
    <s v="OFF-FA-10002701"/>
    <x v="1"/>
    <x v="13"/>
    <s v="Alliance Rubber Bands"/>
    <n v="5.04"/>
    <n v="3"/>
    <n v="0"/>
    <n v="0.20159999999999978"/>
  </r>
  <r>
    <n v="3021"/>
    <s v="CA-2012-123568"/>
    <x v="1"/>
    <x v="627"/>
    <d v="2021-11-14T00:00:00"/>
    <s v="Standard Class"/>
    <s v="SC-20095"/>
    <s v="Sanjit Chand"/>
    <x v="0"/>
    <s v="United States"/>
    <s v="West Jordan"/>
    <x v="7"/>
    <n v="84084"/>
    <x v="1"/>
    <s v="OFF-PA-10001125"/>
    <x v="1"/>
    <x v="10"/>
    <s v="Xerox 1988"/>
    <n v="92.94"/>
    <n v="3"/>
    <n v="0"/>
    <n v="41.822999999999993"/>
  </r>
  <r>
    <n v="3022"/>
    <s v="CA-2012-123568"/>
    <x v="1"/>
    <x v="627"/>
    <d v="2021-11-14T00:00:00"/>
    <s v="Standard Class"/>
    <s v="SC-20095"/>
    <s v="Sanjit Chand"/>
    <x v="0"/>
    <s v="United States"/>
    <s v="West Jordan"/>
    <x v="7"/>
    <n v="84084"/>
    <x v="1"/>
    <s v="FUR-FU-10004090"/>
    <x v="0"/>
    <x v="5"/>
    <s v="Executive Impressions 14&quot; Contract Wall Clock"/>
    <n v="66.69"/>
    <n v="3"/>
    <n v="0"/>
    <n v="22.007699999999996"/>
  </r>
  <r>
    <n v="3023"/>
    <s v="CA-2012-123568"/>
    <x v="1"/>
    <x v="627"/>
    <d v="2021-11-14T00:00:00"/>
    <s v="Standard Class"/>
    <s v="SC-20095"/>
    <s v="Sanjit Chand"/>
    <x v="0"/>
    <s v="United States"/>
    <s v="West Jordan"/>
    <x v="7"/>
    <n v="84084"/>
    <x v="1"/>
    <s v="OFF-BI-10001510"/>
    <x v="1"/>
    <x v="8"/>
    <s v="Deluxe Heavy-Duty Vinyl Round Ring Binder"/>
    <n v="91.68"/>
    <n v="5"/>
    <n v="0.2"/>
    <n v="28.65"/>
  </r>
  <r>
    <n v="3024"/>
    <s v="CA-2014-124674"/>
    <x v="3"/>
    <x v="701"/>
    <d v="2023-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21-11-13T00:00:00"/>
    <s v="Standard Class"/>
    <s v="AC-10450"/>
    <s v="Amy Cox"/>
    <x v="0"/>
    <s v="United States"/>
    <s v="New York City"/>
    <x v="15"/>
    <n v="10011"/>
    <x v="3"/>
    <s v="OFF-BI-10001922"/>
    <x v="1"/>
    <x v="8"/>
    <s v="Storex Dura Pro Binders"/>
    <n v="52.272000000000006"/>
    <n v="11"/>
    <n v="0.2"/>
    <n v="17.641799999999996"/>
  </r>
  <r>
    <n v="3026"/>
    <s v="CA-2012-164441"/>
    <x v="1"/>
    <x v="627"/>
    <d v="2021-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23-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20-08-24T00:00:00"/>
    <s v="Same Day"/>
    <s v="RB-19645"/>
    <s v="Robert Barroso"/>
    <x v="1"/>
    <s v="United States"/>
    <s v="Billings"/>
    <x v="37"/>
    <n v="59102"/>
    <x v="1"/>
    <s v="OFF-BI-10002799"/>
    <x v="1"/>
    <x v="8"/>
    <s v="SlimView Poly Binder, 3/8&quot;"/>
    <n v="8.2880000000000003"/>
    <n v="2"/>
    <n v="0.2"/>
    <n v="2.6935999999999991"/>
  </r>
  <r>
    <n v="3029"/>
    <s v="CA-2014-116855"/>
    <x v="3"/>
    <x v="94"/>
    <d v="2023-12-22T00:00:00"/>
    <s v="Standard Class"/>
    <s v="AI-10855"/>
    <s v="Arianne Irving"/>
    <x v="0"/>
    <s v="United States"/>
    <s v="Chesapeake"/>
    <x v="17"/>
    <n v="23320"/>
    <x v="0"/>
    <s v="FUR-CH-10003846"/>
    <x v="0"/>
    <x v="1"/>
    <s v="Hon Valutask Swivel Chairs"/>
    <n v="504.90000000000003"/>
    <n v="5"/>
    <n v="0"/>
    <n v="80.78400000000002"/>
  </r>
  <r>
    <n v="3030"/>
    <s v="US-2013-164189"/>
    <x v="0"/>
    <x v="830"/>
    <d v="2022-03-29T00:00:00"/>
    <s v="Standard Class"/>
    <s v="DR-12880"/>
    <s v="Dan Reichenbach"/>
    <x v="1"/>
    <s v="United States"/>
    <s v="Gresham"/>
    <x v="21"/>
    <n v="97030"/>
    <x v="1"/>
    <s v="TEC-PH-10003691"/>
    <x v="2"/>
    <x v="7"/>
    <s v="BlackBerry Q10"/>
    <n v="403.16800000000001"/>
    <n v="4"/>
    <n v="0.2"/>
    <n v="25.198000000000008"/>
  </r>
  <r>
    <n v="3031"/>
    <s v="CA-2012-168480"/>
    <x v="1"/>
    <x v="481"/>
    <d v="2021-09-27T00:00:00"/>
    <s v="Standard Class"/>
    <s v="DM-12955"/>
    <s v="Dario Medina"/>
    <x v="1"/>
    <s v="United States"/>
    <s v="Lincoln Park"/>
    <x v="12"/>
    <n v="48146"/>
    <x v="2"/>
    <s v="FUR-BO-10000468"/>
    <x v="0"/>
    <x v="0"/>
    <s v="O'Sullivan 2-Shelf Heavy-Duty Bookcases"/>
    <n v="194.32"/>
    <n v="4"/>
    <n v="0"/>
    <n v="31.091200000000015"/>
  </r>
  <r>
    <n v="3032"/>
    <s v="CA-2012-168480"/>
    <x v="1"/>
    <x v="481"/>
    <d v="2021-09-27T00:00:00"/>
    <s v="Standard Class"/>
    <s v="DM-12955"/>
    <s v="Dario Medina"/>
    <x v="1"/>
    <s v="United States"/>
    <s v="Lincoln Park"/>
    <x v="12"/>
    <n v="48146"/>
    <x v="2"/>
    <s v="OFF-AR-10001044"/>
    <x v="1"/>
    <x v="6"/>
    <s v="BOSTON Ranger #55 Pencil Sharpener, Black"/>
    <n v="25.99"/>
    <n v="1"/>
    <n v="0"/>
    <n v="7.5370999999999988"/>
  </r>
  <r>
    <n v="3033"/>
    <s v="US-2013-114293"/>
    <x v="0"/>
    <x v="831"/>
    <d v="2022-11-27T00:00:00"/>
    <s v="Standard Class"/>
    <s v="JH-16180"/>
    <s v="Justin Hirsh"/>
    <x v="0"/>
    <s v="United States"/>
    <s v="Gresham"/>
    <x v="21"/>
    <n v="97030"/>
    <x v="1"/>
    <s v="FUR-CH-10003833"/>
    <x v="0"/>
    <x v="1"/>
    <s v="Novimex Fabric Task Chair"/>
    <n v="195.136"/>
    <n v="4"/>
    <n v="0.2"/>
    <n v="-12.196000000000005"/>
  </r>
  <r>
    <n v="3034"/>
    <s v="CA-2014-134173"/>
    <x v="3"/>
    <x v="118"/>
    <d v="2023-09-22T00:00:00"/>
    <s v="Standard Class"/>
    <s v="AB-10060"/>
    <s v="Adam Bellavance"/>
    <x v="2"/>
    <s v="United States"/>
    <s v="Philadelphia"/>
    <x v="9"/>
    <n v="19143"/>
    <x v="3"/>
    <s v="OFF-PA-10004355"/>
    <x v="1"/>
    <x v="10"/>
    <s v="Xerox 231"/>
    <n v="20.736000000000004"/>
    <n v="4"/>
    <n v="0.2"/>
    <n v="7.2576000000000001"/>
  </r>
  <r>
    <n v="3035"/>
    <s v="US-2012-123960"/>
    <x v="1"/>
    <x v="832"/>
    <d v="2021-06-16T00:00:00"/>
    <s v="Standard Class"/>
    <s v="BD-11605"/>
    <s v="Brian Dahlen"/>
    <x v="0"/>
    <s v="United States"/>
    <s v="Monroe"/>
    <x v="28"/>
    <n v="71203"/>
    <x v="0"/>
    <s v="TEC-AC-10003038"/>
    <x v="2"/>
    <x v="11"/>
    <s v="Kingston Digital DataTraveler 16GB USB 2.0"/>
    <n v="53.699999999999996"/>
    <n v="6"/>
    <n v="0"/>
    <n v="10.202999999999994"/>
  </r>
  <r>
    <n v="3036"/>
    <s v="US-2012-123960"/>
    <x v="1"/>
    <x v="832"/>
    <d v="2021-06-16T00:00:00"/>
    <s v="Standard Class"/>
    <s v="BD-11605"/>
    <s v="Brian Dahlen"/>
    <x v="0"/>
    <s v="United States"/>
    <s v="Monroe"/>
    <x v="28"/>
    <n v="71203"/>
    <x v="0"/>
    <s v="OFF-BI-10002799"/>
    <x v="1"/>
    <x v="8"/>
    <s v="SlimView Poly Binder, 3/8&quot;"/>
    <n v="36.26"/>
    <n v="7"/>
    <n v="0"/>
    <n v="16.679599999999997"/>
  </r>
  <r>
    <n v="3037"/>
    <s v="US-2012-123960"/>
    <x v="1"/>
    <x v="832"/>
    <d v="2021-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21-06-16T00:00:00"/>
    <s v="Standard Class"/>
    <s v="BD-11605"/>
    <s v="Brian Dahlen"/>
    <x v="0"/>
    <s v="United States"/>
    <s v="Monroe"/>
    <x v="28"/>
    <n v="71203"/>
    <x v="0"/>
    <s v="OFF-PA-10004451"/>
    <x v="1"/>
    <x v="10"/>
    <s v="Xerox 222"/>
    <n v="32.400000000000006"/>
    <n v="5"/>
    <n v="0"/>
    <n v="15.552000000000001"/>
  </r>
  <r>
    <n v="3039"/>
    <s v="US-2012-123960"/>
    <x v="1"/>
    <x v="832"/>
    <d v="2021-06-16T00:00:00"/>
    <s v="Standard Class"/>
    <s v="BD-11605"/>
    <s v="Brian Dahlen"/>
    <x v="0"/>
    <s v="United States"/>
    <s v="Monroe"/>
    <x v="28"/>
    <n v="71203"/>
    <x v="0"/>
    <s v="FUR-FU-10004666"/>
    <x v="0"/>
    <x v="5"/>
    <s v="DAX Clear Channel Poster Frame"/>
    <n v="29.16"/>
    <n v="2"/>
    <n v="0"/>
    <n v="10.789200000000001"/>
  </r>
  <r>
    <n v="3040"/>
    <s v="CA-2014-101749"/>
    <x v="3"/>
    <x v="621"/>
    <d v="2023-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22-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23-09-13T00:00:00"/>
    <s v="Same Day"/>
    <s v="KF-16285"/>
    <s v="Karen Ferguson"/>
    <x v="2"/>
    <s v="United States"/>
    <s v="Long Beach"/>
    <x v="1"/>
    <n v="90805"/>
    <x v="1"/>
    <s v="OFF-PA-10003172"/>
    <x v="1"/>
    <x v="10"/>
    <s v="Xerox 1996"/>
    <n v="12.96"/>
    <n v="2"/>
    <n v="0"/>
    <n v="6.2208000000000006"/>
  </r>
  <r>
    <n v="3043"/>
    <s v="CA-2014-149559"/>
    <x v="3"/>
    <x v="220"/>
    <d v="2023-09-13T00:00:00"/>
    <s v="Same Day"/>
    <s v="KF-16285"/>
    <s v="Karen Ferguson"/>
    <x v="2"/>
    <s v="United States"/>
    <s v="Long Beach"/>
    <x v="1"/>
    <n v="90805"/>
    <x v="1"/>
    <s v="OFF-EN-10002312"/>
    <x v="1"/>
    <x v="12"/>
    <s v="#10 Self-Seal White Envelopes"/>
    <n v="22.18"/>
    <n v="2"/>
    <n v="0"/>
    <n v="10.8682"/>
  </r>
  <r>
    <n v="3044"/>
    <s v="CA-2014-149559"/>
    <x v="3"/>
    <x v="220"/>
    <d v="2023-09-13T00:00:00"/>
    <s v="Same Day"/>
    <s v="KF-16285"/>
    <s v="Karen Ferguson"/>
    <x v="2"/>
    <s v="United States"/>
    <s v="Long Beach"/>
    <x v="1"/>
    <n v="90805"/>
    <x v="1"/>
    <s v="FUR-CH-10002320"/>
    <x v="0"/>
    <x v="1"/>
    <s v="Hon Pagoda Stacking Chairs"/>
    <n v="2054.2720000000004"/>
    <n v="8"/>
    <n v="0.2"/>
    <n v="256.78399999999976"/>
  </r>
  <r>
    <n v="3045"/>
    <s v="CA-2012-135174"/>
    <x v="1"/>
    <x v="28"/>
    <d v="2021-05-02T00:00:00"/>
    <s v="Second Class"/>
    <s v="BP-11230"/>
    <s v="Benjamin Patterson"/>
    <x v="0"/>
    <s v="United States"/>
    <s v="Troy"/>
    <x v="24"/>
    <n v="45373"/>
    <x v="3"/>
    <s v="TEC-PH-10001530"/>
    <x v="2"/>
    <x v="7"/>
    <s v="Cisco Unified IP Phone 7945G VoIP phone"/>
    <n v="1022.97"/>
    <n v="5"/>
    <n v="0.4"/>
    <n v="-255.74250000000001"/>
  </r>
  <r>
    <n v="3046"/>
    <s v="CA-2014-125290"/>
    <x v="3"/>
    <x v="44"/>
    <d v="2023-11-11T00:00:00"/>
    <s v="Second Class"/>
    <s v="CC-12430"/>
    <s v="Chuck Clark"/>
    <x v="2"/>
    <s v="United States"/>
    <s v="Minneapolis"/>
    <x v="11"/>
    <n v="55407"/>
    <x v="2"/>
    <s v="OFF-AR-10001216"/>
    <x v="1"/>
    <x v="6"/>
    <s v="Newell 339"/>
    <n v="13.899999999999999"/>
    <n v="5"/>
    <n v="0"/>
    <n v="3.6139999999999994"/>
  </r>
  <r>
    <n v="3047"/>
    <s v="CA-2014-125290"/>
    <x v="3"/>
    <x v="44"/>
    <d v="2023-11-11T00:00:00"/>
    <s v="Second Class"/>
    <s v="CC-12430"/>
    <s v="Chuck Clark"/>
    <x v="2"/>
    <s v="United States"/>
    <s v="Minneapolis"/>
    <x v="11"/>
    <n v="55407"/>
    <x v="2"/>
    <s v="OFF-PA-10003127"/>
    <x v="1"/>
    <x v="10"/>
    <s v="Staples"/>
    <n v="26.38"/>
    <n v="1"/>
    <n v="0"/>
    <n v="12.134799999999998"/>
  </r>
  <r>
    <n v="3048"/>
    <s v="CA-2011-137351"/>
    <x v="2"/>
    <x v="587"/>
    <d v="2020-10-04T00:00:00"/>
    <s v="Standard Class"/>
    <s v="DB-13615"/>
    <s v="Doug Bickford"/>
    <x v="0"/>
    <s v="United States"/>
    <s v="Seattle"/>
    <x v="4"/>
    <n v="98105"/>
    <x v="1"/>
    <s v="OFF-BI-10003910"/>
    <x v="1"/>
    <x v="8"/>
    <s v="DXL Angle-View Binders with Locking Rings by Samsill"/>
    <n v="43.176000000000002"/>
    <n v="7"/>
    <n v="0.2"/>
    <n v="13.4925"/>
  </r>
  <r>
    <n v="3049"/>
    <s v="CA-2014-121419"/>
    <x v="3"/>
    <x v="459"/>
    <d v="2023-04-05T00:00:00"/>
    <s v="First Class"/>
    <s v="TC-21475"/>
    <s v="Tony Chapman"/>
    <x v="2"/>
    <s v="United States"/>
    <s v="Columbus"/>
    <x v="32"/>
    <n v="31907"/>
    <x v="0"/>
    <s v="FUR-TA-10004534"/>
    <x v="0"/>
    <x v="3"/>
    <s v="Bevis 44 x 96 Conference Tables"/>
    <n v="411.8"/>
    <n v="2"/>
    <n v="0"/>
    <n v="70.005999999999972"/>
  </r>
  <r>
    <n v="3050"/>
    <s v="CA-2014-121419"/>
    <x v="3"/>
    <x v="459"/>
    <d v="2023-04-05T00:00:00"/>
    <s v="First Class"/>
    <s v="TC-21475"/>
    <s v="Tony Chapman"/>
    <x v="2"/>
    <s v="United States"/>
    <s v="Columbus"/>
    <x v="32"/>
    <n v="31907"/>
    <x v="0"/>
    <s v="TEC-AC-10000892"/>
    <x v="2"/>
    <x v="11"/>
    <s v="NETGEAR N750 Dual Band Wi-Fi Gigabit Router"/>
    <n v="360"/>
    <n v="4"/>
    <n v="0"/>
    <n v="129.6"/>
  </r>
  <r>
    <n v="3051"/>
    <s v="US-2014-148054"/>
    <x v="3"/>
    <x v="833"/>
    <d v="2023-10-12T00:00:00"/>
    <s v="Standard Class"/>
    <s v="NZ-18565"/>
    <s v="Nick Zandusky"/>
    <x v="2"/>
    <s v="United States"/>
    <s v="Meridian"/>
    <x v="45"/>
    <n v="83642"/>
    <x v="1"/>
    <s v="FUR-FU-10003247"/>
    <x v="0"/>
    <x v="5"/>
    <s v="36X48 HARDFLOOR CHAIRMAT"/>
    <n v="41.96"/>
    <n v="2"/>
    <n v="0"/>
    <n v="2.9371999999999971"/>
  </r>
  <r>
    <n v="3052"/>
    <s v="US-2014-148054"/>
    <x v="3"/>
    <x v="833"/>
    <d v="2023-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23-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22-04-15T00:00:00"/>
    <s v="Second Class"/>
    <s v="SW-20350"/>
    <s v="Sean Wendt"/>
    <x v="2"/>
    <s v="United States"/>
    <s v="Detroit"/>
    <x v="12"/>
    <n v="48227"/>
    <x v="2"/>
    <s v="TEC-PH-10002555"/>
    <x v="2"/>
    <x v="7"/>
    <s v="Nortel Meridian M5316 Digital phone"/>
    <n v="517.9"/>
    <n v="2"/>
    <n v="0"/>
    <n v="134.654"/>
  </r>
  <r>
    <n v="3055"/>
    <s v="CA-2013-128517"/>
    <x v="0"/>
    <x v="526"/>
    <d v="2022-04-15T00:00:00"/>
    <s v="Second Class"/>
    <s v="SW-20350"/>
    <s v="Sean Wendt"/>
    <x v="2"/>
    <s v="United States"/>
    <s v="Detroit"/>
    <x v="12"/>
    <n v="48227"/>
    <x v="2"/>
    <s v="OFF-BI-10000831"/>
    <x v="1"/>
    <x v="8"/>
    <s v="Storex Flexible Poly Binders with Double Pockets"/>
    <n v="5.28"/>
    <n v="2"/>
    <n v="0"/>
    <n v="2.4287999999999998"/>
  </r>
  <r>
    <n v="3056"/>
    <s v="US-2012-100377"/>
    <x v="1"/>
    <x v="834"/>
    <d v="2021-09-01T00:00:00"/>
    <s v="Standard Class"/>
    <s v="TS-21370"/>
    <s v="Todd Sumrall"/>
    <x v="1"/>
    <s v="United States"/>
    <s v="Chicago"/>
    <x v="10"/>
    <n v="60623"/>
    <x v="2"/>
    <s v="TEC-CO-10001046"/>
    <x v="2"/>
    <x v="16"/>
    <s v="Canon Imageclass D680 Copier / Fax"/>
    <n v="2799.9600000000005"/>
    <n v="5"/>
    <n v="0.2"/>
    <n v="874.98749999999984"/>
  </r>
  <r>
    <n v="3057"/>
    <s v="CA-2014-131492"/>
    <x v="3"/>
    <x v="15"/>
    <d v="2023-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23-10-25T00:00:00"/>
    <s v="Second Class"/>
    <s v="HH-15010"/>
    <s v="Hilary Holden"/>
    <x v="1"/>
    <s v="United States"/>
    <s v="San Francisco"/>
    <x v="1"/>
    <n v="94110"/>
    <x v="1"/>
    <s v="OFF-LA-10001641"/>
    <x v="1"/>
    <x v="2"/>
    <s v="Avery 518"/>
    <n v="31.5"/>
    <n v="10"/>
    <n v="0"/>
    <n v="15.120000000000001"/>
  </r>
  <r>
    <n v="3059"/>
    <s v="CA-2014-131492"/>
    <x v="3"/>
    <x v="15"/>
    <d v="2023-10-25T00:00:00"/>
    <s v="Second Class"/>
    <s v="HH-15010"/>
    <s v="Hilary Holden"/>
    <x v="1"/>
    <s v="United States"/>
    <s v="San Francisco"/>
    <x v="1"/>
    <n v="94110"/>
    <x v="1"/>
    <s v="FUR-FU-10003878"/>
    <x v="0"/>
    <x v="5"/>
    <s v="Linden 10&quot; Round Wall Clock, Black"/>
    <n v="30.56"/>
    <n v="2"/>
    <n v="0"/>
    <n v="10.3904"/>
  </r>
  <r>
    <n v="3060"/>
    <s v="CA-2014-131492"/>
    <x v="3"/>
    <x v="15"/>
    <d v="2023-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22-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23-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21-11-29T00:00:00"/>
    <s v="First Class"/>
    <s v="JD-16150"/>
    <s v="Justin Deggeller"/>
    <x v="1"/>
    <s v="United States"/>
    <s v="Newark"/>
    <x v="13"/>
    <n v="19711"/>
    <x v="3"/>
    <s v="TEC-PH-10002350"/>
    <x v="2"/>
    <x v="7"/>
    <s v="Apple EarPods with Remote and Mic"/>
    <n v="83.97"/>
    <n v="3"/>
    <n v="0"/>
    <n v="23.511599999999998"/>
  </r>
  <r>
    <n v="3064"/>
    <s v="CA-2012-145184"/>
    <x v="1"/>
    <x v="154"/>
    <d v="2021-11-29T00:00:00"/>
    <s v="First Class"/>
    <s v="JD-16150"/>
    <s v="Justin Deggeller"/>
    <x v="1"/>
    <s v="United States"/>
    <s v="Newark"/>
    <x v="13"/>
    <n v="19711"/>
    <x v="3"/>
    <s v="TEC-AC-10000397"/>
    <x v="2"/>
    <x v="11"/>
    <s v="Perixx PERIBOARD-512B, Ergonomic Split Keyboard"/>
    <n v="104.97"/>
    <n v="3"/>
    <n v="0"/>
    <n v="7.3479000000000028"/>
  </r>
  <r>
    <n v="3065"/>
    <s v="CA-2014-106859"/>
    <x v="3"/>
    <x v="677"/>
    <d v="2023-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23-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23-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23-03-19T00:00:00"/>
    <s v="Second Class"/>
    <s v="BF-11215"/>
    <s v="Benjamin Farhat"/>
    <x v="2"/>
    <s v="United States"/>
    <s v="Albuquerque"/>
    <x v="27"/>
    <n v="87105"/>
    <x v="1"/>
    <s v="OFF-PA-10001534"/>
    <x v="1"/>
    <x v="10"/>
    <s v="Xerox 230"/>
    <n v="45.36"/>
    <n v="7"/>
    <n v="0"/>
    <n v="21.772800000000004"/>
  </r>
  <r>
    <n v="3069"/>
    <s v="CA-2014-106859"/>
    <x v="3"/>
    <x v="677"/>
    <d v="2023-03-19T00:00:00"/>
    <s v="Second Class"/>
    <s v="BF-11215"/>
    <s v="Benjamin Farhat"/>
    <x v="2"/>
    <s v="United States"/>
    <s v="Albuquerque"/>
    <x v="27"/>
    <n v="87105"/>
    <x v="1"/>
    <s v="OFF-PA-10001815"/>
    <x v="1"/>
    <x v="10"/>
    <s v="Xerox 1885"/>
    <n v="288.24"/>
    <n v="6"/>
    <n v="0"/>
    <n v="138.35519999999997"/>
  </r>
  <r>
    <n v="3070"/>
    <s v="US-2014-120089"/>
    <x v="3"/>
    <x v="329"/>
    <d v="2023-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20-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20-11-22T00:00:00"/>
    <s v="Standard Class"/>
    <s v="YC-21895"/>
    <s v="Yoseph Carroll"/>
    <x v="1"/>
    <s v="United States"/>
    <s v="Newark"/>
    <x v="13"/>
    <n v="19711"/>
    <x v="3"/>
    <s v="FUR-FU-10002379"/>
    <x v="0"/>
    <x v="5"/>
    <s v="Eldon Econocleat Chair Mats for Low Pile Carpets"/>
    <n v="124.41"/>
    <n v="3"/>
    <n v="0"/>
    <n v="14.929199999999994"/>
  </r>
  <r>
    <n v="3073"/>
    <s v="CA-2011-119375"/>
    <x v="2"/>
    <x v="664"/>
    <d v="2020-11-22T00:00:00"/>
    <s v="Standard Class"/>
    <s v="YC-21895"/>
    <s v="Yoseph Carroll"/>
    <x v="1"/>
    <s v="United States"/>
    <s v="Newark"/>
    <x v="13"/>
    <n v="19711"/>
    <x v="3"/>
    <s v="OFF-AR-10003752"/>
    <x v="1"/>
    <x v="6"/>
    <s v="Deluxe Chalkboard Eraser Cleaner"/>
    <n v="57.75"/>
    <n v="5"/>
    <n v="0"/>
    <n v="26.564999999999998"/>
  </r>
  <r>
    <n v="3074"/>
    <s v="CA-2013-125206"/>
    <x v="0"/>
    <x v="835"/>
    <d v="2022-01-05T00:00:00"/>
    <s v="First Class"/>
    <s v="LR-16915"/>
    <s v="Lena Radford"/>
    <x v="0"/>
    <s v="United States"/>
    <s v="Los Angeles"/>
    <x v="1"/>
    <n v="90045"/>
    <x v="1"/>
    <s v="OFF-ST-10003692"/>
    <x v="1"/>
    <x v="4"/>
    <s v="Recycled Steel Personal File for Hanging File Folders"/>
    <n v="114.46"/>
    <n v="2"/>
    <n v="0"/>
    <n v="28.614999999999995"/>
  </r>
  <r>
    <n v="3075"/>
    <s v="CA-2012-126137"/>
    <x v="1"/>
    <x v="292"/>
    <d v="2021-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20-07-24T00:00:00"/>
    <s v="Standard Class"/>
    <s v="KM-16375"/>
    <s v="Katherine Murray"/>
    <x v="2"/>
    <s v="United States"/>
    <s v="Dallas"/>
    <x v="5"/>
    <n v="75217"/>
    <x v="2"/>
    <s v="OFF-ST-10003306"/>
    <x v="1"/>
    <x v="4"/>
    <s v="Letter Size Cart"/>
    <n v="342.86400000000003"/>
    <n v="3"/>
    <n v="0.2"/>
    <n v="38.572199999999953"/>
  </r>
  <r>
    <n v="3077"/>
    <s v="CA-2011-143903"/>
    <x v="2"/>
    <x v="836"/>
    <d v="2020-07-24T00:00:00"/>
    <s v="Standard Class"/>
    <s v="KM-16375"/>
    <s v="Katherine Murray"/>
    <x v="2"/>
    <s v="United States"/>
    <s v="Dallas"/>
    <x v="5"/>
    <n v="75217"/>
    <x v="2"/>
    <s v="FUR-FU-10003724"/>
    <x v="0"/>
    <x v="5"/>
    <s v="Westinghouse Clip-On Gooseneck Lamps"/>
    <n v="16.739999999999998"/>
    <n v="5"/>
    <n v="0.6"/>
    <n v="-14.228999999999997"/>
  </r>
  <r>
    <n v="3078"/>
    <s v="CA-2011-143903"/>
    <x v="2"/>
    <x v="836"/>
    <d v="2020-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20-05-25T00:00:00"/>
    <s v="Standard Class"/>
    <s v="BT-11530"/>
    <s v="Bradley Talbott"/>
    <x v="2"/>
    <s v="United States"/>
    <s v="San Diego"/>
    <x v="1"/>
    <n v="92037"/>
    <x v="1"/>
    <s v="OFF-AR-10003514"/>
    <x v="1"/>
    <x v="6"/>
    <s v="4009 Highlighters by Sanford"/>
    <n v="31.84"/>
    <n v="8"/>
    <n v="0"/>
    <n v="10.507199999999997"/>
  </r>
  <r>
    <n v="3080"/>
    <s v="CA-2014-101182"/>
    <x v="3"/>
    <x v="507"/>
    <d v="2023-09-06T00:00:00"/>
    <s v="First Class"/>
    <s v="KB-16405"/>
    <s v="Katrina Bavinger"/>
    <x v="2"/>
    <s v="United States"/>
    <s v="Apple Valley"/>
    <x v="1"/>
    <n v="92307"/>
    <x v="1"/>
    <s v="OFF-PA-10001800"/>
    <x v="1"/>
    <x v="10"/>
    <s v="Xerox 220"/>
    <n v="12.96"/>
    <n v="2"/>
    <n v="0"/>
    <n v="6.2208000000000006"/>
  </r>
  <r>
    <n v="3081"/>
    <s v="CA-2014-101182"/>
    <x v="3"/>
    <x v="507"/>
    <d v="2023-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23-06-03T00:00:00"/>
    <s v="Standard Class"/>
    <s v="DW-13480"/>
    <s v="Dianna Wilson"/>
    <x v="2"/>
    <s v="United States"/>
    <s v="Louisville"/>
    <x v="0"/>
    <n v="40214"/>
    <x v="0"/>
    <s v="OFF-BI-10003364"/>
    <x v="1"/>
    <x v="8"/>
    <s v="Binding Machine Supplies"/>
    <n v="58.34"/>
    <n v="2"/>
    <n v="0"/>
    <n v="28.0032"/>
  </r>
  <r>
    <n v="3083"/>
    <s v="US-2014-132297"/>
    <x v="3"/>
    <x v="837"/>
    <d v="2023-06-03T00:00:00"/>
    <s v="Standard Class"/>
    <s v="DW-13480"/>
    <s v="Dianna Wilson"/>
    <x v="2"/>
    <s v="United States"/>
    <s v="Louisville"/>
    <x v="0"/>
    <n v="40214"/>
    <x v="0"/>
    <s v="TEC-PH-10002834"/>
    <x v="2"/>
    <x v="7"/>
    <s v="Google Nexus 5"/>
    <n v="539.97"/>
    <n v="3"/>
    <n v="0"/>
    <n v="134.99250000000001"/>
  </r>
  <r>
    <n v="3084"/>
    <s v="CA-2011-100328"/>
    <x v="2"/>
    <x v="838"/>
    <d v="2020-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23-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23-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23-02-15T00:00:00"/>
    <s v="Standard Class"/>
    <s v="TP-21415"/>
    <s v="Tom Prescott"/>
    <x v="0"/>
    <s v="United States"/>
    <s v="Houston"/>
    <x v="5"/>
    <n v="77070"/>
    <x v="2"/>
    <s v="FUR-FU-10000550"/>
    <x v="0"/>
    <x v="5"/>
    <s v="Stacking Trays by OIC"/>
    <n v="3.9840000000000004"/>
    <n v="2"/>
    <n v="0.6"/>
    <n v="-2.6892000000000005"/>
  </r>
  <r>
    <n v="3088"/>
    <s v="CA-2014-118773"/>
    <x v="3"/>
    <x v="839"/>
    <d v="2023-02-15T00:00:00"/>
    <s v="Standard Class"/>
    <s v="TP-21415"/>
    <s v="Tom Prescott"/>
    <x v="0"/>
    <s v="United States"/>
    <s v="Houston"/>
    <x v="5"/>
    <n v="77070"/>
    <x v="2"/>
    <s v="OFF-AP-10000055"/>
    <x v="1"/>
    <x v="9"/>
    <s v="Belkin F9S820V06 8 Outlet Surge"/>
    <n v="12.991999999999996"/>
    <n v="2"/>
    <n v="0.8"/>
    <n v="-32.480000000000004"/>
  </r>
  <r>
    <n v="3089"/>
    <s v="US-2014-159205"/>
    <x v="3"/>
    <x v="185"/>
    <d v="2023-04-03T00:00:00"/>
    <s v="Second Class"/>
    <s v="DB-12910"/>
    <s v="Daniel Byrd"/>
    <x v="2"/>
    <s v="United States"/>
    <s v="Henderson"/>
    <x v="0"/>
    <n v="42420"/>
    <x v="0"/>
    <s v="FUR-FU-10001591"/>
    <x v="0"/>
    <x v="5"/>
    <s v="Advantus Panel Wall Certificate Holder - 8.5x11"/>
    <n v="61"/>
    <n v="5"/>
    <n v="0"/>
    <n v="25.620000000000005"/>
  </r>
  <r>
    <n v="3090"/>
    <s v="US-2014-159205"/>
    <x v="3"/>
    <x v="185"/>
    <d v="2023-04-03T00:00:00"/>
    <s v="Second Class"/>
    <s v="DB-12910"/>
    <s v="Daniel Byrd"/>
    <x v="2"/>
    <s v="United States"/>
    <s v="Henderson"/>
    <x v="0"/>
    <n v="42420"/>
    <x v="0"/>
    <s v="TEC-PH-10000526"/>
    <x v="2"/>
    <x v="7"/>
    <s v="Vtech CS6719"/>
    <n v="671.93"/>
    <n v="7"/>
    <n v="0"/>
    <n v="188.1404"/>
  </r>
  <r>
    <n v="3091"/>
    <s v="CA-2013-112123"/>
    <x v="0"/>
    <x v="840"/>
    <d v="2022-03-09T00:00:00"/>
    <s v="Standard Class"/>
    <s v="BH-11710"/>
    <s v="Brosina Hoffman"/>
    <x v="0"/>
    <s v="United States"/>
    <s v="Newark"/>
    <x v="13"/>
    <n v="19711"/>
    <x v="3"/>
    <s v="OFF-BI-10001071"/>
    <x v="1"/>
    <x v="8"/>
    <s v="GBC ProClick Punch Binding System"/>
    <n v="447.85999999999996"/>
    <n v="7"/>
    <n v="0"/>
    <n v="219.45140000000001"/>
  </r>
  <r>
    <n v="3092"/>
    <s v="CA-2013-112123"/>
    <x v="0"/>
    <x v="840"/>
    <d v="2022-03-09T00:00:00"/>
    <s v="Standard Class"/>
    <s v="BH-11710"/>
    <s v="Brosina Hoffman"/>
    <x v="0"/>
    <s v="United States"/>
    <s v="Newark"/>
    <x v="13"/>
    <n v="19711"/>
    <x v="3"/>
    <s v="TEC-PH-10001557"/>
    <x v="2"/>
    <x v="7"/>
    <s v="Pyle PMP37LED"/>
    <n v="479.95"/>
    <n v="5"/>
    <n v="0"/>
    <n v="129.5865"/>
  </r>
  <r>
    <n v="3093"/>
    <s v="CA-2013-112123"/>
    <x v="0"/>
    <x v="840"/>
    <d v="2022-03-09T00:00:00"/>
    <s v="Standard Class"/>
    <s v="BH-11710"/>
    <s v="Brosina Hoffman"/>
    <x v="0"/>
    <s v="United States"/>
    <s v="Newark"/>
    <x v="13"/>
    <n v="19711"/>
    <x v="3"/>
    <s v="OFF-PA-10001977"/>
    <x v="1"/>
    <x v="10"/>
    <s v="Xerox 194"/>
    <n v="166.44"/>
    <n v="3"/>
    <n v="0"/>
    <n v="79.891199999999998"/>
  </r>
  <r>
    <n v="3094"/>
    <s v="CA-2012-114468"/>
    <x v="1"/>
    <x v="841"/>
    <d v="2021-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21-08-23T00:00:00"/>
    <s v="Same Day"/>
    <s v="TD-20995"/>
    <s v="Tamara Dahlen"/>
    <x v="0"/>
    <s v="United States"/>
    <s v="Bolingbrook"/>
    <x v="10"/>
    <n v="60440"/>
    <x v="2"/>
    <s v="OFF-PA-10000809"/>
    <x v="1"/>
    <x v="10"/>
    <s v="Xerox 206"/>
    <n v="10.368000000000002"/>
    <n v="2"/>
    <n v="0.2"/>
    <n v="3.6288"/>
  </r>
  <r>
    <n v="3096"/>
    <s v="CA-2012-114468"/>
    <x v="1"/>
    <x v="841"/>
    <d v="2021-08-23T00:00:00"/>
    <s v="Same Day"/>
    <s v="TD-20995"/>
    <s v="Tamara Dahlen"/>
    <x v="0"/>
    <s v="United States"/>
    <s v="Bolingbrook"/>
    <x v="10"/>
    <n v="60440"/>
    <x v="2"/>
    <s v="OFF-FA-10003021"/>
    <x v="1"/>
    <x v="13"/>
    <s v="Staples"/>
    <n v="12.032"/>
    <n v="8"/>
    <n v="0.2"/>
    <n v="2.2559999999999993"/>
  </r>
  <r>
    <n v="3097"/>
    <s v="CA-2012-114468"/>
    <x v="1"/>
    <x v="841"/>
    <d v="2021-08-23T00:00:00"/>
    <s v="Same Day"/>
    <s v="TD-20995"/>
    <s v="Tamara Dahlen"/>
    <x v="0"/>
    <s v="United States"/>
    <s v="Bolingbrook"/>
    <x v="10"/>
    <n v="60440"/>
    <x v="2"/>
    <s v="OFF-AP-10000696"/>
    <x v="1"/>
    <x v="9"/>
    <s v="Holmes Odor Grabber"/>
    <n v="5.7679999999999989"/>
    <n v="2"/>
    <n v="0.8"/>
    <n v="-13.554800000000004"/>
  </r>
  <r>
    <n v="3098"/>
    <s v="CA-2014-135692"/>
    <x v="3"/>
    <x v="842"/>
    <d v="2023-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23-05-02T00:00:00"/>
    <s v="Standard Class"/>
    <s v="CV-12805"/>
    <s v="Cynthia Voltz"/>
    <x v="1"/>
    <s v="United States"/>
    <s v="Fort Worth"/>
    <x v="5"/>
    <n v="76106"/>
    <x v="2"/>
    <s v="FUR-BO-10002268"/>
    <x v="0"/>
    <x v="0"/>
    <s v="Sauder Barrister Bookcases"/>
    <n v="220.26559999999998"/>
    <n v="4"/>
    <n v="0.32"/>
    <n v="-42.1096"/>
  </r>
  <r>
    <n v="3100"/>
    <s v="CA-2014-131233"/>
    <x v="3"/>
    <x v="349"/>
    <d v="2023-04-20T00:00:00"/>
    <s v="Standard Class"/>
    <s v="CS-12355"/>
    <s v="Christine Sundaresam"/>
    <x v="0"/>
    <s v="United States"/>
    <s v="New York City"/>
    <x v="15"/>
    <n v="10024"/>
    <x v="3"/>
    <s v="OFF-BI-10000829"/>
    <x v="1"/>
    <x v="8"/>
    <s v="Avery Non-Stick Binders"/>
    <n v="10.776000000000002"/>
    <n v="3"/>
    <n v="0.2"/>
    <n v="3.5021999999999989"/>
  </r>
  <r>
    <n v="3101"/>
    <s v="CA-2014-131233"/>
    <x v="3"/>
    <x v="349"/>
    <d v="2023-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23-12-28T00:00:00"/>
    <s v="Second Class"/>
    <s v="JG-15310"/>
    <s v="Jason Gross"/>
    <x v="1"/>
    <s v="United States"/>
    <s v="Providence"/>
    <x v="34"/>
    <n v="2908"/>
    <x v="3"/>
    <s v="OFF-SU-10003505"/>
    <x v="1"/>
    <x v="14"/>
    <s v="Premier Electric Letter Opener"/>
    <n v="695.16"/>
    <n v="6"/>
    <n v="0"/>
    <n v="34.757999999999953"/>
  </r>
  <r>
    <n v="3103"/>
    <s v="CA-2014-119578"/>
    <x v="3"/>
    <x v="66"/>
    <d v="2023-12-28T00:00:00"/>
    <s v="Second Class"/>
    <s v="JG-15310"/>
    <s v="Jason Gross"/>
    <x v="1"/>
    <s v="United States"/>
    <s v="Providence"/>
    <x v="34"/>
    <n v="2908"/>
    <x v="3"/>
    <s v="FUR-BO-10003660"/>
    <x v="0"/>
    <x v="0"/>
    <s v="Bush Cubix Collection Bookcases, Fully Assembled"/>
    <n v="220.98"/>
    <n v="1"/>
    <n v="0"/>
    <n v="50.825400000000002"/>
  </r>
  <r>
    <n v="3104"/>
    <s v="CA-2013-124562"/>
    <x v="0"/>
    <x v="16"/>
    <d v="2022-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23-03-30T00:00:00"/>
    <s v="Standard Class"/>
    <s v="EC-14050"/>
    <s v="Erin Creighton"/>
    <x v="0"/>
    <s v="United States"/>
    <s v="New York City"/>
    <x v="15"/>
    <n v="10024"/>
    <x v="3"/>
    <s v="OFF-PA-10002741"/>
    <x v="1"/>
    <x v="10"/>
    <s v="Xerox 1980"/>
    <n v="25.68"/>
    <n v="6"/>
    <n v="0"/>
    <n v="11.555999999999997"/>
  </r>
  <r>
    <n v="3106"/>
    <s v="CA-2013-103037"/>
    <x v="0"/>
    <x v="197"/>
    <d v="2022-07-30T00:00:00"/>
    <s v="Standard Class"/>
    <s v="KH-16630"/>
    <s v="Ken Heidel"/>
    <x v="1"/>
    <s v="United States"/>
    <s v="Houston"/>
    <x v="5"/>
    <n v="77070"/>
    <x v="2"/>
    <s v="OFF-LA-10004345"/>
    <x v="1"/>
    <x v="2"/>
    <s v="Avery 493"/>
    <n v="15.712000000000002"/>
    <n v="4"/>
    <n v="0.2"/>
    <n v="5.6955999999999989"/>
  </r>
  <r>
    <n v="3107"/>
    <s v="CA-2014-127460"/>
    <x v="3"/>
    <x v="815"/>
    <d v="2023-07-15T00:00:00"/>
    <s v="Standard Class"/>
    <s v="FG-14260"/>
    <s v="Frank Gastineau"/>
    <x v="2"/>
    <s v="United States"/>
    <s v="Aurora"/>
    <x v="10"/>
    <n v="60505"/>
    <x v="2"/>
    <s v="OFF-ST-10004340"/>
    <x v="1"/>
    <x v="4"/>
    <s v="Fellowes Mobile File Cart, Black"/>
    <n v="298.464"/>
    <n v="6"/>
    <n v="0.2"/>
    <n v="26.115600000000015"/>
  </r>
  <r>
    <n v="3108"/>
    <s v="CA-2013-121671"/>
    <x v="0"/>
    <x v="19"/>
    <d v="2022-07-23T00:00:00"/>
    <s v="Standard Class"/>
    <s v="AA-10480"/>
    <s v="Andrew Allen"/>
    <x v="0"/>
    <s v="United States"/>
    <s v="Springfield"/>
    <x v="25"/>
    <n v="65807"/>
    <x v="2"/>
    <s v="OFF-PA-10001471"/>
    <x v="1"/>
    <x v="10"/>
    <s v="Strathmore Photo Frame Cards"/>
    <n v="21.93"/>
    <n v="3"/>
    <n v="0"/>
    <n v="10.087799999999998"/>
  </r>
  <r>
    <n v="3109"/>
    <s v="CA-2013-121671"/>
    <x v="0"/>
    <x v="19"/>
    <d v="2022-07-23T00:00:00"/>
    <s v="Standard Class"/>
    <s v="AA-10480"/>
    <s v="Andrew Allen"/>
    <x v="0"/>
    <s v="United States"/>
    <s v="Springfield"/>
    <x v="25"/>
    <n v="65807"/>
    <x v="2"/>
    <s v="OFF-ST-10002344"/>
    <x v="1"/>
    <x v="4"/>
    <s v="Carina 42&quot;Hx23 3/4&quot;W Media Storage Unit"/>
    <n v="242.94"/>
    <n v="3"/>
    <n v="0"/>
    <n v="4.8588000000000164"/>
  </r>
  <r>
    <n v="3110"/>
    <s v="CA-2013-121671"/>
    <x v="0"/>
    <x v="19"/>
    <d v="2022-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22-07-23T00:00:00"/>
    <s v="Standard Class"/>
    <s v="AA-10480"/>
    <s v="Andrew Allen"/>
    <x v="0"/>
    <s v="United States"/>
    <s v="Springfield"/>
    <x v="25"/>
    <n v="65807"/>
    <x v="2"/>
    <s v="OFF-PA-10001934"/>
    <x v="1"/>
    <x v="10"/>
    <s v="Xerox 1993"/>
    <n v="51.84"/>
    <n v="8"/>
    <n v="0"/>
    <n v="25.401600000000002"/>
  </r>
  <r>
    <n v="3112"/>
    <s v="CA-2013-121671"/>
    <x v="0"/>
    <x v="19"/>
    <d v="2022-07-23T00:00:00"/>
    <s v="Standard Class"/>
    <s v="AA-10480"/>
    <s v="Andrew Allen"/>
    <x v="0"/>
    <s v="United States"/>
    <s v="Springfield"/>
    <x v="25"/>
    <n v="65807"/>
    <x v="2"/>
    <s v="OFF-ST-10000078"/>
    <x v="1"/>
    <x v="4"/>
    <s v="Tennsco 6- and 18-Compartment Lockers"/>
    <n v="265.17"/>
    <n v="1"/>
    <n v="0"/>
    <n v="47.730599999999981"/>
  </r>
  <r>
    <n v="3113"/>
    <s v="CA-2013-150350"/>
    <x v="0"/>
    <x v="828"/>
    <d v="2022-08-31T00:00:00"/>
    <s v="Standard Class"/>
    <s v="MS-17770"/>
    <s v="Maxwell Schwartz"/>
    <x v="0"/>
    <s v="United States"/>
    <s v="Seattle"/>
    <x v="4"/>
    <n v="98105"/>
    <x v="1"/>
    <s v="TEC-MA-10001972"/>
    <x v="2"/>
    <x v="15"/>
    <s v="Okidata C331dn Printer"/>
    <n v="837.59999999999991"/>
    <n v="3"/>
    <n v="0.2"/>
    <n v="62.82000000000005"/>
  </r>
  <r>
    <n v="3114"/>
    <s v="CA-2013-150350"/>
    <x v="0"/>
    <x v="828"/>
    <d v="2022-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22-08-31T00:00:00"/>
    <s v="Standard Class"/>
    <s v="MS-17770"/>
    <s v="Maxwell Schwartz"/>
    <x v="0"/>
    <s v="United States"/>
    <s v="Seattle"/>
    <x v="4"/>
    <n v="98105"/>
    <x v="1"/>
    <s v="OFF-PA-10002160"/>
    <x v="1"/>
    <x v="10"/>
    <s v="Xerox 1978"/>
    <n v="34.68"/>
    <n v="6"/>
    <n v="0"/>
    <n v="16.993200000000002"/>
  </r>
  <r>
    <n v="3116"/>
    <s v="CA-2013-150350"/>
    <x v="0"/>
    <x v="828"/>
    <d v="2022-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22-08-31T00:00:00"/>
    <s v="Standard Class"/>
    <s v="MS-17770"/>
    <s v="Maxwell Schwartz"/>
    <x v="0"/>
    <s v="United States"/>
    <s v="Seattle"/>
    <x v="4"/>
    <n v="98105"/>
    <x v="1"/>
    <s v="OFF-AP-10001492"/>
    <x v="1"/>
    <x v="9"/>
    <s v="Acco Six-Outlet Power Strip, 4' Cord Length"/>
    <n v="43.099999999999994"/>
    <n v="5"/>
    <n v="0"/>
    <n v="11.206"/>
  </r>
  <r>
    <n v="3118"/>
    <s v="CA-2013-150350"/>
    <x v="0"/>
    <x v="828"/>
    <d v="2022-08-31T00:00:00"/>
    <s v="Standard Class"/>
    <s v="MS-17770"/>
    <s v="Maxwell Schwartz"/>
    <x v="0"/>
    <s v="United States"/>
    <s v="Seattle"/>
    <x v="4"/>
    <n v="98105"/>
    <x v="1"/>
    <s v="OFF-SU-10002189"/>
    <x v="1"/>
    <x v="14"/>
    <s v="Acme Rosewood Handle Letter Opener"/>
    <n v="15.88"/>
    <n v="4"/>
    <n v="0"/>
    <n v="0.15879999999999939"/>
  </r>
  <r>
    <n v="3119"/>
    <s v="CA-2012-121720"/>
    <x v="1"/>
    <x v="832"/>
    <d v="2021-06-12T00:00:00"/>
    <s v="First Class"/>
    <s v="JE-15610"/>
    <s v="Jim Epp"/>
    <x v="1"/>
    <s v="United States"/>
    <s v="Lakeland"/>
    <x v="2"/>
    <n v="33801"/>
    <x v="0"/>
    <s v="FUR-CH-10003312"/>
    <x v="0"/>
    <x v="1"/>
    <s v="Hon 2090 “Pillow Soft” Series Mid Back Swivel/Tilt Chairs"/>
    <n v="1123.92"/>
    <n v="5"/>
    <n v="0.2"/>
    <n v="-182.63700000000017"/>
  </r>
  <r>
    <n v="3120"/>
    <s v="CA-2012-121720"/>
    <x v="1"/>
    <x v="832"/>
    <d v="2021-06-12T00:00:00"/>
    <s v="First Class"/>
    <s v="JE-15610"/>
    <s v="Jim Epp"/>
    <x v="1"/>
    <s v="United States"/>
    <s v="Lakeland"/>
    <x v="2"/>
    <n v="33801"/>
    <x v="0"/>
    <s v="TEC-PH-10002496"/>
    <x v="2"/>
    <x v="7"/>
    <s v="Cisco SPA301"/>
    <n v="249.58400000000003"/>
    <n v="2"/>
    <n v="0.2"/>
    <n v="31.197999999999986"/>
  </r>
  <r>
    <n v="3121"/>
    <s v="CA-2012-121720"/>
    <x v="1"/>
    <x v="832"/>
    <d v="2021-06-12T00:00:00"/>
    <s v="First Class"/>
    <s v="JE-15610"/>
    <s v="Jim Epp"/>
    <x v="1"/>
    <s v="United States"/>
    <s v="Lakeland"/>
    <x v="2"/>
    <n v="33801"/>
    <x v="0"/>
    <s v="FUR-FU-10003464"/>
    <x v="0"/>
    <x v="5"/>
    <s v="Seth Thomas 8 1/2&quot; Cubicle Clock"/>
    <n v="48.671999999999997"/>
    <n v="3"/>
    <n v="0.2"/>
    <n v="7.3007999999999988"/>
  </r>
  <r>
    <n v="3122"/>
    <s v="CA-2012-121720"/>
    <x v="1"/>
    <x v="832"/>
    <d v="2021-06-12T00:00:00"/>
    <s v="First Class"/>
    <s v="JE-15610"/>
    <s v="Jim Epp"/>
    <x v="1"/>
    <s v="United States"/>
    <s v="Lakeland"/>
    <x v="2"/>
    <n v="33801"/>
    <x v="0"/>
    <s v="OFF-AR-10000380"/>
    <x v="1"/>
    <x v="6"/>
    <s v="Hunt PowerHouse Electric Pencil Sharpener, Blue"/>
    <n v="60.768000000000001"/>
    <n v="2"/>
    <n v="0.2"/>
    <n v="7.5959999999999894"/>
  </r>
  <r>
    <n v="3123"/>
    <s v="CA-2012-121720"/>
    <x v="1"/>
    <x v="832"/>
    <d v="2021-06-12T00:00:00"/>
    <s v="First Class"/>
    <s v="JE-15610"/>
    <s v="Jim Epp"/>
    <x v="1"/>
    <s v="United States"/>
    <s v="Lakeland"/>
    <x v="2"/>
    <n v="33801"/>
    <x v="0"/>
    <s v="OFF-BI-10004593"/>
    <x v="1"/>
    <x v="8"/>
    <s v="Ibico Laser Imprintable Binding System Covers"/>
    <n v="78.600000000000009"/>
    <n v="5"/>
    <n v="0.7"/>
    <n v="-62.88000000000001"/>
  </r>
  <r>
    <n v="3124"/>
    <s v="CA-2012-121720"/>
    <x v="1"/>
    <x v="832"/>
    <d v="2021-06-12T00:00:00"/>
    <s v="First Class"/>
    <s v="JE-15610"/>
    <s v="Jim Epp"/>
    <x v="1"/>
    <s v="United States"/>
    <s v="Lakeland"/>
    <x v="2"/>
    <n v="33801"/>
    <x v="0"/>
    <s v="OFF-BI-10001308"/>
    <x v="1"/>
    <x v="8"/>
    <s v="GBC Standard Plastic Binding Systems' Combs"/>
    <n v="3.7680000000000007"/>
    <n v="2"/>
    <n v="0.7"/>
    <n v="-3.1400000000000006"/>
  </r>
  <r>
    <n v="3125"/>
    <s v="CA-2012-121720"/>
    <x v="1"/>
    <x v="832"/>
    <d v="2021-06-12T00:00:00"/>
    <s v="First Class"/>
    <s v="JE-15610"/>
    <s v="Jim Epp"/>
    <x v="1"/>
    <s v="United States"/>
    <s v="Lakeland"/>
    <x v="2"/>
    <n v="33801"/>
    <x v="0"/>
    <s v="OFF-ST-10001780"/>
    <x v="1"/>
    <x v="4"/>
    <s v="Tennsco 16-Compartment Lockers with Coat Rack"/>
    <n v="1036.624"/>
    <n v="2"/>
    <n v="0.2"/>
    <n v="51.831200000000024"/>
  </r>
  <r>
    <n v="3126"/>
    <s v="CA-2012-121720"/>
    <x v="1"/>
    <x v="832"/>
    <d v="2021-06-12T00:00:00"/>
    <s v="First Class"/>
    <s v="JE-15610"/>
    <s v="Jim Epp"/>
    <x v="1"/>
    <s v="United States"/>
    <s v="Lakeland"/>
    <x v="2"/>
    <n v="33801"/>
    <x v="0"/>
    <s v="OFF-ST-10003816"/>
    <x v="1"/>
    <x v="4"/>
    <s v="Fellowes High-Stak Drawer Files"/>
    <n v="563.80799999999999"/>
    <n v="4"/>
    <n v="0.2"/>
    <n v="21.142799999999966"/>
  </r>
  <r>
    <n v="3127"/>
    <s v="CA-2014-149895"/>
    <x v="3"/>
    <x v="565"/>
    <d v="2023-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23-10-07T00:00:00"/>
    <s v="Standard Class"/>
    <s v="BP-11155"/>
    <s v="Becky Pak"/>
    <x v="0"/>
    <s v="United States"/>
    <s v="New York City"/>
    <x v="15"/>
    <n v="10011"/>
    <x v="3"/>
    <s v="OFF-PA-10004438"/>
    <x v="1"/>
    <x v="10"/>
    <s v="Xerox 1907"/>
    <n v="49.12"/>
    <n v="4"/>
    <n v="0"/>
    <n v="23.086399999999998"/>
  </r>
  <r>
    <n v="3129"/>
    <s v="CA-2011-136399"/>
    <x v="2"/>
    <x v="757"/>
    <d v="2020-12-17T00:00:00"/>
    <s v="First Class"/>
    <s v="CC-12100"/>
    <s v="Chad Cunningham"/>
    <x v="2"/>
    <s v="United States"/>
    <s v="Los Angeles"/>
    <x v="1"/>
    <n v="90049"/>
    <x v="1"/>
    <s v="FUR-FU-10004090"/>
    <x v="0"/>
    <x v="5"/>
    <s v="Executive Impressions 14&quot; Contract Wall Clock"/>
    <n v="44.46"/>
    <n v="2"/>
    <n v="0"/>
    <n v="14.671799999999998"/>
  </r>
  <r>
    <n v="3130"/>
    <s v="CA-2011-136399"/>
    <x v="2"/>
    <x v="757"/>
    <d v="2020-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20-12-17T00:00:00"/>
    <s v="First Class"/>
    <s v="CC-12100"/>
    <s v="Chad Cunningham"/>
    <x v="2"/>
    <s v="United States"/>
    <s v="Los Angeles"/>
    <x v="1"/>
    <n v="90049"/>
    <x v="1"/>
    <s v="TEC-AC-10001142"/>
    <x v="2"/>
    <x v="11"/>
    <s v="First Data FD10 PIN Pad"/>
    <n v="395"/>
    <n v="5"/>
    <n v="0"/>
    <n v="39.499999999999957"/>
  </r>
  <r>
    <n v="3132"/>
    <s v="CA-2011-136399"/>
    <x v="2"/>
    <x v="757"/>
    <d v="2020-12-17T00:00:00"/>
    <s v="First Class"/>
    <s v="CC-12100"/>
    <s v="Chad Cunningham"/>
    <x v="2"/>
    <s v="United States"/>
    <s v="Los Angeles"/>
    <x v="1"/>
    <n v="90049"/>
    <x v="1"/>
    <s v="TEC-PH-10004977"/>
    <x v="2"/>
    <x v="7"/>
    <s v="GE 30524EE4"/>
    <n v="627.16800000000012"/>
    <n v="4"/>
    <n v="0.2"/>
    <n v="70.55639999999994"/>
  </r>
  <r>
    <n v="3133"/>
    <s v="CA-2011-107916"/>
    <x v="2"/>
    <x v="829"/>
    <d v="2020-08-26T00:00:00"/>
    <s v="First Class"/>
    <s v="JP-15460"/>
    <s v="Jennifer Patt"/>
    <x v="1"/>
    <s v="United States"/>
    <s v="Oceanside"/>
    <x v="15"/>
    <n v="11572"/>
    <x v="3"/>
    <s v="FUR-FU-10004586"/>
    <x v="0"/>
    <x v="5"/>
    <s v="G.E. Longer-Life Indoor Recessed Floodlight Bulbs"/>
    <n v="13.28"/>
    <n v="2"/>
    <n v="0"/>
    <n v="6.3743999999999996"/>
  </r>
  <r>
    <n v="3134"/>
    <s v="CA-2011-107916"/>
    <x v="2"/>
    <x v="829"/>
    <d v="2020-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23-11-19T00:00:00"/>
    <s v="Standard Class"/>
    <s v="LS-16975"/>
    <s v="Lindsay Shagiari"/>
    <x v="2"/>
    <s v="United States"/>
    <s v="Dallas"/>
    <x v="5"/>
    <n v="75081"/>
    <x v="2"/>
    <s v="OFF-BI-10000666"/>
    <x v="1"/>
    <x v="8"/>
    <s v="Surelock Post Binders"/>
    <n v="30.559999999999992"/>
    <n v="5"/>
    <n v="0.8"/>
    <n v="-45.840000000000018"/>
  </r>
  <r>
    <n v="3136"/>
    <s v="CA-2014-164168"/>
    <x v="3"/>
    <x v="105"/>
    <d v="2023-11-19T00:00:00"/>
    <s v="Standard Class"/>
    <s v="LS-16975"/>
    <s v="Lindsay Shagiari"/>
    <x v="2"/>
    <s v="United States"/>
    <s v="Dallas"/>
    <x v="5"/>
    <n v="75081"/>
    <x v="2"/>
    <s v="OFF-ST-10002583"/>
    <x v="1"/>
    <x v="4"/>
    <s v="Fellowes Neat Ideas Storage Cubes"/>
    <n v="77.951999999999998"/>
    <n v="3"/>
    <n v="0.2"/>
    <n v="-15.590400000000002"/>
  </r>
  <r>
    <n v="3137"/>
    <s v="CA-2014-164168"/>
    <x v="3"/>
    <x v="105"/>
    <d v="2023-11-19T00:00:00"/>
    <s v="Standard Class"/>
    <s v="LS-16975"/>
    <s v="Lindsay Shagiari"/>
    <x v="2"/>
    <s v="United States"/>
    <s v="Dallas"/>
    <x v="5"/>
    <n v="75081"/>
    <x v="2"/>
    <s v="TEC-PH-10004908"/>
    <x v="2"/>
    <x v="7"/>
    <s v="Panasonic KX TS3282W Corded phone"/>
    <n v="67.992000000000004"/>
    <n v="1"/>
    <n v="0.2"/>
    <n v="8.4989999999999917"/>
  </r>
  <r>
    <n v="3138"/>
    <s v="CA-2014-164168"/>
    <x v="3"/>
    <x v="105"/>
    <d v="2023-11-19T00:00:00"/>
    <s v="Standard Class"/>
    <s v="LS-16975"/>
    <s v="Lindsay Shagiari"/>
    <x v="2"/>
    <s v="United States"/>
    <s v="Dallas"/>
    <x v="5"/>
    <n v="75081"/>
    <x v="2"/>
    <s v="OFF-EN-10001219"/>
    <x v="1"/>
    <x v="12"/>
    <s v="#10- 4 1/8&quot; x 9 1/2&quot; Security-Tint Envelopes"/>
    <n v="12.224"/>
    <n v="2"/>
    <n v="0.2"/>
    <n v="4.4311999999999996"/>
  </r>
  <r>
    <n v="3139"/>
    <s v="CA-2014-164168"/>
    <x v="3"/>
    <x v="105"/>
    <d v="2023-11-19T00:00:00"/>
    <s v="Standard Class"/>
    <s v="LS-16975"/>
    <s v="Lindsay Shagiari"/>
    <x v="2"/>
    <s v="United States"/>
    <s v="Dallas"/>
    <x v="5"/>
    <n v="75081"/>
    <x v="2"/>
    <s v="TEC-AC-10004568"/>
    <x v="2"/>
    <x v="11"/>
    <s v="Maxell LTO Ultrium - 800 GB"/>
    <n v="44.783999999999999"/>
    <n v="2"/>
    <n v="0.2"/>
    <n v="-0.55980000000000452"/>
  </r>
  <r>
    <n v="3140"/>
    <s v="CA-2014-164168"/>
    <x v="3"/>
    <x v="105"/>
    <d v="2023-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21-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20-12-12T00:00:00"/>
    <s v="Same Day"/>
    <s v="CY-12745"/>
    <s v="Craig Yedwab"/>
    <x v="1"/>
    <s v="United States"/>
    <s v="San Antonio"/>
    <x v="5"/>
    <n v="78207"/>
    <x v="2"/>
    <s v="OFF-BI-10003650"/>
    <x v="1"/>
    <x v="8"/>
    <s v="GBC DocuBind 300 Electric Binding Machine"/>
    <n v="210.39199999999997"/>
    <n v="2"/>
    <n v="0.8"/>
    <n v="-336.62720000000013"/>
  </r>
  <r>
    <n v="3143"/>
    <s v="CA-2014-162572"/>
    <x v="3"/>
    <x v="145"/>
    <d v="2023-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23-09-28T00:00:00"/>
    <s v="Second Class"/>
    <s v="RB-19360"/>
    <s v="Raymond Buch"/>
    <x v="0"/>
    <s v="United States"/>
    <s v="Cincinnati"/>
    <x v="24"/>
    <n v="45231"/>
    <x v="3"/>
    <s v="OFF-AR-10001547"/>
    <x v="1"/>
    <x v="6"/>
    <s v="Newell 311"/>
    <n v="10.608000000000001"/>
    <n v="6"/>
    <n v="0.2"/>
    <n v="0.92819999999999991"/>
  </r>
  <r>
    <n v="3145"/>
    <s v="US-2013-148110"/>
    <x v="0"/>
    <x v="64"/>
    <d v="2022-09-12T00:00:00"/>
    <s v="Standard Class"/>
    <s v="AR-10825"/>
    <s v="Anthony Rawles"/>
    <x v="1"/>
    <s v="United States"/>
    <s v="Austin"/>
    <x v="5"/>
    <n v="78745"/>
    <x v="2"/>
    <s v="FUR-CH-10002647"/>
    <x v="0"/>
    <x v="1"/>
    <s v="Situations Contoured Folding Chairs, 4/Set"/>
    <n v="347.80200000000002"/>
    <n v="7"/>
    <n v="0.3"/>
    <n v="-24.842999999999961"/>
  </r>
  <r>
    <n v="3146"/>
    <s v="CA-2014-131828"/>
    <x v="3"/>
    <x v="512"/>
    <d v="2023-02-14T00:00:00"/>
    <s v="Second Class"/>
    <s v="CS-11845"/>
    <s v="Cari Sayre"/>
    <x v="1"/>
    <s v="United States"/>
    <s v="Seattle"/>
    <x v="4"/>
    <n v="98105"/>
    <x v="1"/>
    <s v="FUR-CH-10004495"/>
    <x v="0"/>
    <x v="1"/>
    <s v="Global Leather and Oak Executive Chair, Black"/>
    <n v="963.13600000000008"/>
    <n v="4"/>
    <n v="0.2"/>
    <n v="108.35279999999986"/>
  </r>
  <r>
    <n v="3147"/>
    <s v="CA-2014-131828"/>
    <x v="3"/>
    <x v="512"/>
    <d v="2023-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20-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22-06-11T00:00:00"/>
    <s v="First Class"/>
    <s v="RD-19810"/>
    <s v="Ross DeVincentis"/>
    <x v="2"/>
    <s v="United States"/>
    <s v="New York City"/>
    <x v="15"/>
    <n v="10035"/>
    <x v="3"/>
    <s v="OFF-PA-10003441"/>
    <x v="1"/>
    <x v="10"/>
    <s v="Xerox 226"/>
    <n v="32.400000000000006"/>
    <n v="5"/>
    <n v="0"/>
    <n v="15.552000000000001"/>
  </r>
  <r>
    <n v="3150"/>
    <s v="US-2011-109036"/>
    <x v="2"/>
    <x v="414"/>
    <d v="2020-12-25T00:00:00"/>
    <s v="Standard Class"/>
    <s v="KH-16510"/>
    <s v="Keith Herrera"/>
    <x v="0"/>
    <s v="United States"/>
    <s v="Seattle"/>
    <x v="4"/>
    <n v="98103"/>
    <x v="1"/>
    <s v="OFF-LA-10002043"/>
    <x v="1"/>
    <x v="2"/>
    <s v="Avery 489"/>
    <n v="31.049999999999997"/>
    <n v="3"/>
    <n v="0"/>
    <n v="14.904"/>
  </r>
  <r>
    <n v="3151"/>
    <s v="CA-2012-147830"/>
    <x v="1"/>
    <x v="83"/>
    <d v="2021-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21-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21-12-18T00:00:00"/>
    <s v="First Class"/>
    <s v="NF-18385"/>
    <s v="Natalie Fritzler"/>
    <x v="0"/>
    <s v="United States"/>
    <s v="Newark"/>
    <x v="24"/>
    <n v="43055"/>
    <x v="3"/>
    <s v="TEC-PH-10004908"/>
    <x v="2"/>
    <x v="7"/>
    <s v="Panasonic KX TS3282W Corded phone"/>
    <n v="101.98799999999999"/>
    <n v="2"/>
    <n v="0.4"/>
    <n v="-16.998000000000019"/>
  </r>
  <r>
    <n v="3154"/>
    <s v="CA-2012-147830"/>
    <x v="1"/>
    <x v="83"/>
    <d v="2021-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23-07-25T00:00:00"/>
    <s v="Standard Class"/>
    <s v="SM-20950"/>
    <s v="Suzanne McNair"/>
    <x v="1"/>
    <s v="United States"/>
    <s v="Maple Grove"/>
    <x v="11"/>
    <n v="55369"/>
    <x v="2"/>
    <s v="OFF-BI-10004600"/>
    <x v="1"/>
    <x v="8"/>
    <s v="Ibico Ibimaster 300 Manual Binding System"/>
    <n v="735.98"/>
    <n v="2"/>
    <n v="0"/>
    <n v="331.19099999999997"/>
  </r>
  <r>
    <n v="3156"/>
    <s v="CA-2011-128986"/>
    <x v="2"/>
    <x v="93"/>
    <d v="2020-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21-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21-08-28T00:00:00"/>
    <s v="Standard Class"/>
    <s v="EM-13810"/>
    <s v="Eleni McCrary"/>
    <x v="1"/>
    <s v="United States"/>
    <s v="New York City"/>
    <x v="15"/>
    <n v="10009"/>
    <x v="3"/>
    <s v="TEC-AC-10001266"/>
    <x v="2"/>
    <x v="11"/>
    <s v="Memorex Micro Travel Drive 8 GB"/>
    <n v="26"/>
    <n v="2"/>
    <n v="0"/>
    <n v="11.7"/>
  </r>
  <r>
    <n v="3159"/>
    <s v="US-2013-162677"/>
    <x v="0"/>
    <x v="253"/>
    <d v="2022-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22-03-28T00:00:00"/>
    <s v="First Class"/>
    <s v="DB-13210"/>
    <s v="Dean Braden"/>
    <x v="0"/>
    <s v="United States"/>
    <s v="Jacksonville"/>
    <x v="3"/>
    <n v="28540"/>
    <x v="0"/>
    <s v="TEC-AC-10001314"/>
    <x v="2"/>
    <x v="11"/>
    <s v="Case Logic 2.4GHz Wireless Keyboard"/>
    <n v="119.97600000000001"/>
    <n v="3"/>
    <n v="0.2"/>
    <n v="-17.996400000000019"/>
  </r>
  <r>
    <n v="3161"/>
    <s v="US-2011-150924"/>
    <x v="2"/>
    <x v="171"/>
    <d v="2020-09-16T00:00:00"/>
    <s v="Second Class"/>
    <s v="PT-19090"/>
    <s v="Pete Takahito"/>
    <x v="0"/>
    <s v="United States"/>
    <s v="Houston"/>
    <x v="5"/>
    <n v="77070"/>
    <x v="2"/>
    <s v="OFF-BI-10004040"/>
    <x v="1"/>
    <x v="8"/>
    <s v="Wilson Jones Impact Binders"/>
    <n v="5.1799999999999988"/>
    <n v="5"/>
    <n v="0.8"/>
    <n v="-8.0289999999999999"/>
  </r>
  <r>
    <n v="3162"/>
    <s v="CA-2011-153969"/>
    <x v="2"/>
    <x v="158"/>
    <d v="2020-09-25T00:00:00"/>
    <s v="Standard Class"/>
    <s v="HF-14995"/>
    <s v="Herbert Flentye"/>
    <x v="0"/>
    <s v="United States"/>
    <s v="San Francisco"/>
    <x v="1"/>
    <n v="94109"/>
    <x v="1"/>
    <s v="OFF-EN-10001539"/>
    <x v="1"/>
    <x v="12"/>
    <s v="Staples"/>
    <n v="15.56"/>
    <n v="2"/>
    <n v="0"/>
    <n v="7.3132000000000001"/>
  </r>
  <r>
    <n v="3163"/>
    <s v="CA-2011-153969"/>
    <x v="2"/>
    <x v="158"/>
    <d v="2020-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20-09-25T00:00:00"/>
    <s v="Standard Class"/>
    <s v="HF-14995"/>
    <s v="Herbert Flentye"/>
    <x v="0"/>
    <s v="United States"/>
    <s v="San Francisco"/>
    <x v="1"/>
    <n v="94109"/>
    <x v="1"/>
    <s v="OFF-AR-10001615"/>
    <x v="1"/>
    <x v="6"/>
    <s v="Newell 34"/>
    <n v="59.519999999999996"/>
    <n v="3"/>
    <n v="0"/>
    <n v="15.475200000000001"/>
  </r>
  <r>
    <n v="3165"/>
    <s v="CA-2011-153969"/>
    <x v="2"/>
    <x v="158"/>
    <d v="2020-09-25T00:00:00"/>
    <s v="Standard Class"/>
    <s v="HF-14995"/>
    <s v="Herbert Flentye"/>
    <x v="0"/>
    <s v="United States"/>
    <s v="San Francisco"/>
    <x v="1"/>
    <n v="94109"/>
    <x v="1"/>
    <s v="OFF-PA-10000327"/>
    <x v="1"/>
    <x v="10"/>
    <s v="Xerox 1971"/>
    <n v="38.520000000000003"/>
    <n v="9"/>
    <n v="0"/>
    <n v="17.333999999999996"/>
  </r>
  <r>
    <n v="3166"/>
    <s v="CA-2011-153969"/>
    <x v="2"/>
    <x v="158"/>
    <d v="2020-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20-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22-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22-06-04T00:00:00"/>
    <s v="Standard Class"/>
    <s v="KC-16675"/>
    <s v="Kimberly Carter"/>
    <x v="1"/>
    <s v="United States"/>
    <s v="Tallahassee"/>
    <x v="2"/>
    <n v="32303"/>
    <x v="0"/>
    <s v="FUR-CH-10003833"/>
    <x v="0"/>
    <x v="1"/>
    <s v="Novimex Fabric Task Chair"/>
    <n v="390.27199999999999"/>
    <n v="8"/>
    <n v="0.2"/>
    <n v="-24.39200000000001"/>
  </r>
  <r>
    <n v="3170"/>
    <s v="CA-2013-138695"/>
    <x v="0"/>
    <x v="316"/>
    <d v="2022-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23-12-27T00:00:00"/>
    <s v="Second Class"/>
    <s v="PK-19075"/>
    <s v="Pete Kriz"/>
    <x v="0"/>
    <s v="United States"/>
    <s v="Columbia"/>
    <x v="20"/>
    <n v="29203"/>
    <x v="0"/>
    <s v="OFF-BI-10002003"/>
    <x v="1"/>
    <x v="8"/>
    <s v="Ibico Presentation Index for Binding Systems"/>
    <n v="23.88"/>
    <n v="6"/>
    <n v="0"/>
    <n v="11.223600000000001"/>
  </r>
  <r>
    <n v="3172"/>
    <s v="US-2013-133879"/>
    <x v="0"/>
    <x v="844"/>
    <d v="2022-03-29T00:00:00"/>
    <s v="Standard Class"/>
    <s v="KT-16465"/>
    <s v="Kean Takahito"/>
    <x v="0"/>
    <s v="United States"/>
    <s v="Chicago"/>
    <x v="10"/>
    <n v="60623"/>
    <x v="2"/>
    <s v="OFF-BI-10004465"/>
    <x v="1"/>
    <x v="8"/>
    <s v="Avery Durable Slant Ring Binders"/>
    <n v="3.1679999999999993"/>
    <n v="2"/>
    <n v="0.8"/>
    <n v="-4.7520000000000007"/>
  </r>
  <r>
    <n v="3173"/>
    <s v="US-2013-133879"/>
    <x v="0"/>
    <x v="844"/>
    <d v="2022-03-29T00:00:00"/>
    <s v="Standard Class"/>
    <s v="KT-16465"/>
    <s v="Kean Takahito"/>
    <x v="0"/>
    <s v="United States"/>
    <s v="Chicago"/>
    <x v="10"/>
    <n v="60623"/>
    <x v="2"/>
    <s v="FUR-CH-10000665"/>
    <x v="0"/>
    <x v="1"/>
    <s v="Global Airflow Leather Mesh Back Chair, Black"/>
    <n v="528.42999999999995"/>
    <n v="5"/>
    <n v="0.3"/>
    <n v="0"/>
  </r>
  <r>
    <n v="3174"/>
    <s v="US-2013-133879"/>
    <x v="0"/>
    <x v="844"/>
    <d v="2022-03-29T00:00:00"/>
    <s v="Standard Class"/>
    <s v="KT-16465"/>
    <s v="Kean Takahito"/>
    <x v="0"/>
    <s v="United States"/>
    <s v="Chicago"/>
    <x v="10"/>
    <n v="60623"/>
    <x v="2"/>
    <s v="OFF-AR-10004956"/>
    <x v="1"/>
    <x v="6"/>
    <s v="Newell 33"/>
    <n v="13.392000000000001"/>
    <n v="3"/>
    <n v="0.2"/>
    <n v="1.5065999999999975"/>
  </r>
  <r>
    <n v="3175"/>
    <s v="CA-2014-157483"/>
    <x v="3"/>
    <x v="343"/>
    <d v="2023-11-19T00:00:00"/>
    <s v="Standard Class"/>
    <s v="EP-13915"/>
    <s v="Emily Phan"/>
    <x v="0"/>
    <s v="United States"/>
    <s v="Detroit"/>
    <x v="12"/>
    <n v="48227"/>
    <x v="2"/>
    <s v="OFF-AR-10004260"/>
    <x v="1"/>
    <x v="6"/>
    <s v="Boston 1799 Powerhouse Electric Pencil Sharpener"/>
    <n v="181.86"/>
    <n v="7"/>
    <n v="0"/>
    <n v="50.9208"/>
  </r>
  <r>
    <n v="3176"/>
    <s v="US-2014-132059"/>
    <x v="3"/>
    <x v="397"/>
    <d v="2023-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23-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23-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23-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23-12-12T00:00:00"/>
    <s v="Standard Class"/>
    <s v="SM-20950"/>
    <s v="Suzanne McNair"/>
    <x v="1"/>
    <s v="United States"/>
    <s v="New York City"/>
    <x v="15"/>
    <n v="10011"/>
    <x v="3"/>
    <s v="FUR-FU-10000521"/>
    <x v="0"/>
    <x v="5"/>
    <s v="Seth Thomas 14&quot; Putty-Colored Wall Clock"/>
    <n v="58.68"/>
    <n v="2"/>
    <n v="0"/>
    <n v="18.190799999999996"/>
  </r>
  <r>
    <n v="3181"/>
    <s v="CA-2014-105235"/>
    <x v="3"/>
    <x v="256"/>
    <d v="2023-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23-11-13T00:00:00"/>
    <s v="Second Class"/>
    <s v="BM-11650"/>
    <s v="Brian Moss"/>
    <x v="1"/>
    <s v="United States"/>
    <s v="Columbia"/>
    <x v="39"/>
    <n v="21044"/>
    <x v="3"/>
    <s v="OFF-BI-10004728"/>
    <x v="1"/>
    <x v="8"/>
    <s v="Wilson Jones Turn Tabs Binder Tool for Ring Binders"/>
    <n v="9.64"/>
    <n v="2"/>
    <n v="0"/>
    <n v="4.4344000000000001"/>
  </r>
  <r>
    <n v="3183"/>
    <s v="CA-2014-152912"/>
    <x v="3"/>
    <x v="45"/>
    <d v="2023-11-13T00:00:00"/>
    <s v="Second Class"/>
    <s v="BM-11650"/>
    <s v="Brian Moss"/>
    <x v="1"/>
    <s v="United States"/>
    <s v="Columbia"/>
    <x v="39"/>
    <n v="21044"/>
    <x v="3"/>
    <s v="TEC-AC-10004666"/>
    <x v="2"/>
    <x v="11"/>
    <s v="Maxell iVDR EX 500GB Cartridge"/>
    <n v="826.62000000000012"/>
    <n v="3"/>
    <n v="0"/>
    <n v="355.4466000000001"/>
  </r>
  <r>
    <n v="3184"/>
    <s v="CA-2014-152912"/>
    <x v="3"/>
    <x v="45"/>
    <d v="2023-11-13T00:00:00"/>
    <s v="Second Class"/>
    <s v="BM-11650"/>
    <s v="Brian Moss"/>
    <x v="1"/>
    <s v="United States"/>
    <s v="Columbia"/>
    <x v="39"/>
    <n v="21044"/>
    <x v="3"/>
    <s v="OFF-ST-10003208"/>
    <x v="1"/>
    <x v="4"/>
    <s v="Adjustable Depth Letter/Legal Cart"/>
    <n v="1633.14"/>
    <n v="9"/>
    <n v="0"/>
    <n v="473.61059999999975"/>
  </r>
  <r>
    <n v="3185"/>
    <s v="CA-2014-152912"/>
    <x v="3"/>
    <x v="45"/>
    <d v="2023-11-13T00:00:00"/>
    <s v="Second Class"/>
    <s v="BM-11650"/>
    <s v="Brian Moss"/>
    <x v="1"/>
    <s v="United States"/>
    <s v="Columbia"/>
    <x v="39"/>
    <n v="21044"/>
    <x v="3"/>
    <s v="OFF-ST-10003208"/>
    <x v="1"/>
    <x v="4"/>
    <s v="Adjustable Depth Letter/Legal Cart"/>
    <n v="544.38"/>
    <n v="3"/>
    <n v="0"/>
    <n v="157.87019999999993"/>
  </r>
  <r>
    <n v="3186"/>
    <s v="CA-2011-123498"/>
    <x v="2"/>
    <x v="845"/>
    <d v="2020-11-09T00:00:00"/>
    <s v="First Class"/>
    <s v="TC-20980"/>
    <s v="Tamara Chand"/>
    <x v="1"/>
    <s v="United States"/>
    <s v="Houston"/>
    <x v="5"/>
    <n v="77041"/>
    <x v="2"/>
    <s v="OFF-BI-10000632"/>
    <x v="1"/>
    <x v="8"/>
    <s v="Satellite Sectional Post Binders"/>
    <n v="26.045999999999992"/>
    <n v="3"/>
    <n v="0.8"/>
    <n v="-44.278199999999998"/>
  </r>
  <r>
    <n v="3187"/>
    <s v="CA-2011-123498"/>
    <x v="2"/>
    <x v="845"/>
    <d v="2020-11-09T00:00:00"/>
    <s v="First Class"/>
    <s v="TC-20980"/>
    <s v="Tamara Chand"/>
    <x v="1"/>
    <s v="United States"/>
    <s v="Houston"/>
    <x v="5"/>
    <n v="77041"/>
    <x v="2"/>
    <s v="OFF-EN-10004773"/>
    <x v="1"/>
    <x v="12"/>
    <s v="Staples"/>
    <n v="74.352000000000004"/>
    <n v="3"/>
    <n v="0.2"/>
    <n v="26.952599999999997"/>
  </r>
  <r>
    <n v="3188"/>
    <s v="CA-2014-159352"/>
    <x v="3"/>
    <x v="846"/>
    <d v="2023-03-18T00:00:00"/>
    <s v="Standard Class"/>
    <s v="KB-16585"/>
    <s v="Ken Black"/>
    <x v="1"/>
    <s v="United States"/>
    <s v="Lowell"/>
    <x v="31"/>
    <n v="1852"/>
    <x v="3"/>
    <s v="TEC-PH-10004700"/>
    <x v="2"/>
    <x v="7"/>
    <s v="PowerGen Dual USB Car Charger"/>
    <n v="69.930000000000007"/>
    <n v="7"/>
    <n v="0"/>
    <n v="32.1678"/>
  </r>
  <r>
    <n v="3189"/>
    <s v="US-2014-146416"/>
    <x v="3"/>
    <x v="179"/>
    <d v="2023-10-23T00:00:00"/>
    <s v="Second Class"/>
    <s v="JE-16165"/>
    <s v="Justin Ellison"/>
    <x v="1"/>
    <s v="United States"/>
    <s v="Woodland"/>
    <x v="1"/>
    <n v="95695"/>
    <x v="1"/>
    <s v="OFF-LA-10003714"/>
    <x v="1"/>
    <x v="2"/>
    <s v="Avery 510"/>
    <n v="3.75"/>
    <n v="1"/>
    <n v="0"/>
    <n v="1.7999999999999998"/>
  </r>
  <r>
    <n v="3190"/>
    <s v="US-2014-146416"/>
    <x v="3"/>
    <x v="179"/>
    <d v="2023-10-23T00:00:00"/>
    <s v="Second Class"/>
    <s v="JE-16165"/>
    <s v="Justin Ellison"/>
    <x v="1"/>
    <s v="United States"/>
    <s v="Woodland"/>
    <x v="1"/>
    <n v="95695"/>
    <x v="1"/>
    <s v="OFF-BI-10001787"/>
    <x v="1"/>
    <x v="8"/>
    <s v="Wilson Jones Four-Pocket Poly Binders"/>
    <n v="20.928000000000001"/>
    <n v="4"/>
    <n v="0.2"/>
    <n v="7.5864000000000003"/>
  </r>
  <r>
    <n v="3191"/>
    <s v="US-2012-163783"/>
    <x v="1"/>
    <x v="17"/>
    <d v="2022-01-01T00:00:00"/>
    <s v="Standard Class"/>
    <s v="DR-12940"/>
    <s v="Daniel Raglin"/>
    <x v="2"/>
    <s v="United States"/>
    <s v="Chicago"/>
    <x v="10"/>
    <n v="60610"/>
    <x v="2"/>
    <s v="OFF-ST-10002957"/>
    <x v="1"/>
    <x v="4"/>
    <s v="Sterilite Show Offs Storage Containers"/>
    <n v="12.672000000000001"/>
    <n v="3"/>
    <n v="0.2"/>
    <n v="-3.1680000000000001"/>
  </r>
  <r>
    <n v="3192"/>
    <s v="CA-2014-123981"/>
    <x v="3"/>
    <x v="280"/>
    <d v="2023-10-09T00:00:00"/>
    <s v="Standard Class"/>
    <s v="RW-19630"/>
    <s v="Rob Williams"/>
    <x v="1"/>
    <s v="United States"/>
    <s v="New York City"/>
    <x v="15"/>
    <n v="10035"/>
    <x v="3"/>
    <s v="TEC-PH-10002115"/>
    <x v="2"/>
    <x v="7"/>
    <s v="Plantronics 81402"/>
    <n v="65.989999999999995"/>
    <n v="1"/>
    <n v="0"/>
    <n v="17.157400000000003"/>
  </r>
  <r>
    <n v="3193"/>
    <s v="CA-2014-158953"/>
    <x v="3"/>
    <x v="400"/>
    <d v="2023-06-09T00:00:00"/>
    <s v="Standard Class"/>
    <s v="ML-18040"/>
    <s v="Michelle Lonsdale"/>
    <x v="1"/>
    <s v="United States"/>
    <s v="Missouri City"/>
    <x v="5"/>
    <n v="77489"/>
    <x v="2"/>
    <s v="OFF-BI-10002557"/>
    <x v="1"/>
    <x v="8"/>
    <s v="Presstex Flexible Ring Binders"/>
    <n v="6.3699999999999983"/>
    <n v="7"/>
    <n v="0.8"/>
    <n v="-9.5550000000000015"/>
  </r>
  <r>
    <n v="3194"/>
    <s v="CA-2011-165428"/>
    <x v="2"/>
    <x v="416"/>
    <d v="2020-09-04T00:00:00"/>
    <s v="First Class"/>
    <s v="JL-15130"/>
    <s v="Jack Lebron"/>
    <x v="0"/>
    <s v="United States"/>
    <s v="Houston"/>
    <x v="5"/>
    <n v="77036"/>
    <x v="2"/>
    <s v="OFF-BI-10002949"/>
    <x v="1"/>
    <x v="8"/>
    <s v="Prestige Round Ring Binders"/>
    <n v="3.6479999999999992"/>
    <n v="3"/>
    <n v="0.8"/>
    <n v="-6.0192000000000032"/>
  </r>
  <r>
    <n v="3195"/>
    <s v="CA-2011-165428"/>
    <x v="2"/>
    <x v="416"/>
    <d v="2020-09-04T00:00:00"/>
    <s v="First Class"/>
    <s v="JL-15130"/>
    <s v="Jack Lebron"/>
    <x v="0"/>
    <s v="United States"/>
    <s v="Houston"/>
    <x v="5"/>
    <n v="77036"/>
    <x v="2"/>
    <s v="OFF-PA-10004100"/>
    <x v="1"/>
    <x v="10"/>
    <s v="Xerox 216"/>
    <n v="31.104000000000006"/>
    <n v="6"/>
    <n v="0.2"/>
    <n v="10.8864"/>
  </r>
  <r>
    <n v="3196"/>
    <s v="CA-2013-169026"/>
    <x v="0"/>
    <x v="590"/>
    <d v="2022-08-14T00:00:00"/>
    <s v="Standard Class"/>
    <s v="CM-12655"/>
    <s v="Corinna Mitchell"/>
    <x v="2"/>
    <s v="United States"/>
    <s v="Jackson"/>
    <x v="35"/>
    <n v="39212"/>
    <x v="0"/>
    <s v="OFF-FA-10001883"/>
    <x v="1"/>
    <x v="13"/>
    <s v="Alliance Super-Size Bands, Assorted Sizes"/>
    <n v="23.34"/>
    <n v="3"/>
    <n v="0"/>
    <n v="0.23339999999999961"/>
  </r>
  <r>
    <n v="3197"/>
    <s v="CA-2014-109750"/>
    <x v="3"/>
    <x v="847"/>
    <d v="2023-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21-07-10T00:00:00"/>
    <s v="Same Day"/>
    <s v="EH-13945"/>
    <s v="Eric Hoffmann"/>
    <x v="0"/>
    <s v="United States"/>
    <s v="Tempe"/>
    <x v="16"/>
    <n v="85281"/>
    <x v="1"/>
    <s v="OFF-BI-10003196"/>
    <x v="1"/>
    <x v="8"/>
    <s v="Accohide Poly Flexible Ring Binders"/>
    <n v="3.366000000000001"/>
    <n v="3"/>
    <n v="0.7"/>
    <n v="-2.2439999999999989"/>
  </r>
  <r>
    <n v="3199"/>
    <s v="CA-2011-131527"/>
    <x v="2"/>
    <x v="588"/>
    <d v="2020-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23-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20-05-20T00:00:00"/>
    <s v="Second Class"/>
    <s v="TT-21070"/>
    <s v="Ted Trevino"/>
    <x v="0"/>
    <s v="United States"/>
    <s v="Akron"/>
    <x v="24"/>
    <n v="44312"/>
    <x v="3"/>
    <s v="FUR-FU-10000308"/>
    <x v="0"/>
    <x v="5"/>
    <s v="Deflect-o Glass Clear Studded Chair Mats"/>
    <n v="149.232"/>
    <n v="3"/>
    <n v="0.2"/>
    <n v="3.7308000000000021"/>
  </r>
  <r>
    <n v="3202"/>
    <s v="CA-2011-164224"/>
    <x v="2"/>
    <x v="598"/>
    <d v="2020-05-20T00:00:00"/>
    <s v="Second Class"/>
    <s v="TT-21070"/>
    <s v="Ted Trevino"/>
    <x v="0"/>
    <s v="United States"/>
    <s v="Akron"/>
    <x v="24"/>
    <n v="44312"/>
    <x v="3"/>
    <s v="OFF-PA-10001526"/>
    <x v="1"/>
    <x v="10"/>
    <s v="Xerox 1949"/>
    <n v="15.936000000000002"/>
    <n v="4"/>
    <n v="0.2"/>
    <n v="5.7768000000000015"/>
  </r>
  <r>
    <n v="3203"/>
    <s v="CA-2011-158372"/>
    <x v="2"/>
    <x v="849"/>
    <d v="2020-11-16T00:00:00"/>
    <s v="Standard Class"/>
    <s v="RD-19900"/>
    <s v="Ruben Dartt"/>
    <x v="0"/>
    <s v="United States"/>
    <s v="San Diego"/>
    <x v="1"/>
    <n v="92037"/>
    <x v="1"/>
    <s v="TEC-PH-10002103"/>
    <x v="2"/>
    <x v="7"/>
    <s v="Jabra SPEAK 410"/>
    <n v="601.53599999999994"/>
    <n v="8"/>
    <n v="0.2"/>
    <n v="60.153600000000012"/>
  </r>
  <r>
    <n v="3204"/>
    <s v="CA-2011-158372"/>
    <x v="2"/>
    <x v="849"/>
    <d v="2020-11-16T00:00:00"/>
    <s v="Standard Class"/>
    <s v="RD-19900"/>
    <s v="Ruben Dartt"/>
    <x v="0"/>
    <s v="United States"/>
    <s v="San Diego"/>
    <x v="1"/>
    <n v="92037"/>
    <x v="1"/>
    <s v="TEC-AC-10004209"/>
    <x v="2"/>
    <x v="11"/>
    <s v="Memorex Froggy Flash Drive 4 GB"/>
    <n v="10.99"/>
    <n v="1"/>
    <n v="0"/>
    <n v="4.2861000000000002"/>
  </r>
  <r>
    <n v="3205"/>
    <s v="CA-2011-158372"/>
    <x v="2"/>
    <x v="849"/>
    <d v="2020-11-16T00:00:00"/>
    <s v="Standard Class"/>
    <s v="RD-19900"/>
    <s v="Ruben Dartt"/>
    <x v="0"/>
    <s v="United States"/>
    <s v="San Diego"/>
    <x v="1"/>
    <n v="92037"/>
    <x v="1"/>
    <s v="FUR-FU-10000397"/>
    <x v="0"/>
    <x v="5"/>
    <s v="Luxo Economy Swing Arm Lamp"/>
    <n v="39.880000000000003"/>
    <n v="2"/>
    <n v="0"/>
    <n v="11.166400000000003"/>
  </r>
  <r>
    <n v="3206"/>
    <s v="CA-2011-158372"/>
    <x v="2"/>
    <x v="849"/>
    <d v="2020-11-16T00:00:00"/>
    <s v="Standard Class"/>
    <s v="RD-19900"/>
    <s v="Ruben Dartt"/>
    <x v="0"/>
    <s v="United States"/>
    <s v="San Diego"/>
    <x v="1"/>
    <n v="92037"/>
    <x v="1"/>
    <s v="OFF-PA-10002137"/>
    <x v="1"/>
    <x v="10"/>
    <s v="Southworth 100% Résumé Paper, 24lb."/>
    <n v="62.24"/>
    <n v="8"/>
    <n v="0"/>
    <n v="28.007999999999996"/>
  </r>
  <r>
    <n v="3207"/>
    <s v="CA-2011-158372"/>
    <x v="2"/>
    <x v="849"/>
    <d v="2020-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20-11-16T00:00:00"/>
    <s v="Standard Class"/>
    <s v="RD-19900"/>
    <s v="Ruben Dartt"/>
    <x v="0"/>
    <s v="United States"/>
    <s v="San Diego"/>
    <x v="1"/>
    <n v="92037"/>
    <x v="1"/>
    <s v="OFF-LA-10000407"/>
    <x v="1"/>
    <x v="2"/>
    <s v="Avery White Multi-Purpose Labels"/>
    <n v="39.840000000000003"/>
    <n v="8"/>
    <n v="0"/>
    <n v="18.3264"/>
  </r>
  <r>
    <n v="3209"/>
    <s v="CA-2013-108882"/>
    <x v="0"/>
    <x v="850"/>
    <d v="2022-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22-01-15T00:00:00"/>
    <s v="Standard Class"/>
    <s v="LA-16780"/>
    <s v="Laura Armstrong"/>
    <x v="1"/>
    <s v="United States"/>
    <s v="Fresno"/>
    <x v="1"/>
    <n v="93727"/>
    <x v="1"/>
    <s v="TEC-PH-10002726"/>
    <x v="2"/>
    <x v="7"/>
    <s v="netTALK DUO VoIP Telephone Service"/>
    <n v="377.92800000000005"/>
    <n v="9"/>
    <n v="0.2"/>
    <n v="141.72300000000001"/>
  </r>
  <r>
    <n v="3211"/>
    <s v="US-2014-108245"/>
    <x v="3"/>
    <x v="585"/>
    <d v="2023-09-28T00:00:00"/>
    <s v="Standard Class"/>
    <s v="SH-19975"/>
    <s v="Sally Hughsby"/>
    <x v="1"/>
    <s v="United States"/>
    <s v="Pearland"/>
    <x v="5"/>
    <n v="77581"/>
    <x v="2"/>
    <s v="OFF-EN-10001415"/>
    <x v="1"/>
    <x v="12"/>
    <s v="Staples"/>
    <n v="13.392000000000001"/>
    <n v="3"/>
    <n v="0.2"/>
    <n v="5.0220000000000002"/>
  </r>
  <r>
    <n v="3212"/>
    <s v="US-2014-108245"/>
    <x v="3"/>
    <x v="585"/>
    <d v="2023-09-28T00:00:00"/>
    <s v="Standard Class"/>
    <s v="SH-19975"/>
    <s v="Sally Hughsby"/>
    <x v="1"/>
    <s v="United States"/>
    <s v="Pearland"/>
    <x v="5"/>
    <n v="77581"/>
    <x v="2"/>
    <s v="OFF-BI-10000773"/>
    <x v="1"/>
    <x v="8"/>
    <s v="Insertable Tab Post Binder Dividers"/>
    <n v="11.227999999999998"/>
    <n v="7"/>
    <n v="0.8"/>
    <n v="-18.52620000000001"/>
  </r>
  <r>
    <n v="3213"/>
    <s v="CA-2011-142314"/>
    <x v="2"/>
    <x v="851"/>
    <d v="2020-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22-06-02T00:00:00"/>
    <s v="Standard Class"/>
    <s v="TH-21235"/>
    <s v="Tiffany House"/>
    <x v="1"/>
    <s v="United States"/>
    <s v="Philadelphia"/>
    <x v="9"/>
    <n v="19134"/>
    <x v="3"/>
    <s v="OFF-AR-10001919"/>
    <x v="1"/>
    <x v="6"/>
    <s v="OIC #2 Pencils, Medium Soft"/>
    <n v="1.504"/>
    <n v="1"/>
    <n v="0.2"/>
    <n v="0.16919999999999991"/>
  </r>
  <r>
    <n v="3215"/>
    <s v="CA-2013-132409"/>
    <x v="0"/>
    <x v="439"/>
    <d v="2022-06-02T00:00:00"/>
    <s v="Standard Class"/>
    <s v="TH-21235"/>
    <s v="Tiffany House"/>
    <x v="1"/>
    <s v="United States"/>
    <s v="Philadelphia"/>
    <x v="9"/>
    <n v="19134"/>
    <x v="3"/>
    <s v="OFF-AP-10002082"/>
    <x v="1"/>
    <x v="9"/>
    <s v="Holmes HEPA Air Purifier"/>
    <n v="34.848000000000006"/>
    <n v="2"/>
    <n v="0.2"/>
    <n v="6.5339999999999971"/>
  </r>
  <r>
    <n v="3216"/>
    <s v="CA-2014-150189"/>
    <x v="3"/>
    <x v="141"/>
    <d v="2023-07-11T00:00:00"/>
    <s v="First Class"/>
    <s v="VG-21790"/>
    <s v="Vivek Gonzalez"/>
    <x v="0"/>
    <s v="United States"/>
    <s v="San Mateo"/>
    <x v="1"/>
    <n v="94403"/>
    <x v="1"/>
    <s v="OFF-LA-10002762"/>
    <x v="1"/>
    <x v="2"/>
    <s v="Avery 485"/>
    <n v="75.179999999999993"/>
    <n v="6"/>
    <n v="0"/>
    <n v="35.334599999999995"/>
  </r>
  <r>
    <n v="3217"/>
    <s v="CA-2011-114433"/>
    <x v="2"/>
    <x v="8"/>
    <d v="2020-05-17T00:00:00"/>
    <s v="Standard Class"/>
    <s v="NP-18325"/>
    <s v="Naresj Patel"/>
    <x v="0"/>
    <s v="United States"/>
    <s v="Oakland"/>
    <x v="1"/>
    <n v="94601"/>
    <x v="1"/>
    <s v="TEC-AC-10002800"/>
    <x v="2"/>
    <x v="11"/>
    <s v="Plantronics Audio 478 Stereo USB Headset"/>
    <n v="149.97"/>
    <n v="3"/>
    <n v="0"/>
    <n v="52.489499999999992"/>
  </r>
  <r>
    <n v="3218"/>
    <s v="CA-2014-104640"/>
    <x v="3"/>
    <x v="468"/>
    <d v="2023-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23-11-17T00:00:00"/>
    <s v="Standard Class"/>
    <s v="FH-14275"/>
    <s v="Frank Hawley"/>
    <x v="1"/>
    <s v="United States"/>
    <s v="New York City"/>
    <x v="15"/>
    <n v="10024"/>
    <x v="3"/>
    <s v="TEC-PH-10002200"/>
    <x v="2"/>
    <x v="7"/>
    <s v="Aastra 6757i CT Wireless VoIP phone"/>
    <n v="430.88"/>
    <n v="2"/>
    <n v="0"/>
    <n v="124.95519999999999"/>
  </r>
  <r>
    <n v="3220"/>
    <s v="US-2012-137008"/>
    <x v="1"/>
    <x v="653"/>
    <d v="2021-10-08T00:00:00"/>
    <s v="Standard Class"/>
    <s v="JP-15460"/>
    <s v="Jennifer Patt"/>
    <x v="1"/>
    <s v="United States"/>
    <s v="Lakewood"/>
    <x v="30"/>
    <n v="8701"/>
    <x v="3"/>
    <s v="OFF-PA-10001295"/>
    <x v="1"/>
    <x v="10"/>
    <s v="Computer Printout Paper with Letter-Trim Perforations"/>
    <n v="94.85"/>
    <n v="5"/>
    <n v="0"/>
    <n v="45.527999999999992"/>
  </r>
  <r>
    <n v="3221"/>
    <s v="US-2012-137008"/>
    <x v="1"/>
    <x v="653"/>
    <d v="2021-10-08T00:00:00"/>
    <s v="Standard Class"/>
    <s v="JP-15460"/>
    <s v="Jennifer Patt"/>
    <x v="1"/>
    <s v="United States"/>
    <s v="Lakewood"/>
    <x v="30"/>
    <n v="8701"/>
    <x v="3"/>
    <s v="OFF-EN-10002500"/>
    <x v="1"/>
    <x v="12"/>
    <s v="Globe Weis Peel &amp; Seel First Class Envelopes"/>
    <n v="51.12"/>
    <n v="4"/>
    <n v="0"/>
    <n v="23.003999999999998"/>
  </r>
  <r>
    <n v="3222"/>
    <s v="US-2012-137008"/>
    <x v="1"/>
    <x v="653"/>
    <d v="2021-10-08T00:00:00"/>
    <s v="Standard Class"/>
    <s v="JP-15460"/>
    <s v="Jennifer Patt"/>
    <x v="1"/>
    <s v="United States"/>
    <s v="Lakewood"/>
    <x v="30"/>
    <n v="8701"/>
    <x v="3"/>
    <s v="TEC-AC-10000892"/>
    <x v="2"/>
    <x v="11"/>
    <s v="NETGEAR N750 Dual Band Wi-Fi Gigabit Router"/>
    <n v="90"/>
    <n v="1"/>
    <n v="0"/>
    <n v="32.4"/>
  </r>
  <r>
    <n v="3223"/>
    <s v="CA-2011-108189"/>
    <x v="2"/>
    <x v="852"/>
    <d v="2020-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20-10-05T00:00:00"/>
    <s v="First Class"/>
    <s v="ES-14080"/>
    <s v="Erin Smith"/>
    <x v="1"/>
    <s v="United States"/>
    <s v="Tempe"/>
    <x v="16"/>
    <n v="85281"/>
    <x v="1"/>
    <s v="OFF-FA-10000735"/>
    <x v="1"/>
    <x v="13"/>
    <s v="Staples"/>
    <n v="4.6719999999999997"/>
    <n v="2"/>
    <n v="0.2"/>
    <n v="1.4599999999999997"/>
  </r>
  <r>
    <n v="3225"/>
    <s v="CA-2011-108189"/>
    <x v="2"/>
    <x v="852"/>
    <d v="2020-10-05T00:00:00"/>
    <s v="First Class"/>
    <s v="ES-14080"/>
    <s v="Erin Smith"/>
    <x v="1"/>
    <s v="United States"/>
    <s v="Tempe"/>
    <x v="16"/>
    <n v="85281"/>
    <x v="1"/>
    <s v="TEC-PH-10001760"/>
    <x v="2"/>
    <x v="7"/>
    <s v="Bose SoundLink Bluetooth Speaker"/>
    <n v="318.40000000000003"/>
    <n v="2"/>
    <n v="0.2"/>
    <n v="107.46"/>
  </r>
  <r>
    <n v="3226"/>
    <s v="CA-2011-108189"/>
    <x v="2"/>
    <x v="852"/>
    <d v="2020-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20-10-05T00:00:00"/>
    <s v="First Class"/>
    <s v="ES-14080"/>
    <s v="Erin Smith"/>
    <x v="1"/>
    <s v="United States"/>
    <s v="Tempe"/>
    <x v="16"/>
    <n v="85281"/>
    <x v="1"/>
    <s v="OFF-SU-10003567"/>
    <x v="1"/>
    <x v="14"/>
    <s v="Stiletto Hand Letter Openers"/>
    <n v="15.36"/>
    <n v="2"/>
    <n v="0.2"/>
    <n v="-3.2639999999999993"/>
  </r>
  <r>
    <n v="3228"/>
    <s v="CA-2011-108189"/>
    <x v="2"/>
    <x v="852"/>
    <d v="2020-10-05T00:00:00"/>
    <s v="First Class"/>
    <s v="ES-14080"/>
    <s v="Erin Smith"/>
    <x v="1"/>
    <s v="United States"/>
    <s v="Tempe"/>
    <x v="16"/>
    <n v="85281"/>
    <x v="1"/>
    <s v="TEC-PH-10001557"/>
    <x v="2"/>
    <x v="7"/>
    <s v="Pyle PMP37LED"/>
    <n v="230.376"/>
    <n v="3"/>
    <n v="0.2"/>
    <n v="20.157899999999991"/>
  </r>
  <r>
    <n v="3229"/>
    <s v="CA-2011-108189"/>
    <x v="2"/>
    <x v="852"/>
    <d v="2020-10-05T00:00:00"/>
    <s v="First Class"/>
    <s v="ES-14080"/>
    <s v="Erin Smith"/>
    <x v="1"/>
    <s v="United States"/>
    <s v="Tempe"/>
    <x v="16"/>
    <n v="85281"/>
    <x v="1"/>
    <s v="TEC-AC-10003038"/>
    <x v="2"/>
    <x v="11"/>
    <s v="Kingston Digital DataTraveler 16GB USB 2.0"/>
    <n v="7.16"/>
    <n v="1"/>
    <n v="0.2"/>
    <n v="-8.9500000000001023E-2"/>
  </r>
  <r>
    <n v="3230"/>
    <s v="CA-2011-154641"/>
    <x v="2"/>
    <x v="430"/>
    <d v="2020-08-16T00:00:00"/>
    <s v="Standard Class"/>
    <s v="KL-16645"/>
    <s v="Ken Lonsdale"/>
    <x v="0"/>
    <s v="United States"/>
    <s v="New York City"/>
    <x v="15"/>
    <n v="10035"/>
    <x v="3"/>
    <s v="OFF-ST-10004459"/>
    <x v="1"/>
    <x v="4"/>
    <s v="Tennsco Single-Tier Lockers"/>
    <n v="375.34"/>
    <n v="1"/>
    <n v="0"/>
    <n v="18.766999999999996"/>
  </r>
  <r>
    <n v="3231"/>
    <s v="CA-2014-131625"/>
    <x v="3"/>
    <x v="853"/>
    <d v="2023-09-06T00:00:00"/>
    <s v="Second Class"/>
    <s v="BN-11515"/>
    <s v="Bradley Nguyen"/>
    <x v="0"/>
    <s v="United States"/>
    <s v="New York City"/>
    <x v="15"/>
    <n v="10009"/>
    <x v="3"/>
    <s v="FUR-FU-10004960"/>
    <x v="0"/>
    <x v="5"/>
    <s v="Seth Thomas 12&quot; Clock w/ Goldtone Case"/>
    <n v="114.9"/>
    <n v="5"/>
    <n v="0"/>
    <n v="39.066000000000003"/>
  </r>
  <r>
    <n v="3232"/>
    <s v="US-2014-156356"/>
    <x v="3"/>
    <x v="513"/>
    <d v="2023-04-23T00:00:00"/>
    <s v="Standard Class"/>
    <s v="ND-18370"/>
    <s v="Natalie DeCherney"/>
    <x v="0"/>
    <s v="United States"/>
    <s v="Houston"/>
    <x v="5"/>
    <n v="77095"/>
    <x v="2"/>
    <s v="OFF-BI-10000632"/>
    <x v="1"/>
    <x v="8"/>
    <s v="Satellite Sectional Post Binders"/>
    <n v="26.045999999999992"/>
    <n v="3"/>
    <n v="0.8"/>
    <n v="-44.278199999999998"/>
  </r>
  <r>
    <n v="3233"/>
    <s v="US-2014-156356"/>
    <x v="3"/>
    <x v="513"/>
    <d v="2023-04-23T00:00:00"/>
    <s v="Standard Class"/>
    <s v="ND-18370"/>
    <s v="Natalie DeCherney"/>
    <x v="0"/>
    <s v="United States"/>
    <s v="Houston"/>
    <x v="5"/>
    <n v="77095"/>
    <x v="2"/>
    <s v="OFF-BI-10001107"/>
    <x v="1"/>
    <x v="8"/>
    <s v="GBC White Gloss Covers, Plain Front"/>
    <n v="2.8959999999999995"/>
    <n v="1"/>
    <n v="0.8"/>
    <n v="-4.7784000000000013"/>
  </r>
  <r>
    <n v="3234"/>
    <s v="US-2014-156356"/>
    <x v="3"/>
    <x v="513"/>
    <d v="2023-04-23T00:00:00"/>
    <s v="Standard Class"/>
    <s v="ND-18370"/>
    <s v="Natalie DeCherney"/>
    <x v="0"/>
    <s v="United States"/>
    <s v="Houston"/>
    <x v="5"/>
    <n v="77095"/>
    <x v="2"/>
    <s v="OFF-ST-10002301"/>
    <x v="1"/>
    <x v="4"/>
    <s v="Tennsco Commercial Shelving"/>
    <n v="32.544000000000004"/>
    <n v="2"/>
    <n v="0.2"/>
    <n v="-7.7292000000000041"/>
  </r>
  <r>
    <n v="3235"/>
    <s v="CA-2013-138933"/>
    <x v="0"/>
    <x v="423"/>
    <d v="2022-04-28T00:00:00"/>
    <s v="First Class"/>
    <s v="JL-15130"/>
    <s v="Jack Lebron"/>
    <x v="0"/>
    <s v="United States"/>
    <s v="Riverside"/>
    <x v="1"/>
    <n v="92503"/>
    <x v="1"/>
    <s v="OFF-BI-10003355"/>
    <x v="1"/>
    <x v="8"/>
    <s v="Cardinal Holdit Business Card Pockets"/>
    <n v="3.9840000000000004"/>
    <n v="1"/>
    <n v="0.2"/>
    <n v="1.3944000000000001"/>
  </r>
  <r>
    <n v="3236"/>
    <s v="CA-2013-140746"/>
    <x v="0"/>
    <x v="804"/>
    <d v="2022-01-15T00:00:00"/>
    <s v="Same Day"/>
    <s v="RC-19825"/>
    <s v="Roy Collins"/>
    <x v="0"/>
    <s v="United States"/>
    <s v="Fairfield"/>
    <x v="29"/>
    <n v="6824"/>
    <x v="3"/>
    <s v="FUR-TA-10002903"/>
    <x v="0"/>
    <x v="3"/>
    <s v="Bevis Round Bullnose 29&quot; High Table Top"/>
    <n v="181.79699999999997"/>
    <n v="1"/>
    <n v="0.3"/>
    <n v="-15.582599999999999"/>
  </r>
  <r>
    <n v="3237"/>
    <s v="CA-2013-146836"/>
    <x v="0"/>
    <x v="440"/>
    <d v="2022-05-03T00:00:00"/>
    <s v="Same Day"/>
    <s v="CC-12475"/>
    <s v="Cindy Chapman"/>
    <x v="0"/>
    <s v="United States"/>
    <s v="New York City"/>
    <x v="15"/>
    <n v="10024"/>
    <x v="3"/>
    <s v="OFF-ST-10001580"/>
    <x v="1"/>
    <x v="4"/>
    <s v="Super Decoflex Portable Personal File"/>
    <n v="44.94"/>
    <n v="3"/>
    <n v="0"/>
    <n v="12.5832"/>
  </r>
  <r>
    <n v="3238"/>
    <s v="CA-2013-146836"/>
    <x v="0"/>
    <x v="440"/>
    <d v="2022-05-03T00:00:00"/>
    <s v="Same Day"/>
    <s v="CC-12475"/>
    <s v="Cindy Chapman"/>
    <x v="0"/>
    <s v="United States"/>
    <s v="New York City"/>
    <x v="15"/>
    <n v="10024"/>
    <x v="3"/>
    <s v="OFF-BI-10000315"/>
    <x v="1"/>
    <x v="8"/>
    <s v="Poly Designer Cover &amp; Back"/>
    <n v="45.576000000000001"/>
    <n v="3"/>
    <n v="0.2"/>
    <n v="15.951599999999997"/>
  </r>
  <r>
    <n v="3239"/>
    <s v="US-2013-127971"/>
    <x v="0"/>
    <x v="73"/>
    <d v="2022-11-28T00:00:00"/>
    <s v="Standard Class"/>
    <s v="DW-13195"/>
    <s v="David Wiener"/>
    <x v="1"/>
    <s v="United States"/>
    <s v="Houston"/>
    <x v="5"/>
    <n v="77095"/>
    <x v="2"/>
    <s v="FUR-CH-10003774"/>
    <x v="0"/>
    <x v="1"/>
    <s v="Global Wood Trimmed Manager's Task Chair, Khaki"/>
    <n v="318.43"/>
    <n v="5"/>
    <n v="0.3"/>
    <n v="-77.333000000000013"/>
  </r>
  <r>
    <n v="3240"/>
    <s v="US-2013-127971"/>
    <x v="0"/>
    <x v="73"/>
    <d v="2022-11-28T00:00:00"/>
    <s v="Standard Class"/>
    <s v="DW-13195"/>
    <s v="David Wiener"/>
    <x v="1"/>
    <s v="United States"/>
    <s v="Houston"/>
    <x v="5"/>
    <n v="77095"/>
    <x v="2"/>
    <s v="TEC-PH-10003095"/>
    <x v="2"/>
    <x v="7"/>
    <s v="Samsung HM1900 Bluetooth Headset"/>
    <n v="122.91999999999999"/>
    <n v="7"/>
    <n v="0.2"/>
    <n v="46.095000000000006"/>
  </r>
  <r>
    <n v="3241"/>
    <s v="US-2013-127971"/>
    <x v="0"/>
    <x v="73"/>
    <d v="2022-11-28T00:00:00"/>
    <s v="Standard Class"/>
    <s v="DW-13195"/>
    <s v="David Wiener"/>
    <x v="1"/>
    <s v="United States"/>
    <s v="Houston"/>
    <x v="5"/>
    <n v="77095"/>
    <x v="2"/>
    <s v="FUR-FU-10000023"/>
    <x v="0"/>
    <x v="5"/>
    <s v="Eldon Wave Desk Accessories"/>
    <n v="7.0679999999999996"/>
    <n v="3"/>
    <n v="0.6"/>
    <n v="-2.8271999999999995"/>
  </r>
  <r>
    <n v="3242"/>
    <s v="US-2013-140809"/>
    <x v="0"/>
    <x v="854"/>
    <d v="2022-02-03T00:00:00"/>
    <s v="First Class"/>
    <s v="CK-12760"/>
    <s v="Cyma Kinney"/>
    <x v="1"/>
    <s v="United States"/>
    <s v="Arlington"/>
    <x v="17"/>
    <n v="22204"/>
    <x v="0"/>
    <s v="OFF-ST-10002214"/>
    <x v="1"/>
    <x v="4"/>
    <s v="X-Rack File for Hanging Folders"/>
    <n v="56.449999999999996"/>
    <n v="5"/>
    <n v="0"/>
    <n v="14.676999999999998"/>
  </r>
  <r>
    <n v="3243"/>
    <s v="CA-2014-114524"/>
    <x v="3"/>
    <x v="185"/>
    <d v="2023-04-06T00:00:00"/>
    <s v="Second Class"/>
    <s v="EG-13900"/>
    <s v="Emily Grady"/>
    <x v="0"/>
    <s v="United States"/>
    <s v="Chicago"/>
    <x v="10"/>
    <n v="60623"/>
    <x v="2"/>
    <s v="OFF-BI-10002799"/>
    <x v="1"/>
    <x v="8"/>
    <s v="SlimView Poly Binder, 3/8&quot;"/>
    <n v="13.467999999999998"/>
    <n v="13"/>
    <n v="0.8"/>
    <n v="-22.895600000000005"/>
  </r>
  <r>
    <n v="3244"/>
    <s v="CA-2014-113355"/>
    <x v="3"/>
    <x v="96"/>
    <d v="2023-12-06T00:00:00"/>
    <s v="Standard Class"/>
    <s v="SJ-20215"/>
    <s v="Sarah Jordon"/>
    <x v="0"/>
    <s v="United States"/>
    <s v="Grand Prairie"/>
    <x v="5"/>
    <n v="75051"/>
    <x v="2"/>
    <s v="TEC-PH-10004912"/>
    <x v="2"/>
    <x v="7"/>
    <s v="Cisco SPA112 2 Port Phone Adapter"/>
    <n v="219.80000000000004"/>
    <n v="5"/>
    <n v="0.2"/>
    <n v="24.727499999999971"/>
  </r>
  <r>
    <n v="3245"/>
    <s v="CA-2014-113355"/>
    <x v="3"/>
    <x v="96"/>
    <d v="2023-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23-12-13T00:00:00"/>
    <s v="Second Class"/>
    <s v="BP-11185"/>
    <s v="Ben Peterman"/>
    <x v="1"/>
    <s v="United States"/>
    <s v="Seattle"/>
    <x v="4"/>
    <n v="98103"/>
    <x v="1"/>
    <s v="TEC-AC-10004510"/>
    <x v="2"/>
    <x v="11"/>
    <s v="Logitech Desktop MK120 Mouse and keyboard Combo"/>
    <n v="49.08"/>
    <n v="3"/>
    <n v="0"/>
    <n v="4.9079999999999977"/>
  </r>
  <r>
    <n v="3247"/>
    <s v="US-2014-140907"/>
    <x v="3"/>
    <x v="389"/>
    <d v="2023-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23-12-13T00:00:00"/>
    <s v="Second Class"/>
    <s v="BP-11185"/>
    <s v="Ben Peterman"/>
    <x v="1"/>
    <s v="United States"/>
    <s v="Seattle"/>
    <x v="4"/>
    <n v="98103"/>
    <x v="1"/>
    <s v="OFF-AR-10000799"/>
    <x v="1"/>
    <x v="6"/>
    <s v="Col-Erase Pencils with Erasers"/>
    <n v="18.240000000000002"/>
    <n v="3"/>
    <n v="0"/>
    <n v="5.2895999999999983"/>
  </r>
  <r>
    <n v="3249"/>
    <s v="CA-2013-159730"/>
    <x v="0"/>
    <x v="42"/>
    <d v="2022-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22-09-22T00:00:00"/>
    <s v="Standard Class"/>
    <s v="SJ-20125"/>
    <s v="Sanjit Jacobs"/>
    <x v="2"/>
    <s v="United States"/>
    <s v="Seattle"/>
    <x v="4"/>
    <n v="98103"/>
    <x v="1"/>
    <s v="TEC-PH-10002085"/>
    <x v="2"/>
    <x v="7"/>
    <s v="Clarity 53712"/>
    <n v="105.584"/>
    <n v="2"/>
    <n v="0.2"/>
    <n v="7.9188000000000045"/>
  </r>
  <r>
    <n v="3251"/>
    <s v="CA-2013-157868"/>
    <x v="0"/>
    <x v="443"/>
    <d v="2022-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23-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23-10-31T00:00:00"/>
    <s v="Second Class"/>
    <s v="MA-17560"/>
    <s v="Matt Abelman"/>
    <x v="2"/>
    <s v="United States"/>
    <s v="Chicago"/>
    <x v="10"/>
    <n v="60610"/>
    <x v="2"/>
    <s v="OFF-AR-10003045"/>
    <x v="1"/>
    <x v="6"/>
    <s v="Prang Colored Pencils"/>
    <n v="7.0559999999999992"/>
    <n v="3"/>
    <n v="0.2"/>
    <n v="2.2050000000000001"/>
  </r>
  <r>
    <n v="3254"/>
    <s v="CA-2014-110373"/>
    <x v="3"/>
    <x v="855"/>
    <d v="2023-10-31T00:00:00"/>
    <s v="Second Class"/>
    <s v="MA-17560"/>
    <s v="Matt Abelman"/>
    <x v="2"/>
    <s v="United States"/>
    <s v="Chicago"/>
    <x v="10"/>
    <n v="60610"/>
    <x v="2"/>
    <s v="TEC-PH-10001536"/>
    <x v="2"/>
    <x v="7"/>
    <s v="Spigen Samsung Galaxy S5 Case Wallet"/>
    <n v="27.183999999999997"/>
    <n v="2"/>
    <n v="0.2"/>
    <n v="2.0387999999999984"/>
  </r>
  <r>
    <n v="3255"/>
    <s v="CA-2013-155474"/>
    <x v="0"/>
    <x v="630"/>
    <d v="2022-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22-07-15T00:00:00"/>
    <s v="Standard Class"/>
    <s v="CC-12220"/>
    <s v="Chris Cortes"/>
    <x v="0"/>
    <s v="United States"/>
    <s v="Seattle"/>
    <x v="4"/>
    <n v="98105"/>
    <x v="1"/>
    <s v="OFF-BI-10004209"/>
    <x v="1"/>
    <x v="8"/>
    <s v="Fellowes Twister Kit, Gray/Clear, 3/pkg"/>
    <n v="19.295999999999999"/>
    <n v="3"/>
    <n v="0.2"/>
    <n v="6.0299999999999994"/>
  </r>
  <r>
    <n v="3257"/>
    <s v="CA-2012-155453"/>
    <x v="1"/>
    <x v="101"/>
    <d v="2021-08-14T00:00:00"/>
    <s v="Standard Class"/>
    <s v="RA-19885"/>
    <s v="Ruben Ausman"/>
    <x v="1"/>
    <s v="United States"/>
    <s v="Jacksonville"/>
    <x v="2"/>
    <n v="32216"/>
    <x v="0"/>
    <s v="OFF-LA-10001613"/>
    <x v="1"/>
    <x v="2"/>
    <s v="Avery File Folder Labels"/>
    <n v="4.6079999999999997"/>
    <n v="2"/>
    <n v="0.2"/>
    <n v="1.6704000000000001"/>
  </r>
  <r>
    <n v="3258"/>
    <s v="US-2013-161844"/>
    <x v="0"/>
    <x v="10"/>
    <d v="2022-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22-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22-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20-11-15T00:00:00"/>
    <s v="First Class"/>
    <s v="CM-11815"/>
    <s v="Candace McMahon"/>
    <x v="1"/>
    <s v="United States"/>
    <s v="Pasadena"/>
    <x v="5"/>
    <n v="77506"/>
    <x v="2"/>
    <s v="OFF-PA-10004609"/>
    <x v="1"/>
    <x v="10"/>
    <s v="Xerox 221"/>
    <n v="20.736000000000004"/>
    <n v="4"/>
    <n v="0.2"/>
    <n v="7.2576000000000001"/>
  </r>
  <r>
    <n v="3262"/>
    <s v="CA-2011-140662"/>
    <x v="2"/>
    <x v="664"/>
    <d v="2020-11-19T00:00:00"/>
    <s v="First Class"/>
    <s v="TS-21205"/>
    <s v="Thomas Seio"/>
    <x v="1"/>
    <s v="United States"/>
    <s v="San Francisco"/>
    <x v="1"/>
    <n v="94109"/>
    <x v="1"/>
    <s v="TEC-AC-10001314"/>
    <x v="2"/>
    <x v="11"/>
    <s v="Case Logic 2.4GHz Wireless Keyboard"/>
    <n v="99.98"/>
    <n v="2"/>
    <n v="0"/>
    <n v="7.9983999999999895"/>
  </r>
  <r>
    <n v="3263"/>
    <s v="CA-2011-140662"/>
    <x v="2"/>
    <x v="664"/>
    <d v="2020-11-19T00:00:00"/>
    <s v="First Class"/>
    <s v="TS-21205"/>
    <s v="Thomas Seio"/>
    <x v="1"/>
    <s v="United States"/>
    <s v="San Francisco"/>
    <x v="1"/>
    <n v="94109"/>
    <x v="1"/>
    <s v="OFF-PA-10003395"/>
    <x v="1"/>
    <x v="10"/>
    <s v="Xerox 1941"/>
    <n v="733.94999999999993"/>
    <n v="7"/>
    <n v="0"/>
    <n v="352.29599999999999"/>
  </r>
  <r>
    <n v="3264"/>
    <s v="CA-2011-140662"/>
    <x v="2"/>
    <x v="664"/>
    <d v="2020-11-19T00:00:00"/>
    <s v="First Class"/>
    <s v="TS-21205"/>
    <s v="Thomas Seio"/>
    <x v="1"/>
    <s v="United States"/>
    <s v="San Francisco"/>
    <x v="1"/>
    <n v="94109"/>
    <x v="1"/>
    <s v="OFF-AP-10001242"/>
    <x v="1"/>
    <x v="9"/>
    <s v="APC 7 Outlet Network SurgeArrest Surge Protector"/>
    <n v="241.44"/>
    <n v="3"/>
    <n v="0"/>
    <n v="72.431999999999988"/>
  </r>
  <r>
    <n v="3265"/>
    <s v="CA-2013-122518"/>
    <x v="0"/>
    <x v="758"/>
    <d v="2022-03-09T00:00:00"/>
    <s v="Second Class"/>
    <s v="RF-19345"/>
    <s v="Randy Ferguson"/>
    <x v="1"/>
    <s v="United States"/>
    <s v="Miami"/>
    <x v="2"/>
    <n v="33180"/>
    <x v="0"/>
    <s v="OFF-LA-10001641"/>
    <x v="1"/>
    <x v="2"/>
    <s v="Avery 518"/>
    <n v="10.08"/>
    <n v="4"/>
    <n v="0.2"/>
    <n v="3.528"/>
  </r>
  <r>
    <n v="3266"/>
    <s v="US-2011-126571"/>
    <x v="2"/>
    <x v="856"/>
    <d v="2020-10-15T00:00:00"/>
    <s v="Standard Class"/>
    <s v="JF-15565"/>
    <s v="Jill Fjeld"/>
    <x v="0"/>
    <s v="United States"/>
    <s v="Philadelphia"/>
    <x v="9"/>
    <n v="19120"/>
    <x v="3"/>
    <s v="OFF-ST-10003816"/>
    <x v="1"/>
    <x v="4"/>
    <s v="Fellowes High-Stak Drawer Files"/>
    <n v="281.904"/>
    <n v="2"/>
    <n v="0.2"/>
    <n v="10.571399999999983"/>
  </r>
  <r>
    <n v="3267"/>
    <s v="US-2011-126571"/>
    <x v="2"/>
    <x v="856"/>
    <d v="2020-10-15T00:00:00"/>
    <s v="Standard Class"/>
    <s v="JF-15565"/>
    <s v="Jill Fjeld"/>
    <x v="0"/>
    <s v="United States"/>
    <s v="Philadelphia"/>
    <x v="9"/>
    <n v="19120"/>
    <x v="3"/>
    <s v="OFF-EN-10002230"/>
    <x v="1"/>
    <x v="12"/>
    <s v="Airmail Envelopes"/>
    <n v="201.43200000000002"/>
    <n v="3"/>
    <n v="0.2"/>
    <n v="67.983299999999986"/>
  </r>
  <r>
    <n v="3268"/>
    <s v="CA-2011-143840"/>
    <x v="2"/>
    <x v="857"/>
    <d v="2020-05-29T00:00:00"/>
    <s v="Standard Class"/>
    <s v="EH-14185"/>
    <s v="Evan Henry"/>
    <x v="0"/>
    <s v="United States"/>
    <s v="Decatur"/>
    <x v="19"/>
    <n v="35601"/>
    <x v="0"/>
    <s v="TEC-PH-10002660"/>
    <x v="2"/>
    <x v="7"/>
    <s v="Nortel Networks T7316 E Nt8 B27"/>
    <n v="135.97999999999999"/>
    <n v="2"/>
    <n v="0"/>
    <n v="33.995000000000005"/>
  </r>
  <r>
    <n v="3269"/>
    <s v="CA-2011-143840"/>
    <x v="2"/>
    <x v="857"/>
    <d v="2020-05-29T00:00:00"/>
    <s v="Standard Class"/>
    <s v="EH-14185"/>
    <s v="Evan Henry"/>
    <x v="0"/>
    <s v="United States"/>
    <s v="Decatur"/>
    <x v="19"/>
    <n v="35601"/>
    <x v="0"/>
    <s v="TEC-PH-10003171"/>
    <x v="2"/>
    <x v="7"/>
    <s v="Plantronics Encore H101 Dual Earpieces Headset"/>
    <n v="44.95"/>
    <n v="1"/>
    <n v="0"/>
    <n v="12.585999999999999"/>
  </r>
  <r>
    <n v="3270"/>
    <s v="CA-2011-115980"/>
    <x v="2"/>
    <x v="858"/>
    <d v="2020-07-19T00:00:00"/>
    <s v="Standard Class"/>
    <s v="VW-21775"/>
    <s v="Victoria Wilson"/>
    <x v="1"/>
    <s v="United States"/>
    <s v="Sioux Falls"/>
    <x v="44"/>
    <n v="57103"/>
    <x v="2"/>
    <s v="TEC-AC-10003709"/>
    <x v="2"/>
    <x v="11"/>
    <s v="Maxell 4.7GB DVD-R 5/Pack"/>
    <n v="2.9699999999999998"/>
    <n v="3"/>
    <n v="0"/>
    <n v="1.3068000000000004"/>
  </r>
  <r>
    <n v="3271"/>
    <s v="CA-2011-115980"/>
    <x v="2"/>
    <x v="858"/>
    <d v="2020-07-19T00:00:00"/>
    <s v="Standard Class"/>
    <s v="VW-21775"/>
    <s v="Victoria Wilson"/>
    <x v="1"/>
    <s v="United States"/>
    <s v="Sioux Falls"/>
    <x v="44"/>
    <n v="57103"/>
    <x v="2"/>
    <s v="OFF-FA-10000304"/>
    <x v="1"/>
    <x v="13"/>
    <s v="Advantus Push Pins"/>
    <n v="6.5400000000000009"/>
    <n v="3"/>
    <n v="0"/>
    <n v="2.6814000000000004"/>
  </r>
  <r>
    <n v="3272"/>
    <s v="CA-2012-155145"/>
    <x v="1"/>
    <x v="17"/>
    <d v="2021-12-29T00:00:00"/>
    <s v="Second Class"/>
    <s v="KN-16450"/>
    <s v="Kean Nguyen"/>
    <x v="1"/>
    <s v="United States"/>
    <s v="Visalia"/>
    <x v="1"/>
    <n v="93277"/>
    <x v="1"/>
    <s v="TEC-AC-10003709"/>
    <x v="2"/>
    <x v="11"/>
    <s v="Maxell 4.7GB DVD-R 5/Pack"/>
    <n v="7.92"/>
    <n v="8"/>
    <n v="0"/>
    <n v="3.4848000000000008"/>
  </r>
  <r>
    <n v="3273"/>
    <s v="CA-2012-146038"/>
    <x v="1"/>
    <x v="97"/>
    <d v="2021-02-16T00:00:00"/>
    <s v="Standard Class"/>
    <s v="SJ-20215"/>
    <s v="Sarah Jordon"/>
    <x v="0"/>
    <s v="United States"/>
    <s v="Los Angeles"/>
    <x v="1"/>
    <n v="90049"/>
    <x v="1"/>
    <s v="FUR-CH-10002774"/>
    <x v="0"/>
    <x v="1"/>
    <s v="Global Deluxe Stacking Chair, Gray"/>
    <n v="203.92"/>
    <n v="5"/>
    <n v="0.2"/>
    <n v="22.940999999999995"/>
  </r>
  <r>
    <n v="3274"/>
    <s v="CA-2014-133865"/>
    <x v="3"/>
    <x v="540"/>
    <d v="2023-05-13T00:00:00"/>
    <s v="Standard Class"/>
    <s v="PS-19045"/>
    <s v="Penelope Sewall"/>
    <x v="2"/>
    <s v="United States"/>
    <s v="Los Angeles"/>
    <x v="1"/>
    <n v="90032"/>
    <x v="1"/>
    <s v="TEC-CO-10001046"/>
    <x v="2"/>
    <x v="16"/>
    <s v="Canon Imageclass D680 Copier / Fax"/>
    <n v="3359.9520000000002"/>
    <n v="6"/>
    <n v="0.2"/>
    <n v="1049.9849999999999"/>
  </r>
  <r>
    <n v="3275"/>
    <s v="CA-2014-116358"/>
    <x v="3"/>
    <x v="808"/>
    <d v="2023-11-07T00:00:00"/>
    <s v="Standard Class"/>
    <s v="KM-16225"/>
    <s v="Kalyca Meade"/>
    <x v="1"/>
    <s v="United States"/>
    <s v="Overland Park"/>
    <x v="41"/>
    <n v="66212"/>
    <x v="2"/>
    <s v="OFF-FA-10003495"/>
    <x v="1"/>
    <x v="13"/>
    <s v="Staples"/>
    <n v="18.240000000000002"/>
    <n v="3"/>
    <n v="0"/>
    <n v="9.120000000000001"/>
  </r>
  <r>
    <n v="3276"/>
    <s v="CA-2014-116358"/>
    <x v="3"/>
    <x v="808"/>
    <d v="2023-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20-04-09T00:00:00"/>
    <s v="Second Class"/>
    <s v="GM-14695"/>
    <s v="Greg Maxwell"/>
    <x v="1"/>
    <s v="United States"/>
    <s v="Alexandria"/>
    <x v="17"/>
    <n v="22304"/>
    <x v="0"/>
    <s v="OFF-AR-10004757"/>
    <x v="1"/>
    <x v="6"/>
    <s v="Crayola Colored Pencils"/>
    <n v="22.959999999999997"/>
    <n v="7"/>
    <n v="0"/>
    <n v="7.5767999999999986"/>
  </r>
  <r>
    <n v="3278"/>
    <s v="CA-2011-102988"/>
    <x v="2"/>
    <x v="267"/>
    <d v="2020-04-09T00:00:00"/>
    <s v="Second Class"/>
    <s v="GM-14695"/>
    <s v="Greg Maxwell"/>
    <x v="1"/>
    <s v="United States"/>
    <s v="Alexandria"/>
    <x v="17"/>
    <n v="22304"/>
    <x v="0"/>
    <s v="TEC-PH-10001615"/>
    <x v="2"/>
    <x v="7"/>
    <s v="AT&amp;T CL82213"/>
    <n v="28.99"/>
    <n v="1"/>
    <n v="0"/>
    <n v="8.4070999999999962"/>
  </r>
  <r>
    <n v="3279"/>
    <s v="CA-2011-102988"/>
    <x v="2"/>
    <x v="267"/>
    <d v="2020-04-09T00:00:00"/>
    <s v="Second Class"/>
    <s v="GM-14695"/>
    <s v="Greg Maxwell"/>
    <x v="1"/>
    <s v="United States"/>
    <s v="Alexandria"/>
    <x v="17"/>
    <n v="22304"/>
    <x v="0"/>
    <s v="OFF-PA-10003349"/>
    <x v="1"/>
    <x v="10"/>
    <s v="Xerox 1957"/>
    <n v="12.96"/>
    <n v="2"/>
    <n v="0"/>
    <n v="6.3504000000000005"/>
  </r>
  <r>
    <n v="3280"/>
    <s v="CA-2011-102988"/>
    <x v="2"/>
    <x v="267"/>
    <d v="2020-04-09T00:00:00"/>
    <s v="Second Class"/>
    <s v="GM-14695"/>
    <s v="Greg Maxwell"/>
    <x v="1"/>
    <s v="United States"/>
    <s v="Alexandria"/>
    <x v="17"/>
    <n v="22304"/>
    <x v="0"/>
    <s v="OFF-AR-10000127"/>
    <x v="1"/>
    <x v="6"/>
    <s v="Newell 321"/>
    <n v="22.959999999999997"/>
    <n v="7"/>
    <n v="0"/>
    <n v="6.6583999999999968"/>
  </r>
  <r>
    <n v="3281"/>
    <s v="CA-2011-102988"/>
    <x v="2"/>
    <x v="267"/>
    <d v="2020-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20-09-24T00:00:00"/>
    <s v="Standard Class"/>
    <s v="KT-16465"/>
    <s v="Kean Takahito"/>
    <x v="0"/>
    <s v="United States"/>
    <s v="Raleigh"/>
    <x v="3"/>
    <n v="27604"/>
    <x v="0"/>
    <s v="TEC-AC-10001109"/>
    <x v="2"/>
    <x v="11"/>
    <s v="Logitech Trackman Marble Mouse"/>
    <n v="47.984000000000002"/>
    <n v="2"/>
    <n v="0.2"/>
    <n v="13.195600000000001"/>
  </r>
  <r>
    <n v="3283"/>
    <s v="US-2011-117170"/>
    <x v="2"/>
    <x v="328"/>
    <d v="2020-09-24T00:00:00"/>
    <s v="Standard Class"/>
    <s v="KT-16465"/>
    <s v="Kean Takahito"/>
    <x v="0"/>
    <s v="United States"/>
    <s v="Raleigh"/>
    <x v="3"/>
    <n v="27604"/>
    <x v="0"/>
    <s v="OFF-PA-10000682"/>
    <x v="1"/>
    <x v="10"/>
    <s v="Xerox 1924"/>
    <n v="4.6240000000000006"/>
    <n v="1"/>
    <n v="0.2"/>
    <n v="1.6762000000000001"/>
  </r>
  <r>
    <n v="3284"/>
    <s v="CA-2011-159478"/>
    <x v="2"/>
    <x v="587"/>
    <d v="2020-10-06T00:00:00"/>
    <s v="Standard Class"/>
    <s v="MH-17785"/>
    <s v="Maya Herman"/>
    <x v="1"/>
    <s v="United States"/>
    <s v="New York City"/>
    <x v="15"/>
    <n v="10035"/>
    <x v="3"/>
    <s v="FUR-FU-10000221"/>
    <x v="0"/>
    <x v="5"/>
    <s v="Master Caster Door Stop, Brown"/>
    <n v="15.24"/>
    <n v="3"/>
    <n v="0"/>
    <n v="5.1815999999999995"/>
  </r>
  <r>
    <n v="3285"/>
    <s v="CA-2011-103702"/>
    <x v="2"/>
    <x v="171"/>
    <d v="2020-09-17T00:00:00"/>
    <s v="Standard Class"/>
    <s v="AF-10885"/>
    <s v="Art Foster"/>
    <x v="0"/>
    <s v="United States"/>
    <s v="Fairfield"/>
    <x v="24"/>
    <n v="45014"/>
    <x v="3"/>
    <s v="OFF-BI-10002429"/>
    <x v="1"/>
    <x v="8"/>
    <s v="Premier Elliptical Ring Binder, Black"/>
    <n v="63.924000000000007"/>
    <n v="7"/>
    <n v="0.7"/>
    <n v="-46.877600000000001"/>
  </r>
  <r>
    <n v="3286"/>
    <s v="CA-2014-150525"/>
    <x v="3"/>
    <x v="297"/>
    <d v="2023-02-26T00:00:00"/>
    <s v="Standard Class"/>
    <s v="JP-16135"/>
    <s v="Julie Prescott"/>
    <x v="2"/>
    <s v="United States"/>
    <s v="Muskogee"/>
    <x v="26"/>
    <n v="74403"/>
    <x v="2"/>
    <s v="OFF-AR-10002375"/>
    <x v="1"/>
    <x v="6"/>
    <s v="Newell 351"/>
    <n v="6.56"/>
    <n v="2"/>
    <n v="0"/>
    <n v="1.9023999999999992"/>
  </r>
  <r>
    <n v="3287"/>
    <s v="CA-2014-150525"/>
    <x v="3"/>
    <x v="297"/>
    <d v="2023-02-26T00:00:00"/>
    <s v="Standard Class"/>
    <s v="JP-16135"/>
    <s v="Julie Prescott"/>
    <x v="2"/>
    <s v="United States"/>
    <s v="Muskogee"/>
    <x v="26"/>
    <n v="74403"/>
    <x v="2"/>
    <s v="OFF-AP-10000595"/>
    <x v="1"/>
    <x v="9"/>
    <s v="Disposable Triple-Filter Dust Bags"/>
    <n v="13.11"/>
    <n v="3"/>
    <n v="0"/>
    <n v="3.4086000000000003"/>
  </r>
  <r>
    <n v="3288"/>
    <s v="CA-2012-157770"/>
    <x v="1"/>
    <x v="350"/>
    <d v="2021-12-15T00:00:00"/>
    <s v="First Class"/>
    <s v="RD-19585"/>
    <s v="Rob Dowd"/>
    <x v="0"/>
    <s v="United States"/>
    <s v="Temecula"/>
    <x v="1"/>
    <n v="92592"/>
    <x v="1"/>
    <s v="TEC-PH-10001530"/>
    <x v="2"/>
    <x v="7"/>
    <s v="Plantronics Voyager Pro Legend"/>
    <n v="494.37600000000009"/>
    <n v="3"/>
    <n v="0.2"/>
    <n v="49.437599999999975"/>
  </r>
  <r>
    <n v="3289"/>
    <s v="CA-2012-157770"/>
    <x v="1"/>
    <x v="350"/>
    <d v="2021-12-15T00:00:00"/>
    <s v="First Class"/>
    <s v="RD-19585"/>
    <s v="Rob Dowd"/>
    <x v="0"/>
    <s v="United States"/>
    <s v="Temecula"/>
    <x v="1"/>
    <n v="92592"/>
    <x v="1"/>
    <s v="OFF-BI-10000050"/>
    <x v="1"/>
    <x v="8"/>
    <s v="Angle-D Binders with Locking Rings, Label Holders"/>
    <n v="29.2"/>
    <n v="5"/>
    <n v="0.2"/>
    <n v="9.8549999999999969"/>
  </r>
  <r>
    <n v="3290"/>
    <s v="CA-2012-157770"/>
    <x v="1"/>
    <x v="350"/>
    <d v="2021-12-15T00:00:00"/>
    <s v="First Class"/>
    <s v="RD-19585"/>
    <s v="Rob Dowd"/>
    <x v="0"/>
    <s v="United States"/>
    <s v="Temecula"/>
    <x v="1"/>
    <n v="92592"/>
    <x v="1"/>
    <s v="TEC-AC-10001552"/>
    <x v="2"/>
    <x v="11"/>
    <s v="Logitech K350 2.4Ghz Wireless Keyboard"/>
    <n v="248.85000000000002"/>
    <n v="5"/>
    <n v="0"/>
    <n v="27.373499999999993"/>
  </r>
  <r>
    <n v="3291"/>
    <s v="CA-2012-157770"/>
    <x v="1"/>
    <x v="350"/>
    <d v="2021-12-15T00:00:00"/>
    <s v="First Class"/>
    <s v="RD-19585"/>
    <s v="Rob Dowd"/>
    <x v="0"/>
    <s v="United States"/>
    <s v="Temecula"/>
    <x v="1"/>
    <n v="92592"/>
    <x v="1"/>
    <s v="TEC-AC-10003399"/>
    <x v="2"/>
    <x v="11"/>
    <s v="Memorex Mini Travel Drive 64 GB USB 2.0 Flash Drive"/>
    <n v="36.24"/>
    <n v="1"/>
    <n v="0"/>
    <n v="15.220800000000001"/>
  </r>
  <r>
    <n v="3292"/>
    <s v="CA-2013-167290"/>
    <x v="0"/>
    <x v="859"/>
    <d v="2022-11-05T00:00:00"/>
    <s v="Standard Class"/>
    <s v="JF-15295"/>
    <s v="Jason Fortune-"/>
    <x v="0"/>
    <s v="United States"/>
    <s v="Sterling Heights"/>
    <x v="12"/>
    <n v="48310"/>
    <x v="2"/>
    <s v="OFF-AR-10004078"/>
    <x v="1"/>
    <x v="6"/>
    <s v="Newell 312"/>
    <n v="11.68"/>
    <n v="2"/>
    <n v="0"/>
    <n v="3.5039999999999996"/>
  </r>
  <r>
    <n v="3293"/>
    <s v="CA-2011-106264"/>
    <x v="2"/>
    <x v="58"/>
    <d v="2020-12-30T00:00:00"/>
    <s v="Standard Class"/>
    <s v="CK-12595"/>
    <s v="Clytie Kelty"/>
    <x v="0"/>
    <s v="United States"/>
    <s v="San Diego"/>
    <x v="1"/>
    <n v="92024"/>
    <x v="1"/>
    <s v="OFF-SU-10002189"/>
    <x v="1"/>
    <x v="14"/>
    <s v="Acme Rosewood Handle Letter Opener"/>
    <n v="11.91"/>
    <n v="3"/>
    <n v="0"/>
    <n v="0.11909999999999954"/>
  </r>
  <r>
    <n v="3294"/>
    <s v="CA-2011-106264"/>
    <x v="2"/>
    <x v="58"/>
    <d v="2020-12-30T00:00:00"/>
    <s v="Standard Class"/>
    <s v="CK-12595"/>
    <s v="Clytie Kelty"/>
    <x v="0"/>
    <s v="United States"/>
    <s v="San Diego"/>
    <x v="1"/>
    <n v="92024"/>
    <x v="1"/>
    <s v="FUR-FU-10001852"/>
    <x v="0"/>
    <x v="5"/>
    <s v="Eldon Regeneration Recycled Desk Accessories, Smoke"/>
    <n v="3.48"/>
    <n v="2"/>
    <n v="0"/>
    <n v="1.1135999999999999"/>
  </r>
  <r>
    <n v="3295"/>
    <s v="CA-2011-138023"/>
    <x v="2"/>
    <x v="860"/>
    <d v="2020-08-18T00:00:00"/>
    <s v="First Class"/>
    <s v="KH-16510"/>
    <s v="Keith Herrera"/>
    <x v="0"/>
    <s v="United States"/>
    <s v="Dallas"/>
    <x v="5"/>
    <n v="75081"/>
    <x v="2"/>
    <s v="OFF-BI-10003638"/>
    <x v="1"/>
    <x v="8"/>
    <s v="GBC Durable Plastic Covers"/>
    <n v="30.959999999999994"/>
    <n v="8"/>
    <n v="0.8"/>
    <n v="-52.632000000000019"/>
  </r>
  <r>
    <n v="3296"/>
    <s v="CA-2014-113418"/>
    <x v="3"/>
    <x v="172"/>
    <d v="2023-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21-05-30T00:00:00"/>
    <s v="Standard Class"/>
    <s v="EB-13870"/>
    <s v="Emily Burns"/>
    <x v="0"/>
    <s v="United States"/>
    <s v="Phoenix"/>
    <x v="16"/>
    <n v="85023"/>
    <x v="1"/>
    <s v="OFF-BI-10001036"/>
    <x v="1"/>
    <x v="8"/>
    <s v="Cardinal EasyOpen D-Ring Binders"/>
    <n v="19.194000000000003"/>
    <n v="7"/>
    <n v="0.7"/>
    <n v="-12.795999999999999"/>
  </r>
  <r>
    <n v="3298"/>
    <s v="US-2012-110569"/>
    <x v="1"/>
    <x v="293"/>
    <d v="2021-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23-11-17T00:00:00"/>
    <s v="Same Day"/>
    <s v="MW-18235"/>
    <s v="Mitch Willingham"/>
    <x v="1"/>
    <s v="United States"/>
    <s v="San Francisco"/>
    <x v="1"/>
    <n v="94122"/>
    <x v="1"/>
    <s v="TEC-MA-10000488"/>
    <x v="2"/>
    <x v="15"/>
    <s v="Bady BDG101FRU Card Printer"/>
    <n v="1919.9760000000001"/>
    <n v="3"/>
    <n v="0.2"/>
    <n v="215.99729999999977"/>
  </r>
  <r>
    <n v="3300"/>
    <s v="US-2011-159926"/>
    <x v="2"/>
    <x v="728"/>
    <d v="2020-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20-11-22T00:00:00"/>
    <s v="Standard Class"/>
    <s v="CS-11950"/>
    <s v="Carlos Soltero"/>
    <x v="0"/>
    <s v="United States"/>
    <s v="Philadelphia"/>
    <x v="9"/>
    <n v="19140"/>
    <x v="3"/>
    <s v="OFF-ST-10003656"/>
    <x v="1"/>
    <x v="4"/>
    <s v="Safco Industrial Wire Shelving"/>
    <n v="76.792000000000002"/>
    <n v="1"/>
    <n v="0.2"/>
    <n v="-16.318300000000001"/>
  </r>
  <r>
    <n v="3302"/>
    <s v="US-2011-159926"/>
    <x v="2"/>
    <x v="728"/>
    <d v="2020-11-22T00:00:00"/>
    <s v="Standard Class"/>
    <s v="CS-11950"/>
    <s v="Carlos Soltero"/>
    <x v="0"/>
    <s v="United States"/>
    <s v="Philadelphia"/>
    <x v="9"/>
    <n v="19140"/>
    <x v="3"/>
    <s v="TEC-PH-10001128"/>
    <x v="2"/>
    <x v="7"/>
    <s v="Motorola Droid Maxx"/>
    <n v="539.96399999999994"/>
    <n v="6"/>
    <n v="0.4"/>
    <n v="-107.99280000000002"/>
  </r>
  <r>
    <n v="3303"/>
    <s v="US-2011-159926"/>
    <x v="2"/>
    <x v="728"/>
    <d v="2020-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20-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21-01-01T00:00:00"/>
    <s v="Second Class"/>
    <s v="SP-20620"/>
    <s v="Stefania Perrino"/>
    <x v="1"/>
    <s v="United States"/>
    <s v="Laredo"/>
    <x v="5"/>
    <n v="78041"/>
    <x v="2"/>
    <s v="OFF-EN-10004955"/>
    <x v="1"/>
    <x v="12"/>
    <s v="Fashion Color Clasp Envelopes"/>
    <n v="12.984000000000002"/>
    <n v="3"/>
    <n v="0.2"/>
    <n v="4.7066999999999997"/>
  </r>
  <r>
    <n v="3306"/>
    <s v="CA-2011-104738"/>
    <x v="2"/>
    <x v="125"/>
    <d v="2021-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21-01-01T00:00:00"/>
    <s v="Second Class"/>
    <s v="SP-20620"/>
    <s v="Stefania Perrino"/>
    <x v="1"/>
    <s v="United States"/>
    <s v="Laredo"/>
    <x v="5"/>
    <n v="78041"/>
    <x v="2"/>
    <s v="TEC-PH-10000576"/>
    <x v="2"/>
    <x v="7"/>
    <s v="AT&amp;T 1080 Corded phone"/>
    <n v="328.77600000000007"/>
    <n v="3"/>
    <n v="0.2"/>
    <n v="28.767899999999997"/>
  </r>
  <r>
    <n v="3308"/>
    <s v="CA-2011-104738"/>
    <x v="2"/>
    <x v="125"/>
    <d v="2021-01-01T00:00:00"/>
    <s v="Second Class"/>
    <s v="SP-20620"/>
    <s v="Stefania Perrino"/>
    <x v="1"/>
    <s v="United States"/>
    <s v="Laredo"/>
    <x v="5"/>
    <n v="78041"/>
    <x v="2"/>
    <s v="OFF-BI-10002160"/>
    <x v="1"/>
    <x v="8"/>
    <s v="Acco Hanging Data Binders"/>
    <n v="2.2859999999999996"/>
    <n v="3"/>
    <n v="0.8"/>
    <n v="-3.6576000000000004"/>
  </r>
  <r>
    <n v="3309"/>
    <s v="CA-2011-104738"/>
    <x v="2"/>
    <x v="125"/>
    <d v="2021-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21-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22-09-23T00:00:00"/>
    <s v="Standard Class"/>
    <s v="LW-17215"/>
    <s v="Luke Weiss"/>
    <x v="0"/>
    <s v="United States"/>
    <s v="New York City"/>
    <x v="15"/>
    <n v="10035"/>
    <x v="3"/>
    <s v="OFF-BI-10002026"/>
    <x v="1"/>
    <x v="8"/>
    <s v="Avery Arch Ring Binders"/>
    <n v="232.40000000000003"/>
    <n v="5"/>
    <n v="0.2"/>
    <n v="78.434999999999988"/>
  </r>
  <r>
    <n v="3312"/>
    <s v="CA-2013-162747"/>
    <x v="0"/>
    <x v="231"/>
    <d v="2022-03-26T00:00:00"/>
    <s v="Second Class"/>
    <s v="AH-10030"/>
    <s v="Aaron Hawkins"/>
    <x v="1"/>
    <s v="United States"/>
    <s v="Gulfport"/>
    <x v="35"/>
    <n v="39503"/>
    <x v="0"/>
    <s v="FUR-FU-10003691"/>
    <x v="0"/>
    <x v="5"/>
    <s v="Eldon Image Series Desk Accessories, Ebony"/>
    <n v="86.45"/>
    <n v="7"/>
    <n v="0"/>
    <n v="38.038000000000004"/>
  </r>
  <r>
    <n v="3313"/>
    <s v="US-2011-133130"/>
    <x v="2"/>
    <x v="127"/>
    <d v="2020-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20-10-01T00:00:00"/>
    <s v="Standard Class"/>
    <s v="TH-21100"/>
    <s v="Thea Hendricks"/>
    <x v="0"/>
    <s v="United States"/>
    <s v="San Diego"/>
    <x v="1"/>
    <n v="92037"/>
    <x v="1"/>
    <s v="OFF-PA-10000675"/>
    <x v="1"/>
    <x v="10"/>
    <s v="Xerox 1919"/>
    <n v="81.98"/>
    <n v="2"/>
    <n v="0"/>
    <n v="40.170200000000001"/>
  </r>
  <r>
    <n v="3315"/>
    <s v="CA-2014-169978"/>
    <x v="3"/>
    <x v="165"/>
    <d v="2023-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23-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23-11-16T00:00:00"/>
    <s v="Second Class"/>
    <s v="EB-13750"/>
    <s v="Edward Becker"/>
    <x v="1"/>
    <s v="United States"/>
    <s v="Round Rock"/>
    <x v="5"/>
    <n v="78664"/>
    <x v="2"/>
    <s v="FUR-FU-10001468"/>
    <x v="0"/>
    <x v="5"/>
    <s v="Tenex Antistatic Computer Chair Mats"/>
    <n v="341.96"/>
    <n v="5"/>
    <n v="0.6"/>
    <n v="-427.45000000000005"/>
  </r>
  <r>
    <n v="3318"/>
    <s v="CA-2012-165057"/>
    <x v="1"/>
    <x v="861"/>
    <d v="2021-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21-09-15T00:00:00"/>
    <s v="Standard Class"/>
    <s v="SC-20725"/>
    <s v="Steven Cartwright"/>
    <x v="0"/>
    <s v="United States"/>
    <s v="Redlands"/>
    <x v="1"/>
    <n v="92374"/>
    <x v="1"/>
    <s v="OFF-LA-10003190"/>
    <x v="1"/>
    <x v="2"/>
    <s v="Avery 474"/>
    <n v="8.64"/>
    <n v="3"/>
    <n v="0"/>
    <n v="4.2336"/>
  </r>
  <r>
    <n v="3320"/>
    <s v="CA-2011-134551"/>
    <x v="2"/>
    <x v="414"/>
    <d v="2020-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20-12-25T00:00:00"/>
    <s v="Standard Class"/>
    <s v="TS-21505"/>
    <s v="Tony Sayre"/>
    <x v="0"/>
    <s v="United States"/>
    <s v="Columbia"/>
    <x v="18"/>
    <n v="38401"/>
    <x v="0"/>
    <s v="FUR-CH-10004287"/>
    <x v="0"/>
    <x v="1"/>
    <s v="SAFCO Arco Folding Chair"/>
    <n v="662.88"/>
    <n v="3"/>
    <n v="0.2"/>
    <n v="74.573999999999955"/>
  </r>
  <r>
    <n v="3322"/>
    <s v="CA-2011-134551"/>
    <x v="2"/>
    <x v="414"/>
    <d v="2020-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21-07-27T00:00:00"/>
    <s v="Standard Class"/>
    <s v="TH-21550"/>
    <s v="Tracy Hopkins"/>
    <x v="2"/>
    <s v="United States"/>
    <s v="New York City"/>
    <x v="15"/>
    <n v="10009"/>
    <x v="3"/>
    <s v="OFF-AP-10002892"/>
    <x v="1"/>
    <x v="9"/>
    <s v="Belkin F5C206VTEL 6 Outlet Surge"/>
    <n v="68.94"/>
    <n v="3"/>
    <n v="0"/>
    <n v="20.681999999999995"/>
  </r>
  <r>
    <n v="3324"/>
    <s v="CA-2012-120810"/>
    <x v="1"/>
    <x v="862"/>
    <d v="2021-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20-11-15T00:00:00"/>
    <s v="Standard Class"/>
    <s v="KD-16270"/>
    <s v="Karen Daniels"/>
    <x v="0"/>
    <s v="United States"/>
    <s v="Houston"/>
    <x v="5"/>
    <n v="77095"/>
    <x v="2"/>
    <s v="OFF-BI-10001359"/>
    <x v="1"/>
    <x v="8"/>
    <s v="GBC DocuBind TL300 Electric Binding System"/>
    <n v="896.98999999999978"/>
    <n v="5"/>
    <n v="0.8"/>
    <n v="-1480.0335000000009"/>
  </r>
  <r>
    <n v="3326"/>
    <s v="CA-2011-165309"/>
    <x v="2"/>
    <x v="7"/>
    <d v="2020-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20-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20-11-15T00:00:00"/>
    <s v="Standard Class"/>
    <s v="KD-16270"/>
    <s v="Karen Daniels"/>
    <x v="0"/>
    <s v="United States"/>
    <s v="Houston"/>
    <x v="5"/>
    <n v="77095"/>
    <x v="2"/>
    <s v="OFF-PA-10003724"/>
    <x v="1"/>
    <x v="10"/>
    <s v="Wirebound Message Book, 4 per Page"/>
    <n v="21.720000000000002"/>
    <n v="5"/>
    <n v="0.2"/>
    <n v="7.8734999999999991"/>
  </r>
  <r>
    <n v="3329"/>
    <s v="CA-2011-165309"/>
    <x v="2"/>
    <x v="7"/>
    <d v="2020-11-15T00:00:00"/>
    <s v="Standard Class"/>
    <s v="KD-16270"/>
    <s v="Karen Daniels"/>
    <x v="0"/>
    <s v="United States"/>
    <s v="Houston"/>
    <x v="5"/>
    <n v="77095"/>
    <x v="2"/>
    <s v="OFF-PA-10001033"/>
    <x v="1"/>
    <x v="10"/>
    <s v="Xerox 1893"/>
    <n v="262.33600000000001"/>
    <n v="8"/>
    <n v="0.2"/>
    <n v="95.096800000000002"/>
  </r>
  <r>
    <n v="3330"/>
    <s v="CA-2011-165309"/>
    <x v="2"/>
    <x v="7"/>
    <d v="2020-11-15T00:00:00"/>
    <s v="Standard Class"/>
    <s v="KD-16270"/>
    <s v="Karen Daniels"/>
    <x v="0"/>
    <s v="United States"/>
    <s v="Houston"/>
    <x v="5"/>
    <n v="77095"/>
    <x v="2"/>
    <s v="TEC-PH-10003505"/>
    <x v="2"/>
    <x v="7"/>
    <s v="Geemarc AmpliPOWER60"/>
    <n v="148.47999999999999"/>
    <n v="2"/>
    <n v="0.2"/>
    <n v="16.703999999999986"/>
  </r>
  <r>
    <n v="3331"/>
    <s v="CA-2011-165309"/>
    <x v="2"/>
    <x v="7"/>
    <d v="2020-11-15T00:00:00"/>
    <s v="Standard Class"/>
    <s v="KD-16270"/>
    <s v="Karen Daniels"/>
    <x v="0"/>
    <s v="United States"/>
    <s v="Houston"/>
    <x v="5"/>
    <n v="77095"/>
    <x v="2"/>
    <s v="TEC-PH-10004959"/>
    <x v="2"/>
    <x v="7"/>
    <s v="Classic Ivory Antique Telephone ZL1810"/>
    <n v="241.17599999999999"/>
    <n v="3"/>
    <n v="0.2"/>
    <n v="15.07350000000001"/>
  </r>
  <r>
    <n v="3332"/>
    <s v="CA-2014-122595"/>
    <x v="3"/>
    <x v="817"/>
    <d v="2023-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23-12-21T00:00:00"/>
    <s v="Standard Class"/>
    <s v="GM-14455"/>
    <s v="Gary Mitchum"/>
    <x v="2"/>
    <s v="United States"/>
    <s v="Chicago"/>
    <x v="10"/>
    <n v="60653"/>
    <x v="2"/>
    <s v="TEC-PH-10003095"/>
    <x v="2"/>
    <x v="7"/>
    <s v="Samsung HM1900 Bluetooth Headset"/>
    <n v="52.679999999999993"/>
    <n v="3"/>
    <n v="0.2"/>
    <n v="19.754999999999999"/>
  </r>
  <r>
    <n v="3334"/>
    <s v="CA-2014-122595"/>
    <x v="3"/>
    <x v="817"/>
    <d v="2023-12-21T00:00:00"/>
    <s v="Standard Class"/>
    <s v="GM-14455"/>
    <s v="Gary Mitchum"/>
    <x v="2"/>
    <s v="United States"/>
    <s v="Chicago"/>
    <x v="10"/>
    <n v="60653"/>
    <x v="2"/>
    <s v="FUR-FU-10002963"/>
    <x v="0"/>
    <x v="5"/>
    <s v="Master Caster Door Stop, Gray"/>
    <n v="2.032"/>
    <n v="1"/>
    <n v="0.6"/>
    <n v="-1.3208000000000002"/>
  </r>
  <r>
    <n v="3335"/>
    <s v="US-2014-109253"/>
    <x v="3"/>
    <x v="170"/>
    <d v="2023-08-23T00:00:00"/>
    <s v="First Class"/>
    <s v="PR-18880"/>
    <s v="Patrick Ryan"/>
    <x v="0"/>
    <s v="United States"/>
    <s v="Oakland"/>
    <x v="1"/>
    <n v="94601"/>
    <x v="1"/>
    <s v="OFF-AR-10000203"/>
    <x v="1"/>
    <x v="6"/>
    <s v="Newell 336"/>
    <n v="17.12"/>
    <n v="4"/>
    <n v="0"/>
    <n v="4.9647999999999985"/>
  </r>
  <r>
    <n v="3336"/>
    <s v="US-2014-109253"/>
    <x v="3"/>
    <x v="170"/>
    <d v="2023-08-23T00:00:00"/>
    <s v="First Class"/>
    <s v="PR-18880"/>
    <s v="Patrick Ryan"/>
    <x v="0"/>
    <s v="United States"/>
    <s v="Oakland"/>
    <x v="1"/>
    <n v="94601"/>
    <x v="1"/>
    <s v="TEC-PH-10004667"/>
    <x v="2"/>
    <x v="7"/>
    <s v="Cisco 8x8 Inc. 6753i IP Business Phone System"/>
    <n v="431.96800000000007"/>
    <n v="4"/>
    <n v="0.2"/>
    <n v="37.797199999999975"/>
  </r>
  <r>
    <n v="3337"/>
    <s v="US-2014-109253"/>
    <x v="3"/>
    <x v="170"/>
    <d v="2023-08-23T00:00:00"/>
    <s v="First Class"/>
    <s v="PR-18880"/>
    <s v="Patrick Ryan"/>
    <x v="0"/>
    <s v="United States"/>
    <s v="Oakland"/>
    <x v="1"/>
    <n v="94601"/>
    <x v="1"/>
    <s v="FUR-FU-10000193"/>
    <x v="0"/>
    <x v="5"/>
    <s v="Tenex Chairmats For Use with Hard Floors"/>
    <n v="129.91999999999999"/>
    <n v="4"/>
    <n v="0"/>
    <n v="10.393599999999992"/>
  </r>
  <r>
    <n v="3338"/>
    <s v="US-2014-109253"/>
    <x v="3"/>
    <x v="170"/>
    <d v="2023-08-23T00:00:00"/>
    <s v="First Class"/>
    <s v="PR-18880"/>
    <s v="Patrick Ryan"/>
    <x v="0"/>
    <s v="United States"/>
    <s v="Oakland"/>
    <x v="1"/>
    <n v="94601"/>
    <x v="1"/>
    <s v="FUR-TA-10001539"/>
    <x v="0"/>
    <x v="3"/>
    <s v="Chromcraft Rectangular Conference Tables"/>
    <n v="568.72800000000007"/>
    <n v="3"/>
    <n v="0.2"/>
    <n v="28.436399999999935"/>
  </r>
  <r>
    <n v="3339"/>
    <s v="US-2014-109253"/>
    <x v="3"/>
    <x v="170"/>
    <d v="2023-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23-08-23T00:00:00"/>
    <s v="First Class"/>
    <s v="PR-18880"/>
    <s v="Patrick Ryan"/>
    <x v="0"/>
    <s v="United States"/>
    <s v="Oakland"/>
    <x v="1"/>
    <n v="94601"/>
    <x v="1"/>
    <s v="OFF-AP-10002867"/>
    <x v="1"/>
    <x v="9"/>
    <s v="Fellowes Command Center 5-outlet power strip"/>
    <n v="203.52"/>
    <n v="3"/>
    <n v="0"/>
    <n v="54.950400000000002"/>
  </r>
  <r>
    <n v="3341"/>
    <s v="US-2014-109253"/>
    <x v="3"/>
    <x v="170"/>
    <d v="2023-08-23T00:00:00"/>
    <s v="First Class"/>
    <s v="PR-18880"/>
    <s v="Patrick Ryan"/>
    <x v="0"/>
    <s v="United States"/>
    <s v="Oakland"/>
    <x v="1"/>
    <n v="94601"/>
    <x v="1"/>
    <s v="OFF-LA-10001158"/>
    <x v="1"/>
    <x v="2"/>
    <s v="Avery Address/Shipping Labels for Typewriters, 4&quot; x 2&quot;"/>
    <n v="51.75"/>
    <n v="5"/>
    <n v="0"/>
    <n v="24.84"/>
  </r>
  <r>
    <n v="3342"/>
    <s v="CA-2013-145982"/>
    <x v="0"/>
    <x v="278"/>
    <d v="2022-09-02T00:00:00"/>
    <s v="Second Class"/>
    <s v="TB-21055"/>
    <s v="Ted Butterfield"/>
    <x v="0"/>
    <s v="United States"/>
    <s v="Quincy"/>
    <x v="31"/>
    <n v="2169"/>
    <x v="3"/>
    <s v="OFF-PA-10000675"/>
    <x v="1"/>
    <x v="10"/>
    <s v="Xerox 1919"/>
    <n v="122.97"/>
    <n v="3"/>
    <n v="0"/>
    <n v="60.255300000000005"/>
  </r>
  <r>
    <n v="3343"/>
    <s v="CA-2013-145982"/>
    <x v="0"/>
    <x v="278"/>
    <d v="2022-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22-09-02T00:00:00"/>
    <s v="Second Class"/>
    <s v="TB-21055"/>
    <s v="Ted Butterfield"/>
    <x v="0"/>
    <s v="United States"/>
    <s v="Quincy"/>
    <x v="31"/>
    <n v="2169"/>
    <x v="3"/>
    <s v="TEC-PH-10000011"/>
    <x v="2"/>
    <x v="7"/>
    <s v="PureGear Roll-On Screen Protector"/>
    <n v="59.97"/>
    <n v="3"/>
    <n v="0"/>
    <n v="28.785599999999995"/>
  </r>
  <r>
    <n v="3345"/>
    <s v="CA-2013-145982"/>
    <x v="0"/>
    <x v="278"/>
    <d v="2022-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22-09-02T00:00:00"/>
    <s v="Second Class"/>
    <s v="TB-21055"/>
    <s v="Ted Butterfield"/>
    <x v="0"/>
    <s v="United States"/>
    <s v="Quincy"/>
    <x v="31"/>
    <n v="2169"/>
    <x v="3"/>
    <s v="OFF-FA-10000735"/>
    <x v="1"/>
    <x v="13"/>
    <s v="Staples"/>
    <n v="11.68"/>
    <n v="4"/>
    <n v="0"/>
    <n v="5.2559999999999993"/>
  </r>
  <r>
    <n v="3347"/>
    <s v="CA-2013-145982"/>
    <x v="0"/>
    <x v="278"/>
    <d v="2022-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21-08-20T00:00:00"/>
    <s v="Standard Class"/>
    <s v="ON-18715"/>
    <s v="Odella Nelson"/>
    <x v="1"/>
    <s v="United States"/>
    <s v="Yucaipa"/>
    <x v="1"/>
    <n v="92399"/>
    <x v="1"/>
    <s v="OFF-AR-10003156"/>
    <x v="1"/>
    <x v="6"/>
    <s v="50 Colored Long Pencils"/>
    <n v="50.8"/>
    <n v="5"/>
    <n v="0"/>
    <n v="13.208000000000002"/>
  </r>
  <r>
    <n v="3349"/>
    <s v="CA-2014-154732"/>
    <x v="3"/>
    <x v="60"/>
    <d v="2023-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22-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23-01-01T00:00:00"/>
    <s v="Standard Class"/>
    <s v="AR-10510"/>
    <s v="Andrew Roberts"/>
    <x v="0"/>
    <s v="United States"/>
    <s v="New York City"/>
    <x v="15"/>
    <n v="10024"/>
    <x v="3"/>
    <s v="TEC-AC-10003280"/>
    <x v="2"/>
    <x v="11"/>
    <s v="Belkin F8E887 USB Wired Ergonomic Keyboard"/>
    <n v="89.97"/>
    <n v="3"/>
    <n v="0"/>
    <n v="18.893699999999995"/>
  </r>
  <r>
    <n v="3352"/>
    <s v="US-2011-134733"/>
    <x v="2"/>
    <x v="865"/>
    <d v="2020-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20-09-28T00:00:00"/>
    <s v="Standard Class"/>
    <s v="BM-11650"/>
    <s v="Brian Moss"/>
    <x v="1"/>
    <s v="United States"/>
    <s v="San Diego"/>
    <x v="1"/>
    <n v="92037"/>
    <x v="1"/>
    <s v="TEC-PH-10002726"/>
    <x v="2"/>
    <x v="7"/>
    <s v="netTALK DUO VoIP Telephone Service"/>
    <n v="83.984000000000009"/>
    <n v="2"/>
    <n v="0.2"/>
    <n v="31.494"/>
  </r>
  <r>
    <n v="3354"/>
    <s v="US-2011-150434"/>
    <x v="2"/>
    <x v="866"/>
    <d v="2020-07-24T00:00:00"/>
    <s v="Standard Class"/>
    <s v="CA-12310"/>
    <s v="Christine Abelman"/>
    <x v="1"/>
    <s v="United States"/>
    <s v="Bristol"/>
    <x v="29"/>
    <n v="6010"/>
    <x v="3"/>
    <s v="TEC-PH-10000895"/>
    <x v="2"/>
    <x v="7"/>
    <s v="Polycom VVX 310 VoIP phone"/>
    <n v="359.98"/>
    <n v="2"/>
    <n v="0"/>
    <n v="93.594800000000021"/>
  </r>
  <r>
    <n v="3355"/>
    <s v="US-2011-150434"/>
    <x v="2"/>
    <x v="866"/>
    <d v="2020-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20-07-24T00:00:00"/>
    <s v="Standard Class"/>
    <s v="CA-12310"/>
    <s v="Christine Abelman"/>
    <x v="1"/>
    <s v="United States"/>
    <s v="Bristol"/>
    <x v="29"/>
    <n v="6010"/>
    <x v="3"/>
    <s v="OFF-BI-10003694"/>
    <x v="1"/>
    <x v="8"/>
    <s v="Avery 3 1/2&quot; Diskette Storage Pages, 10/Pack"/>
    <n v="20.88"/>
    <n v="2"/>
    <n v="0"/>
    <n v="9.6047999999999991"/>
  </r>
  <r>
    <n v="3357"/>
    <s v="US-2011-150434"/>
    <x v="2"/>
    <x v="866"/>
    <d v="2020-07-24T00:00:00"/>
    <s v="Standard Class"/>
    <s v="CA-12310"/>
    <s v="Christine Abelman"/>
    <x v="1"/>
    <s v="United States"/>
    <s v="Bristol"/>
    <x v="29"/>
    <n v="6010"/>
    <x v="3"/>
    <s v="OFF-BI-10002160"/>
    <x v="1"/>
    <x v="8"/>
    <s v="Acco Hanging Data Binders"/>
    <n v="3.81"/>
    <n v="1"/>
    <n v="0"/>
    <n v="1.8288"/>
  </r>
  <r>
    <n v="3358"/>
    <s v="CA-2014-100335"/>
    <x v="3"/>
    <x v="210"/>
    <d v="2023-09-14T00:00:00"/>
    <s v="Standard Class"/>
    <s v="NF-18595"/>
    <s v="Nicole Fjeld"/>
    <x v="2"/>
    <s v="United States"/>
    <s v="Chicago"/>
    <x v="10"/>
    <n v="60610"/>
    <x v="2"/>
    <s v="OFF-PA-10001685"/>
    <x v="1"/>
    <x v="10"/>
    <s v="Staples"/>
    <n v="73.007999999999996"/>
    <n v="9"/>
    <n v="0.2"/>
    <n v="26.465400000000006"/>
  </r>
  <r>
    <n v="3359"/>
    <s v="CA-2013-139234"/>
    <x v="0"/>
    <x v="715"/>
    <d v="2022-05-11T00:00:00"/>
    <s v="Standard Class"/>
    <s v="AF-10870"/>
    <s v="Art Ferguson"/>
    <x v="0"/>
    <s v="United States"/>
    <s v="Chicago"/>
    <x v="10"/>
    <n v="60610"/>
    <x v="2"/>
    <s v="OFF-BI-10000773"/>
    <x v="1"/>
    <x v="8"/>
    <s v="Insertable Tab Post Binder Dividers"/>
    <n v="3.2079999999999993"/>
    <n v="2"/>
    <n v="0.8"/>
    <n v="-5.2932000000000023"/>
  </r>
  <r>
    <n v="3360"/>
    <s v="CA-2013-139234"/>
    <x v="0"/>
    <x v="715"/>
    <d v="2022-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21-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21-06-08T00:00:00"/>
    <s v="Second Class"/>
    <s v="TC-21535"/>
    <s v="Tracy Collins"/>
    <x v="2"/>
    <s v="United States"/>
    <s v="New York City"/>
    <x v="15"/>
    <n v="10024"/>
    <x v="3"/>
    <s v="FUR-FU-10000672"/>
    <x v="0"/>
    <x v="5"/>
    <s v="Executive Impressions 10&quot; Spectator Wall Clock"/>
    <n v="35.28"/>
    <n v="3"/>
    <n v="0"/>
    <n v="11.995199999999997"/>
  </r>
  <r>
    <n v="3363"/>
    <s v="CA-2012-139962"/>
    <x v="1"/>
    <x v="350"/>
    <d v="2021-12-20T00:00:00"/>
    <s v="Standard Class"/>
    <s v="Dp-13240"/>
    <s v="Dean percer"/>
    <x v="2"/>
    <s v="United States"/>
    <s v="Revere"/>
    <x v="31"/>
    <n v="2151"/>
    <x v="3"/>
    <s v="OFF-PA-10004451"/>
    <x v="1"/>
    <x v="10"/>
    <s v="Xerox 222"/>
    <n v="19.440000000000001"/>
    <n v="3"/>
    <n v="0"/>
    <n v="9.3312000000000008"/>
  </r>
  <r>
    <n v="3364"/>
    <s v="CA-2012-139962"/>
    <x v="1"/>
    <x v="350"/>
    <d v="2021-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22-07-19T00:00:00"/>
    <s v="Second Class"/>
    <s v="MC-17425"/>
    <s v="Mark Cousins"/>
    <x v="1"/>
    <s v="United States"/>
    <s v="Houston"/>
    <x v="5"/>
    <n v="77036"/>
    <x v="2"/>
    <s v="FUR-FU-10001940"/>
    <x v="0"/>
    <x v="5"/>
    <s v="Staples"/>
    <n v="9.5519999999999996"/>
    <n v="3"/>
    <n v="0.6"/>
    <n v="-3.8207999999999984"/>
  </r>
  <r>
    <n v="3366"/>
    <s v="CA-2011-115161"/>
    <x v="2"/>
    <x v="867"/>
    <d v="2020-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20-07-15T00:00:00"/>
    <s v="Standard Class"/>
    <s v="BM-11650"/>
    <s v="Brian Moss"/>
    <x v="1"/>
    <s v="United States"/>
    <s v="Dallas"/>
    <x v="5"/>
    <n v="75217"/>
    <x v="2"/>
    <s v="OFF-PA-10003072"/>
    <x v="1"/>
    <x v="10"/>
    <s v="Eureka Recycled Copy Paper 8 1/2&quot; x 11&quot;, Ream"/>
    <n v="10.368000000000002"/>
    <n v="2"/>
    <n v="0.2"/>
    <n v="3.6288"/>
  </r>
  <r>
    <n v="3368"/>
    <s v="CA-2011-165379"/>
    <x v="2"/>
    <x v="868"/>
    <d v="2020-07-15T00:00:00"/>
    <s v="Standard Class"/>
    <s v="BM-11650"/>
    <s v="Brian Moss"/>
    <x v="1"/>
    <s v="United States"/>
    <s v="Dallas"/>
    <x v="5"/>
    <n v="75217"/>
    <x v="2"/>
    <s v="OFF-PA-10002245"/>
    <x v="1"/>
    <x v="10"/>
    <s v="Xerox 1895"/>
    <n v="14.352000000000002"/>
    <n v="3"/>
    <n v="0.2"/>
    <n v="4.4849999999999994"/>
  </r>
  <r>
    <n v="3369"/>
    <s v="CA-2012-115511"/>
    <x v="1"/>
    <x v="82"/>
    <d v="2021-11-25T00:00:00"/>
    <s v="Standard Class"/>
    <s v="NW-18400"/>
    <s v="Natalie Webber"/>
    <x v="0"/>
    <s v="United States"/>
    <s v="Las Vegas"/>
    <x v="33"/>
    <n v="89115"/>
    <x v="1"/>
    <s v="FUR-BO-10002598"/>
    <x v="0"/>
    <x v="0"/>
    <s v="Hon Metal Bookcases, Putty"/>
    <n v="141.96"/>
    <n v="2"/>
    <n v="0"/>
    <n v="41.168399999999991"/>
  </r>
  <r>
    <n v="3370"/>
    <s v="CA-2012-115511"/>
    <x v="1"/>
    <x v="82"/>
    <d v="2021-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22-03-26T00:00:00"/>
    <s v="Same Day"/>
    <s v="TB-21280"/>
    <s v="Toby Braunhardt"/>
    <x v="0"/>
    <s v="United States"/>
    <s v="Norman"/>
    <x v="26"/>
    <n v="73071"/>
    <x v="2"/>
    <s v="TEC-AC-10003832"/>
    <x v="2"/>
    <x v="11"/>
    <s v="Logitech P710e Mobile Speakerphone"/>
    <n v="1287.45"/>
    <n v="5"/>
    <n v="0"/>
    <n v="244.61549999999988"/>
  </r>
  <r>
    <n v="3372"/>
    <s v="CA-2014-123778"/>
    <x v="3"/>
    <x v="397"/>
    <d v="2023-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23-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21-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21-12-10T00:00:00"/>
    <s v="Standard Class"/>
    <s v="SO-20335"/>
    <s v="Sean O'Donnell"/>
    <x v="0"/>
    <s v="United States"/>
    <s v="Hempstead"/>
    <x v="15"/>
    <n v="11550"/>
    <x v="3"/>
    <s v="FUR-CH-10002372"/>
    <x v="0"/>
    <x v="1"/>
    <s v="Office Star - Ergonomically Designed Knee Chair"/>
    <n v="364.41"/>
    <n v="5"/>
    <n v="0.1"/>
    <n v="8.0980000000000203"/>
  </r>
  <r>
    <n v="3376"/>
    <s v="CA-2012-161718"/>
    <x v="1"/>
    <x v="784"/>
    <d v="2021-12-10T00:00:00"/>
    <s v="Standard Class"/>
    <s v="SO-20335"/>
    <s v="Sean O'Donnell"/>
    <x v="0"/>
    <s v="United States"/>
    <s v="Hempstead"/>
    <x v="15"/>
    <n v="11550"/>
    <x v="3"/>
    <s v="TEC-PH-10000376"/>
    <x v="2"/>
    <x v="7"/>
    <s v="Square Credit Card Reader"/>
    <n v="39.96"/>
    <n v="4"/>
    <n v="0"/>
    <n v="10.389600000000002"/>
  </r>
  <r>
    <n v="3377"/>
    <s v="CA-2012-161718"/>
    <x v="1"/>
    <x v="784"/>
    <d v="2021-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22-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23-03-22T00:00:00"/>
    <s v="Standard Class"/>
    <s v="PO-19180"/>
    <s v="Philisse Overcash"/>
    <x v="2"/>
    <s v="United States"/>
    <s v="Houston"/>
    <x v="5"/>
    <n v="77095"/>
    <x v="2"/>
    <s v="OFF-BI-10003166"/>
    <x v="1"/>
    <x v="8"/>
    <s v="GBC Plasticlear Binding Covers"/>
    <n v="13.775999999999996"/>
    <n v="6"/>
    <n v="0.8"/>
    <n v="-22.04160000000001"/>
  </r>
  <r>
    <n v="3380"/>
    <s v="CA-2014-142867"/>
    <x v="3"/>
    <x v="294"/>
    <d v="2023-03-22T00:00:00"/>
    <s v="Standard Class"/>
    <s v="PO-19180"/>
    <s v="Philisse Overcash"/>
    <x v="2"/>
    <s v="United States"/>
    <s v="Houston"/>
    <x v="5"/>
    <n v="77095"/>
    <x v="2"/>
    <s v="OFF-PA-10004610"/>
    <x v="1"/>
    <x v="10"/>
    <s v="Xerox 1900"/>
    <n v="10.272000000000002"/>
    <n v="3"/>
    <n v="0.2"/>
    <n v="3.2099999999999982"/>
  </r>
  <r>
    <n v="3381"/>
    <s v="CA-2014-103156"/>
    <x v="3"/>
    <x v="51"/>
    <d v="2023-11-25T00:00:00"/>
    <s v="First Class"/>
    <s v="TD-20995"/>
    <s v="Tamara Dahlen"/>
    <x v="0"/>
    <s v="United States"/>
    <s v="Philadelphia"/>
    <x v="9"/>
    <n v="19120"/>
    <x v="3"/>
    <s v="FUR-FU-10000320"/>
    <x v="0"/>
    <x v="5"/>
    <s v="OIC Stacking Trays"/>
    <n v="24.048000000000002"/>
    <n v="9"/>
    <n v="0.2"/>
    <n v="7.2144000000000013"/>
  </r>
  <r>
    <n v="3382"/>
    <s v="US-2014-162208"/>
    <x v="3"/>
    <x v="151"/>
    <d v="2023-08-31T00:00:00"/>
    <s v="First Class"/>
    <s v="SP-20620"/>
    <s v="Stefania Perrino"/>
    <x v="1"/>
    <s v="United States"/>
    <s v="Tampa"/>
    <x v="2"/>
    <n v="33614"/>
    <x v="0"/>
    <s v="OFF-EN-10004030"/>
    <x v="1"/>
    <x v="12"/>
    <s v="Convenience Packs of Business Envelopes"/>
    <n v="2.8960000000000004"/>
    <n v="1"/>
    <n v="0.2"/>
    <n v="0.97739999999999994"/>
  </r>
  <r>
    <n v="3383"/>
    <s v="CA-2012-130659"/>
    <x v="1"/>
    <x v="784"/>
    <d v="2021-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21-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21-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23-10-12T00:00:00"/>
    <s v="Standard Class"/>
    <s v="Dp-13240"/>
    <s v="Dean percer"/>
    <x v="2"/>
    <s v="United States"/>
    <s v="Charlotte"/>
    <x v="3"/>
    <n v="28205"/>
    <x v="0"/>
    <s v="OFF-ST-10003208"/>
    <x v="1"/>
    <x v="4"/>
    <s v="Adjustable Depth Letter/Legal Cart"/>
    <n v="580.67200000000003"/>
    <n v="4"/>
    <n v="0.2"/>
    <n v="65.325599999999895"/>
  </r>
  <r>
    <n v="3387"/>
    <s v="CA-2014-148404"/>
    <x v="3"/>
    <x v="566"/>
    <d v="2023-10-12T00:00:00"/>
    <s v="Standard Class"/>
    <s v="Dp-13240"/>
    <s v="Dean percer"/>
    <x v="2"/>
    <s v="United States"/>
    <s v="Charlotte"/>
    <x v="3"/>
    <n v="28205"/>
    <x v="0"/>
    <s v="OFF-FA-10003112"/>
    <x v="1"/>
    <x v="13"/>
    <s v="Staples"/>
    <n v="18.936"/>
    <n v="3"/>
    <n v="0.2"/>
    <n v="5.9174999999999986"/>
  </r>
  <r>
    <n v="3388"/>
    <s v="CA-2014-148404"/>
    <x v="3"/>
    <x v="566"/>
    <d v="2023-10-12T00:00:00"/>
    <s v="Standard Class"/>
    <s v="Dp-13240"/>
    <s v="Dean percer"/>
    <x v="2"/>
    <s v="United States"/>
    <s v="Charlotte"/>
    <x v="3"/>
    <n v="28205"/>
    <x v="0"/>
    <s v="TEC-PH-10004447"/>
    <x v="2"/>
    <x v="7"/>
    <s v="Toshiba IPT2010-SD IP Telephone"/>
    <n v="222.38400000000001"/>
    <n v="2"/>
    <n v="0.2"/>
    <n v="16.678799999999995"/>
  </r>
  <r>
    <n v="3389"/>
    <s v="CA-2014-148404"/>
    <x v="3"/>
    <x v="566"/>
    <d v="2023-10-12T00:00:00"/>
    <s v="Standard Class"/>
    <s v="Dp-13240"/>
    <s v="Dean percer"/>
    <x v="2"/>
    <s v="United States"/>
    <s v="Charlotte"/>
    <x v="3"/>
    <n v="28205"/>
    <x v="0"/>
    <s v="OFF-BI-10002854"/>
    <x v="1"/>
    <x v="8"/>
    <s v="Performers Binder/Pad Holder, Black"/>
    <n v="50.454000000000015"/>
    <n v="6"/>
    <n v="0.7"/>
    <n v="-33.635999999999996"/>
  </r>
  <r>
    <n v="3390"/>
    <s v="CA-2014-148404"/>
    <x v="3"/>
    <x v="566"/>
    <d v="2023-10-12T00:00:00"/>
    <s v="Standard Class"/>
    <s v="Dp-13240"/>
    <s v="Dean percer"/>
    <x v="2"/>
    <s v="United States"/>
    <s v="Charlotte"/>
    <x v="3"/>
    <n v="28205"/>
    <x v="0"/>
    <s v="FUR-TA-10001039"/>
    <x v="0"/>
    <x v="3"/>
    <s v="KI Adjustable-Height Table"/>
    <n v="154.76400000000001"/>
    <n v="3"/>
    <n v="0.4"/>
    <n v="-36.11160000000001"/>
  </r>
  <r>
    <n v="3391"/>
    <s v="CA-2014-101077"/>
    <x v="3"/>
    <x v="613"/>
    <d v="2023-03-31T00:00:00"/>
    <s v="Second Class"/>
    <s v="DB-13660"/>
    <s v="Duane Benoit"/>
    <x v="0"/>
    <s v="United States"/>
    <s v="Dallas"/>
    <x v="5"/>
    <n v="75081"/>
    <x v="2"/>
    <s v="OFF-PA-10004239"/>
    <x v="1"/>
    <x v="10"/>
    <s v="Xerox 1953"/>
    <n v="6.8480000000000008"/>
    <n v="2"/>
    <n v="0.2"/>
    <n v="2.1399999999999992"/>
  </r>
  <r>
    <n v="3392"/>
    <s v="CA-2011-166471"/>
    <x v="2"/>
    <x v="128"/>
    <d v="2020-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20-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20-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23-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23-07-09T00:00:00"/>
    <s v="Standard Class"/>
    <s v="KF-16285"/>
    <s v="Karen Ferguson"/>
    <x v="2"/>
    <s v="United States"/>
    <s v="Indianapolis"/>
    <x v="14"/>
    <n v="46203"/>
    <x v="2"/>
    <s v="OFF-ST-10001128"/>
    <x v="1"/>
    <x v="4"/>
    <s v="Carina Mini System Audio Rack, Model AR050B"/>
    <n v="443.92"/>
    <n v="4"/>
    <n v="0"/>
    <n v="13.317600000000027"/>
  </r>
  <r>
    <n v="3397"/>
    <s v="US-2014-148362"/>
    <x v="3"/>
    <x v="870"/>
    <d v="2023-07-09T00:00:00"/>
    <s v="Standard Class"/>
    <s v="KF-16285"/>
    <s v="Karen Ferguson"/>
    <x v="2"/>
    <s v="United States"/>
    <s v="Indianapolis"/>
    <x v="14"/>
    <n v="46203"/>
    <x v="2"/>
    <s v="OFF-BI-10003656"/>
    <x v="1"/>
    <x v="8"/>
    <s v="Fellowes PB200 Plastic Comb Binding Machine"/>
    <n v="169.99"/>
    <n v="1"/>
    <n v="0"/>
    <n v="78.195399999999992"/>
  </r>
  <r>
    <n v="3398"/>
    <s v="US-2014-148362"/>
    <x v="3"/>
    <x v="870"/>
    <d v="2023-07-09T00:00:00"/>
    <s v="Standard Class"/>
    <s v="KF-16285"/>
    <s v="Karen Ferguson"/>
    <x v="2"/>
    <s v="United States"/>
    <s v="Indianapolis"/>
    <x v="14"/>
    <n v="46203"/>
    <x v="2"/>
    <s v="OFF-PA-10003441"/>
    <x v="1"/>
    <x v="10"/>
    <s v="Xerox 226"/>
    <n v="25.92"/>
    <n v="4"/>
    <n v="0"/>
    <n v="12.441600000000001"/>
  </r>
  <r>
    <n v="3399"/>
    <s v="CA-2011-102274"/>
    <x v="2"/>
    <x v="871"/>
    <d v="2020-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20-11-26T00:00:00"/>
    <s v="Standard Class"/>
    <s v="DH-13075"/>
    <s v="Dave Hallsten"/>
    <x v="1"/>
    <s v="United States"/>
    <s v="Richmond"/>
    <x v="0"/>
    <n v="40475"/>
    <x v="0"/>
    <s v="OFF-PA-10004359"/>
    <x v="1"/>
    <x v="10"/>
    <s v="Multicolor Computer Printout Paper"/>
    <n v="629.09999999999991"/>
    <n v="6"/>
    <n v="0"/>
    <n v="301.96799999999996"/>
  </r>
  <r>
    <n v="3401"/>
    <s v="CA-2011-102274"/>
    <x v="2"/>
    <x v="871"/>
    <d v="2020-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20-11-26T00:00:00"/>
    <s v="Standard Class"/>
    <s v="DH-13075"/>
    <s v="Dave Hallsten"/>
    <x v="1"/>
    <s v="United States"/>
    <s v="Richmond"/>
    <x v="0"/>
    <n v="40475"/>
    <x v="0"/>
    <s v="OFF-AR-10002833"/>
    <x v="1"/>
    <x v="6"/>
    <s v="Newell 322"/>
    <n v="5.46"/>
    <n v="3"/>
    <n v="0"/>
    <n v="1.4742000000000002"/>
  </r>
  <r>
    <n v="3403"/>
    <s v="CA-2012-129700"/>
    <x v="1"/>
    <x v="124"/>
    <d v="2021-05-05T00:00:00"/>
    <s v="First Class"/>
    <s v="LA-16780"/>
    <s v="Laura Armstrong"/>
    <x v="1"/>
    <s v="United States"/>
    <s v="Tinley Park"/>
    <x v="10"/>
    <n v="60477"/>
    <x v="2"/>
    <s v="FUR-FU-10001940"/>
    <x v="0"/>
    <x v="5"/>
    <s v="Staples"/>
    <n v="22.288"/>
    <n v="7"/>
    <n v="0.6"/>
    <n v="-8.9151999999999987"/>
  </r>
  <r>
    <n v="3404"/>
    <s v="CA-2014-168739"/>
    <x v="3"/>
    <x v="148"/>
    <d v="2023-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21-10-17T00:00:00"/>
    <s v="Same Day"/>
    <s v="CM-12190"/>
    <s v="Charlotte Melton"/>
    <x v="0"/>
    <s v="United States"/>
    <s v="Los Angeles"/>
    <x v="1"/>
    <n v="90004"/>
    <x v="1"/>
    <s v="OFF-ST-10003479"/>
    <x v="1"/>
    <x v="4"/>
    <s v="Eldon Base for stackable storage shelf, platinum"/>
    <n v="77.88"/>
    <n v="2"/>
    <n v="0"/>
    <n v="3.8939999999999912"/>
  </r>
  <r>
    <n v="3406"/>
    <s v="US-2011-150119"/>
    <x v="2"/>
    <x v="488"/>
    <d v="2020-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20-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20-04-27T00:00:00"/>
    <s v="Standard Class"/>
    <s v="LB-16795"/>
    <s v="Laurel Beltran"/>
    <x v="2"/>
    <s v="United States"/>
    <s v="Columbus"/>
    <x v="24"/>
    <n v="43229"/>
    <x v="3"/>
    <s v="OFF-BI-10000145"/>
    <x v="1"/>
    <x v="8"/>
    <s v="Zipper Ring Binder Pockets"/>
    <n v="7.4880000000000013"/>
    <n v="8"/>
    <n v="0.7"/>
    <n v="-5.2415999999999983"/>
  </r>
  <r>
    <n v="3409"/>
    <s v="US-2011-150119"/>
    <x v="2"/>
    <x v="488"/>
    <d v="2020-04-27T00:00:00"/>
    <s v="Standard Class"/>
    <s v="LB-16795"/>
    <s v="Laurel Beltran"/>
    <x v="2"/>
    <s v="United States"/>
    <s v="Columbus"/>
    <x v="24"/>
    <n v="43229"/>
    <x v="3"/>
    <s v="FUR-FU-10002191"/>
    <x v="0"/>
    <x v="5"/>
    <s v="G.E. Halogen Desk Lamp Bulbs"/>
    <n v="22.336000000000002"/>
    <n v="4"/>
    <n v="0.2"/>
    <n v="7.8175999999999997"/>
  </r>
  <r>
    <n v="3410"/>
    <s v="US-2014-150847"/>
    <x v="3"/>
    <x v="504"/>
    <d v="2023-05-07T00:00:00"/>
    <s v="Standard Class"/>
    <s v="JF-15490"/>
    <s v="Jeremy Farry"/>
    <x v="0"/>
    <s v="United States"/>
    <s v="Columbus"/>
    <x v="24"/>
    <n v="43229"/>
    <x v="3"/>
    <s v="OFF-PA-10004451"/>
    <x v="1"/>
    <x v="10"/>
    <s v="Xerox 222"/>
    <n v="10.368000000000002"/>
    <n v="2"/>
    <n v="0.2"/>
    <n v="3.6288"/>
  </r>
  <r>
    <n v="3411"/>
    <s v="CA-2013-100244"/>
    <x v="0"/>
    <x v="873"/>
    <d v="2022-09-25T00:00:00"/>
    <s v="Standard Class"/>
    <s v="GM-14695"/>
    <s v="Greg Maxwell"/>
    <x v="1"/>
    <s v="United States"/>
    <s v="San Francisco"/>
    <x v="1"/>
    <n v="94122"/>
    <x v="1"/>
    <s v="OFF-PA-10001471"/>
    <x v="1"/>
    <x v="10"/>
    <s v="Strathmore Photo Frame Cards"/>
    <n v="65.789999999999992"/>
    <n v="9"/>
    <n v="0"/>
    <n v="30.263399999999997"/>
  </r>
  <r>
    <n v="3412"/>
    <s v="CA-2013-100244"/>
    <x v="0"/>
    <x v="873"/>
    <d v="2022-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22-09-25T00:00:00"/>
    <s v="Standard Class"/>
    <s v="GM-14695"/>
    <s v="Greg Maxwell"/>
    <x v="1"/>
    <s v="United States"/>
    <s v="San Francisco"/>
    <x v="1"/>
    <n v="94122"/>
    <x v="1"/>
    <s v="OFF-AR-10000940"/>
    <x v="1"/>
    <x v="6"/>
    <s v="Newell 343"/>
    <n v="11.76"/>
    <n v="4"/>
    <n v="0"/>
    <n v="3.1752000000000002"/>
  </r>
  <r>
    <n v="3414"/>
    <s v="CA-2013-100244"/>
    <x v="0"/>
    <x v="873"/>
    <d v="2022-09-25T00:00:00"/>
    <s v="Standard Class"/>
    <s v="GM-14695"/>
    <s v="Greg Maxwell"/>
    <x v="1"/>
    <s v="United States"/>
    <s v="San Francisco"/>
    <x v="1"/>
    <n v="94122"/>
    <x v="1"/>
    <s v="OFF-PA-10002319"/>
    <x v="1"/>
    <x v="10"/>
    <s v="Xerox 1944"/>
    <n v="77.52"/>
    <n v="2"/>
    <n v="0"/>
    <n v="37.9848"/>
  </r>
  <r>
    <n v="3415"/>
    <s v="CA-2013-100244"/>
    <x v="0"/>
    <x v="873"/>
    <d v="2022-09-25T00:00:00"/>
    <s v="Standard Class"/>
    <s v="GM-14695"/>
    <s v="Greg Maxwell"/>
    <x v="1"/>
    <s v="United States"/>
    <s v="San Francisco"/>
    <x v="1"/>
    <n v="94122"/>
    <x v="1"/>
    <s v="OFF-BI-10000977"/>
    <x v="1"/>
    <x v="8"/>
    <s v="Ibico Plastic Spiral Binding Combs"/>
    <n v="48.64"/>
    <n v="2"/>
    <n v="0.2"/>
    <n v="15.807999999999996"/>
  </r>
  <r>
    <n v="3416"/>
    <s v="CA-2013-116540"/>
    <x v="0"/>
    <x v="476"/>
    <d v="2022-09-03T00:00:00"/>
    <s v="Same Day"/>
    <s v="SS-20590"/>
    <s v="Sonia Sunley"/>
    <x v="0"/>
    <s v="United States"/>
    <s v="Madison"/>
    <x v="6"/>
    <n v="53711"/>
    <x v="2"/>
    <s v="OFF-FA-10002676"/>
    <x v="1"/>
    <x v="13"/>
    <s v="Colored Push Pins"/>
    <n v="1.81"/>
    <n v="1"/>
    <n v="0"/>
    <n v="0.65159999999999996"/>
  </r>
  <r>
    <n v="3417"/>
    <s v="CA-2013-116540"/>
    <x v="0"/>
    <x v="476"/>
    <d v="2022-09-03T00:00:00"/>
    <s v="Same Day"/>
    <s v="SS-20590"/>
    <s v="Sonia Sunley"/>
    <x v="0"/>
    <s v="United States"/>
    <s v="Madison"/>
    <x v="6"/>
    <n v="53711"/>
    <x v="2"/>
    <s v="OFF-BI-10004970"/>
    <x v="1"/>
    <x v="8"/>
    <s v="ACCOHIDE 3-Ring Binder, Blue, 1&quot;"/>
    <n v="8.26"/>
    <n v="2"/>
    <n v="0"/>
    <n v="3.8822000000000001"/>
  </r>
  <r>
    <n v="3418"/>
    <s v="CA-2012-151841"/>
    <x v="1"/>
    <x v="381"/>
    <d v="2021-05-02T00:00:00"/>
    <s v="Standard Class"/>
    <s v="TC-21475"/>
    <s v="Tony Chapman"/>
    <x v="2"/>
    <s v="United States"/>
    <s v="Aurora"/>
    <x v="22"/>
    <n v="80013"/>
    <x v="1"/>
    <s v="OFF-AP-10003971"/>
    <x v="1"/>
    <x v="9"/>
    <s v="Belkin 6 Outlet Metallic Surge Strip"/>
    <n v="43.560000000000009"/>
    <n v="5"/>
    <n v="0.2"/>
    <n v="3.2669999999999995"/>
  </r>
  <r>
    <n v="3419"/>
    <s v="CA-2012-151841"/>
    <x v="1"/>
    <x v="381"/>
    <d v="2021-05-02T00:00:00"/>
    <s v="Standard Class"/>
    <s v="TC-21475"/>
    <s v="Tony Chapman"/>
    <x v="2"/>
    <s v="United States"/>
    <s v="Aurora"/>
    <x v="22"/>
    <n v="80013"/>
    <x v="1"/>
    <s v="OFF-SU-10001574"/>
    <x v="1"/>
    <x v="14"/>
    <s v="Acme Value Line Scissors"/>
    <n v="5.84"/>
    <n v="2"/>
    <n v="0.2"/>
    <n v="0.72999999999999954"/>
  </r>
  <r>
    <n v="3420"/>
    <s v="CA-2012-150791"/>
    <x v="1"/>
    <x v="684"/>
    <d v="2021-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22-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22-06-04T00:00:00"/>
    <s v="Standard Class"/>
    <s v="CL-12565"/>
    <s v="Clay Ludtke"/>
    <x v="0"/>
    <s v="United States"/>
    <s v="Los Angeles"/>
    <x v="1"/>
    <n v="90004"/>
    <x v="1"/>
    <s v="OFF-PA-10003790"/>
    <x v="1"/>
    <x v="10"/>
    <s v="Xerox 1991"/>
    <n v="182.72"/>
    <n v="8"/>
    <n v="0"/>
    <n v="84.051199999999994"/>
  </r>
  <r>
    <n v="3423"/>
    <s v="CA-2013-134803"/>
    <x v="0"/>
    <x v="316"/>
    <d v="2022-06-04T00:00:00"/>
    <s v="Standard Class"/>
    <s v="CL-12565"/>
    <s v="Clay Ludtke"/>
    <x v="0"/>
    <s v="United States"/>
    <s v="Los Angeles"/>
    <x v="1"/>
    <n v="90004"/>
    <x v="1"/>
    <s v="TEC-AC-10002217"/>
    <x v="2"/>
    <x v="11"/>
    <s v="Imation Clip USB flash drive - 8 GB"/>
    <n v="131.6"/>
    <n v="7"/>
    <n v="0"/>
    <n v="7.8960000000000008"/>
  </r>
  <r>
    <n v="3424"/>
    <s v="CA-2013-134803"/>
    <x v="0"/>
    <x v="316"/>
    <d v="2022-06-04T00:00:00"/>
    <s v="Standard Class"/>
    <s v="CL-12565"/>
    <s v="Clay Ludtke"/>
    <x v="0"/>
    <s v="United States"/>
    <s v="Los Angeles"/>
    <x v="1"/>
    <n v="90004"/>
    <x v="1"/>
    <s v="OFF-BI-10002215"/>
    <x v="1"/>
    <x v="8"/>
    <s v="Wilson Jones Hanging View Binder, White, 1&quot;"/>
    <n v="22.72"/>
    <n v="4"/>
    <n v="0.2"/>
    <n v="7.3839999999999986"/>
  </r>
  <r>
    <n v="3425"/>
    <s v="CA-2013-134803"/>
    <x v="0"/>
    <x v="316"/>
    <d v="2022-06-04T00:00:00"/>
    <s v="Standard Class"/>
    <s v="CL-12565"/>
    <s v="Clay Ludtke"/>
    <x v="0"/>
    <s v="United States"/>
    <s v="Los Angeles"/>
    <x v="1"/>
    <n v="90004"/>
    <x v="1"/>
    <s v="TEC-MA-10001972"/>
    <x v="2"/>
    <x v="15"/>
    <s v="Okidata C331dn Printer"/>
    <n v="558.4"/>
    <n v="2"/>
    <n v="0.2"/>
    <n v="41.880000000000024"/>
  </r>
  <r>
    <n v="3426"/>
    <s v="CA-2012-153381"/>
    <x v="1"/>
    <x v="496"/>
    <d v="2021-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21-09-28T00:00:00"/>
    <s v="Standard Class"/>
    <s v="DE-13255"/>
    <s v="Deanra Eno"/>
    <x v="2"/>
    <s v="United States"/>
    <s v="Dubuque"/>
    <x v="23"/>
    <n v="52001"/>
    <x v="2"/>
    <s v="FUR-CH-10000988"/>
    <x v="0"/>
    <x v="1"/>
    <s v="Hon Olson Stacker Stools"/>
    <n v="1408.1"/>
    <n v="10"/>
    <n v="0"/>
    <n v="394.26800000000003"/>
  </r>
  <r>
    <n v="3428"/>
    <s v="US-2014-111024"/>
    <x v="3"/>
    <x v="445"/>
    <d v="2023-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23-07-07T00:00:00"/>
    <s v="Second Class"/>
    <s v="SZ-20035"/>
    <s v="Sam Zeldin"/>
    <x v="2"/>
    <s v="United States"/>
    <s v="Lancaster"/>
    <x v="24"/>
    <n v="43130"/>
    <x v="3"/>
    <s v="FUR-TA-10002041"/>
    <x v="0"/>
    <x v="3"/>
    <s v="Bevis Round Conference Table Top, X-Base"/>
    <n v="215.148"/>
    <n v="2"/>
    <n v="0.4"/>
    <n v="-103.98819999999998"/>
  </r>
  <r>
    <n v="3430"/>
    <s v="US-2014-111024"/>
    <x v="3"/>
    <x v="445"/>
    <d v="2023-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23-12-10T00:00:00"/>
    <s v="First Class"/>
    <s v="LF-17185"/>
    <s v="Luke Foster"/>
    <x v="0"/>
    <s v="United States"/>
    <s v="Inglewood"/>
    <x v="1"/>
    <n v="90301"/>
    <x v="1"/>
    <s v="OFF-ST-10003327"/>
    <x v="1"/>
    <x v="4"/>
    <s v="Akro-Mils 12-Gallon Tote"/>
    <n v="29.79"/>
    <n v="3"/>
    <n v="0"/>
    <n v="8.6390999999999956"/>
  </r>
  <r>
    <n v="3432"/>
    <s v="CA-2014-148264"/>
    <x v="3"/>
    <x v="166"/>
    <d v="2023-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23-12-10T00:00:00"/>
    <s v="First Class"/>
    <s v="LF-17185"/>
    <s v="Luke Foster"/>
    <x v="0"/>
    <s v="United States"/>
    <s v="Inglewood"/>
    <x v="1"/>
    <n v="90301"/>
    <x v="1"/>
    <s v="OFF-PA-10003651"/>
    <x v="1"/>
    <x v="10"/>
    <s v="Xerox 1968"/>
    <n v="60.12"/>
    <n v="9"/>
    <n v="0"/>
    <n v="28.857599999999998"/>
  </r>
  <r>
    <n v="3434"/>
    <s v="CA-2014-131212"/>
    <x v="3"/>
    <x v="256"/>
    <d v="2023-12-10T00:00:00"/>
    <s v="Standard Class"/>
    <s v="AB-10165"/>
    <s v="Alan Barnes"/>
    <x v="0"/>
    <s v="United States"/>
    <s v="Bellevue"/>
    <x v="4"/>
    <n v="98006"/>
    <x v="1"/>
    <s v="OFF-BI-10001617"/>
    <x v="1"/>
    <x v="8"/>
    <s v="GBC Wire Binding Combs"/>
    <n v="24.816000000000003"/>
    <n v="3"/>
    <n v="0.2"/>
    <n v="8.3753999999999991"/>
  </r>
  <r>
    <n v="3435"/>
    <s v="CA-2014-131212"/>
    <x v="3"/>
    <x v="256"/>
    <d v="2023-12-10T00:00:00"/>
    <s v="Standard Class"/>
    <s v="AB-10165"/>
    <s v="Alan Barnes"/>
    <x v="0"/>
    <s v="United States"/>
    <s v="Bellevue"/>
    <x v="4"/>
    <n v="98006"/>
    <x v="1"/>
    <s v="OFF-BI-10000145"/>
    <x v="1"/>
    <x v="8"/>
    <s v="Zipper Ring Binder Pockets"/>
    <n v="14.976000000000003"/>
    <n v="6"/>
    <n v="0.2"/>
    <n v="5.4287999999999981"/>
  </r>
  <r>
    <n v="3436"/>
    <s v="US-2012-100531"/>
    <x v="1"/>
    <x v="874"/>
    <d v="2021-09-29T00:00:00"/>
    <s v="First Class"/>
    <s v="NM-18520"/>
    <s v="Neoma Murray"/>
    <x v="0"/>
    <s v="United States"/>
    <s v="Chicago"/>
    <x v="10"/>
    <n v="60610"/>
    <x v="2"/>
    <s v="OFF-BI-10001670"/>
    <x v="1"/>
    <x v="8"/>
    <s v="Vinyl Sectional Post Binders"/>
    <n v="15.079999999999998"/>
    <n v="2"/>
    <n v="0.8"/>
    <n v="-22.620000000000005"/>
  </r>
  <r>
    <n v="3437"/>
    <s v="US-2012-100531"/>
    <x v="1"/>
    <x v="874"/>
    <d v="2021-09-29T00:00:00"/>
    <s v="First Class"/>
    <s v="NM-18520"/>
    <s v="Neoma Murray"/>
    <x v="0"/>
    <s v="United States"/>
    <s v="Chicago"/>
    <x v="10"/>
    <n v="60610"/>
    <x v="2"/>
    <s v="FUR-FU-10003849"/>
    <x v="0"/>
    <x v="5"/>
    <s v="DAX Metal Frame, Desktop, Stepped-Edge"/>
    <n v="24.288"/>
    <n v="3"/>
    <n v="0.6"/>
    <n v="-12.751199999999997"/>
  </r>
  <r>
    <n v="3438"/>
    <s v="CA-2014-152583"/>
    <x v="3"/>
    <x v="505"/>
    <d v="2023-10-31T00:00:00"/>
    <s v="Same Day"/>
    <s v="RA-19945"/>
    <s v="Ryan Akin"/>
    <x v="0"/>
    <s v="United States"/>
    <s v="Dallas"/>
    <x v="5"/>
    <n v="75217"/>
    <x v="2"/>
    <s v="FUR-FU-10003849"/>
    <x v="0"/>
    <x v="5"/>
    <s v="DAX Metal Frame, Desktop, Stepped-Edge"/>
    <n v="16.192"/>
    <n v="2"/>
    <n v="0.6"/>
    <n v="-8.5007999999999981"/>
  </r>
  <r>
    <n v="3439"/>
    <s v="CA-2014-152583"/>
    <x v="3"/>
    <x v="505"/>
    <d v="2023-10-31T00:00:00"/>
    <s v="Same Day"/>
    <s v="RA-19945"/>
    <s v="Ryan Akin"/>
    <x v="0"/>
    <s v="United States"/>
    <s v="Dallas"/>
    <x v="5"/>
    <n v="75217"/>
    <x v="2"/>
    <s v="FUR-TA-10002041"/>
    <x v="0"/>
    <x v="3"/>
    <s v="Bevis Round Conference Table Top, X-Base"/>
    <n v="251.00599999999997"/>
    <n v="2"/>
    <n v="0.3"/>
    <n v="-68.130199999999988"/>
  </r>
  <r>
    <n v="3440"/>
    <s v="CA-2014-152583"/>
    <x v="3"/>
    <x v="505"/>
    <d v="2023-10-31T00:00:00"/>
    <s v="Same Day"/>
    <s v="RA-19945"/>
    <s v="Ryan Akin"/>
    <x v="0"/>
    <s v="United States"/>
    <s v="Dallas"/>
    <x v="5"/>
    <n v="75217"/>
    <x v="2"/>
    <s v="OFF-ST-10002214"/>
    <x v="1"/>
    <x v="4"/>
    <s v="X-Rack File for Hanging Folders"/>
    <n v="54.192"/>
    <n v="6"/>
    <n v="0.2"/>
    <n v="4.0643999999999973"/>
  </r>
  <r>
    <n v="3441"/>
    <s v="CA-2012-144099"/>
    <x v="1"/>
    <x v="239"/>
    <d v="2021-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20-03-14T00:00:00"/>
    <s v="Second Class"/>
    <s v="KA-16525"/>
    <s v="Kelly Andreada"/>
    <x v="0"/>
    <s v="United States"/>
    <s v="New York City"/>
    <x v="15"/>
    <n v="10024"/>
    <x v="3"/>
    <s v="OFF-PA-10002137"/>
    <x v="1"/>
    <x v="10"/>
    <s v="Southworth 100% Résumé Paper, 24lb."/>
    <n v="108.92"/>
    <n v="14"/>
    <n v="0"/>
    <n v="49.013999999999996"/>
  </r>
  <r>
    <n v="3443"/>
    <s v="CA-2014-168858"/>
    <x v="3"/>
    <x v="123"/>
    <d v="2023-11-24T00:00:00"/>
    <s v="Standard Class"/>
    <s v="JD-16150"/>
    <s v="Justin Deggeller"/>
    <x v="1"/>
    <s v="United States"/>
    <s v="New York City"/>
    <x v="15"/>
    <n v="10011"/>
    <x v="3"/>
    <s v="OFF-EN-10001415"/>
    <x v="1"/>
    <x v="12"/>
    <s v="Staples"/>
    <n v="16.740000000000002"/>
    <n v="3"/>
    <n v="0"/>
    <n v="8.370000000000001"/>
  </r>
  <r>
    <n v="3444"/>
    <s v="CA-2014-168858"/>
    <x v="3"/>
    <x v="123"/>
    <d v="2023-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22-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21-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22-08-08T00:00:00"/>
    <s v="First Class"/>
    <s v="AH-10690"/>
    <s v="Anna Häberlin"/>
    <x v="1"/>
    <s v="United States"/>
    <s v="New York City"/>
    <x v="15"/>
    <n v="10024"/>
    <x v="3"/>
    <s v="OFF-PA-10000474"/>
    <x v="1"/>
    <x v="10"/>
    <s v="Staples"/>
    <n v="70.88"/>
    <n v="2"/>
    <n v="0"/>
    <n v="33.313599999999994"/>
  </r>
  <r>
    <n v="3448"/>
    <s v="CA-2014-102554"/>
    <x v="3"/>
    <x v="532"/>
    <d v="2023-06-16T00:00:00"/>
    <s v="Standard Class"/>
    <s v="KN-16705"/>
    <s v="Kristina Nunn"/>
    <x v="2"/>
    <s v="United States"/>
    <s v="Auburn"/>
    <x v="19"/>
    <n v="36830"/>
    <x v="0"/>
    <s v="OFF-AR-10001919"/>
    <x v="1"/>
    <x v="6"/>
    <s v="OIC #2 Pencils, Medium Soft"/>
    <n v="3.76"/>
    <n v="2"/>
    <n v="0"/>
    <n v="1.0903999999999998"/>
  </r>
  <r>
    <n v="3449"/>
    <s v="CA-2013-162614"/>
    <x v="0"/>
    <x v="877"/>
    <d v="2022-10-14T00:00:00"/>
    <s v="Standard Class"/>
    <s v="TB-21250"/>
    <s v="Tim Brockman"/>
    <x v="0"/>
    <s v="United States"/>
    <s v="Los Angeles"/>
    <x v="1"/>
    <n v="90049"/>
    <x v="1"/>
    <s v="OFF-BI-10004001"/>
    <x v="1"/>
    <x v="8"/>
    <s v="GBC Recycled VeloBinder Covers"/>
    <n v="27.263999999999999"/>
    <n v="2"/>
    <n v="0.2"/>
    <n v="8.8607999999999976"/>
  </r>
  <r>
    <n v="3450"/>
    <s v="CA-2011-168592"/>
    <x v="2"/>
    <x v="78"/>
    <d v="2020-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20-09-14T00:00:00"/>
    <s v="Standard Class"/>
    <s v="DP-13390"/>
    <s v="Dennis Pardue"/>
    <x v="2"/>
    <s v="United States"/>
    <s v="San Francisco"/>
    <x v="1"/>
    <n v="94110"/>
    <x v="1"/>
    <s v="OFF-ST-10002406"/>
    <x v="1"/>
    <x v="4"/>
    <s v="Pizazz Global Quick File"/>
    <n v="14.97"/>
    <n v="1"/>
    <n v="0"/>
    <n v="4.1916000000000011"/>
  </r>
  <r>
    <n v="3452"/>
    <s v="CA-2011-168592"/>
    <x v="2"/>
    <x v="78"/>
    <d v="2020-09-14T00:00:00"/>
    <s v="Standard Class"/>
    <s v="DP-13390"/>
    <s v="Dennis Pardue"/>
    <x v="2"/>
    <s v="United States"/>
    <s v="San Francisco"/>
    <x v="1"/>
    <n v="94110"/>
    <x v="1"/>
    <s v="OFF-FA-10002988"/>
    <x v="1"/>
    <x v="13"/>
    <s v="Ideal Clamps"/>
    <n v="4.0199999999999996"/>
    <n v="2"/>
    <n v="0"/>
    <n v="1.9697999999999998"/>
  </r>
  <r>
    <n v="3453"/>
    <s v="CA-2011-157609"/>
    <x v="2"/>
    <x v="878"/>
    <d v="2020-03-21T00:00:00"/>
    <s v="Second Class"/>
    <s v="KN-16705"/>
    <s v="Kristina Nunn"/>
    <x v="2"/>
    <s v="United States"/>
    <s v="Raleigh"/>
    <x v="3"/>
    <n v="27604"/>
    <x v="0"/>
    <s v="TEC-PH-10002415"/>
    <x v="2"/>
    <x v="7"/>
    <s v="Polycom VoiceStation 500 Conference phone"/>
    <n v="471.92"/>
    <n v="2"/>
    <n v="0.2"/>
    <n v="29.495000000000019"/>
  </r>
  <r>
    <n v="3454"/>
    <s v="CA-2012-153325"/>
    <x v="1"/>
    <x v="102"/>
    <d v="2021-03-02T00:00:00"/>
    <s v="Second Class"/>
    <s v="ST-20530"/>
    <s v="Shui Tom"/>
    <x v="0"/>
    <s v="United States"/>
    <s v="Macon"/>
    <x v="32"/>
    <n v="31204"/>
    <x v="0"/>
    <s v="OFF-BI-10004236"/>
    <x v="1"/>
    <x v="8"/>
    <s v="XtraLife ClearVue Slant-D Ring Binder, White, 3&quot;"/>
    <n v="58.72"/>
    <n v="4"/>
    <n v="0"/>
    <n v="27.011199999999999"/>
  </r>
  <r>
    <n v="3455"/>
    <s v="CA-2012-153626"/>
    <x v="1"/>
    <x v="584"/>
    <d v="2021-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79"/>
    <d v="2022-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23-09-19T00:00:00"/>
    <s v="First Class"/>
    <s v="AS-10090"/>
    <s v="Adam Shillingsburg"/>
    <x v="0"/>
    <s v="United States"/>
    <s v="Philadelphia"/>
    <x v="9"/>
    <n v="19143"/>
    <x v="3"/>
    <s v="TEC-AC-10001109"/>
    <x v="2"/>
    <x v="11"/>
    <s v="Logitech Trackman Marble Mouse"/>
    <n v="71.975999999999999"/>
    <n v="3"/>
    <n v="0.2"/>
    <n v="19.793400000000005"/>
  </r>
  <r>
    <n v="3458"/>
    <s v="CA-2014-136448"/>
    <x v="3"/>
    <x v="118"/>
    <d v="2023-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23-09-19T00:00:00"/>
    <s v="First Class"/>
    <s v="AS-10090"/>
    <s v="Adam Shillingsburg"/>
    <x v="0"/>
    <s v="United States"/>
    <s v="Philadelphia"/>
    <x v="9"/>
    <n v="19143"/>
    <x v="3"/>
    <s v="OFF-BI-10002393"/>
    <x v="1"/>
    <x v="8"/>
    <s v="Binder Posts"/>
    <n v="3.4440000000000008"/>
    <n v="2"/>
    <n v="0.7"/>
    <n v="-2.7551999999999994"/>
  </r>
  <r>
    <n v="3460"/>
    <s v="CA-2014-136448"/>
    <x v="3"/>
    <x v="118"/>
    <d v="2023-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23-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23-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21-02-23T00:00:00"/>
    <s v="Second Class"/>
    <s v="KA-16525"/>
    <s v="Kelly Andreada"/>
    <x v="0"/>
    <s v="United States"/>
    <s v="Perth Amboy"/>
    <x v="30"/>
    <n v="8861"/>
    <x v="3"/>
    <s v="OFF-AR-10003903"/>
    <x v="1"/>
    <x v="6"/>
    <s v="Sanford 52201 APSCO Electric Pencil Sharpener"/>
    <n v="286.78999999999996"/>
    <n v="7"/>
    <n v="0"/>
    <n v="74.565400000000011"/>
  </r>
  <r>
    <n v="3464"/>
    <s v="CA-2013-165470"/>
    <x v="0"/>
    <x v="880"/>
    <d v="2022-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23-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21-09-14T00:00:00"/>
    <s v="Standard Class"/>
    <s v="EH-13765"/>
    <s v="Edward Hooks"/>
    <x v="1"/>
    <s v="United States"/>
    <s v="Revere"/>
    <x v="31"/>
    <n v="2151"/>
    <x v="3"/>
    <s v="OFF-AP-10003842"/>
    <x v="1"/>
    <x v="9"/>
    <s v="Euro-Pro Shark Turbo Vacuum"/>
    <n v="61.96"/>
    <n v="2"/>
    <n v="0"/>
    <n v="16.1096"/>
  </r>
  <r>
    <n v="3467"/>
    <s v="US-2012-147242"/>
    <x v="1"/>
    <x v="229"/>
    <d v="2021-09-14T00:00:00"/>
    <s v="Standard Class"/>
    <s v="EH-13765"/>
    <s v="Edward Hooks"/>
    <x v="1"/>
    <s v="United States"/>
    <s v="Revere"/>
    <x v="31"/>
    <n v="2151"/>
    <x v="3"/>
    <s v="FUR-BO-10004695"/>
    <x v="0"/>
    <x v="0"/>
    <s v="O'Sullivan 2-Door Barrister Bookcase in Odessa Pine"/>
    <n v="361.96"/>
    <n v="2"/>
    <n v="0"/>
    <n v="83.25079999999997"/>
  </r>
  <r>
    <n v="3468"/>
    <s v="US-2012-147242"/>
    <x v="1"/>
    <x v="229"/>
    <d v="2021-09-14T00:00:00"/>
    <s v="Standard Class"/>
    <s v="EH-13765"/>
    <s v="Edward Hooks"/>
    <x v="1"/>
    <s v="United States"/>
    <s v="Revere"/>
    <x v="31"/>
    <n v="2151"/>
    <x v="3"/>
    <s v="OFF-PA-10003039"/>
    <x v="1"/>
    <x v="10"/>
    <s v="Xerox 1960"/>
    <n v="278.82"/>
    <n v="9"/>
    <n v="0"/>
    <n v="125.46899999999999"/>
  </r>
  <r>
    <n v="3469"/>
    <s v="CA-2013-146143"/>
    <x v="0"/>
    <x v="881"/>
    <d v="2022-12-20T00:00:00"/>
    <s v="Standard Class"/>
    <s v="MC-17845"/>
    <s v="Michael Chen"/>
    <x v="0"/>
    <s v="United States"/>
    <s v="Jackson"/>
    <x v="35"/>
    <n v="39212"/>
    <x v="0"/>
    <s v="FUR-FU-10002045"/>
    <x v="0"/>
    <x v="5"/>
    <s v="Executive Impressions 14&quot;"/>
    <n v="133.38"/>
    <n v="6"/>
    <n v="0"/>
    <n v="58.687200000000011"/>
  </r>
  <r>
    <n v="3470"/>
    <s v="CA-2012-100888"/>
    <x v="1"/>
    <x v="744"/>
    <d v="2021-04-10T00:00:00"/>
    <s v="Standard Class"/>
    <s v="MH-17455"/>
    <s v="Mark Hamilton"/>
    <x v="0"/>
    <s v="United States"/>
    <s v="Jacksonville"/>
    <x v="3"/>
    <n v="28540"/>
    <x v="0"/>
    <s v="OFF-PA-10001019"/>
    <x v="1"/>
    <x v="10"/>
    <s v="Xerox 1884"/>
    <n v="47.952000000000005"/>
    <n v="3"/>
    <n v="0.2"/>
    <n v="16.183799999999998"/>
  </r>
  <r>
    <n v="3471"/>
    <s v="US-2013-150035"/>
    <x v="0"/>
    <x v="49"/>
    <d v="2022-12-06T00:00:00"/>
    <s v="Standard Class"/>
    <s v="CL-11890"/>
    <s v="Carl Ludwig"/>
    <x v="0"/>
    <s v="United States"/>
    <s v="San Francisco"/>
    <x v="1"/>
    <n v="94122"/>
    <x v="1"/>
    <s v="FUR-FU-10003724"/>
    <x v="0"/>
    <x v="5"/>
    <s v="Westinghouse Clip-On Gooseneck Lamps"/>
    <n v="16.739999999999998"/>
    <n v="2"/>
    <n v="0"/>
    <n v="4.3523999999999994"/>
  </r>
  <r>
    <n v="3472"/>
    <s v="CA-2014-122644"/>
    <x v="3"/>
    <x v="105"/>
    <d v="2023-11-18T00:00:00"/>
    <s v="Standard Class"/>
    <s v="SF-20965"/>
    <s v="Sylvia Foulston"/>
    <x v="1"/>
    <s v="United States"/>
    <s v="Columbus"/>
    <x v="24"/>
    <n v="43229"/>
    <x v="3"/>
    <s v="OFF-PA-10003673"/>
    <x v="1"/>
    <x v="10"/>
    <s v="Strathmore Photo Mount Cards"/>
    <n v="10.848000000000001"/>
    <n v="2"/>
    <n v="0.2"/>
    <n v="3.5255999999999994"/>
  </r>
  <r>
    <n v="3473"/>
    <s v="CA-2014-122644"/>
    <x v="3"/>
    <x v="105"/>
    <d v="2023-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23-03-11T00:00:00"/>
    <s v="Standard Class"/>
    <s v="EP-13915"/>
    <s v="Emily Phan"/>
    <x v="0"/>
    <s v="United States"/>
    <s v="Dearborn Heights"/>
    <x v="12"/>
    <n v="48127"/>
    <x v="2"/>
    <s v="FUR-CH-10000785"/>
    <x v="0"/>
    <x v="1"/>
    <s v="Global Ergonomic Managers Chair"/>
    <n v="180.98"/>
    <n v="1"/>
    <n v="0"/>
    <n v="47.0548"/>
  </r>
  <r>
    <n v="3475"/>
    <s v="CA-2014-111815"/>
    <x v="3"/>
    <x v="448"/>
    <d v="2023-03-11T00:00:00"/>
    <s v="Standard Class"/>
    <s v="EP-13915"/>
    <s v="Emily Phan"/>
    <x v="0"/>
    <s v="United States"/>
    <s v="Dearborn Heights"/>
    <x v="12"/>
    <n v="48127"/>
    <x v="2"/>
    <s v="TEC-AC-10002926"/>
    <x v="2"/>
    <x v="11"/>
    <s v="Logitech Wireless Marathon Mouse M705"/>
    <n v="99.98"/>
    <n v="2"/>
    <n v="0"/>
    <n v="42.991400000000006"/>
  </r>
  <r>
    <n v="3476"/>
    <s v="CA-2013-144911"/>
    <x v="0"/>
    <x v="581"/>
    <d v="2022-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22-12-01T00:00:00"/>
    <s v="First Class"/>
    <s v="RW-19630"/>
    <s v="Rob Williams"/>
    <x v="1"/>
    <s v="United States"/>
    <s v="Overland Park"/>
    <x v="41"/>
    <n v="66212"/>
    <x v="2"/>
    <s v="OFF-BI-10000977"/>
    <x v="1"/>
    <x v="8"/>
    <s v="Ibico Plastic Spiral Binding Combs"/>
    <n v="152"/>
    <n v="5"/>
    <n v="0"/>
    <n v="69.919999999999987"/>
  </r>
  <r>
    <n v="3478"/>
    <s v="CA-2011-143385"/>
    <x v="2"/>
    <x v="882"/>
    <d v="2020-09-05T00:00:00"/>
    <s v="Standard Class"/>
    <s v="SJ-20500"/>
    <s v="Shirley Jackson"/>
    <x v="0"/>
    <s v="United States"/>
    <s v="Santa Fe"/>
    <x v="27"/>
    <n v="87505"/>
    <x v="1"/>
    <s v="TEC-AC-10001635"/>
    <x v="2"/>
    <x v="11"/>
    <s v="KeyTronic KT400U2 - Keyboard - Black"/>
    <n v="92.52"/>
    <n v="9"/>
    <n v="0"/>
    <n v="18.503999999999991"/>
  </r>
  <r>
    <n v="3479"/>
    <s v="CA-2013-131289"/>
    <x v="0"/>
    <x v="16"/>
    <d v="2022-12-15T00:00:00"/>
    <s v="Standard Class"/>
    <s v="SP-20620"/>
    <s v="Stefania Perrino"/>
    <x v="1"/>
    <s v="United States"/>
    <s v="San Francisco"/>
    <x v="1"/>
    <n v="94110"/>
    <x v="1"/>
    <s v="OFF-AR-10003056"/>
    <x v="1"/>
    <x v="6"/>
    <s v="Newell 341"/>
    <n v="8.56"/>
    <n v="2"/>
    <n v="0"/>
    <n v="2.4823999999999993"/>
  </r>
  <r>
    <n v="3480"/>
    <s v="CA-2013-131289"/>
    <x v="0"/>
    <x v="16"/>
    <d v="2022-12-15T00:00:00"/>
    <s v="Standard Class"/>
    <s v="SP-20620"/>
    <s v="Stefania Perrino"/>
    <x v="1"/>
    <s v="United States"/>
    <s v="San Francisco"/>
    <x v="1"/>
    <n v="94110"/>
    <x v="1"/>
    <s v="OFF-PA-10003363"/>
    <x v="1"/>
    <x v="10"/>
    <s v="Xerox 204"/>
    <n v="45.36"/>
    <n v="7"/>
    <n v="0"/>
    <n v="21.772800000000004"/>
  </r>
  <r>
    <n v="3481"/>
    <s v="CA-2013-131289"/>
    <x v="0"/>
    <x v="16"/>
    <d v="2022-12-15T00:00:00"/>
    <s v="Standard Class"/>
    <s v="SP-20620"/>
    <s v="Stefania Perrino"/>
    <x v="1"/>
    <s v="United States"/>
    <s v="San Francisco"/>
    <x v="1"/>
    <n v="94110"/>
    <x v="1"/>
    <s v="FUR-TA-10003954"/>
    <x v="0"/>
    <x v="3"/>
    <s v="Hon 94000 Series Round Tables"/>
    <n v="1421.6640000000002"/>
    <n v="6"/>
    <n v="0.2"/>
    <n v="-195.47879999999998"/>
  </r>
  <r>
    <n v="3482"/>
    <s v="CA-2011-124023"/>
    <x v="2"/>
    <x v="883"/>
    <d v="2020-04-10T00:00:00"/>
    <s v="First Class"/>
    <s v="PJ-19015"/>
    <s v="Pauline Johnson"/>
    <x v="0"/>
    <s v="United States"/>
    <s v="Mobile"/>
    <x v="19"/>
    <n v="36608"/>
    <x v="0"/>
    <s v="FUR-FU-10004415"/>
    <x v="0"/>
    <x v="5"/>
    <s v="Stacking Tray, Side-Loading, Legal, Smoke"/>
    <n v="8.9600000000000009"/>
    <n v="2"/>
    <n v="0"/>
    <n v="2.7775999999999996"/>
  </r>
  <r>
    <n v="3483"/>
    <s v="CA-2011-124688"/>
    <x v="2"/>
    <x v="9"/>
    <d v="2020-08-29T00:00:00"/>
    <s v="First Class"/>
    <s v="CC-12610"/>
    <s v="Corey Catlett"/>
    <x v="1"/>
    <s v="United States"/>
    <s v="Springfield"/>
    <x v="17"/>
    <n v="22153"/>
    <x v="0"/>
    <s v="TEC-PH-10000455"/>
    <x v="2"/>
    <x v="7"/>
    <s v="GE 30522EE2"/>
    <n v="579.94999999999993"/>
    <n v="5"/>
    <n v="0"/>
    <n v="168.18549999999993"/>
  </r>
  <r>
    <n v="3484"/>
    <s v="CA-2011-124688"/>
    <x v="2"/>
    <x v="9"/>
    <d v="2020-08-29T00:00:00"/>
    <s v="First Class"/>
    <s v="CC-12610"/>
    <s v="Corey Catlett"/>
    <x v="1"/>
    <s v="United States"/>
    <s v="Springfield"/>
    <x v="17"/>
    <n v="22153"/>
    <x v="0"/>
    <s v="FUR-FU-10002456"/>
    <x v="0"/>
    <x v="5"/>
    <s v="Master Caster Door Stop, Large Neon Orange"/>
    <n v="29.12"/>
    <n v="4"/>
    <n v="0"/>
    <n v="12.521600000000003"/>
  </r>
  <r>
    <n v="3485"/>
    <s v="CA-2011-124688"/>
    <x v="2"/>
    <x v="9"/>
    <d v="2020-08-29T00:00:00"/>
    <s v="First Class"/>
    <s v="CC-12610"/>
    <s v="Corey Catlett"/>
    <x v="1"/>
    <s v="United States"/>
    <s v="Springfield"/>
    <x v="17"/>
    <n v="22153"/>
    <x v="0"/>
    <s v="FUR-TA-10003569"/>
    <x v="0"/>
    <x v="3"/>
    <s v="Bretford CR8500 Series Meeting Room Furniture"/>
    <n v="1202.94"/>
    <n v="3"/>
    <n v="0"/>
    <n v="300.73500000000001"/>
  </r>
  <r>
    <n v="3486"/>
    <s v="CA-2013-151169"/>
    <x v="0"/>
    <x v="147"/>
    <d v="2022-10-27T00:00:00"/>
    <s v="Standard Class"/>
    <s v="MY-18295"/>
    <s v="Muhammed Yedwab"/>
    <x v="1"/>
    <s v="United States"/>
    <s v="Newark"/>
    <x v="13"/>
    <n v="19711"/>
    <x v="3"/>
    <s v="OFF-BI-10002813"/>
    <x v="1"/>
    <x v="8"/>
    <s v="Avery Reinforcements for Hole-Punch Pages"/>
    <n v="7.92"/>
    <n v="4"/>
    <n v="0"/>
    <n v="3.5640000000000001"/>
  </r>
  <r>
    <n v="3487"/>
    <s v="US-2013-134761"/>
    <x v="0"/>
    <x v="884"/>
    <d v="2022-12-01T00:00:00"/>
    <s v="Same Day"/>
    <s v="DB-13210"/>
    <s v="Dean Braden"/>
    <x v="0"/>
    <s v="United States"/>
    <s v="Hickory"/>
    <x v="3"/>
    <n v="28601"/>
    <x v="0"/>
    <s v="TEC-PH-10002890"/>
    <x v="2"/>
    <x v="7"/>
    <s v="AT&amp;T 17929 Lendline Telephone"/>
    <n v="36.192"/>
    <n v="1"/>
    <n v="0.2"/>
    <n v="2.7143999999999995"/>
  </r>
  <r>
    <n v="3488"/>
    <s v="CA-2014-120705"/>
    <x v="3"/>
    <x v="528"/>
    <d v="2023-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21-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21-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21-07-06T00:00:00"/>
    <s v="Standard Class"/>
    <s v="RH-19600"/>
    <s v="Rob Haberlin"/>
    <x v="0"/>
    <s v="United States"/>
    <s v="Carol Stream"/>
    <x v="10"/>
    <n v="60188"/>
    <x v="2"/>
    <s v="OFF-ST-10004507"/>
    <x v="1"/>
    <x v="4"/>
    <s v="Advantus Rolling Storage Box"/>
    <n v="68.599999999999994"/>
    <n v="5"/>
    <n v="0.2"/>
    <n v="6.0024999999999977"/>
  </r>
  <r>
    <n v="3492"/>
    <s v="CA-2012-157322"/>
    <x v="1"/>
    <x v="740"/>
    <d v="2021-07-06T00:00:00"/>
    <s v="Standard Class"/>
    <s v="RH-19600"/>
    <s v="Rob Haberlin"/>
    <x v="0"/>
    <s v="United States"/>
    <s v="Carol Stream"/>
    <x v="10"/>
    <n v="60188"/>
    <x v="2"/>
    <s v="OFF-ST-10003208"/>
    <x v="1"/>
    <x v="4"/>
    <s v="Adjustable Depth Letter/Legal Cart"/>
    <n v="435.50400000000002"/>
    <n v="3"/>
    <n v="0.2"/>
    <n v="48.994199999999921"/>
  </r>
  <r>
    <n v="3493"/>
    <s v="CA-2012-157322"/>
    <x v="1"/>
    <x v="740"/>
    <d v="2021-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23-09-29T00:00:00"/>
    <s v="Standard Class"/>
    <s v="KB-16240"/>
    <s v="Karen Bern"/>
    <x v="1"/>
    <s v="United States"/>
    <s v="Saint Cloud"/>
    <x v="11"/>
    <n v="56301"/>
    <x v="2"/>
    <s v="TEC-AC-10002305"/>
    <x v="2"/>
    <x v="11"/>
    <s v="KeyTronic E03601U1 - Keyboard - Beige"/>
    <n v="72"/>
    <n v="4"/>
    <n v="0"/>
    <n v="12.959999999999994"/>
  </r>
  <r>
    <n v="3495"/>
    <s v="CA-2014-142034"/>
    <x v="3"/>
    <x v="241"/>
    <d v="2023-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23-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22-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22-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22-08-16T00:00:00"/>
    <s v="Standard Class"/>
    <s v="CA-12055"/>
    <s v="Cathy Armstrong"/>
    <x v="2"/>
    <s v="United States"/>
    <s v="Los Angeles"/>
    <x v="1"/>
    <n v="90036"/>
    <x v="1"/>
    <s v="OFF-BI-10002160"/>
    <x v="1"/>
    <x v="8"/>
    <s v="Acco Hanging Data Binders"/>
    <n v="15.24"/>
    <n v="5"/>
    <n v="0.2"/>
    <n v="5.3339999999999996"/>
  </r>
  <r>
    <n v="3500"/>
    <s v="CA-2013-108616"/>
    <x v="0"/>
    <x v="321"/>
    <d v="2022-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22-10-04T00:00:00"/>
    <s v="Standard Class"/>
    <s v="JK-15730"/>
    <s v="Joe Kamberova"/>
    <x v="0"/>
    <s v="United States"/>
    <s v="Mobile"/>
    <x v="19"/>
    <n v="36608"/>
    <x v="0"/>
    <s v="OFF-BI-10001989"/>
    <x v="1"/>
    <x v="8"/>
    <s v="Premium Transparent Presentation Covers by GBC"/>
    <n v="62.94"/>
    <n v="3"/>
    <n v="0"/>
    <n v="30.211199999999998"/>
  </r>
  <r>
    <n v="3502"/>
    <s v="CA-2013-108616"/>
    <x v="0"/>
    <x v="321"/>
    <d v="2022-10-04T00:00:00"/>
    <s v="Standard Class"/>
    <s v="JK-15730"/>
    <s v="Joe Kamberova"/>
    <x v="0"/>
    <s v="United States"/>
    <s v="Mobile"/>
    <x v="19"/>
    <n v="36608"/>
    <x v="0"/>
    <s v="OFF-AR-10001149"/>
    <x v="1"/>
    <x v="6"/>
    <s v="Sanford Colorific Colored Pencils, 12/Box"/>
    <n v="25.919999999999998"/>
    <n v="9"/>
    <n v="0"/>
    <n v="7.7759999999999989"/>
  </r>
  <r>
    <n v="3503"/>
    <s v="CA-2014-125115"/>
    <x v="3"/>
    <x v="318"/>
    <d v="2023-04-11T00:00:00"/>
    <s v="Same Day"/>
    <s v="RD-19930"/>
    <s v="Russell D'Ascenzo"/>
    <x v="0"/>
    <s v="United States"/>
    <s v="Austin"/>
    <x v="5"/>
    <n v="78745"/>
    <x v="2"/>
    <s v="OFF-PA-10004101"/>
    <x v="1"/>
    <x v="10"/>
    <s v="Xerox 1894"/>
    <n v="10.368000000000002"/>
    <n v="2"/>
    <n v="0.2"/>
    <n v="3.6288"/>
  </r>
  <r>
    <n v="3504"/>
    <s v="CA-2014-125115"/>
    <x v="3"/>
    <x v="318"/>
    <d v="2023-04-11T00:00:00"/>
    <s v="Same Day"/>
    <s v="RD-19930"/>
    <s v="Russell D'Ascenzo"/>
    <x v="0"/>
    <s v="United States"/>
    <s v="Austin"/>
    <x v="5"/>
    <n v="78745"/>
    <x v="2"/>
    <s v="TEC-AC-10001714"/>
    <x v="2"/>
    <x v="11"/>
    <s v="Logitech MX Performance Wireless Mouse"/>
    <n v="95.736000000000004"/>
    <n v="3"/>
    <n v="0.2"/>
    <n v="20.343900000000001"/>
  </r>
  <r>
    <n v="3505"/>
    <s v="CA-2013-150945"/>
    <x v="0"/>
    <x v="122"/>
    <d v="2022-12-21T00:00:00"/>
    <s v="Second Class"/>
    <s v="JK-16120"/>
    <s v="Julie Kriz"/>
    <x v="2"/>
    <s v="United States"/>
    <s v="New York City"/>
    <x v="15"/>
    <n v="10009"/>
    <x v="3"/>
    <s v="OFF-ST-10003716"/>
    <x v="1"/>
    <x v="4"/>
    <s v="Tennsco Double-Tier Lockers"/>
    <n v="900.08"/>
    <n v="4"/>
    <n v="0"/>
    <n v="117.0104"/>
  </r>
  <r>
    <n v="3506"/>
    <s v="CA-2011-166863"/>
    <x v="2"/>
    <x v="885"/>
    <d v="2020-06-24T00:00:00"/>
    <s v="Standard Class"/>
    <s v="SC-20020"/>
    <s v="Sam Craven"/>
    <x v="0"/>
    <s v="United States"/>
    <s v="Plano"/>
    <x v="5"/>
    <n v="75023"/>
    <x v="2"/>
    <s v="TEC-PH-10000369"/>
    <x v="2"/>
    <x v="7"/>
    <s v="HTC One Mini"/>
    <n v="201.584"/>
    <n v="2"/>
    <n v="0.2"/>
    <n v="20.158400000000015"/>
  </r>
  <r>
    <n v="3507"/>
    <s v="CA-2011-166863"/>
    <x v="2"/>
    <x v="885"/>
    <d v="2020-06-24T00:00:00"/>
    <s v="Standard Class"/>
    <s v="SC-20020"/>
    <s v="Sam Craven"/>
    <x v="0"/>
    <s v="United States"/>
    <s v="Plano"/>
    <x v="5"/>
    <n v="75023"/>
    <x v="2"/>
    <s v="OFF-BI-10000756"/>
    <x v="1"/>
    <x v="8"/>
    <s v="Storex DuraTech Recycled Plastic Frosted Binders"/>
    <n v="3.3919999999999995"/>
    <n v="4"/>
    <n v="0.8"/>
    <n v="-5.088000000000001"/>
  </r>
  <r>
    <n v="3508"/>
    <s v="CA-2011-166863"/>
    <x v="2"/>
    <x v="885"/>
    <d v="2020-06-24T00:00:00"/>
    <s v="Standard Class"/>
    <s v="SC-20020"/>
    <s v="Sam Craven"/>
    <x v="0"/>
    <s v="United States"/>
    <s v="Plano"/>
    <x v="5"/>
    <n v="75023"/>
    <x v="2"/>
    <s v="FUR-BO-10001608"/>
    <x v="0"/>
    <x v="0"/>
    <s v="Hon Metal Bookcases, Black"/>
    <n v="193.06559999999999"/>
    <n v="4"/>
    <n v="0.32"/>
    <n v="-19.874399999999994"/>
  </r>
  <r>
    <n v="3509"/>
    <s v="CA-2011-166863"/>
    <x v="2"/>
    <x v="885"/>
    <d v="2020-06-24T00:00:00"/>
    <s v="Standard Class"/>
    <s v="SC-20020"/>
    <s v="Sam Craven"/>
    <x v="0"/>
    <s v="United States"/>
    <s v="Plano"/>
    <x v="5"/>
    <n v="75023"/>
    <x v="2"/>
    <s v="OFF-PA-10001166"/>
    <x v="1"/>
    <x v="10"/>
    <s v="Xerox 2"/>
    <n v="15.552000000000003"/>
    <n v="3"/>
    <n v="0.2"/>
    <n v="5.4432"/>
  </r>
  <r>
    <n v="3510"/>
    <s v="CA-2011-166863"/>
    <x v="2"/>
    <x v="885"/>
    <d v="2020-06-24T00:00:00"/>
    <s v="Standard Class"/>
    <s v="SC-20020"/>
    <s v="Sam Craven"/>
    <x v="0"/>
    <s v="United States"/>
    <s v="Plano"/>
    <x v="5"/>
    <n v="75023"/>
    <x v="2"/>
    <s v="OFF-PA-10000587"/>
    <x v="1"/>
    <x v="10"/>
    <s v="Array Parchment Paper, Assorted Colors"/>
    <n v="11.648000000000001"/>
    <n v="2"/>
    <n v="0.2"/>
    <n v="4.0768000000000004"/>
  </r>
  <r>
    <n v="3511"/>
    <s v="CA-2011-166863"/>
    <x v="2"/>
    <x v="885"/>
    <d v="2020-06-24T00:00:00"/>
    <s v="Standard Class"/>
    <s v="SC-20020"/>
    <s v="Sam Craven"/>
    <x v="0"/>
    <s v="United States"/>
    <s v="Plano"/>
    <x v="5"/>
    <n v="75023"/>
    <x v="2"/>
    <s v="TEC-MA-10001972"/>
    <x v="2"/>
    <x v="15"/>
    <s v="Okidata C331dn Printer"/>
    <n v="418.8"/>
    <n v="2"/>
    <n v="0.4"/>
    <n v="-97.71999999999997"/>
  </r>
  <r>
    <n v="3512"/>
    <s v="CA-2011-166863"/>
    <x v="2"/>
    <x v="885"/>
    <d v="2020-06-24T00:00:00"/>
    <s v="Standard Class"/>
    <s v="SC-20020"/>
    <s v="Sam Craven"/>
    <x v="0"/>
    <s v="United States"/>
    <s v="Plano"/>
    <x v="5"/>
    <n v="75023"/>
    <x v="2"/>
    <s v="OFF-ST-10004123"/>
    <x v="1"/>
    <x v="4"/>
    <s v="Safco Industrial Wire Shelving System"/>
    <n v="509.48800000000006"/>
    <n v="7"/>
    <n v="0.2"/>
    <n v="-127.37200000000001"/>
  </r>
  <r>
    <n v="3513"/>
    <s v="CA-2014-140326"/>
    <x v="3"/>
    <x v="507"/>
    <d v="2023-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23-09-07T00:00:00"/>
    <s v="First Class"/>
    <s v="HW-14935"/>
    <s v="Helen Wasserman"/>
    <x v="1"/>
    <s v="United States"/>
    <s v="Chicago"/>
    <x v="10"/>
    <n v="60653"/>
    <x v="2"/>
    <s v="OFF-PA-10004041"/>
    <x v="1"/>
    <x v="10"/>
    <s v="It's Hot Message Books with Stickers, 2 3/4&quot; x 5&quot;"/>
    <n v="17.760000000000002"/>
    <n v="3"/>
    <n v="0.2"/>
    <n v="5.55"/>
  </r>
  <r>
    <n v="3515"/>
    <s v="CA-2014-140326"/>
    <x v="3"/>
    <x v="507"/>
    <d v="2023-09-07T00:00:00"/>
    <s v="First Class"/>
    <s v="HW-14935"/>
    <s v="Helen Wasserman"/>
    <x v="1"/>
    <s v="United States"/>
    <s v="Chicago"/>
    <x v="10"/>
    <n v="60653"/>
    <x v="2"/>
    <s v="OFF-AR-10001149"/>
    <x v="1"/>
    <x v="6"/>
    <s v="Sanford Colorific Colored Pencils, 12/Box"/>
    <n v="6.911999999999999"/>
    <n v="3"/>
    <n v="0.2"/>
    <n v="0.86399999999999988"/>
  </r>
  <r>
    <n v="3516"/>
    <s v="CA-2013-168536"/>
    <x v="0"/>
    <x v="886"/>
    <d v="2022-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7"/>
    <d v="2022-08-13T00:00:00"/>
    <s v="First Class"/>
    <s v="HA-14920"/>
    <s v="Helen Andreada"/>
    <x v="0"/>
    <s v="United States"/>
    <s v="Fayetteville"/>
    <x v="3"/>
    <n v="28314"/>
    <x v="0"/>
    <s v="OFF-PA-10000130"/>
    <x v="1"/>
    <x v="10"/>
    <s v="Xerox 199"/>
    <n v="30.816000000000003"/>
    <n v="9"/>
    <n v="0.2"/>
    <n v="9.6299999999999955"/>
  </r>
  <r>
    <n v="3518"/>
    <s v="US-2013-113649"/>
    <x v="0"/>
    <x v="887"/>
    <d v="2022-08-13T00:00:00"/>
    <s v="First Class"/>
    <s v="HA-14920"/>
    <s v="Helen Andreada"/>
    <x v="0"/>
    <s v="United States"/>
    <s v="Fayetteville"/>
    <x v="3"/>
    <n v="28314"/>
    <x v="0"/>
    <s v="TEC-PH-10002350"/>
    <x v="2"/>
    <x v="7"/>
    <s v="Apple EarPods with Remote and Mic"/>
    <n v="44.783999999999999"/>
    <n v="2"/>
    <n v="0.2"/>
    <n v="4.4783999999999988"/>
  </r>
  <r>
    <n v="3519"/>
    <s v="US-2013-113649"/>
    <x v="0"/>
    <x v="887"/>
    <d v="2022-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21-06-25T00:00:00"/>
    <s v="First Class"/>
    <s v="MG-17875"/>
    <s v="Michael Grace"/>
    <x v="2"/>
    <s v="United States"/>
    <s v="Aurora"/>
    <x v="10"/>
    <n v="60505"/>
    <x v="2"/>
    <s v="FUR-TA-10002645"/>
    <x v="0"/>
    <x v="3"/>
    <s v="Hon Rectangular Conference Tables"/>
    <n v="796.42500000000007"/>
    <n v="7"/>
    <n v="0.5"/>
    <n v="-525.6405000000002"/>
  </r>
  <r>
    <n v="3521"/>
    <s v="CA-2012-168767"/>
    <x v="1"/>
    <x v="888"/>
    <d v="2021-04-15T00:00:00"/>
    <s v="Standard Class"/>
    <s v="DM-12955"/>
    <s v="Dario Medina"/>
    <x v="1"/>
    <s v="United States"/>
    <s v="Sacramento"/>
    <x v="1"/>
    <n v="95823"/>
    <x v="1"/>
    <s v="OFF-BI-10000773"/>
    <x v="1"/>
    <x v="8"/>
    <s v="Insertable Tab Post Binder Dividers"/>
    <n v="12.832000000000001"/>
    <n v="2"/>
    <n v="0.2"/>
    <n v="4.3307999999999982"/>
  </r>
  <r>
    <n v="3522"/>
    <s v="CA-2013-114482"/>
    <x v="0"/>
    <x v="831"/>
    <d v="2022-11-26T00:00:00"/>
    <s v="Second Class"/>
    <s v="DM-13345"/>
    <s v="Denise Monton"/>
    <x v="1"/>
    <s v="United States"/>
    <s v="Des Moines"/>
    <x v="23"/>
    <n v="50315"/>
    <x v="2"/>
    <s v="OFF-PA-10003845"/>
    <x v="1"/>
    <x v="10"/>
    <s v="Xerox 1987"/>
    <n v="40.46"/>
    <n v="7"/>
    <n v="0"/>
    <n v="19.825400000000002"/>
  </r>
  <r>
    <n v="3523"/>
    <s v="CA-2013-114482"/>
    <x v="0"/>
    <x v="831"/>
    <d v="2022-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22-09-11T00:00:00"/>
    <s v="Standard Class"/>
    <s v="ML-17395"/>
    <s v="Marina Lichtenstein"/>
    <x v="1"/>
    <s v="United States"/>
    <s v="San Diego"/>
    <x v="1"/>
    <n v="92105"/>
    <x v="1"/>
    <s v="TEC-AC-10002345"/>
    <x v="2"/>
    <x v="11"/>
    <s v="HP Standard 104 key PS/2 Keyboard"/>
    <n v="116"/>
    <n v="8"/>
    <n v="0"/>
    <n v="29"/>
  </r>
  <r>
    <n v="3525"/>
    <s v="CA-2013-132731"/>
    <x v="0"/>
    <x v="390"/>
    <d v="2022-11-29T00:00:00"/>
    <s v="Standard Class"/>
    <s v="GA-14515"/>
    <s v="George Ashbrook"/>
    <x v="0"/>
    <s v="United States"/>
    <s v="Dallas"/>
    <x v="5"/>
    <n v="75081"/>
    <x v="2"/>
    <s v="TEC-PH-10004120"/>
    <x v="2"/>
    <x v="7"/>
    <s v="AT&amp;T 1080 Phone"/>
    <n v="657.55200000000013"/>
    <n v="6"/>
    <n v="0.2"/>
    <n v="49.316399999999987"/>
  </r>
  <r>
    <n v="3526"/>
    <s v="CA-2014-148922"/>
    <x v="3"/>
    <x v="389"/>
    <d v="2023-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23-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23-12-16T00:00:00"/>
    <s v="Second Class"/>
    <s v="SU-20665"/>
    <s v="Stephanie Ulpright"/>
    <x v="2"/>
    <s v="United States"/>
    <s v="Jackson"/>
    <x v="35"/>
    <n v="39212"/>
    <x v="0"/>
    <s v="OFF-BI-10003476"/>
    <x v="1"/>
    <x v="8"/>
    <s v="Avery Metallic Poly Binders"/>
    <n v="45.84"/>
    <n v="8"/>
    <n v="0"/>
    <n v="22.0032"/>
  </r>
  <r>
    <n v="3529"/>
    <s v="CA-2013-130680"/>
    <x v="0"/>
    <x v="889"/>
    <d v="2022-06-30T00:00:00"/>
    <s v="Standard Class"/>
    <s v="BD-11320"/>
    <s v="Bill Donatelli"/>
    <x v="0"/>
    <s v="United States"/>
    <s v="San Diego"/>
    <x v="1"/>
    <n v="92024"/>
    <x v="1"/>
    <s v="TEC-PH-10004833"/>
    <x v="2"/>
    <x v="7"/>
    <s v="Macally Suction Cup Mount"/>
    <n v="38.24"/>
    <n v="4"/>
    <n v="0.2"/>
    <n v="-9.56"/>
  </r>
  <r>
    <n v="3530"/>
    <s v="CA-2012-141145"/>
    <x v="1"/>
    <x v="14"/>
    <d v="2021-09-23T00:00:00"/>
    <s v="Standard Class"/>
    <s v="DB-13405"/>
    <s v="Denny Blanton"/>
    <x v="0"/>
    <s v="United States"/>
    <s v="Orlando"/>
    <x v="2"/>
    <n v="32839"/>
    <x v="0"/>
    <s v="TEC-AC-10001465"/>
    <x v="2"/>
    <x v="11"/>
    <s v="SanDisk Cruzer 64 GB USB Flash Drive"/>
    <n v="87.168000000000006"/>
    <n v="3"/>
    <n v="0.2"/>
    <n v="10.895999999999987"/>
  </r>
  <r>
    <n v="3531"/>
    <s v="US-2013-152835"/>
    <x v="0"/>
    <x v="288"/>
    <d v="2022-05-24T00:00:00"/>
    <s v="Standard Class"/>
    <s v="RP-19855"/>
    <s v="Roy Phan"/>
    <x v="1"/>
    <s v="United States"/>
    <s v="Lafayette"/>
    <x v="14"/>
    <n v="47905"/>
    <x v="2"/>
    <s v="OFF-AR-10003056"/>
    <x v="1"/>
    <x v="6"/>
    <s v="Newell 341"/>
    <n v="21.400000000000002"/>
    <n v="5"/>
    <n v="0"/>
    <n v="6.2059999999999977"/>
  </r>
  <r>
    <n v="3532"/>
    <s v="CA-2013-155565"/>
    <x v="0"/>
    <x v="316"/>
    <d v="2022-05-29T00:00:00"/>
    <s v="Same Day"/>
    <s v="EH-13765"/>
    <s v="Edward Hooks"/>
    <x v="1"/>
    <s v="United States"/>
    <s v="New York City"/>
    <x v="15"/>
    <n v="10035"/>
    <x v="3"/>
    <s v="OFF-SU-10001218"/>
    <x v="1"/>
    <x v="14"/>
    <s v="Fiskars Softgrip Scissors"/>
    <n v="54.900000000000006"/>
    <n v="5"/>
    <n v="0"/>
    <n v="15.372000000000003"/>
  </r>
  <r>
    <n v="3533"/>
    <s v="CA-2011-110849"/>
    <x v="2"/>
    <x v="890"/>
    <d v="2020-04-23T00:00:00"/>
    <s v="Standard Class"/>
    <s v="JL-15835"/>
    <s v="John Lee"/>
    <x v="0"/>
    <s v="United States"/>
    <s v="Los Angeles"/>
    <x v="1"/>
    <n v="90049"/>
    <x v="1"/>
    <s v="TEC-MA-10002859"/>
    <x v="2"/>
    <x v="15"/>
    <s v="Ativa MDM8000 8-Sheet Micro-Cut Shredder"/>
    <n v="287.96800000000002"/>
    <n v="4"/>
    <n v="0.2"/>
    <n v="97.189199999999985"/>
  </r>
  <r>
    <n v="3534"/>
    <s v="CA-2011-110849"/>
    <x v="2"/>
    <x v="890"/>
    <d v="2020-04-23T00:00:00"/>
    <s v="Standard Class"/>
    <s v="JL-15835"/>
    <s v="John Lee"/>
    <x v="0"/>
    <s v="United States"/>
    <s v="Los Angeles"/>
    <x v="1"/>
    <n v="90049"/>
    <x v="1"/>
    <s v="OFF-AR-10002375"/>
    <x v="1"/>
    <x v="6"/>
    <s v="Newell 351"/>
    <n v="13.12"/>
    <n v="4"/>
    <n v="0"/>
    <n v="3.8047999999999984"/>
  </r>
  <r>
    <n v="3535"/>
    <s v="CA-2011-110849"/>
    <x v="2"/>
    <x v="890"/>
    <d v="2020-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0"/>
    <d v="2020-04-23T00:00:00"/>
    <s v="Standard Class"/>
    <s v="JL-15835"/>
    <s v="John Lee"/>
    <x v="0"/>
    <s v="United States"/>
    <s v="Los Angeles"/>
    <x v="1"/>
    <n v="90049"/>
    <x v="1"/>
    <s v="OFF-FA-10000134"/>
    <x v="1"/>
    <x v="13"/>
    <s v="Advantus Push Pins, Aluminum Head"/>
    <n v="11.62"/>
    <n v="2"/>
    <n v="0"/>
    <n v="3.6021999999999998"/>
  </r>
  <r>
    <n v="3537"/>
    <s v="CA-2013-145842"/>
    <x v="0"/>
    <x v="26"/>
    <d v="2022-06-21T00:00:00"/>
    <s v="Second Class"/>
    <s v="FM-14380"/>
    <s v="Fred McMath"/>
    <x v="0"/>
    <s v="United States"/>
    <s v="New York City"/>
    <x v="15"/>
    <n v="10024"/>
    <x v="3"/>
    <s v="OFF-ST-10000419"/>
    <x v="1"/>
    <x v="4"/>
    <s v="Rogers Jumbo File, Granite"/>
    <n v="40.74"/>
    <n v="3"/>
    <n v="0"/>
    <n v="0.4073999999999991"/>
  </r>
  <r>
    <n v="3538"/>
    <s v="CA-2011-158771"/>
    <x v="2"/>
    <x v="309"/>
    <d v="2020-05-09T00:00:00"/>
    <s v="Same Day"/>
    <s v="SB-20290"/>
    <s v="Sean Braxton"/>
    <x v="1"/>
    <s v="United States"/>
    <s v="Henderson"/>
    <x v="0"/>
    <n v="42420"/>
    <x v="0"/>
    <s v="OFF-ST-10000107"/>
    <x v="1"/>
    <x v="4"/>
    <s v="Fellowes Super Stor/Drawer"/>
    <n v="83.25"/>
    <n v="3"/>
    <n v="0"/>
    <n v="14.984999999999992"/>
  </r>
  <r>
    <n v="3539"/>
    <s v="CA-2011-158771"/>
    <x v="2"/>
    <x v="309"/>
    <d v="2020-05-09T00:00:00"/>
    <s v="Same Day"/>
    <s v="SB-20290"/>
    <s v="Sean Braxton"/>
    <x v="1"/>
    <s v="United States"/>
    <s v="Henderson"/>
    <x v="0"/>
    <n v="42420"/>
    <x v="0"/>
    <s v="OFF-LA-10001641"/>
    <x v="1"/>
    <x v="2"/>
    <s v="Avery 518"/>
    <n v="9.4499999999999993"/>
    <n v="3"/>
    <n v="0"/>
    <n v="4.5359999999999996"/>
  </r>
  <r>
    <n v="3540"/>
    <s v="CA-2011-158771"/>
    <x v="2"/>
    <x v="309"/>
    <d v="2020-05-09T00:00:00"/>
    <s v="Same Day"/>
    <s v="SB-20290"/>
    <s v="Sean Braxton"/>
    <x v="1"/>
    <s v="United States"/>
    <s v="Henderson"/>
    <x v="0"/>
    <n v="42420"/>
    <x v="0"/>
    <s v="OFF-LA-10003121"/>
    <x v="1"/>
    <x v="2"/>
    <s v="Avery 506"/>
    <n v="20.65"/>
    <n v="5"/>
    <n v="0"/>
    <n v="9.4989999999999988"/>
  </r>
  <r>
    <n v="3541"/>
    <s v="CA-2011-158771"/>
    <x v="2"/>
    <x v="309"/>
    <d v="2020-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22-09-21T00:00:00"/>
    <s v="First Class"/>
    <s v="SV-20365"/>
    <s v="Seth Vernon"/>
    <x v="0"/>
    <s v="United States"/>
    <s v="Columbus"/>
    <x v="24"/>
    <n v="43229"/>
    <x v="3"/>
    <s v="FUR-FU-10002107"/>
    <x v="0"/>
    <x v="5"/>
    <s v="Eldon Pizzaz Desk Accessories"/>
    <n v="5.3520000000000003"/>
    <n v="3"/>
    <n v="0.2"/>
    <n v="1.6055999999999999"/>
  </r>
  <r>
    <n v="3543"/>
    <s v="CA-2013-157511"/>
    <x v="0"/>
    <x v="31"/>
    <d v="2022-09-21T00:00:00"/>
    <s v="First Class"/>
    <s v="SV-20365"/>
    <s v="Seth Vernon"/>
    <x v="0"/>
    <s v="United States"/>
    <s v="Columbus"/>
    <x v="24"/>
    <n v="43229"/>
    <x v="3"/>
    <s v="FUR-CH-10002647"/>
    <x v="0"/>
    <x v="1"/>
    <s v="Situations Contoured Folding Chairs, 4/Set"/>
    <n v="99.372"/>
    <n v="2"/>
    <n v="0.3"/>
    <n v="-7.0979999999999919"/>
  </r>
  <r>
    <n v="3544"/>
    <s v="CA-2013-157511"/>
    <x v="0"/>
    <x v="31"/>
    <d v="2022-09-21T00:00:00"/>
    <s v="First Class"/>
    <s v="SV-20365"/>
    <s v="Seth Vernon"/>
    <x v="0"/>
    <s v="United States"/>
    <s v="Columbus"/>
    <x v="24"/>
    <n v="43229"/>
    <x v="3"/>
    <s v="OFF-AR-10002257"/>
    <x v="1"/>
    <x v="6"/>
    <s v="Eldon Spacemaker Box, Quick-Snap Lid, Clear"/>
    <n v="2.6720000000000002"/>
    <n v="1"/>
    <n v="0.2"/>
    <n v="0.36739999999999962"/>
  </r>
  <r>
    <n v="3545"/>
    <s v="CA-2014-121216"/>
    <x v="3"/>
    <x v="331"/>
    <d v="2023-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23-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23-11-02T00:00:00"/>
    <s v="First Class"/>
    <s v="RD-19810"/>
    <s v="Ross DeVincentis"/>
    <x v="2"/>
    <s v="United States"/>
    <s v="Richmond"/>
    <x v="0"/>
    <n v="40475"/>
    <x v="0"/>
    <s v="OFF-ST-10004963"/>
    <x v="1"/>
    <x v="4"/>
    <s v="Eldon Gobal File Keepers"/>
    <n v="105.98"/>
    <n v="7"/>
    <n v="0"/>
    <n v="4.2391999999999932"/>
  </r>
  <r>
    <n v="3548"/>
    <s v="CA-2014-155292"/>
    <x v="3"/>
    <x v="505"/>
    <d v="2023-11-02T00:00:00"/>
    <s v="First Class"/>
    <s v="RD-19810"/>
    <s v="Ross DeVincentis"/>
    <x v="2"/>
    <s v="United States"/>
    <s v="Richmond"/>
    <x v="0"/>
    <n v="40475"/>
    <x v="0"/>
    <s v="OFF-SU-10002573"/>
    <x v="1"/>
    <x v="14"/>
    <s v="Acme 10&quot; Easy Grip Assistive Scissors"/>
    <n v="35.06"/>
    <n v="2"/>
    <n v="0"/>
    <n v="10.517999999999997"/>
  </r>
  <r>
    <n v="3549"/>
    <s v="CA-2014-155292"/>
    <x v="3"/>
    <x v="505"/>
    <d v="2023-11-02T00:00:00"/>
    <s v="First Class"/>
    <s v="RD-19810"/>
    <s v="Ross DeVincentis"/>
    <x v="2"/>
    <s v="United States"/>
    <s v="Richmond"/>
    <x v="0"/>
    <n v="40475"/>
    <x v="0"/>
    <s v="FUR-CH-10000553"/>
    <x v="0"/>
    <x v="1"/>
    <s v="Metal Folding Chairs, Beige, 4/Carton"/>
    <n v="33.94"/>
    <n v="1"/>
    <n v="0"/>
    <n v="9.1637999999999984"/>
  </r>
  <r>
    <n v="3550"/>
    <s v="CA-2014-155292"/>
    <x v="3"/>
    <x v="505"/>
    <d v="2023-11-02T00:00:00"/>
    <s v="First Class"/>
    <s v="RD-19810"/>
    <s v="Ross DeVincentis"/>
    <x v="2"/>
    <s v="United States"/>
    <s v="Richmond"/>
    <x v="0"/>
    <n v="40475"/>
    <x v="0"/>
    <s v="OFF-LA-10001982"/>
    <x v="1"/>
    <x v="2"/>
    <s v="Smead Alpha-Z Color-Coded Name Labels First Letter Starter Set"/>
    <n v="30"/>
    <n v="8"/>
    <n v="0"/>
    <n v="14.399999999999999"/>
  </r>
  <r>
    <n v="3551"/>
    <s v="CA-2013-152555"/>
    <x v="0"/>
    <x v="891"/>
    <d v="2022-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1"/>
    <d v="2022-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1"/>
    <d v="2022-04-03T00:00:00"/>
    <s v="Second Class"/>
    <s v="ME-17320"/>
    <s v="Maria Etezadi"/>
    <x v="2"/>
    <s v="United States"/>
    <s v="Chicago"/>
    <x v="10"/>
    <n v="60653"/>
    <x v="2"/>
    <s v="TEC-PH-10001254"/>
    <x v="2"/>
    <x v="7"/>
    <s v="Jabra BIZ 2300 Duo QD Duo Corded Headset"/>
    <n v="812.73599999999999"/>
    <n v="8"/>
    <n v="0.2"/>
    <n v="60.955199999999962"/>
  </r>
  <r>
    <n v="3554"/>
    <s v="CA-2014-107832"/>
    <x v="3"/>
    <x v="51"/>
    <d v="2023-11-27T00:00:00"/>
    <s v="Second Class"/>
    <s v="FH-14275"/>
    <s v="Frank Hawley"/>
    <x v="1"/>
    <s v="United States"/>
    <s v="Philadelphia"/>
    <x v="9"/>
    <n v="19120"/>
    <x v="3"/>
    <s v="OFF-BI-10001658"/>
    <x v="1"/>
    <x v="8"/>
    <s v="GBC Standard Therm-A-Bind Covers"/>
    <n v="7.4760000000000018"/>
    <n v="1"/>
    <n v="0.7"/>
    <n v="-5.9807999999999986"/>
  </r>
  <r>
    <n v="3555"/>
    <s v="CA-2011-120838"/>
    <x v="2"/>
    <x v="892"/>
    <d v="2020-03-26T00:00:00"/>
    <s v="Second Class"/>
    <s v="PO-18865"/>
    <s v="Patrick O'Donnell"/>
    <x v="0"/>
    <s v="United States"/>
    <s v="Los Angeles"/>
    <x v="1"/>
    <n v="90036"/>
    <x v="1"/>
    <s v="OFF-ST-10000585"/>
    <x v="1"/>
    <x v="4"/>
    <s v="Economy Rollaway Files"/>
    <n v="330.4"/>
    <n v="2"/>
    <n v="0"/>
    <n v="85.903999999999996"/>
  </r>
  <r>
    <n v="3556"/>
    <s v="CA-2011-120838"/>
    <x v="2"/>
    <x v="892"/>
    <d v="2020-03-26T00:00:00"/>
    <s v="Second Class"/>
    <s v="PO-18865"/>
    <s v="Patrick O'Donnell"/>
    <x v="0"/>
    <s v="United States"/>
    <s v="Los Angeles"/>
    <x v="1"/>
    <n v="90036"/>
    <x v="1"/>
    <s v="TEC-PH-10003484"/>
    <x v="2"/>
    <x v="7"/>
    <s v="Ooma Telo VoIP Home Phone System"/>
    <n v="604.75199999999995"/>
    <n v="6"/>
    <n v="0.2"/>
    <n v="37.797000000000025"/>
  </r>
  <r>
    <n v="3557"/>
    <s v="CA-2014-118542"/>
    <x v="3"/>
    <x v="96"/>
    <d v="2023-12-06T00:00:00"/>
    <s v="Standard Class"/>
    <s v="CC-12550"/>
    <s v="Clay Cheatham"/>
    <x v="0"/>
    <s v="United States"/>
    <s v="Los Angeles"/>
    <x v="1"/>
    <n v="90008"/>
    <x v="1"/>
    <s v="OFF-PA-10004735"/>
    <x v="1"/>
    <x v="10"/>
    <s v="Xerox 1905"/>
    <n v="45.36"/>
    <n v="7"/>
    <n v="0"/>
    <n v="21.772800000000004"/>
  </r>
  <r>
    <n v="3558"/>
    <s v="CA-2014-118542"/>
    <x v="3"/>
    <x v="96"/>
    <d v="2023-12-06T00:00:00"/>
    <s v="Standard Class"/>
    <s v="CC-12550"/>
    <s v="Clay Cheatham"/>
    <x v="0"/>
    <s v="United States"/>
    <s v="Los Angeles"/>
    <x v="1"/>
    <n v="90008"/>
    <x v="1"/>
    <s v="OFF-BI-10003429"/>
    <x v="1"/>
    <x v="8"/>
    <s v="Cardinal HOLDit! Binder Insert Strips,Extra Strips"/>
    <n v="10.128"/>
    <n v="2"/>
    <n v="0.2"/>
    <n v="3.6714000000000002"/>
  </r>
  <r>
    <n v="3559"/>
    <s v="CA-2014-152737"/>
    <x v="3"/>
    <x v="659"/>
    <d v="2023-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23-11-13T00:00:00"/>
    <s v="Standard Class"/>
    <s v="TS-21505"/>
    <s v="Tony Sayre"/>
    <x v="0"/>
    <s v="United States"/>
    <s v="San Francisco"/>
    <x v="1"/>
    <n v="94122"/>
    <x v="1"/>
    <s v="TEC-AC-10004975"/>
    <x v="2"/>
    <x v="11"/>
    <s v="Plantronics Audio 995 Wireless Stereo Headset"/>
    <n v="439.8"/>
    <n v="4"/>
    <n v="0"/>
    <n v="145.13400000000001"/>
  </r>
  <r>
    <n v="3561"/>
    <s v="CA-2014-109757"/>
    <x v="3"/>
    <x v="507"/>
    <d v="2023-09-10T00:00:00"/>
    <s v="Second Class"/>
    <s v="MD-17350"/>
    <s v="Maribeth Dona"/>
    <x v="0"/>
    <s v="United States"/>
    <s v="Akron"/>
    <x v="24"/>
    <n v="44312"/>
    <x v="3"/>
    <s v="OFF-AR-10002335"/>
    <x v="1"/>
    <x v="6"/>
    <s v="DIXON Oriole Pencils"/>
    <n v="8.2560000000000002"/>
    <n v="4"/>
    <n v="0.2"/>
    <n v="0.61920000000000019"/>
  </r>
  <r>
    <n v="3562"/>
    <s v="CA-2014-109757"/>
    <x v="3"/>
    <x v="507"/>
    <d v="2023-09-10T00:00:00"/>
    <s v="Second Class"/>
    <s v="MD-17350"/>
    <s v="Maribeth Dona"/>
    <x v="0"/>
    <s v="United States"/>
    <s v="Akron"/>
    <x v="24"/>
    <n v="44312"/>
    <x v="3"/>
    <s v="OFF-BI-10004001"/>
    <x v="1"/>
    <x v="8"/>
    <s v="GBC Recycled VeloBinder Covers"/>
    <n v="25.560000000000002"/>
    <n v="5"/>
    <n v="0.7"/>
    <n v="-20.448"/>
  </r>
  <r>
    <n v="3563"/>
    <s v="CA-2014-109757"/>
    <x v="3"/>
    <x v="507"/>
    <d v="2023-09-10T00:00:00"/>
    <s v="Second Class"/>
    <s v="MD-17350"/>
    <s v="Maribeth Dona"/>
    <x v="0"/>
    <s v="United States"/>
    <s v="Akron"/>
    <x v="24"/>
    <n v="44312"/>
    <x v="3"/>
    <s v="OFF-BI-10001634"/>
    <x v="1"/>
    <x v="8"/>
    <s v="Wilson Jones Active Use Binders"/>
    <n v="4.3680000000000012"/>
    <n v="2"/>
    <n v="0.7"/>
    <n v="-3.0575999999999999"/>
  </r>
  <r>
    <n v="3564"/>
    <s v="CA-2014-109757"/>
    <x v="3"/>
    <x v="507"/>
    <d v="2023-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3"/>
    <d v="2022-07-07T00:00:00"/>
    <s v="First Class"/>
    <s v="GT-14755"/>
    <s v="Guy Thornton"/>
    <x v="0"/>
    <s v="United States"/>
    <s v="Los Angeles"/>
    <x v="1"/>
    <n v="90049"/>
    <x v="1"/>
    <s v="OFF-PA-10000552"/>
    <x v="1"/>
    <x v="10"/>
    <s v="Xerox 200"/>
    <n v="12.96"/>
    <n v="2"/>
    <n v="0"/>
    <n v="6.2208000000000006"/>
  </r>
  <r>
    <n v="3566"/>
    <s v="CA-2013-130029"/>
    <x v="0"/>
    <x v="893"/>
    <d v="2022-07-07T00:00:00"/>
    <s v="First Class"/>
    <s v="GT-14755"/>
    <s v="Guy Thornton"/>
    <x v="0"/>
    <s v="United States"/>
    <s v="Los Angeles"/>
    <x v="1"/>
    <n v="90049"/>
    <x v="1"/>
    <s v="OFF-FA-10001135"/>
    <x v="1"/>
    <x v="13"/>
    <s v="Brites Rubber Bands, 1 1/2 oz. Box"/>
    <n v="3.96"/>
    <n v="2"/>
    <n v="0"/>
    <n v="7.9200000000000159E-2"/>
  </r>
  <r>
    <n v="3567"/>
    <s v="CA-2014-103877"/>
    <x v="3"/>
    <x v="210"/>
    <d v="2023-09-15T00:00:00"/>
    <s v="Standard Class"/>
    <s v="RD-19660"/>
    <s v="Robert Dilbeck"/>
    <x v="2"/>
    <s v="United States"/>
    <s v="Independence"/>
    <x v="25"/>
    <n v="64055"/>
    <x v="2"/>
    <s v="OFF-BI-10003650"/>
    <x v="1"/>
    <x v="8"/>
    <s v="GBC DocuBind 300 Electric Binding Machine"/>
    <n v="1577.94"/>
    <n v="3"/>
    <n v="0"/>
    <n v="757.41120000000001"/>
  </r>
  <r>
    <n v="3568"/>
    <s v="CA-2013-137176"/>
    <x v="0"/>
    <x v="369"/>
    <d v="2022-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23-07-04T00:00:00"/>
    <s v="Same Day"/>
    <s v="JK-15640"/>
    <s v="Jim Kriz"/>
    <x v="2"/>
    <s v="United States"/>
    <s v="Seattle"/>
    <x v="4"/>
    <n v="98105"/>
    <x v="1"/>
    <s v="TEC-AC-10003628"/>
    <x v="2"/>
    <x v="11"/>
    <s v="Logitech 910-002974 M325 Wireless Mouse for Web Scrolling"/>
    <n v="59.98"/>
    <n v="2"/>
    <n v="0"/>
    <n v="26.391200000000005"/>
  </r>
  <r>
    <n v="3570"/>
    <s v="CA-2014-168109"/>
    <x v="3"/>
    <x v="445"/>
    <d v="2023-07-04T00:00:00"/>
    <s v="Same Day"/>
    <s v="JK-15640"/>
    <s v="Jim Kriz"/>
    <x v="2"/>
    <s v="United States"/>
    <s v="Seattle"/>
    <x v="4"/>
    <n v="98105"/>
    <x v="1"/>
    <s v="TEC-MA-10001148"/>
    <x v="2"/>
    <x v="15"/>
    <s v="Okidata MB491 Multifunction Printer"/>
    <n v="2395.2000000000003"/>
    <n v="6"/>
    <n v="0.2"/>
    <n v="209.58000000000004"/>
  </r>
  <r>
    <n v="3571"/>
    <s v="CA-2014-168109"/>
    <x v="3"/>
    <x v="445"/>
    <d v="2023-07-04T00:00:00"/>
    <s v="Same Day"/>
    <s v="JK-15640"/>
    <s v="Jim Kriz"/>
    <x v="2"/>
    <s v="United States"/>
    <s v="Seattle"/>
    <x v="4"/>
    <n v="98105"/>
    <x v="1"/>
    <s v="TEC-AC-10002049"/>
    <x v="2"/>
    <x v="11"/>
    <s v="Plantronics Savi W720 Multi-Device Wireless Headset System"/>
    <n v="1687.8"/>
    <n v="4"/>
    <n v="0"/>
    <n v="742.63200000000006"/>
  </r>
  <r>
    <n v="3572"/>
    <s v="CA-2014-168109"/>
    <x v="3"/>
    <x v="445"/>
    <d v="2023-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23-07-05T00:00:00"/>
    <s v="Standard Class"/>
    <s v="FC-14335"/>
    <s v="Fred Chung"/>
    <x v="1"/>
    <s v="United States"/>
    <s v="Mesquite"/>
    <x v="5"/>
    <n v="75150"/>
    <x v="2"/>
    <s v="OFF-PA-10003953"/>
    <x v="1"/>
    <x v="10"/>
    <s v="Xerox 218"/>
    <n v="5.1840000000000011"/>
    <n v="1"/>
    <n v="0.2"/>
    <n v="1.8144"/>
  </r>
  <r>
    <n v="3574"/>
    <s v="CA-2014-117023"/>
    <x v="3"/>
    <x v="783"/>
    <d v="2023-08-13T00:00:00"/>
    <s v="Standard Class"/>
    <s v="JW-15955"/>
    <s v="Joni Wasserman"/>
    <x v="0"/>
    <s v="United States"/>
    <s v="Long Beach"/>
    <x v="15"/>
    <n v="11561"/>
    <x v="3"/>
    <s v="OFF-AR-10003602"/>
    <x v="1"/>
    <x v="6"/>
    <s v="Quartet Omega Colored Chalk, 12/Pack"/>
    <n v="11.68"/>
    <n v="2"/>
    <n v="0"/>
    <n v="5.4895999999999994"/>
  </r>
  <r>
    <n v="3575"/>
    <s v="CA-2014-117023"/>
    <x v="3"/>
    <x v="783"/>
    <d v="2023-08-13T00:00:00"/>
    <s v="Standard Class"/>
    <s v="JW-15955"/>
    <s v="Joni Wasserman"/>
    <x v="0"/>
    <s v="United States"/>
    <s v="Long Beach"/>
    <x v="15"/>
    <n v="11561"/>
    <x v="3"/>
    <s v="OFF-AR-10004062"/>
    <x v="1"/>
    <x v="6"/>
    <s v="Staples"/>
    <n v="104.80000000000001"/>
    <n v="10"/>
    <n v="0"/>
    <n v="26.200000000000003"/>
  </r>
  <r>
    <n v="3576"/>
    <s v="CA-2012-143532"/>
    <x v="1"/>
    <x v="531"/>
    <d v="2021-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22-06-12T00:00:00"/>
    <s v="Standard Class"/>
    <s v="FM-14290"/>
    <s v="Frank Merwin"/>
    <x v="2"/>
    <s v="United States"/>
    <s v="Bakersfield"/>
    <x v="1"/>
    <n v="93309"/>
    <x v="1"/>
    <s v="OFF-BI-10003305"/>
    <x v="1"/>
    <x v="8"/>
    <s v="Avery Hanging File Binders"/>
    <n v="4.7840000000000007"/>
    <n v="1"/>
    <n v="0.2"/>
    <n v="1.5547999999999997"/>
  </r>
  <r>
    <n v="3578"/>
    <s v="CA-2013-103163"/>
    <x v="0"/>
    <x v="843"/>
    <d v="2022-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22-07-30T00:00:00"/>
    <s v="Standard Class"/>
    <s v="MT-17815"/>
    <s v="Meg Tillman"/>
    <x v="0"/>
    <s v="United States"/>
    <s v="Jackson"/>
    <x v="35"/>
    <n v="39212"/>
    <x v="0"/>
    <s v="OFF-ST-10000321"/>
    <x v="1"/>
    <x v="4"/>
    <s v="Akro Stacking Bins"/>
    <n v="7.89"/>
    <n v="1"/>
    <n v="0"/>
    <n v="0.31559999999999899"/>
  </r>
  <r>
    <n v="3580"/>
    <s v="CA-2013-104157"/>
    <x v="0"/>
    <x v="197"/>
    <d v="2022-07-30T00:00:00"/>
    <s v="Standard Class"/>
    <s v="MT-17815"/>
    <s v="Meg Tillman"/>
    <x v="0"/>
    <s v="United States"/>
    <s v="Jackson"/>
    <x v="35"/>
    <n v="39212"/>
    <x v="0"/>
    <s v="OFF-PA-10004665"/>
    <x v="1"/>
    <x v="10"/>
    <s v="Advantus Motivational Note Cards"/>
    <n v="65.5"/>
    <n v="5"/>
    <n v="0"/>
    <n v="32.094999999999999"/>
  </r>
  <r>
    <n v="3581"/>
    <s v="CA-2013-104157"/>
    <x v="0"/>
    <x v="197"/>
    <d v="2022-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23-10-08T00:00:00"/>
    <s v="Standard Class"/>
    <s v="DK-13090"/>
    <s v="Dave Kipp"/>
    <x v="0"/>
    <s v="United States"/>
    <s v="Fremont"/>
    <x v="8"/>
    <n v="68025"/>
    <x v="2"/>
    <s v="OFF-PA-10000994"/>
    <x v="1"/>
    <x v="10"/>
    <s v="Xerox 1915"/>
    <n v="104.85"/>
    <n v="1"/>
    <n v="0"/>
    <n v="50.327999999999996"/>
  </r>
  <r>
    <n v="3583"/>
    <s v="CA-2012-121650"/>
    <x v="1"/>
    <x v="894"/>
    <d v="2021-12-16T00:00:00"/>
    <s v="Standard Class"/>
    <s v="KD-16495"/>
    <s v="Keith Dawkins"/>
    <x v="1"/>
    <s v="United States"/>
    <s v="Jackson"/>
    <x v="12"/>
    <n v="49201"/>
    <x v="2"/>
    <s v="OFF-AR-10001149"/>
    <x v="1"/>
    <x v="6"/>
    <s v="Avery Hi-Liter Comfort Grip Fluorescent Highlighter, Yellow Ink"/>
    <n v="3.9"/>
    <n v="2"/>
    <n v="0"/>
    <n v="1.5209999999999999"/>
  </r>
  <r>
    <n v="3584"/>
    <s v="CA-2012-121650"/>
    <x v="1"/>
    <x v="894"/>
    <d v="2021-12-16T00:00:00"/>
    <s v="Standard Class"/>
    <s v="KD-16495"/>
    <s v="Keith Dawkins"/>
    <x v="1"/>
    <s v="United States"/>
    <s v="Jackson"/>
    <x v="12"/>
    <n v="49201"/>
    <x v="2"/>
    <s v="FUR-TA-10003569"/>
    <x v="0"/>
    <x v="3"/>
    <s v="Bretford CR8500 Series Meeting Room Furniture"/>
    <n v="801.96"/>
    <n v="2"/>
    <n v="0"/>
    <n v="200.49"/>
  </r>
  <r>
    <n v="3585"/>
    <s v="CA-2012-121650"/>
    <x v="1"/>
    <x v="894"/>
    <d v="2021-12-16T00:00:00"/>
    <s v="Standard Class"/>
    <s v="KD-16495"/>
    <s v="Keith Dawkins"/>
    <x v="1"/>
    <s v="United States"/>
    <s v="Jackson"/>
    <x v="12"/>
    <n v="49201"/>
    <x v="2"/>
    <s v="FUR-CH-10004289"/>
    <x v="0"/>
    <x v="1"/>
    <s v="Global Super Steno Chair"/>
    <n v="191.96"/>
    <n v="2"/>
    <n v="0"/>
    <n v="32.633199999999988"/>
  </r>
  <r>
    <n v="3586"/>
    <s v="CA-2012-121650"/>
    <x v="1"/>
    <x v="894"/>
    <d v="2021-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23-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23-09-29T00:00:00"/>
    <s v="Standard Class"/>
    <s v="MH-18115"/>
    <s v="Mick Hernandez"/>
    <x v="2"/>
    <s v="United States"/>
    <s v="Lancaster"/>
    <x v="24"/>
    <n v="43130"/>
    <x v="3"/>
    <s v="TEC-PH-10002885"/>
    <x v="2"/>
    <x v="7"/>
    <s v="Apple iPhone 5"/>
    <n v="1169.694"/>
    <n v="3"/>
    <n v="0.4"/>
    <n v="-253.43369999999993"/>
  </r>
  <r>
    <n v="3589"/>
    <s v="CA-2014-158729"/>
    <x v="3"/>
    <x v="484"/>
    <d v="2023-12-22T00:00:00"/>
    <s v="First Class"/>
    <s v="AC-10450"/>
    <s v="Amy Cox"/>
    <x v="0"/>
    <s v="United States"/>
    <s v="Lafayette"/>
    <x v="28"/>
    <n v="70506"/>
    <x v="0"/>
    <s v="OFF-SU-10002881"/>
    <x v="1"/>
    <x v="14"/>
    <s v="Martin Yale Chadless Opener Electric Letter Opener"/>
    <n v="1665.62"/>
    <n v="2"/>
    <n v="0"/>
    <n v="33.312400000000025"/>
  </r>
  <r>
    <n v="3590"/>
    <s v="CA-2014-146535"/>
    <x v="3"/>
    <x v="221"/>
    <d v="2023-12-01T00:00:00"/>
    <s v="Standard Class"/>
    <s v="FM-14290"/>
    <s v="Frank Merwin"/>
    <x v="2"/>
    <s v="United States"/>
    <s v="Richmond"/>
    <x v="0"/>
    <n v="40475"/>
    <x v="0"/>
    <s v="OFF-BI-10000546"/>
    <x v="1"/>
    <x v="8"/>
    <s v="Avery Durable Binders"/>
    <n v="2.88"/>
    <n v="1"/>
    <n v="0"/>
    <n v="1.4112"/>
  </r>
  <r>
    <n v="3591"/>
    <s v="CA-2014-146535"/>
    <x v="3"/>
    <x v="221"/>
    <d v="2023-12-01T00:00:00"/>
    <s v="Standard Class"/>
    <s v="FM-14290"/>
    <s v="Frank Merwin"/>
    <x v="2"/>
    <s v="United States"/>
    <s v="Richmond"/>
    <x v="0"/>
    <n v="40475"/>
    <x v="0"/>
    <s v="OFF-ST-10001526"/>
    <x v="1"/>
    <x v="4"/>
    <s v="Iceberg Mobile Mega Data/Printer Cart "/>
    <n v="1443.96"/>
    <n v="12"/>
    <n v="0"/>
    <n v="375.42959999999994"/>
  </r>
  <r>
    <n v="3592"/>
    <s v="CA-2011-154186"/>
    <x v="2"/>
    <x v="736"/>
    <d v="2020-12-15T00:00:00"/>
    <s v="Second Class"/>
    <s v="RA-19285"/>
    <s v="Ralph Arnett"/>
    <x v="0"/>
    <s v="United States"/>
    <s v="Houston"/>
    <x v="5"/>
    <n v="77070"/>
    <x v="2"/>
    <s v="OFF-SU-10001574"/>
    <x v="1"/>
    <x v="14"/>
    <s v="Acme Value Line Scissors"/>
    <n v="2.92"/>
    <n v="1"/>
    <n v="0.2"/>
    <n v="0.36499999999999977"/>
  </r>
  <r>
    <n v="3593"/>
    <s v="CA-2013-108434"/>
    <x v="0"/>
    <x v="5"/>
    <d v="2022-12-08T00:00:00"/>
    <s v="Second Class"/>
    <s v="JG-15160"/>
    <s v="James Galang"/>
    <x v="0"/>
    <s v="United States"/>
    <s v="New York City"/>
    <x v="15"/>
    <n v="10024"/>
    <x v="3"/>
    <s v="OFF-ST-10002615"/>
    <x v="1"/>
    <x v="4"/>
    <s v="Dual Level, Single-Width Filing Carts"/>
    <n v="465.18"/>
    <n v="3"/>
    <n v="0"/>
    <n v="120.94680000000001"/>
  </r>
  <r>
    <n v="3594"/>
    <s v="CA-2013-164154"/>
    <x v="0"/>
    <x v="108"/>
    <d v="2022-09-18T00:00:00"/>
    <s v="Standard Class"/>
    <s v="NZ-18565"/>
    <s v="Nick Zandusky"/>
    <x v="2"/>
    <s v="United States"/>
    <s v="Toledo"/>
    <x v="24"/>
    <n v="43615"/>
    <x v="3"/>
    <s v="OFF-BI-10001658"/>
    <x v="1"/>
    <x v="8"/>
    <s v="GBC Standard Therm-A-Bind Covers"/>
    <n v="22.428000000000004"/>
    <n v="3"/>
    <n v="0.7"/>
    <n v="-17.942399999999992"/>
  </r>
  <r>
    <n v="3595"/>
    <s v="CA-2013-164154"/>
    <x v="0"/>
    <x v="108"/>
    <d v="2022-09-18T00:00:00"/>
    <s v="Standard Class"/>
    <s v="NZ-18565"/>
    <s v="Nick Zandusky"/>
    <x v="2"/>
    <s v="United States"/>
    <s v="Toledo"/>
    <x v="24"/>
    <n v="43615"/>
    <x v="3"/>
    <s v="OFF-ST-10002562"/>
    <x v="1"/>
    <x v="4"/>
    <s v="Staples"/>
    <n v="37.52000000000001"/>
    <n v="5"/>
    <n v="0.2"/>
    <n v="3.7519999999999989"/>
  </r>
  <r>
    <n v="3596"/>
    <s v="CA-2014-148012"/>
    <x v="3"/>
    <x v="34"/>
    <d v="2023-12-16T00:00:00"/>
    <s v="Standard Class"/>
    <s v="KM-16225"/>
    <s v="Kalyca Meade"/>
    <x v="1"/>
    <s v="United States"/>
    <s v="Philadelphia"/>
    <x v="9"/>
    <n v="19143"/>
    <x v="3"/>
    <s v="OFF-AR-10004757"/>
    <x v="1"/>
    <x v="6"/>
    <s v="Crayola Colored Pencils"/>
    <n v="2.6240000000000001"/>
    <n v="1"/>
    <n v="0.2"/>
    <n v="0.42639999999999978"/>
  </r>
  <r>
    <n v="3597"/>
    <s v="CA-2011-102869"/>
    <x v="2"/>
    <x v="340"/>
    <d v="2020-09-14T00:00:00"/>
    <s v="Second Class"/>
    <s v="LC-17140"/>
    <s v="Logan Currie"/>
    <x v="0"/>
    <s v="United States"/>
    <s v="Philadelphia"/>
    <x v="9"/>
    <n v="19140"/>
    <x v="3"/>
    <s v="OFF-PA-10000788"/>
    <x v="1"/>
    <x v="10"/>
    <s v="Xerox 210"/>
    <n v="15.552000000000003"/>
    <n v="3"/>
    <n v="0.2"/>
    <n v="5.4432"/>
  </r>
  <r>
    <n v="3598"/>
    <s v="CA-2011-102869"/>
    <x v="2"/>
    <x v="340"/>
    <d v="2020-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20-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20-09-14T00:00:00"/>
    <s v="Second Class"/>
    <s v="LC-17140"/>
    <s v="Logan Currie"/>
    <x v="0"/>
    <s v="United States"/>
    <s v="Philadelphia"/>
    <x v="9"/>
    <n v="19140"/>
    <x v="3"/>
    <s v="TEC-PH-10002549"/>
    <x v="2"/>
    <x v="7"/>
    <s v="Polycom SoundPoint IP 450 VoIP phone"/>
    <n v="135.51599999999999"/>
    <n v="1"/>
    <n v="0.4"/>
    <n v="-31.620400000000004"/>
  </r>
  <r>
    <n v="3601"/>
    <s v="CA-2014-138310"/>
    <x v="3"/>
    <x v="335"/>
    <d v="2023-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20-11-24T00:00:00"/>
    <s v="Standard Class"/>
    <s v="RB-19330"/>
    <s v="Randy Bradley"/>
    <x v="0"/>
    <s v="United States"/>
    <s v="Philadelphia"/>
    <x v="9"/>
    <n v="19143"/>
    <x v="3"/>
    <s v="OFF-PA-10002137"/>
    <x v="1"/>
    <x v="10"/>
    <s v="Southworth 100% Résumé Paper, 24lb."/>
    <n v="12.448"/>
    <n v="2"/>
    <n v="0.2"/>
    <n v="3.8899999999999988"/>
  </r>
  <r>
    <n v="3603"/>
    <s v="CA-2011-159835"/>
    <x v="2"/>
    <x v="664"/>
    <d v="2020-11-24T00:00:00"/>
    <s v="Standard Class"/>
    <s v="RB-19330"/>
    <s v="Randy Bradley"/>
    <x v="0"/>
    <s v="United States"/>
    <s v="Philadelphia"/>
    <x v="9"/>
    <n v="19143"/>
    <x v="3"/>
    <s v="FUR-CH-10004997"/>
    <x v="0"/>
    <x v="1"/>
    <s v="Hon Every-Day Series Multi-Task Chairs"/>
    <n v="657.93"/>
    <n v="5"/>
    <n v="0.3"/>
    <n v="-93.989999999999952"/>
  </r>
  <r>
    <n v="3604"/>
    <s v="CA-2014-112956"/>
    <x v="3"/>
    <x v="170"/>
    <d v="2023-08-28T00:00:00"/>
    <s v="Standard Class"/>
    <s v="TH-21550"/>
    <s v="Tracy Hopkins"/>
    <x v="2"/>
    <s v="United States"/>
    <s v="Columbia"/>
    <x v="39"/>
    <n v="21044"/>
    <x v="3"/>
    <s v="OFF-PA-10000357"/>
    <x v="1"/>
    <x v="10"/>
    <s v="Xerox 1888"/>
    <n v="277.39999999999998"/>
    <n v="5"/>
    <n v="0"/>
    <n v="133.15199999999999"/>
  </r>
  <r>
    <n v="3605"/>
    <s v="CA-2014-112956"/>
    <x v="3"/>
    <x v="170"/>
    <d v="2023-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23-08-28T00:00:00"/>
    <s v="Standard Class"/>
    <s v="TH-21550"/>
    <s v="Tracy Hopkins"/>
    <x v="2"/>
    <s v="United States"/>
    <s v="Columbia"/>
    <x v="39"/>
    <n v="21044"/>
    <x v="3"/>
    <s v="FUR-FU-10004960"/>
    <x v="0"/>
    <x v="5"/>
    <s v="Seth Thomas 12&quot; Clock w/ Goldtone Case"/>
    <n v="91.92"/>
    <n v="4"/>
    <n v="0"/>
    <n v="31.252800000000001"/>
  </r>
  <r>
    <n v="3607"/>
    <s v="CA-2013-119683"/>
    <x v="0"/>
    <x v="299"/>
    <d v="2022-03-17T00:00:00"/>
    <s v="Second Class"/>
    <s v="CK-12595"/>
    <s v="Clytie Kelty"/>
    <x v="0"/>
    <s v="United States"/>
    <s v="New York City"/>
    <x v="15"/>
    <n v="10024"/>
    <x v="3"/>
    <s v="OFF-EN-10001099"/>
    <x v="1"/>
    <x v="12"/>
    <s v="Staples"/>
    <n v="29.339999999999996"/>
    <n v="3"/>
    <n v="0"/>
    <n v="13.496399999999998"/>
  </r>
  <r>
    <n v="3608"/>
    <s v="CA-2011-163559"/>
    <x v="2"/>
    <x v="865"/>
    <d v="2020-09-28T00:00:00"/>
    <s v="Second Class"/>
    <s v="ST-20530"/>
    <s v="Shui Tom"/>
    <x v="0"/>
    <s v="United States"/>
    <s v="New York City"/>
    <x v="15"/>
    <n v="10035"/>
    <x v="3"/>
    <s v="OFF-BI-10002026"/>
    <x v="1"/>
    <x v="8"/>
    <s v="Avery Arch Ring Binders"/>
    <n v="139.44"/>
    <n v="3"/>
    <n v="0.2"/>
    <n v="47.060999999999993"/>
  </r>
  <r>
    <n v="3609"/>
    <s v="CA-2011-140228"/>
    <x v="2"/>
    <x v="582"/>
    <d v="2020-05-03T00:00:00"/>
    <s v="Standard Class"/>
    <s v="GB-14530"/>
    <s v="George Bell"/>
    <x v="1"/>
    <s v="United States"/>
    <s v="Newark"/>
    <x v="24"/>
    <n v="43055"/>
    <x v="3"/>
    <s v="OFF-LA-10001613"/>
    <x v="1"/>
    <x v="2"/>
    <s v="Avery File Folder Labels"/>
    <n v="6.911999999999999"/>
    <n v="3"/>
    <n v="0.2"/>
    <n v="2.5056000000000003"/>
  </r>
  <r>
    <n v="3610"/>
    <s v="CA-2011-140228"/>
    <x v="2"/>
    <x v="582"/>
    <d v="2020-05-03T00:00:00"/>
    <s v="Standard Class"/>
    <s v="GB-14530"/>
    <s v="George Bell"/>
    <x v="1"/>
    <s v="United States"/>
    <s v="Newark"/>
    <x v="24"/>
    <n v="43055"/>
    <x v="3"/>
    <s v="OFF-ST-10002214"/>
    <x v="1"/>
    <x v="4"/>
    <s v="X-Rack File for Hanging Folders"/>
    <n v="27.096"/>
    <n v="3"/>
    <n v="0.2"/>
    <n v="2.0321999999999987"/>
  </r>
  <r>
    <n v="3611"/>
    <s v="CA-2011-140228"/>
    <x v="2"/>
    <x v="582"/>
    <d v="2020-05-03T00:00:00"/>
    <s v="Standard Class"/>
    <s v="GB-14530"/>
    <s v="George Bell"/>
    <x v="1"/>
    <s v="United States"/>
    <s v="Newark"/>
    <x v="24"/>
    <n v="43055"/>
    <x v="3"/>
    <s v="OFF-ST-10001128"/>
    <x v="1"/>
    <x v="4"/>
    <s v="Carina Mini System Audio Rack, Model AR050B"/>
    <n v="177.56800000000001"/>
    <n v="2"/>
    <n v="0.2"/>
    <n v="-37.733199999999989"/>
  </r>
  <r>
    <n v="3612"/>
    <s v="US-2013-131674"/>
    <x v="0"/>
    <x v="895"/>
    <d v="2022-12-02T00:00:00"/>
    <s v="Second Class"/>
    <s v="NC-18535"/>
    <s v="Nick Crebassa"/>
    <x v="1"/>
    <s v="United States"/>
    <s v="Dallas"/>
    <x v="5"/>
    <n v="75217"/>
    <x v="2"/>
    <s v="TEC-AC-10004864"/>
    <x v="2"/>
    <x v="11"/>
    <s v="Memorex Micro Travel Drive 32 GB"/>
    <n v="58.415999999999997"/>
    <n v="2"/>
    <n v="0.2"/>
    <n v="16.794600000000003"/>
  </r>
  <r>
    <n v="3613"/>
    <s v="CA-2012-110093"/>
    <x v="1"/>
    <x v="155"/>
    <d v="2021-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21-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23-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23-11-22T00:00:00"/>
    <s v="First Class"/>
    <s v="SC-20770"/>
    <s v="Stewart Carmichael"/>
    <x v="1"/>
    <s v="United States"/>
    <s v="San Antonio"/>
    <x v="5"/>
    <n v="78207"/>
    <x v="2"/>
    <s v="OFF-AR-10001915"/>
    <x v="1"/>
    <x v="6"/>
    <s v="Peel-Off China Markers"/>
    <n v="31.776"/>
    <n v="4"/>
    <n v="0.2"/>
    <n v="8.7384000000000022"/>
  </r>
  <r>
    <n v="3617"/>
    <s v="CA-2013-154536"/>
    <x v="0"/>
    <x v="64"/>
    <d v="2022-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23-09-09T00:00:00"/>
    <s v="Standard Class"/>
    <s v="RA-19285"/>
    <s v="Ralph Arnett"/>
    <x v="0"/>
    <s v="United States"/>
    <s v="Los Angeles"/>
    <x v="1"/>
    <n v="90004"/>
    <x v="1"/>
    <s v="OFF-BI-10004632"/>
    <x v="1"/>
    <x v="8"/>
    <s v="Ibico Hi-Tech Manual Binding System"/>
    <n v="487.98400000000004"/>
    <n v="2"/>
    <n v="0.2"/>
    <n v="152.49499999999998"/>
  </r>
  <r>
    <n v="3619"/>
    <s v="CA-2014-141929"/>
    <x v="3"/>
    <x v="507"/>
    <d v="2023-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23-09-09T00:00:00"/>
    <s v="Standard Class"/>
    <s v="RA-19285"/>
    <s v="Ralph Arnett"/>
    <x v="0"/>
    <s v="United States"/>
    <s v="Los Angeles"/>
    <x v="1"/>
    <n v="90004"/>
    <x v="1"/>
    <s v="OFF-ST-10002974"/>
    <x v="1"/>
    <x v="4"/>
    <s v="Trav-L-File Heavy-Duty Shuttle II, Black"/>
    <n v="217.85"/>
    <n v="5"/>
    <n v="0"/>
    <n v="65.35499999999999"/>
  </r>
  <r>
    <n v="3621"/>
    <s v="CA-2013-109743"/>
    <x v="0"/>
    <x v="896"/>
    <d v="2022-09-30T00:00:00"/>
    <s v="Standard Class"/>
    <s v="SH-19975"/>
    <s v="Sally Hughsby"/>
    <x v="1"/>
    <s v="United States"/>
    <s v="Smyrna"/>
    <x v="18"/>
    <n v="37167"/>
    <x v="0"/>
    <s v="OFF-AR-10003727"/>
    <x v="1"/>
    <x v="6"/>
    <s v="Berol Giant Pencil Sharpener"/>
    <n v="40.775999999999996"/>
    <n v="3"/>
    <n v="0.2"/>
    <n v="4.5872999999999937"/>
  </r>
  <r>
    <n v="3622"/>
    <s v="CA-2013-109743"/>
    <x v="0"/>
    <x v="896"/>
    <d v="2022-09-30T00:00:00"/>
    <s v="Standard Class"/>
    <s v="SH-19975"/>
    <s v="Sally Hughsby"/>
    <x v="1"/>
    <s v="United States"/>
    <s v="Smyrna"/>
    <x v="18"/>
    <n v="37167"/>
    <x v="0"/>
    <s v="TEC-PH-10004071"/>
    <x v="2"/>
    <x v="7"/>
    <s v="PayAnywhere Card Reader"/>
    <n v="63.936000000000007"/>
    <n v="8"/>
    <n v="0.2"/>
    <n v="5.5944000000000003"/>
  </r>
  <r>
    <n v="3623"/>
    <s v="CA-2011-159184"/>
    <x v="2"/>
    <x v="80"/>
    <d v="2020-09-19T00:00:00"/>
    <s v="Standard Class"/>
    <s v="JC-15775"/>
    <s v="John Castell"/>
    <x v="0"/>
    <s v="United States"/>
    <s v="Macon"/>
    <x v="32"/>
    <n v="31204"/>
    <x v="0"/>
    <s v="FUR-FU-10002878"/>
    <x v="0"/>
    <x v="5"/>
    <s v="Seth Thomas 14&quot; Day/Date Wall Clock"/>
    <n v="142.4"/>
    <n v="5"/>
    <n v="0"/>
    <n v="52.688000000000002"/>
  </r>
  <r>
    <n v="3624"/>
    <s v="CA-2011-159184"/>
    <x v="2"/>
    <x v="80"/>
    <d v="2020-09-19T00:00:00"/>
    <s v="Standard Class"/>
    <s v="JC-15775"/>
    <s v="John Castell"/>
    <x v="0"/>
    <s v="United States"/>
    <s v="Macon"/>
    <x v="32"/>
    <n v="31204"/>
    <x v="0"/>
    <s v="OFF-BI-10001890"/>
    <x v="1"/>
    <x v="8"/>
    <s v="Avery Poly Binder Pockets"/>
    <n v="7.16"/>
    <n v="2"/>
    <n v="0"/>
    <n v="3.4367999999999999"/>
  </r>
  <r>
    <n v="3625"/>
    <s v="CA-2014-113530"/>
    <x v="3"/>
    <x v="240"/>
    <d v="2023-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23-05-22T00:00:00"/>
    <s v="Second Class"/>
    <s v="BC-11125"/>
    <s v="Becky Castell"/>
    <x v="2"/>
    <s v="United States"/>
    <s v="San Francisco"/>
    <x v="1"/>
    <n v="94109"/>
    <x v="1"/>
    <s v="OFF-AR-10001315"/>
    <x v="1"/>
    <x v="6"/>
    <s v="Newell 310"/>
    <n v="3.52"/>
    <n v="2"/>
    <n v="0"/>
    <n v="1.0207999999999999"/>
  </r>
  <r>
    <n v="3627"/>
    <s v="CA-2014-113530"/>
    <x v="3"/>
    <x v="240"/>
    <d v="2023-05-22T00:00:00"/>
    <s v="Second Class"/>
    <s v="BC-11125"/>
    <s v="Becky Castell"/>
    <x v="2"/>
    <s v="United States"/>
    <s v="San Francisco"/>
    <x v="1"/>
    <n v="94109"/>
    <x v="1"/>
    <s v="OFF-AR-10000122"/>
    <x v="1"/>
    <x v="6"/>
    <s v="Newell 314"/>
    <n v="5.58"/>
    <n v="1"/>
    <n v="0"/>
    <n v="1.3949999999999996"/>
  </r>
  <r>
    <n v="3628"/>
    <s v="CA-2014-113530"/>
    <x v="3"/>
    <x v="240"/>
    <d v="2023-05-22T00:00:00"/>
    <s v="Second Class"/>
    <s v="BC-11125"/>
    <s v="Becky Castell"/>
    <x v="2"/>
    <s v="United States"/>
    <s v="San Francisco"/>
    <x v="1"/>
    <n v="94109"/>
    <x v="1"/>
    <s v="TEC-AC-10001465"/>
    <x v="2"/>
    <x v="11"/>
    <s v="SanDisk Cruzer 64 GB USB Flash Drive"/>
    <n v="36.32"/>
    <n v="1"/>
    <n v="0"/>
    <n v="10.895999999999997"/>
  </r>
  <r>
    <n v="3629"/>
    <s v="CA-2011-169726"/>
    <x v="2"/>
    <x v="128"/>
    <d v="2020-08-13T00:00:00"/>
    <s v="Standard Class"/>
    <s v="JH-15985"/>
    <s v="Joseph Holt"/>
    <x v="0"/>
    <s v="United States"/>
    <s v="Seattle"/>
    <x v="4"/>
    <n v="98103"/>
    <x v="1"/>
    <s v="OFF-BI-10004600"/>
    <x v="1"/>
    <x v="8"/>
    <s v="Ibico Ibimaster 300 Manual Binding System"/>
    <n v="2060.7440000000001"/>
    <n v="7"/>
    <n v="0.2"/>
    <n v="643.98249999999996"/>
  </r>
  <r>
    <n v="3630"/>
    <s v="CA-2014-155957"/>
    <x v="3"/>
    <x v="200"/>
    <d v="2023-12-01T00:00:00"/>
    <s v="Standard Class"/>
    <s v="CC-12610"/>
    <s v="Corey Catlett"/>
    <x v="1"/>
    <s v="United States"/>
    <s v="Columbus"/>
    <x v="24"/>
    <n v="43229"/>
    <x v="3"/>
    <s v="OFF-AP-10002082"/>
    <x v="1"/>
    <x v="9"/>
    <s v="Holmes HEPA Air Purifier"/>
    <n v="52.272000000000006"/>
    <n v="3"/>
    <n v="0.2"/>
    <n v="9.8009999999999984"/>
  </r>
  <r>
    <n v="3631"/>
    <s v="CA-2014-155957"/>
    <x v="3"/>
    <x v="200"/>
    <d v="2023-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7"/>
    <d v="2023-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7"/>
    <d v="2023-05-09T00:00:00"/>
    <s v="Second Class"/>
    <s v="DB-12970"/>
    <s v="Darren Budd"/>
    <x v="1"/>
    <s v="United States"/>
    <s v="Los Angeles"/>
    <x v="1"/>
    <n v="90004"/>
    <x v="1"/>
    <s v="OFF-ST-10000025"/>
    <x v="1"/>
    <x v="4"/>
    <s v="Fellowes Stor/Drawer Steel Plus Storage Drawers"/>
    <n v="763.44"/>
    <n v="8"/>
    <n v="0"/>
    <n v="45.80639999999994"/>
  </r>
  <r>
    <n v="3634"/>
    <s v="CA-2013-145177"/>
    <x v="0"/>
    <x v="338"/>
    <d v="2022-11-15T00:00:00"/>
    <s v="Standard Class"/>
    <s v="PP-18955"/>
    <s v="Paul Prost"/>
    <x v="2"/>
    <s v="United States"/>
    <s v="Springfield"/>
    <x v="24"/>
    <n v="45503"/>
    <x v="3"/>
    <s v="OFF-LA-10001613"/>
    <x v="1"/>
    <x v="2"/>
    <s v="Avery File Folder Labels"/>
    <n v="9.2159999999999993"/>
    <n v="4"/>
    <n v="0.2"/>
    <n v="3.3408000000000002"/>
  </r>
  <r>
    <n v="3635"/>
    <s v="CA-2013-145177"/>
    <x v="0"/>
    <x v="338"/>
    <d v="2022-11-15T00:00:00"/>
    <s v="Standard Class"/>
    <s v="PP-18955"/>
    <s v="Paul Prost"/>
    <x v="2"/>
    <s v="United States"/>
    <s v="Springfield"/>
    <x v="24"/>
    <n v="45503"/>
    <x v="3"/>
    <s v="TEC-PH-10000376"/>
    <x v="2"/>
    <x v="7"/>
    <s v="Square Credit Card Reader"/>
    <n v="41.957999999999998"/>
    <n v="7"/>
    <n v="0.4"/>
    <n v="-9.7901999999999987"/>
  </r>
  <r>
    <n v="3636"/>
    <s v="CA-2013-145177"/>
    <x v="0"/>
    <x v="338"/>
    <d v="2022-11-15T00:00:00"/>
    <s v="Standard Class"/>
    <s v="PP-18955"/>
    <s v="Paul Prost"/>
    <x v="2"/>
    <s v="United States"/>
    <s v="Springfield"/>
    <x v="24"/>
    <n v="45503"/>
    <x v="3"/>
    <s v="OFF-PA-10004039"/>
    <x v="1"/>
    <x v="10"/>
    <s v="Xerox 1882"/>
    <n v="89.567999999999998"/>
    <n v="2"/>
    <n v="0.2"/>
    <n v="32.468400000000003"/>
  </r>
  <r>
    <n v="3637"/>
    <s v="CA-2013-145177"/>
    <x v="0"/>
    <x v="338"/>
    <d v="2022-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22-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22-11-15T00:00:00"/>
    <s v="Standard Class"/>
    <s v="PP-18955"/>
    <s v="Paul Prost"/>
    <x v="2"/>
    <s v="United States"/>
    <s v="Springfield"/>
    <x v="24"/>
    <n v="45503"/>
    <x v="3"/>
    <s v="FUR-FU-10000758"/>
    <x v="0"/>
    <x v="5"/>
    <s v="DAX Natural Wood-Tone Poster Frame"/>
    <n v="148.28800000000001"/>
    <n v="7"/>
    <n v="0.2"/>
    <n v="29.657599999999988"/>
  </r>
  <r>
    <n v="3640"/>
    <s v="CA-2013-145177"/>
    <x v="0"/>
    <x v="338"/>
    <d v="2022-11-15T00:00:00"/>
    <s v="Standard Class"/>
    <s v="PP-18955"/>
    <s v="Paul Prost"/>
    <x v="2"/>
    <s v="United States"/>
    <s v="Springfield"/>
    <x v="24"/>
    <n v="45503"/>
    <x v="3"/>
    <s v="OFF-PA-10000682"/>
    <x v="1"/>
    <x v="10"/>
    <s v="Xerox 1924"/>
    <n v="4.6240000000000006"/>
    <n v="1"/>
    <n v="0.2"/>
    <n v="1.6762000000000001"/>
  </r>
  <r>
    <n v="3641"/>
    <s v="CA-2013-145177"/>
    <x v="0"/>
    <x v="338"/>
    <d v="2022-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22-11-15T00:00:00"/>
    <s v="Standard Class"/>
    <s v="PP-18955"/>
    <s v="Paul Prost"/>
    <x v="2"/>
    <s v="United States"/>
    <s v="Springfield"/>
    <x v="24"/>
    <n v="45503"/>
    <x v="3"/>
    <s v="OFF-BI-10002082"/>
    <x v="1"/>
    <x v="8"/>
    <s v="GBC Twin Loop Wire Binding Elements"/>
    <n v="69.888000000000005"/>
    <n v="7"/>
    <n v="0.7"/>
    <n v="-46.591999999999999"/>
  </r>
  <r>
    <n v="3643"/>
    <s v="CA-2011-156594"/>
    <x v="2"/>
    <x v="414"/>
    <d v="2020-12-23T00:00:00"/>
    <s v="Second Class"/>
    <s v="MC-17845"/>
    <s v="Michael Chen"/>
    <x v="0"/>
    <s v="United States"/>
    <s v="Los Angeles"/>
    <x v="1"/>
    <n v="90008"/>
    <x v="1"/>
    <s v="OFF-BI-10004632"/>
    <x v="1"/>
    <x v="8"/>
    <s v="Ibico Hi-Tech Manual Binding System"/>
    <n v="487.98400000000004"/>
    <n v="2"/>
    <n v="0.2"/>
    <n v="152.49499999999998"/>
  </r>
  <r>
    <n v="3644"/>
    <s v="CA-2011-156594"/>
    <x v="2"/>
    <x v="414"/>
    <d v="2020-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20-12-23T00:00:00"/>
    <s v="Second Class"/>
    <s v="MC-17845"/>
    <s v="Michael Chen"/>
    <x v="0"/>
    <s v="United States"/>
    <s v="Los Angeles"/>
    <x v="1"/>
    <n v="90008"/>
    <x v="1"/>
    <s v="OFF-AR-10004269"/>
    <x v="1"/>
    <x v="6"/>
    <s v="Newell 31"/>
    <n v="4.13"/>
    <n v="1"/>
    <n v="0"/>
    <n v="1.1564000000000001"/>
  </r>
  <r>
    <n v="3646"/>
    <s v="CA-2011-156594"/>
    <x v="2"/>
    <x v="414"/>
    <d v="2020-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20-07-27T00:00:00"/>
    <s v="Second Class"/>
    <s v="VF-21715"/>
    <s v="Vicky Freymann"/>
    <x v="2"/>
    <s v="United States"/>
    <s v="Los Angeles"/>
    <x v="1"/>
    <n v="90045"/>
    <x v="1"/>
    <s v="OFF-PA-10002195"/>
    <x v="1"/>
    <x v="10"/>
    <s v="Xerox 1966"/>
    <n v="6.48"/>
    <n v="1"/>
    <n v="0"/>
    <n v="3.1752000000000002"/>
  </r>
  <r>
    <n v="3648"/>
    <s v="CA-2011-146528"/>
    <x v="2"/>
    <x v="739"/>
    <d v="2020-07-27T00:00:00"/>
    <s v="Second Class"/>
    <s v="VF-21715"/>
    <s v="Vicky Freymann"/>
    <x v="2"/>
    <s v="United States"/>
    <s v="Los Angeles"/>
    <x v="1"/>
    <n v="90045"/>
    <x v="1"/>
    <s v="OFF-SU-10002522"/>
    <x v="1"/>
    <x v="14"/>
    <s v="Acme Kleen Earth Office Shears"/>
    <n v="15.52"/>
    <n v="4"/>
    <n v="0"/>
    <n v="4.5007999999999981"/>
  </r>
  <r>
    <n v="3649"/>
    <s v="CA-2012-168459"/>
    <x v="1"/>
    <x v="6"/>
    <d v="2021-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21-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23-12-12T00:00:00"/>
    <s v="Second Class"/>
    <s v="DB-13210"/>
    <s v="Dean Braden"/>
    <x v="0"/>
    <s v="United States"/>
    <s v="Detroit"/>
    <x v="12"/>
    <n v="48234"/>
    <x v="2"/>
    <s v="TEC-AC-10004859"/>
    <x v="2"/>
    <x v="11"/>
    <s v="Maxell Pro 80 Minute CD-R, 10/Pack"/>
    <n v="104.88"/>
    <n v="6"/>
    <n v="0"/>
    <n v="41.952000000000005"/>
  </r>
  <r>
    <n v="3652"/>
    <s v="CA-2014-109960"/>
    <x v="3"/>
    <x v="34"/>
    <d v="2023-12-12T00:00:00"/>
    <s v="Second Class"/>
    <s v="DB-13210"/>
    <s v="Dean Braden"/>
    <x v="0"/>
    <s v="United States"/>
    <s v="Detroit"/>
    <x v="12"/>
    <n v="48234"/>
    <x v="2"/>
    <s v="OFF-AR-10001860"/>
    <x v="1"/>
    <x v="6"/>
    <s v="BIC Liqua Brite Liner"/>
    <n v="34.700000000000003"/>
    <n v="5"/>
    <n v="0"/>
    <n v="12.492000000000001"/>
  </r>
  <r>
    <n v="3653"/>
    <s v="CA-2014-109960"/>
    <x v="3"/>
    <x v="34"/>
    <d v="2023-12-12T00:00:00"/>
    <s v="Second Class"/>
    <s v="DB-13210"/>
    <s v="Dean Braden"/>
    <x v="0"/>
    <s v="United States"/>
    <s v="Detroit"/>
    <x v="12"/>
    <n v="48234"/>
    <x v="2"/>
    <s v="OFF-BI-10001636"/>
    <x v="1"/>
    <x v="8"/>
    <s v="Ibico Plastic and Wire Spiral Binding Combs"/>
    <n v="33.72"/>
    <n v="4"/>
    <n v="0"/>
    <n v="15.511199999999999"/>
  </r>
  <r>
    <n v="3654"/>
    <s v="CA-2014-109960"/>
    <x v="3"/>
    <x v="34"/>
    <d v="2023-12-12T00:00:00"/>
    <s v="Second Class"/>
    <s v="DB-13210"/>
    <s v="Dean Braden"/>
    <x v="0"/>
    <s v="United States"/>
    <s v="Detroit"/>
    <x v="12"/>
    <n v="48234"/>
    <x v="2"/>
    <s v="OFF-PA-10000349"/>
    <x v="1"/>
    <x v="10"/>
    <s v="Staples"/>
    <n v="14.940000000000001"/>
    <n v="3"/>
    <n v="0"/>
    <n v="7.0218000000000007"/>
  </r>
  <r>
    <n v="3655"/>
    <s v="CA-2014-133004"/>
    <x v="3"/>
    <x v="515"/>
    <d v="2023-09-06T00:00:00"/>
    <s v="Standard Class"/>
    <s v="AJ-10945"/>
    <s v="Ashley Jarboe"/>
    <x v="0"/>
    <s v="United States"/>
    <s v="Lawrence"/>
    <x v="14"/>
    <n v="46226"/>
    <x v="2"/>
    <s v="OFF-AP-10002439"/>
    <x v="1"/>
    <x v="9"/>
    <s v="Tripp Lite Isotel 8 Ultra 8 Outlet Metal Surge"/>
    <n v="638.73"/>
    <n v="9"/>
    <n v="0"/>
    <n v="166.06979999999999"/>
  </r>
  <r>
    <n v="3656"/>
    <s v="CA-2014-168102"/>
    <x v="3"/>
    <x v="558"/>
    <d v="2023-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23-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8"/>
    <d v="2021-03-17T00:00:00"/>
    <s v="Standard Class"/>
    <s v="EB-13750"/>
    <s v="Edward Becker"/>
    <x v="1"/>
    <s v="United States"/>
    <s v="Plantation"/>
    <x v="2"/>
    <n v="33317"/>
    <x v="0"/>
    <s v="OFF-EN-10004030"/>
    <x v="1"/>
    <x v="12"/>
    <s v="Convenience Packs of Business Envelopes"/>
    <n v="8.6880000000000006"/>
    <n v="3"/>
    <n v="0.2"/>
    <n v="2.9322000000000004"/>
  </r>
  <r>
    <n v="3659"/>
    <s v="CA-2012-128083"/>
    <x v="1"/>
    <x v="898"/>
    <d v="2021-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8"/>
    <d v="2021-03-17T00:00:00"/>
    <s v="Standard Class"/>
    <s v="EB-13750"/>
    <s v="Edward Becker"/>
    <x v="1"/>
    <s v="United States"/>
    <s v="Plantation"/>
    <x v="2"/>
    <n v="33317"/>
    <x v="0"/>
    <s v="FUR-FU-10001731"/>
    <x v="0"/>
    <x v="5"/>
    <s v="Acrylic Self-Standing Desk Frames"/>
    <n v="6.4080000000000004"/>
    <n v="3"/>
    <n v="0.2"/>
    <n v="1.4418"/>
  </r>
  <r>
    <n v="3661"/>
    <s v="CA-2013-161676"/>
    <x v="0"/>
    <x v="427"/>
    <d v="2022-07-24T00:00:00"/>
    <s v="Standard Class"/>
    <s v="JP-15460"/>
    <s v="Jennifer Patt"/>
    <x v="1"/>
    <s v="United States"/>
    <s v="Glendale"/>
    <x v="16"/>
    <n v="85301"/>
    <x v="1"/>
    <s v="OFF-SU-10004782"/>
    <x v="1"/>
    <x v="14"/>
    <s v="Elite 5&quot; Scissors"/>
    <n v="33.799999999999997"/>
    <n v="5"/>
    <n v="0.2"/>
    <n v="4.2249999999999979"/>
  </r>
  <r>
    <n v="3662"/>
    <s v="CA-2013-155005"/>
    <x v="0"/>
    <x v="899"/>
    <d v="2022-06-16T00:00:00"/>
    <s v="Second Class"/>
    <s v="SC-20050"/>
    <s v="Sample Company A"/>
    <x v="2"/>
    <s v="United States"/>
    <s v="Jackson"/>
    <x v="12"/>
    <n v="49201"/>
    <x v="2"/>
    <s v="TEC-PH-10003484"/>
    <x v="2"/>
    <x v="7"/>
    <s v="Ooma Telo VoIP Home Phone System"/>
    <n v="377.96999999999997"/>
    <n v="3"/>
    <n v="0"/>
    <n v="94.492500000000007"/>
  </r>
  <r>
    <n v="3663"/>
    <s v="US-2014-129777"/>
    <x v="3"/>
    <x v="445"/>
    <d v="2023-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23-07-10T00:00:00"/>
    <s v="Standard Class"/>
    <s v="FM-14290"/>
    <s v="Frank Merwin"/>
    <x v="2"/>
    <s v="United States"/>
    <s v="Quincy"/>
    <x v="31"/>
    <n v="2169"/>
    <x v="3"/>
    <s v="OFF-PA-10001970"/>
    <x v="1"/>
    <x v="10"/>
    <s v="Xerox 1881"/>
    <n v="24.56"/>
    <n v="2"/>
    <n v="0"/>
    <n v="11.543199999999999"/>
  </r>
  <r>
    <n v="3665"/>
    <s v="CA-2011-129364"/>
    <x v="2"/>
    <x v="589"/>
    <d v="2020-12-13T00:00:00"/>
    <s v="Standard Class"/>
    <s v="TB-21250"/>
    <s v="Tim Brockman"/>
    <x v="0"/>
    <s v="United States"/>
    <s v="Salem"/>
    <x v="21"/>
    <n v="97301"/>
    <x v="1"/>
    <s v="OFF-LA-10001569"/>
    <x v="1"/>
    <x v="2"/>
    <s v="Avery 499"/>
    <n v="27.888000000000002"/>
    <n v="7"/>
    <n v="0.2"/>
    <n v="9.0635999999999974"/>
  </r>
  <r>
    <n v="3666"/>
    <s v="CA-2011-129364"/>
    <x v="2"/>
    <x v="589"/>
    <d v="2020-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20-12-13T00:00:00"/>
    <s v="Standard Class"/>
    <s v="TB-21250"/>
    <s v="Tim Brockman"/>
    <x v="0"/>
    <s v="United States"/>
    <s v="Salem"/>
    <x v="21"/>
    <n v="97301"/>
    <x v="1"/>
    <s v="TEC-PH-10003095"/>
    <x v="2"/>
    <x v="7"/>
    <s v="Samsung HM1900 Bluetooth Headset"/>
    <n v="52.679999999999993"/>
    <n v="3"/>
    <n v="0.2"/>
    <n v="19.754999999999999"/>
  </r>
  <r>
    <n v="3668"/>
    <s v="CA-2011-129364"/>
    <x v="2"/>
    <x v="589"/>
    <d v="2020-12-13T00:00:00"/>
    <s v="Standard Class"/>
    <s v="TB-21250"/>
    <s v="Tim Brockman"/>
    <x v="0"/>
    <s v="United States"/>
    <s v="Salem"/>
    <x v="21"/>
    <n v="97301"/>
    <x v="1"/>
    <s v="OFF-SU-10000432"/>
    <x v="1"/>
    <x v="14"/>
    <s v="Acco Side-Punched Conventional Columnar Pads"/>
    <n v="13.88"/>
    <n v="5"/>
    <n v="0.2"/>
    <n v="-2.6025000000000014"/>
  </r>
  <r>
    <n v="3669"/>
    <s v="CA-2011-129364"/>
    <x v="2"/>
    <x v="589"/>
    <d v="2020-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20-12-13T00:00:00"/>
    <s v="Standard Class"/>
    <s v="TB-21250"/>
    <s v="Tim Brockman"/>
    <x v="0"/>
    <s v="United States"/>
    <s v="Salem"/>
    <x v="21"/>
    <n v="97301"/>
    <x v="1"/>
    <s v="OFF-LA-10004409"/>
    <x v="1"/>
    <x v="2"/>
    <s v="Avery 492"/>
    <n v="11.52"/>
    <n v="5"/>
    <n v="0.2"/>
    <n v="3.7439999999999989"/>
  </r>
  <r>
    <n v="3671"/>
    <s v="CA-2011-129364"/>
    <x v="2"/>
    <x v="589"/>
    <d v="2020-12-13T00:00:00"/>
    <s v="Standard Class"/>
    <s v="TB-21250"/>
    <s v="Tim Brockman"/>
    <x v="0"/>
    <s v="United States"/>
    <s v="Salem"/>
    <x v="21"/>
    <n v="97301"/>
    <x v="1"/>
    <s v="OFF-PA-10001569"/>
    <x v="1"/>
    <x v="10"/>
    <s v="Xerox 232"/>
    <n v="10.368000000000002"/>
    <n v="2"/>
    <n v="0.2"/>
    <n v="3.6288"/>
  </r>
  <r>
    <n v="3672"/>
    <s v="CA-2011-129364"/>
    <x v="2"/>
    <x v="589"/>
    <d v="2020-12-13T00:00:00"/>
    <s v="Standard Class"/>
    <s v="TB-21250"/>
    <s v="Tim Brockman"/>
    <x v="0"/>
    <s v="United States"/>
    <s v="Salem"/>
    <x v="21"/>
    <n v="97301"/>
    <x v="1"/>
    <s v="OFF-ST-10001031"/>
    <x v="1"/>
    <x v="4"/>
    <s v="Adjustable Personal File Tote"/>
    <n v="39.072000000000003"/>
    <n v="3"/>
    <n v="0.2"/>
    <n v="2.9304000000000023"/>
  </r>
  <r>
    <n v="3673"/>
    <s v="CA-2013-104969"/>
    <x v="0"/>
    <x v="143"/>
    <d v="2022-04-15T00:00:00"/>
    <s v="Standard Class"/>
    <s v="EH-14125"/>
    <s v="Eugene Hildebrand"/>
    <x v="2"/>
    <s v="United States"/>
    <s v="Troy"/>
    <x v="24"/>
    <n v="45373"/>
    <x v="3"/>
    <s v="OFF-EN-10002312"/>
    <x v="1"/>
    <x v="12"/>
    <s v="#10 Self-Seal White Envelopes"/>
    <n v="8.8719999999999999"/>
    <n v="1"/>
    <n v="0.2"/>
    <n v="3.2161"/>
  </r>
  <r>
    <n v="3674"/>
    <s v="CA-2013-104969"/>
    <x v="0"/>
    <x v="143"/>
    <d v="2022-04-15T00:00:00"/>
    <s v="Standard Class"/>
    <s v="EH-14125"/>
    <s v="Eugene Hildebrand"/>
    <x v="2"/>
    <s v="United States"/>
    <s v="Troy"/>
    <x v="24"/>
    <n v="45373"/>
    <x v="3"/>
    <s v="OFF-BI-10004224"/>
    <x v="1"/>
    <x v="8"/>
    <s v="Catalog Binders with Expanding Posts"/>
    <n v="121.10400000000003"/>
    <n v="6"/>
    <n v="0.7"/>
    <n v="-100.91999999999999"/>
  </r>
  <r>
    <n v="3675"/>
    <s v="CA-2014-154109"/>
    <x v="3"/>
    <x v="44"/>
    <d v="2023-11-12T00:00:00"/>
    <s v="Standard Class"/>
    <s v="ML-17410"/>
    <s v="Maris LaWare"/>
    <x v="0"/>
    <s v="United States"/>
    <s v="Philadelphia"/>
    <x v="9"/>
    <n v="19143"/>
    <x v="3"/>
    <s v="FUR-CH-10003774"/>
    <x v="0"/>
    <x v="1"/>
    <s v="Global Wood Trimmed Manager's Task Chair, Khaki"/>
    <n v="127.372"/>
    <n v="2"/>
    <n v="0.3"/>
    <n v="-30.933200000000006"/>
  </r>
  <r>
    <n v="3676"/>
    <s v="CA-2014-154109"/>
    <x v="3"/>
    <x v="44"/>
    <d v="2023-11-12T00:00:00"/>
    <s v="Standard Class"/>
    <s v="ML-17410"/>
    <s v="Maris LaWare"/>
    <x v="0"/>
    <s v="United States"/>
    <s v="Philadelphia"/>
    <x v="9"/>
    <n v="19143"/>
    <x v="3"/>
    <s v="OFF-PA-10000157"/>
    <x v="1"/>
    <x v="10"/>
    <s v="Xerox 191"/>
    <n v="47.952000000000005"/>
    <n v="3"/>
    <n v="0.2"/>
    <n v="16.183799999999998"/>
  </r>
  <r>
    <n v="3677"/>
    <s v="CA-2012-156440"/>
    <x v="1"/>
    <x v="900"/>
    <d v="2021-12-09T00:00:00"/>
    <s v="Standard Class"/>
    <s v="MH-17620"/>
    <s v="Matt Hagelstein"/>
    <x v="1"/>
    <s v="United States"/>
    <s v="San Diego"/>
    <x v="1"/>
    <n v="92105"/>
    <x v="1"/>
    <s v="FUR-FU-10004090"/>
    <x v="0"/>
    <x v="5"/>
    <s v="Executive Impressions 14&quot; Contract Wall Clock"/>
    <n v="44.46"/>
    <n v="2"/>
    <n v="0"/>
    <n v="14.671799999999998"/>
  </r>
  <r>
    <n v="3678"/>
    <s v="CA-2012-132626"/>
    <x v="1"/>
    <x v="584"/>
    <d v="2021-07-14T00:00:00"/>
    <s v="Standard Class"/>
    <s v="BT-11680"/>
    <s v="Brian Thompson"/>
    <x v="0"/>
    <s v="United States"/>
    <s v="Clinton"/>
    <x v="39"/>
    <n v="20735"/>
    <x v="3"/>
    <s v="OFF-FA-10002763"/>
    <x v="1"/>
    <x v="13"/>
    <s v="Advantus Map Pennant Flags and Round Head Tacks"/>
    <n v="15.8"/>
    <n v="4"/>
    <n v="0"/>
    <n v="5.0559999999999992"/>
  </r>
  <r>
    <n v="3679"/>
    <s v="CA-2012-132626"/>
    <x v="1"/>
    <x v="584"/>
    <d v="2021-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21-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21-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21-07-14T00:00:00"/>
    <s v="Standard Class"/>
    <s v="BT-11680"/>
    <s v="Brian Thompson"/>
    <x v="0"/>
    <s v="United States"/>
    <s v="Clinton"/>
    <x v="39"/>
    <n v="20735"/>
    <x v="3"/>
    <s v="OFF-BI-10002854"/>
    <x v="1"/>
    <x v="8"/>
    <s v="Performers Binder/Pad Holder, Black"/>
    <n v="84.09"/>
    <n v="3"/>
    <n v="0"/>
    <n v="42.045000000000002"/>
  </r>
  <r>
    <n v="3683"/>
    <s v="CA-2012-132626"/>
    <x v="1"/>
    <x v="584"/>
    <d v="2021-07-14T00:00:00"/>
    <s v="Standard Class"/>
    <s v="BT-11680"/>
    <s v="Brian Thompson"/>
    <x v="0"/>
    <s v="United States"/>
    <s v="Clinton"/>
    <x v="39"/>
    <n v="20735"/>
    <x v="3"/>
    <s v="OFF-AR-10002987"/>
    <x v="1"/>
    <x v="6"/>
    <s v="Prismacolor Color Pencil Set"/>
    <n v="79.36"/>
    <n v="4"/>
    <n v="0"/>
    <n v="32.537600000000005"/>
  </r>
  <r>
    <n v="3684"/>
    <s v="CA-2012-132626"/>
    <x v="1"/>
    <x v="584"/>
    <d v="2021-07-14T00:00:00"/>
    <s v="Standard Class"/>
    <s v="BT-11680"/>
    <s v="Brian Thompson"/>
    <x v="0"/>
    <s v="United States"/>
    <s v="Clinton"/>
    <x v="39"/>
    <n v="20735"/>
    <x v="3"/>
    <s v="OFF-BI-10004001"/>
    <x v="1"/>
    <x v="8"/>
    <s v="GBC Recycled VeloBinder Covers"/>
    <n v="153.35999999999999"/>
    <n v="9"/>
    <n v="0"/>
    <n v="70.545599999999979"/>
  </r>
  <r>
    <n v="3685"/>
    <s v="CA-2012-132626"/>
    <x v="1"/>
    <x v="584"/>
    <d v="2021-07-14T00:00:00"/>
    <s v="Standard Class"/>
    <s v="BT-11680"/>
    <s v="Brian Thompson"/>
    <x v="0"/>
    <s v="United States"/>
    <s v="Clinton"/>
    <x v="39"/>
    <n v="20735"/>
    <x v="3"/>
    <s v="OFF-BI-10001634"/>
    <x v="1"/>
    <x v="8"/>
    <s v="Wilson Jones Active Use Binders"/>
    <n v="43.68"/>
    <n v="6"/>
    <n v="0"/>
    <n v="21.403200000000002"/>
  </r>
  <r>
    <n v="3686"/>
    <s v="CA-2012-132626"/>
    <x v="1"/>
    <x v="584"/>
    <d v="2021-07-14T00:00:00"/>
    <s v="Standard Class"/>
    <s v="BT-11680"/>
    <s v="Brian Thompson"/>
    <x v="0"/>
    <s v="United States"/>
    <s v="Clinton"/>
    <x v="39"/>
    <n v="20735"/>
    <x v="3"/>
    <s v="OFF-ST-10003722"/>
    <x v="1"/>
    <x v="4"/>
    <s v="Project Tote Personal File"/>
    <n v="98.21"/>
    <n v="7"/>
    <n v="0"/>
    <n v="28.480899999999984"/>
  </r>
  <r>
    <n v="3687"/>
    <s v="CA-2013-102792"/>
    <x v="0"/>
    <x v="180"/>
    <d v="2022-12-20T00:00:00"/>
    <s v="Standard Class"/>
    <s v="JC-15340"/>
    <s v="Jasper Cacioppo"/>
    <x v="0"/>
    <s v="United States"/>
    <s v="Riverside"/>
    <x v="1"/>
    <n v="92503"/>
    <x v="1"/>
    <s v="OFF-AR-10004757"/>
    <x v="1"/>
    <x v="6"/>
    <s v="Crayola Colored Pencils"/>
    <n v="9.84"/>
    <n v="3"/>
    <n v="0"/>
    <n v="3.2471999999999994"/>
  </r>
  <r>
    <n v="3688"/>
    <s v="CA-2013-108567"/>
    <x v="0"/>
    <x v="244"/>
    <d v="2022-05-25T00:00:00"/>
    <s v="Standard Class"/>
    <s v="DB-13210"/>
    <s v="Dean Braden"/>
    <x v="0"/>
    <s v="United States"/>
    <s v="Port Saint Lucie"/>
    <x v="2"/>
    <n v="34952"/>
    <x v="0"/>
    <s v="OFF-BI-10004140"/>
    <x v="1"/>
    <x v="8"/>
    <s v="Avery Non-Stick Binders"/>
    <n v="2.6940000000000004"/>
    <n v="2"/>
    <n v="0.7"/>
    <n v="-2.2450000000000001"/>
  </r>
  <r>
    <n v="3689"/>
    <s v="CA-2014-140760"/>
    <x v="3"/>
    <x v="455"/>
    <d v="2023-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23-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21-11-02T00:00:00"/>
    <s v="Second Class"/>
    <s v="FA-14230"/>
    <s v="Frank Atkinson"/>
    <x v="1"/>
    <s v="United States"/>
    <s v="Denver"/>
    <x v="22"/>
    <n v="80219"/>
    <x v="1"/>
    <s v="TEC-MA-10000597"/>
    <x v="2"/>
    <x v="15"/>
    <s v="Lexmark S315 Color Inkjet Printer"/>
    <n v="59.994000000000007"/>
    <n v="2"/>
    <n v="0.7"/>
    <n v="-45.995400000000004"/>
  </r>
  <r>
    <n v="3692"/>
    <s v="US-2012-131359"/>
    <x v="1"/>
    <x v="628"/>
    <d v="2021-11-02T00:00:00"/>
    <s v="Second Class"/>
    <s v="FA-14230"/>
    <s v="Frank Atkinson"/>
    <x v="1"/>
    <s v="United States"/>
    <s v="Denver"/>
    <x v="22"/>
    <n v="80219"/>
    <x v="1"/>
    <s v="TEC-CO-10001571"/>
    <x v="2"/>
    <x v="16"/>
    <s v="Sharp 1540cs Digital Laser Copier"/>
    <n v="439.99200000000002"/>
    <n v="1"/>
    <n v="0.2"/>
    <n v="164.99700000000001"/>
  </r>
  <r>
    <n v="3693"/>
    <s v="US-2012-131359"/>
    <x v="1"/>
    <x v="628"/>
    <d v="2021-11-02T00:00:00"/>
    <s v="Second Class"/>
    <s v="FA-14230"/>
    <s v="Frank Atkinson"/>
    <x v="1"/>
    <s v="United States"/>
    <s v="Denver"/>
    <x v="22"/>
    <n v="80219"/>
    <x v="1"/>
    <s v="TEC-PH-10004531"/>
    <x v="2"/>
    <x v="7"/>
    <s v="OtterBox Commuter Series Case - iPhone 5 &amp; 5s"/>
    <n v="87.96"/>
    <n v="5"/>
    <n v="0.2"/>
    <n v="30.785999999999998"/>
  </r>
  <r>
    <n v="3694"/>
    <s v="US-2012-131359"/>
    <x v="1"/>
    <x v="628"/>
    <d v="2021-11-02T00:00:00"/>
    <s v="Second Class"/>
    <s v="FA-14230"/>
    <s v="Frank Atkinson"/>
    <x v="1"/>
    <s v="United States"/>
    <s v="Denver"/>
    <x v="22"/>
    <n v="80219"/>
    <x v="1"/>
    <s v="FUR-FU-10003026"/>
    <x v="0"/>
    <x v="5"/>
    <s v="Eldon Regeneration Recycled Desk Accessories, Black"/>
    <n v="15.488"/>
    <n v="4"/>
    <n v="0.2"/>
    <n v="3.6783999999999999"/>
  </r>
  <r>
    <n v="3695"/>
    <s v="CA-2013-142097"/>
    <x v="0"/>
    <x v="680"/>
    <d v="2022-10-21T00:00:00"/>
    <s v="Standard Class"/>
    <s v="QJ-19255"/>
    <s v="Quincy Jones"/>
    <x v="1"/>
    <s v="United States"/>
    <s v="Springfield"/>
    <x v="17"/>
    <n v="22153"/>
    <x v="0"/>
    <s v="OFF-BI-10002082"/>
    <x v="1"/>
    <x v="8"/>
    <s v="GBC Twin Loop Wire Binding Elements"/>
    <n v="232.96"/>
    <n v="7"/>
    <n v="0"/>
    <n v="116.48"/>
  </r>
  <r>
    <n v="3696"/>
    <s v="CA-2013-142097"/>
    <x v="0"/>
    <x v="680"/>
    <d v="2022-10-21T00:00:00"/>
    <s v="Standard Class"/>
    <s v="QJ-19255"/>
    <s v="Quincy Jones"/>
    <x v="1"/>
    <s v="United States"/>
    <s v="Springfield"/>
    <x v="17"/>
    <n v="22153"/>
    <x v="0"/>
    <s v="OFF-EN-10002312"/>
    <x v="1"/>
    <x v="12"/>
    <s v="#10 Self-Seal White Envelopes"/>
    <n v="66.539999999999992"/>
    <n v="6"/>
    <n v="0"/>
    <n v="32.604599999999998"/>
  </r>
  <r>
    <n v="3697"/>
    <s v="CA-2013-142097"/>
    <x v="0"/>
    <x v="680"/>
    <d v="2022-10-21T00:00:00"/>
    <s v="Standard Class"/>
    <s v="QJ-19255"/>
    <s v="Quincy Jones"/>
    <x v="1"/>
    <s v="United States"/>
    <s v="Springfield"/>
    <x v="17"/>
    <n v="22153"/>
    <x v="0"/>
    <s v="OFF-AP-10000696"/>
    <x v="1"/>
    <x v="9"/>
    <s v="Holmes Odor Grabber"/>
    <n v="43.26"/>
    <n v="3"/>
    <n v="0"/>
    <n v="14.275799999999998"/>
  </r>
  <r>
    <n v="3698"/>
    <s v="CA-2012-151680"/>
    <x v="1"/>
    <x v="901"/>
    <d v="2021-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20-09-17T00:00:00"/>
    <s v="Standard Class"/>
    <s v="ON-18715"/>
    <s v="Odella Nelson"/>
    <x v="1"/>
    <s v="United States"/>
    <s v="Tempe"/>
    <x v="16"/>
    <n v="85281"/>
    <x v="1"/>
    <s v="OFF-ST-10001034"/>
    <x v="1"/>
    <x v="4"/>
    <s v="Eldon File Chest Portable File"/>
    <n v="79.400000000000006"/>
    <n v="5"/>
    <n v="0.2"/>
    <n v="5.9550000000000054"/>
  </r>
  <r>
    <n v="3700"/>
    <s v="CA-2014-160416"/>
    <x v="3"/>
    <x v="38"/>
    <d v="2023-11-19T00:00:00"/>
    <s v="Second Class"/>
    <s v="AD-10180"/>
    <s v="Alan Dominguez"/>
    <x v="2"/>
    <s v="United States"/>
    <s v="Yonkers"/>
    <x v="15"/>
    <n v="10701"/>
    <x v="3"/>
    <s v="TEC-AC-10004114"/>
    <x v="2"/>
    <x v="11"/>
    <s v="KeyTronic 6101 Series - Keyboard - Black"/>
    <n v="163.96"/>
    <n v="4"/>
    <n v="0"/>
    <n v="70.502800000000008"/>
  </r>
  <r>
    <n v="3701"/>
    <s v="CA-2014-169411"/>
    <x v="3"/>
    <x v="165"/>
    <d v="2023-12-30T00:00:00"/>
    <s v="Standard Class"/>
    <s v="AC-10615"/>
    <s v="Ann Chong"/>
    <x v="1"/>
    <s v="United States"/>
    <s v="Rochester"/>
    <x v="15"/>
    <n v="14609"/>
    <x v="3"/>
    <s v="FUR-FU-10001602"/>
    <x v="0"/>
    <x v="5"/>
    <s v="Eldon Delta Triangular Chair Mat, 52&quot; x 58&quot;, Clear"/>
    <n v="37.93"/>
    <n v="1"/>
    <n v="0"/>
    <n v="6.8273999999999972"/>
  </r>
  <r>
    <n v="3702"/>
    <s v="CA-2013-126543"/>
    <x v="0"/>
    <x v="850"/>
    <d v="2022-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21-06-19T00:00:00"/>
    <s v="Standard Class"/>
    <s v="DH-13075"/>
    <s v="Dave Hallsten"/>
    <x v="1"/>
    <s v="United States"/>
    <s v="Decatur"/>
    <x v="19"/>
    <n v="35601"/>
    <x v="0"/>
    <s v="OFF-AR-10004269"/>
    <x v="1"/>
    <x v="6"/>
    <s v="Newell 31"/>
    <n v="24.78"/>
    <n v="6"/>
    <n v="0"/>
    <n v="6.9384000000000006"/>
  </r>
  <r>
    <n v="3704"/>
    <s v="CA-2012-104941"/>
    <x v="1"/>
    <x v="385"/>
    <d v="2021-06-19T00:00:00"/>
    <s v="Standard Class"/>
    <s v="DH-13075"/>
    <s v="Dave Hallsten"/>
    <x v="1"/>
    <s v="United States"/>
    <s v="Decatur"/>
    <x v="19"/>
    <n v="35601"/>
    <x v="0"/>
    <s v="OFF-BI-10001249"/>
    <x v="1"/>
    <x v="8"/>
    <s v="Avery Heavy-Duty EZD View Binder with Locking Rings"/>
    <n v="19.14"/>
    <n v="3"/>
    <n v="0"/>
    <n v="8.8043999999999993"/>
  </r>
  <r>
    <n v="3705"/>
    <s v="CA-2012-104941"/>
    <x v="1"/>
    <x v="385"/>
    <d v="2021-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21-06-19T00:00:00"/>
    <s v="Standard Class"/>
    <s v="DH-13075"/>
    <s v="Dave Hallsten"/>
    <x v="1"/>
    <s v="United States"/>
    <s v="Decatur"/>
    <x v="19"/>
    <n v="35601"/>
    <x v="0"/>
    <s v="OFF-PA-10003363"/>
    <x v="1"/>
    <x v="10"/>
    <s v="Xerox 204"/>
    <n v="32.400000000000006"/>
    <n v="5"/>
    <n v="0"/>
    <n v="15.552000000000001"/>
  </r>
  <r>
    <n v="3707"/>
    <s v="CA-2014-160087"/>
    <x v="3"/>
    <x v="257"/>
    <d v="2023-03-23T00:00:00"/>
    <s v="Standard Class"/>
    <s v="EN-13780"/>
    <s v="Edward Nazzal"/>
    <x v="0"/>
    <s v="United States"/>
    <s v="Dallas"/>
    <x v="5"/>
    <n v="75220"/>
    <x v="2"/>
    <s v="OFF-AR-10001915"/>
    <x v="1"/>
    <x v="6"/>
    <s v="Peel-Off China Markers"/>
    <n v="23.832000000000001"/>
    <n v="3"/>
    <n v="0.2"/>
    <n v="6.5538000000000007"/>
  </r>
  <r>
    <n v="3708"/>
    <s v="CA-2011-120544"/>
    <x v="2"/>
    <x v="533"/>
    <d v="2020-11-27T00:00:00"/>
    <s v="Standard Class"/>
    <s v="SS-20140"/>
    <s v="Saphhira Shifley"/>
    <x v="1"/>
    <s v="United States"/>
    <s v="Mesquite"/>
    <x v="5"/>
    <n v="75150"/>
    <x v="2"/>
    <s v="FUR-FU-10001940"/>
    <x v="0"/>
    <x v="5"/>
    <s v="Staples"/>
    <n v="6.3680000000000003"/>
    <n v="2"/>
    <n v="0.6"/>
    <n v="-2.5471999999999984"/>
  </r>
  <r>
    <n v="3709"/>
    <s v="CA-2011-120544"/>
    <x v="2"/>
    <x v="533"/>
    <d v="2020-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20-11-27T00:00:00"/>
    <s v="Standard Class"/>
    <s v="SS-20140"/>
    <s v="Saphhira Shifley"/>
    <x v="1"/>
    <s v="United States"/>
    <s v="Mesquite"/>
    <x v="5"/>
    <n v="75150"/>
    <x v="2"/>
    <s v="TEC-AC-10003709"/>
    <x v="2"/>
    <x v="11"/>
    <s v="Maxell 4.7GB DVD-R 5/Pack"/>
    <n v="5.5440000000000005"/>
    <n v="7"/>
    <n v="0.2"/>
    <n v="1.6632000000000007"/>
  </r>
  <r>
    <n v="3711"/>
    <s v="CA-2014-113670"/>
    <x v="3"/>
    <x v="453"/>
    <d v="2023-10-18T00:00:00"/>
    <s v="First Class"/>
    <s v="RS-19765"/>
    <s v="Roland Schwarz"/>
    <x v="1"/>
    <s v="United States"/>
    <s v="Los Angeles"/>
    <x v="1"/>
    <n v="90045"/>
    <x v="1"/>
    <s v="FUR-TA-10001705"/>
    <x v="0"/>
    <x v="3"/>
    <s v="Bush Advantage Collection Round Conference Table"/>
    <n v="510.24"/>
    <n v="3"/>
    <n v="0.2"/>
    <n v="6.3779999999999575"/>
  </r>
  <r>
    <n v="3712"/>
    <s v="CA-2014-113670"/>
    <x v="3"/>
    <x v="453"/>
    <d v="2023-10-18T00:00:00"/>
    <s v="First Class"/>
    <s v="RS-19765"/>
    <s v="Roland Schwarz"/>
    <x v="1"/>
    <s v="United States"/>
    <s v="Los Angeles"/>
    <x v="1"/>
    <n v="90045"/>
    <x v="1"/>
    <s v="OFF-PA-10000675"/>
    <x v="1"/>
    <x v="10"/>
    <s v="Xerox 1919"/>
    <n v="204.95000000000002"/>
    <n v="5"/>
    <n v="0"/>
    <n v="100.4255"/>
  </r>
  <r>
    <n v="3713"/>
    <s v="CA-2014-166198"/>
    <x v="3"/>
    <x v="81"/>
    <d v="2023-04-25T00:00:00"/>
    <s v="First Class"/>
    <s v="JW-15955"/>
    <s v="Joni Wasserman"/>
    <x v="0"/>
    <s v="United States"/>
    <s v="Seattle"/>
    <x v="4"/>
    <n v="98103"/>
    <x v="1"/>
    <s v="TEC-AC-10000521"/>
    <x v="2"/>
    <x v="11"/>
    <s v="Verbatim Slim CD and DVD Storage Cases, 50/Pack"/>
    <n v="11.54"/>
    <n v="1"/>
    <n v="0"/>
    <n v="3.4619999999999997"/>
  </r>
  <r>
    <n v="3714"/>
    <s v="CA-2014-166198"/>
    <x v="3"/>
    <x v="81"/>
    <d v="2023-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20-12-10T00:00:00"/>
    <s v="Second Class"/>
    <s v="JK-15625"/>
    <s v="Jim Karlsson"/>
    <x v="0"/>
    <s v="United States"/>
    <s v="Olympia"/>
    <x v="4"/>
    <n v="98502"/>
    <x v="1"/>
    <s v="OFF-PA-10001954"/>
    <x v="1"/>
    <x v="10"/>
    <s v="Xerox 1964"/>
    <n v="45.68"/>
    <n v="2"/>
    <n v="0"/>
    <n v="21.012799999999999"/>
  </r>
  <r>
    <n v="3716"/>
    <s v="CA-2011-135608"/>
    <x v="2"/>
    <x v="589"/>
    <d v="2020-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23-06-03T00:00:00"/>
    <s v="Standard Class"/>
    <s v="JO-15550"/>
    <s v="Jesus Ocampo"/>
    <x v="2"/>
    <s v="United States"/>
    <s v="Omaha"/>
    <x v="8"/>
    <n v="68104"/>
    <x v="2"/>
    <s v="OFF-FA-10004395"/>
    <x v="1"/>
    <x v="13"/>
    <s v="Plymouth Boxed Rubber Bands by Plymouth"/>
    <n v="23.55"/>
    <n v="5"/>
    <n v="0"/>
    <n v="1.1775000000000002"/>
  </r>
  <r>
    <n v="3718"/>
    <s v="CA-2013-142370"/>
    <x v="0"/>
    <x v="251"/>
    <d v="2022-09-24T00:00:00"/>
    <s v="Standard Class"/>
    <s v="TP-21130"/>
    <s v="Theone Pippenger"/>
    <x v="0"/>
    <s v="United States"/>
    <s v="Columbus"/>
    <x v="32"/>
    <n v="31907"/>
    <x v="0"/>
    <s v="OFF-SU-10003002"/>
    <x v="1"/>
    <x v="14"/>
    <s v="Letter Slitter"/>
    <n v="5.04"/>
    <n v="2"/>
    <n v="0"/>
    <n v="0.15120000000000022"/>
  </r>
  <r>
    <n v="3719"/>
    <s v="CA-2013-142370"/>
    <x v="0"/>
    <x v="251"/>
    <d v="2022-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22-09-24T00:00:00"/>
    <s v="Standard Class"/>
    <s v="BS-11590"/>
    <s v="Brendan Sweed"/>
    <x v="1"/>
    <s v="United States"/>
    <s v="Columbus"/>
    <x v="14"/>
    <n v="47201"/>
    <x v="2"/>
    <s v="OFF-AR-10002656"/>
    <x v="1"/>
    <x v="6"/>
    <s v="Sanford Liquid Accent Highlighters"/>
    <n v="33.4"/>
    <n v="5"/>
    <n v="0"/>
    <n v="12.357999999999997"/>
  </r>
  <r>
    <n v="3721"/>
    <s v="CA-2013-151155"/>
    <x v="0"/>
    <x v="886"/>
    <d v="2022-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6"/>
    <d v="2022-12-25T00:00:00"/>
    <s v="Standard Class"/>
    <s v="AB-10255"/>
    <s v="Alejandro Ballentine"/>
    <x v="2"/>
    <s v="United States"/>
    <s v="Jackson"/>
    <x v="35"/>
    <n v="39212"/>
    <x v="0"/>
    <s v="OFF-BI-10003910"/>
    <x v="1"/>
    <x v="8"/>
    <s v="DXL Angle-View Binders with Locking Rings by Samsill"/>
    <n v="15.42"/>
    <n v="2"/>
    <n v="0"/>
    <n v="6.9390000000000001"/>
  </r>
  <r>
    <n v="3723"/>
    <s v="CA-2014-144036"/>
    <x v="3"/>
    <x v="902"/>
    <d v="2023-11-27T00:00:00"/>
    <s v="Standard Class"/>
    <s v="FO-14305"/>
    <s v="Frank Olsen"/>
    <x v="0"/>
    <s v="United States"/>
    <s v="Houston"/>
    <x v="5"/>
    <n v="77070"/>
    <x v="2"/>
    <s v="OFF-AR-10000122"/>
    <x v="1"/>
    <x v="6"/>
    <s v="Newell 314"/>
    <n v="35.712000000000003"/>
    <n v="8"/>
    <n v="0.2"/>
    <n v="2.2319999999999958"/>
  </r>
  <r>
    <n v="3724"/>
    <s v="US-2011-169789"/>
    <x v="2"/>
    <x v="125"/>
    <d v="2021-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23-04-06T00:00:00"/>
    <s v="First Class"/>
    <s v="SA-20830"/>
    <s v="Sue Ann Reed"/>
    <x v="0"/>
    <s v="United States"/>
    <s v="Chicago"/>
    <x v="10"/>
    <n v="60653"/>
    <x v="2"/>
    <s v="OFF-AR-10003045"/>
    <x v="1"/>
    <x v="6"/>
    <s v="Prang Colored Pencils"/>
    <n v="7.0559999999999992"/>
    <n v="3"/>
    <n v="0.2"/>
    <n v="2.2050000000000001"/>
  </r>
  <r>
    <n v="3726"/>
    <s v="CA-2013-151512"/>
    <x v="0"/>
    <x v="482"/>
    <d v="2023-01-03T00:00:00"/>
    <s v="Standard Class"/>
    <s v="SH-19975"/>
    <s v="Sally Hughsby"/>
    <x v="1"/>
    <s v="United States"/>
    <s v="Denver"/>
    <x v="22"/>
    <n v="80219"/>
    <x v="1"/>
    <s v="OFF-AP-10000252"/>
    <x v="1"/>
    <x v="9"/>
    <s v="Harmony HEPA Quiet Air Purifiers"/>
    <n v="18.72"/>
    <n v="2"/>
    <n v="0.2"/>
    <n v="3.51"/>
  </r>
  <r>
    <n v="3727"/>
    <s v="CA-2013-165169"/>
    <x v="0"/>
    <x v="410"/>
    <d v="2022-06-12T00:00:00"/>
    <s v="Standard Class"/>
    <s v="JL-15235"/>
    <s v="Janet Lee"/>
    <x v="0"/>
    <s v="United States"/>
    <s v="Newark"/>
    <x v="13"/>
    <n v="19711"/>
    <x v="3"/>
    <s v="OFF-ST-10001496"/>
    <x v="1"/>
    <x v="4"/>
    <s v="Standard Rollaway File with Lock"/>
    <n v="360.38"/>
    <n v="2"/>
    <n v="0"/>
    <n v="93.698800000000006"/>
  </r>
  <r>
    <n v="3728"/>
    <s v="CA-2013-165169"/>
    <x v="0"/>
    <x v="410"/>
    <d v="2022-06-12T00:00:00"/>
    <s v="Standard Class"/>
    <s v="JL-15235"/>
    <s v="Janet Lee"/>
    <x v="0"/>
    <s v="United States"/>
    <s v="Newark"/>
    <x v="13"/>
    <n v="19711"/>
    <x v="3"/>
    <s v="OFF-AR-10000122"/>
    <x v="1"/>
    <x v="6"/>
    <s v="Newell 314"/>
    <n v="11.16"/>
    <n v="2"/>
    <n v="0"/>
    <n v="2.7899999999999991"/>
  </r>
  <r>
    <n v="3729"/>
    <s v="CA-2013-165169"/>
    <x v="0"/>
    <x v="410"/>
    <d v="2022-06-12T00:00:00"/>
    <s v="Standard Class"/>
    <s v="JL-15235"/>
    <s v="Janet Lee"/>
    <x v="0"/>
    <s v="United States"/>
    <s v="Newark"/>
    <x v="13"/>
    <n v="19711"/>
    <x v="3"/>
    <s v="OFF-LA-10000407"/>
    <x v="1"/>
    <x v="2"/>
    <s v="Avery White Multi-Purpose Labels"/>
    <n v="14.940000000000001"/>
    <n v="3"/>
    <n v="0"/>
    <n v="6.8723999999999998"/>
  </r>
  <r>
    <n v="3730"/>
    <s v="CA-2012-109575"/>
    <x v="1"/>
    <x v="227"/>
    <d v="2021-09-23T00:00:00"/>
    <s v="Standard Class"/>
    <s v="KH-16630"/>
    <s v="Ken Heidel"/>
    <x v="1"/>
    <s v="United States"/>
    <s v="Clinton"/>
    <x v="39"/>
    <n v="20735"/>
    <x v="3"/>
    <s v="OFF-ST-10004950"/>
    <x v="1"/>
    <x v="4"/>
    <s v="Acco Perma 3000 Stacking Storage Drawers"/>
    <n v="41.96"/>
    <n v="2"/>
    <n v="0"/>
    <n v="7.9724000000000004"/>
  </r>
  <r>
    <n v="3731"/>
    <s v="CA-2012-109575"/>
    <x v="1"/>
    <x v="227"/>
    <d v="2021-09-23T00:00:00"/>
    <s v="Standard Class"/>
    <s v="KH-16630"/>
    <s v="Ken Heidel"/>
    <x v="1"/>
    <s v="United States"/>
    <s v="Clinton"/>
    <x v="39"/>
    <n v="20735"/>
    <x v="3"/>
    <s v="OFF-ST-10004123"/>
    <x v="1"/>
    <x v="4"/>
    <s v="Safco Industrial Wire Shelving System"/>
    <n v="636.86"/>
    <n v="7"/>
    <n v="0"/>
    <n v="0"/>
  </r>
  <r>
    <n v="3732"/>
    <s v="CA-2012-109575"/>
    <x v="1"/>
    <x v="227"/>
    <d v="2021-09-23T00:00:00"/>
    <s v="Standard Class"/>
    <s v="KH-16630"/>
    <s v="Ken Heidel"/>
    <x v="1"/>
    <s v="United States"/>
    <s v="Clinton"/>
    <x v="39"/>
    <n v="20735"/>
    <x v="3"/>
    <s v="TEC-PH-10000730"/>
    <x v="2"/>
    <x v="7"/>
    <s v="Samsung Galaxy S4 Active"/>
    <n v="499.99"/>
    <n v="1"/>
    <n v="0"/>
    <n v="129.99740000000003"/>
  </r>
  <r>
    <n v="3733"/>
    <s v="CA-2012-109575"/>
    <x v="1"/>
    <x v="227"/>
    <d v="2021-09-23T00:00:00"/>
    <s v="Standard Class"/>
    <s v="KH-16630"/>
    <s v="Ken Heidel"/>
    <x v="1"/>
    <s v="United States"/>
    <s v="Clinton"/>
    <x v="39"/>
    <n v="20735"/>
    <x v="3"/>
    <s v="TEC-PH-10000895"/>
    <x v="2"/>
    <x v="7"/>
    <s v="Polycom VVX 310 VoIP phone"/>
    <n v="1259.93"/>
    <n v="7"/>
    <n v="0"/>
    <n v="327.58180000000004"/>
  </r>
  <r>
    <n v="3734"/>
    <s v="CA-2012-109575"/>
    <x v="1"/>
    <x v="227"/>
    <d v="2021-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3"/>
    <d v="2023-03-12T00:00:00"/>
    <s v="Second Class"/>
    <s v="RM-19750"/>
    <s v="Roland Murray"/>
    <x v="0"/>
    <s v="United States"/>
    <s v="New York City"/>
    <x v="15"/>
    <n v="10011"/>
    <x v="3"/>
    <s v="OFF-PA-10002254"/>
    <x v="1"/>
    <x v="10"/>
    <s v="Xerox 1883"/>
    <n v="26.38"/>
    <n v="1"/>
    <n v="0"/>
    <n v="12.134799999999998"/>
  </r>
  <r>
    <n v="3736"/>
    <s v="CA-2014-168193"/>
    <x v="3"/>
    <x v="903"/>
    <d v="2023-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22-03-18T00:00:00"/>
    <s v="Same Day"/>
    <s v="VM-21835"/>
    <s v="Vivian Mathis"/>
    <x v="0"/>
    <s v="United States"/>
    <s v="Newark"/>
    <x v="13"/>
    <n v="19711"/>
    <x v="3"/>
    <s v="TEC-PH-10000673"/>
    <x v="2"/>
    <x v="7"/>
    <s v="Plantronics Voyager Pro HD - Bluetooth Headset"/>
    <n v="129.97999999999999"/>
    <n v="2"/>
    <n v="0"/>
    <n v="62.3904"/>
  </r>
  <r>
    <n v="3738"/>
    <s v="CA-2013-115476"/>
    <x v="0"/>
    <x v="716"/>
    <d v="2022-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22-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22-12-14T00:00:00"/>
    <s v="Standard Class"/>
    <s v="LH-17155"/>
    <s v="Logan Haushalter"/>
    <x v="0"/>
    <s v="United States"/>
    <s v="Jackson"/>
    <x v="12"/>
    <n v="49201"/>
    <x v="2"/>
    <s v="TEC-AC-10001109"/>
    <x v="2"/>
    <x v="11"/>
    <s v="Logitech Trackman Marble Mouse"/>
    <n v="59.98"/>
    <n v="2"/>
    <n v="0"/>
    <n v="25.191600000000001"/>
  </r>
  <r>
    <n v="3741"/>
    <s v="CA-2013-133340"/>
    <x v="0"/>
    <x v="10"/>
    <d v="2022-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22-01-21T00:00:00"/>
    <s v="Standard Class"/>
    <s v="WB-21850"/>
    <s v="William Brown"/>
    <x v="0"/>
    <s v="United States"/>
    <s v="New York City"/>
    <x v="15"/>
    <n v="10011"/>
    <x v="3"/>
    <s v="OFF-EN-10001137"/>
    <x v="1"/>
    <x v="12"/>
    <s v="#10 Gummed Flap White Envelopes, 100/Box"/>
    <n v="16.52"/>
    <n v="4"/>
    <n v="0"/>
    <n v="7.5991999999999997"/>
  </r>
  <r>
    <n v="3743"/>
    <s v="CA-2013-137848"/>
    <x v="0"/>
    <x v="804"/>
    <d v="2022-01-21T00:00:00"/>
    <s v="Standard Class"/>
    <s v="WB-21850"/>
    <s v="William Brown"/>
    <x v="0"/>
    <s v="United States"/>
    <s v="New York City"/>
    <x v="15"/>
    <n v="10011"/>
    <x v="3"/>
    <s v="OFF-PA-10004285"/>
    <x v="1"/>
    <x v="10"/>
    <s v="Xerox 1959"/>
    <n v="60.12"/>
    <n v="9"/>
    <n v="0"/>
    <n v="28.857599999999998"/>
  </r>
  <r>
    <n v="3744"/>
    <s v="CA-2013-137848"/>
    <x v="0"/>
    <x v="804"/>
    <d v="2022-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20-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22-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22-09-29T00:00:00"/>
    <s v="Second Class"/>
    <s v="RA-19915"/>
    <s v="Russell Applegate"/>
    <x v="0"/>
    <s v="United States"/>
    <s v="Columbus"/>
    <x v="32"/>
    <n v="31907"/>
    <x v="0"/>
    <s v="FUR-CH-10002084"/>
    <x v="0"/>
    <x v="1"/>
    <s v="Hon Mobius Operator's Chair"/>
    <n v="368.96999999999997"/>
    <n v="3"/>
    <n v="0"/>
    <n v="81.173400000000001"/>
  </r>
  <r>
    <n v="3748"/>
    <s v="CA-2014-161956"/>
    <x v="3"/>
    <x v="151"/>
    <d v="2023-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23-08-30T00:00:00"/>
    <s v="Second Class"/>
    <s v="DR-12880"/>
    <s v="Dan Reichenbach"/>
    <x v="1"/>
    <s v="United States"/>
    <s v="Inglewood"/>
    <x v="1"/>
    <n v="90301"/>
    <x v="1"/>
    <s v="OFF-AP-10001242"/>
    <x v="1"/>
    <x v="9"/>
    <s v="APC 7 Outlet Network SurgeArrest Surge Protector"/>
    <n v="321.92"/>
    <n v="4"/>
    <n v="0"/>
    <n v="96.575999999999993"/>
  </r>
  <r>
    <n v="3750"/>
    <s v="CA-2014-161956"/>
    <x v="3"/>
    <x v="151"/>
    <d v="2023-08-30T00:00:00"/>
    <s v="Second Class"/>
    <s v="DR-12880"/>
    <s v="Dan Reichenbach"/>
    <x v="1"/>
    <s v="United States"/>
    <s v="Inglewood"/>
    <x v="1"/>
    <n v="90301"/>
    <x v="1"/>
    <s v="TEC-CO-10001571"/>
    <x v="2"/>
    <x v="16"/>
    <s v="Sharp 1540cs Digital Laser Copier"/>
    <n v="879.98400000000004"/>
    <n v="2"/>
    <n v="0.2"/>
    <n v="329.99400000000003"/>
  </r>
  <r>
    <n v="3751"/>
    <s v="CA-2014-161956"/>
    <x v="3"/>
    <x v="151"/>
    <d v="2023-08-30T00:00:00"/>
    <s v="Second Class"/>
    <s v="DR-12880"/>
    <s v="Dan Reichenbach"/>
    <x v="1"/>
    <s v="United States"/>
    <s v="Inglewood"/>
    <x v="1"/>
    <n v="90301"/>
    <x v="1"/>
    <s v="OFF-SU-10002503"/>
    <x v="1"/>
    <x v="14"/>
    <s v="Acme Preferred Stainless Steel Scissors"/>
    <n v="28.4"/>
    <n v="5"/>
    <n v="0"/>
    <n v="8.2359999999999989"/>
  </r>
  <r>
    <n v="3752"/>
    <s v="CA-2014-161956"/>
    <x v="3"/>
    <x v="151"/>
    <d v="2023-08-30T00:00:00"/>
    <s v="Second Class"/>
    <s v="DR-12880"/>
    <s v="Dan Reichenbach"/>
    <x v="1"/>
    <s v="United States"/>
    <s v="Inglewood"/>
    <x v="1"/>
    <n v="90301"/>
    <x v="1"/>
    <s v="FUR-CH-10004886"/>
    <x v="0"/>
    <x v="1"/>
    <s v="Bevis Steel Folding Chairs"/>
    <n v="230.28000000000003"/>
    <n v="3"/>
    <n v="0.2"/>
    <n v="23.027999999999992"/>
  </r>
  <r>
    <n v="3753"/>
    <s v="CA-2014-161956"/>
    <x v="3"/>
    <x v="151"/>
    <d v="2023-08-30T00:00:00"/>
    <s v="Second Class"/>
    <s v="DR-12880"/>
    <s v="Dan Reichenbach"/>
    <x v="1"/>
    <s v="United States"/>
    <s v="Inglewood"/>
    <x v="1"/>
    <n v="90301"/>
    <x v="1"/>
    <s v="OFF-PA-10001289"/>
    <x v="1"/>
    <x v="10"/>
    <s v="White Computer Printout Paper by Universal"/>
    <n v="116.28"/>
    <n v="3"/>
    <n v="0"/>
    <n v="56.977199999999996"/>
  </r>
  <r>
    <n v="3754"/>
    <s v="CA-2014-161956"/>
    <x v="3"/>
    <x v="151"/>
    <d v="2023-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23-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22-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22-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4"/>
    <d v="2022-03-05T00:00:00"/>
    <s v="Standard Class"/>
    <s v="LC-16870"/>
    <s v="Lena Cacioppo"/>
    <x v="0"/>
    <s v="United States"/>
    <s v="Newark"/>
    <x v="24"/>
    <n v="43055"/>
    <x v="3"/>
    <s v="OFF-AR-10001615"/>
    <x v="1"/>
    <x v="6"/>
    <s v="Newell 34"/>
    <n v="111.104"/>
    <n v="7"/>
    <n v="0.2"/>
    <n v="8.3328000000000024"/>
  </r>
  <r>
    <n v="3759"/>
    <s v="CA-2012-167745"/>
    <x v="1"/>
    <x v="227"/>
    <d v="2021-09-23T00:00:00"/>
    <s v="Standard Class"/>
    <s v="GB-14530"/>
    <s v="George Bell"/>
    <x v="1"/>
    <s v="United States"/>
    <s v="Los Angeles"/>
    <x v="1"/>
    <n v="90049"/>
    <x v="1"/>
    <s v="OFF-AR-10003602"/>
    <x v="1"/>
    <x v="6"/>
    <s v="Quartet Omega Colored Chalk, 12/Pack"/>
    <n v="11.68"/>
    <n v="2"/>
    <n v="0"/>
    <n v="5.4895999999999994"/>
  </r>
  <r>
    <n v="3760"/>
    <s v="CA-2012-167745"/>
    <x v="1"/>
    <x v="227"/>
    <d v="2021-09-23T00:00:00"/>
    <s v="Standard Class"/>
    <s v="GB-14530"/>
    <s v="George Bell"/>
    <x v="1"/>
    <s v="United States"/>
    <s v="Los Angeles"/>
    <x v="1"/>
    <n v="90049"/>
    <x v="1"/>
    <s v="OFF-SU-10004782"/>
    <x v="1"/>
    <x v="14"/>
    <s v="Elite 5&quot; Scissors"/>
    <n v="16.899999999999999"/>
    <n v="2"/>
    <n v="0"/>
    <n v="5.0699999999999985"/>
  </r>
  <r>
    <n v="3761"/>
    <s v="CA-2012-167745"/>
    <x v="1"/>
    <x v="227"/>
    <d v="2021-09-23T00:00:00"/>
    <s v="Standard Class"/>
    <s v="GB-14530"/>
    <s v="George Bell"/>
    <x v="1"/>
    <s v="United States"/>
    <s v="Los Angeles"/>
    <x v="1"/>
    <n v="90049"/>
    <x v="1"/>
    <s v="FUR-FU-10001591"/>
    <x v="0"/>
    <x v="5"/>
    <s v="Advantus Panel Wall Certificate Holder - 8.5x11"/>
    <n v="24.4"/>
    <n v="2"/>
    <n v="0"/>
    <n v="10.248000000000001"/>
  </r>
  <r>
    <n v="3762"/>
    <s v="CA-2014-104577"/>
    <x v="3"/>
    <x v="605"/>
    <d v="2023-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22-08-19T00:00:00"/>
    <s v="Second Class"/>
    <s v="TS-21160"/>
    <s v="Theresa Swint"/>
    <x v="1"/>
    <s v="United States"/>
    <s v="West Allis"/>
    <x v="6"/>
    <n v="53214"/>
    <x v="2"/>
    <s v="FUR-BO-10001337"/>
    <x v="0"/>
    <x v="0"/>
    <s v="O'Sullivan Living Dimensions 2-Shelf Bookcases"/>
    <n v="241.96"/>
    <n v="2"/>
    <n v="0"/>
    <n v="24.195999999999998"/>
  </r>
  <r>
    <n v="3764"/>
    <s v="CA-2013-156251"/>
    <x v="0"/>
    <x v="572"/>
    <d v="2022-08-19T00:00:00"/>
    <s v="Second Class"/>
    <s v="TS-21160"/>
    <s v="Theresa Swint"/>
    <x v="1"/>
    <s v="United States"/>
    <s v="West Allis"/>
    <x v="6"/>
    <n v="53214"/>
    <x v="2"/>
    <s v="OFF-BI-10003529"/>
    <x v="1"/>
    <x v="8"/>
    <s v="Avery Round Ring Poly Binders"/>
    <n v="8.52"/>
    <n v="3"/>
    <n v="0"/>
    <n v="4.1747999999999994"/>
  </r>
  <r>
    <n v="3765"/>
    <s v="CA-2014-125878"/>
    <x v="3"/>
    <x v="905"/>
    <d v="2023-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22-03-26T00:00:00"/>
    <s v="Standard Class"/>
    <s v="DM-12955"/>
    <s v="Dario Medina"/>
    <x v="1"/>
    <s v="United States"/>
    <s v="Houston"/>
    <x v="5"/>
    <n v="77036"/>
    <x v="2"/>
    <s v="FUR-TA-10004767"/>
    <x v="0"/>
    <x v="3"/>
    <s v="Safco Drafting Table"/>
    <n v="99.372"/>
    <n v="2"/>
    <n v="0.3"/>
    <n v="-1.4196000000000097"/>
  </r>
  <r>
    <n v="3767"/>
    <s v="CA-2013-163153"/>
    <x v="0"/>
    <x v="844"/>
    <d v="2022-03-26T00:00:00"/>
    <s v="Standard Class"/>
    <s v="DM-12955"/>
    <s v="Dario Medina"/>
    <x v="1"/>
    <s v="United States"/>
    <s v="Houston"/>
    <x v="5"/>
    <n v="77036"/>
    <x v="2"/>
    <s v="OFF-AR-10001868"/>
    <x v="1"/>
    <x v="6"/>
    <s v="Prang Dustless Chalk Sticks"/>
    <n v="1.3440000000000001"/>
    <n v="1"/>
    <n v="0.2"/>
    <n v="0.504"/>
  </r>
  <r>
    <n v="3768"/>
    <s v="CA-2012-103205"/>
    <x v="1"/>
    <x v="575"/>
    <d v="2021-12-10T00:00:00"/>
    <s v="Second Class"/>
    <s v="JJ-15760"/>
    <s v="Joel Jenkins"/>
    <x v="2"/>
    <s v="United States"/>
    <s v="Houston"/>
    <x v="5"/>
    <n v="77036"/>
    <x v="2"/>
    <s v="TEC-PH-10004896"/>
    <x v="2"/>
    <x v="7"/>
    <s v="Nokia Lumia 521 (T-Mobile)"/>
    <n v="119.96000000000001"/>
    <n v="5"/>
    <n v="0.2"/>
    <n v="11.996000000000002"/>
  </r>
  <r>
    <n v="3769"/>
    <s v="CA-2011-153913"/>
    <x v="2"/>
    <x v="757"/>
    <d v="2020-12-20T00:00:00"/>
    <s v="Second Class"/>
    <s v="KB-16585"/>
    <s v="Ken Black"/>
    <x v="1"/>
    <s v="United States"/>
    <s v="Hialeah"/>
    <x v="2"/>
    <n v="33012"/>
    <x v="0"/>
    <s v="FUR-CH-10000988"/>
    <x v="0"/>
    <x v="1"/>
    <s v="Hon Olson Stacker Stools"/>
    <n v="1013.8320000000001"/>
    <n v="9"/>
    <n v="0.2"/>
    <n v="101.38319999999999"/>
  </r>
  <r>
    <n v="3770"/>
    <s v="CA-2011-153913"/>
    <x v="2"/>
    <x v="757"/>
    <d v="2020-12-20T00:00:00"/>
    <s v="Second Class"/>
    <s v="KB-16585"/>
    <s v="Ken Black"/>
    <x v="1"/>
    <s v="United States"/>
    <s v="Hialeah"/>
    <x v="2"/>
    <n v="33012"/>
    <x v="0"/>
    <s v="OFF-FA-10000490"/>
    <x v="1"/>
    <x v="13"/>
    <s v="OIC Binder Clips, Mini, 1/4&quot; Capacity, Black"/>
    <n v="1.984"/>
    <n v="2"/>
    <n v="0.2"/>
    <n v="0.66959999999999997"/>
  </r>
  <r>
    <n v="3771"/>
    <s v="CA-2013-155530"/>
    <x v="0"/>
    <x v="906"/>
    <d v="2022-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22-05-18T00:00:00"/>
    <s v="Standard Class"/>
    <s v="FM-14215"/>
    <s v="Filia McAdams"/>
    <x v="1"/>
    <s v="United States"/>
    <s v="Philadelphia"/>
    <x v="9"/>
    <n v="19140"/>
    <x v="3"/>
    <s v="OFF-ST-10004804"/>
    <x v="1"/>
    <x v="4"/>
    <s v="Belkin 19&quot; Vented Equipment Shelf, Black"/>
    <n v="82.367999999999995"/>
    <n v="2"/>
    <n v="0.2"/>
    <n v="-19.562399999999997"/>
  </r>
  <r>
    <n v="3773"/>
    <s v="CA-2011-115357"/>
    <x v="2"/>
    <x v="907"/>
    <d v="2020-08-11T00:00:00"/>
    <s v="Second Class"/>
    <s v="RF-19735"/>
    <s v="Roland Fjeld"/>
    <x v="0"/>
    <s v="United States"/>
    <s v="Columbia"/>
    <x v="20"/>
    <n v="29203"/>
    <x v="0"/>
    <s v="TEC-AC-10000023"/>
    <x v="2"/>
    <x v="11"/>
    <s v="Maxell 74 Minute CD-R Spindle, 50/Pack"/>
    <n v="62.91"/>
    <n v="3"/>
    <n v="0"/>
    <n v="22.647599999999997"/>
  </r>
  <r>
    <n v="3774"/>
    <s v="US-2011-102715"/>
    <x v="2"/>
    <x v="908"/>
    <d v="2020-04-13T00:00:00"/>
    <s v="Second Class"/>
    <s v="JK-15370"/>
    <s v="Jay Kimmel"/>
    <x v="0"/>
    <s v="United States"/>
    <s v="Miami"/>
    <x v="2"/>
    <n v="33180"/>
    <x v="0"/>
    <s v="OFF-FA-10001332"/>
    <x v="1"/>
    <x v="13"/>
    <s v="Acco Banker's Clasps, 5 3/4&quot;-Long"/>
    <n v="6.911999999999999"/>
    <n v="3"/>
    <n v="0.2"/>
    <n v="2.3327999999999998"/>
  </r>
  <r>
    <n v="3775"/>
    <s v="US-2011-102715"/>
    <x v="2"/>
    <x v="908"/>
    <d v="2020-04-13T00:00:00"/>
    <s v="Second Class"/>
    <s v="JK-15370"/>
    <s v="Jay Kimmel"/>
    <x v="0"/>
    <s v="United States"/>
    <s v="Miami"/>
    <x v="2"/>
    <n v="33180"/>
    <x v="0"/>
    <s v="TEC-AC-10002001"/>
    <x v="2"/>
    <x v="11"/>
    <s v="Logitech Wireless Gaming Headset G930"/>
    <n v="383.97600000000006"/>
    <n v="3"/>
    <n v="0.2"/>
    <n v="81.59490000000001"/>
  </r>
  <r>
    <n v="3776"/>
    <s v="US-2011-102715"/>
    <x v="2"/>
    <x v="908"/>
    <d v="2020-04-13T00:00:00"/>
    <s v="Second Class"/>
    <s v="JK-15370"/>
    <s v="Jay Kimmel"/>
    <x v="0"/>
    <s v="United States"/>
    <s v="Miami"/>
    <x v="2"/>
    <n v="33180"/>
    <x v="0"/>
    <s v="OFF-PA-10000029"/>
    <x v="1"/>
    <x v="10"/>
    <s v="Xerox 224"/>
    <n v="10.368000000000002"/>
    <n v="2"/>
    <n v="0.2"/>
    <n v="3.6288"/>
  </r>
  <r>
    <n v="3777"/>
    <s v="US-2011-102715"/>
    <x v="2"/>
    <x v="908"/>
    <d v="2020-04-13T00:00:00"/>
    <s v="Second Class"/>
    <s v="JK-15370"/>
    <s v="Jay Kimmel"/>
    <x v="0"/>
    <s v="United States"/>
    <s v="Miami"/>
    <x v="2"/>
    <n v="33180"/>
    <x v="0"/>
    <s v="TEC-AC-10001874"/>
    <x v="2"/>
    <x v="11"/>
    <s v="Logitech Wireless Anywhere Mouse MX for PC and Mac"/>
    <n v="335.94400000000002"/>
    <n v="7"/>
    <n v="0.2"/>
    <n v="41.992999999999995"/>
  </r>
  <r>
    <n v="3778"/>
    <s v="CA-2012-107937"/>
    <x v="1"/>
    <x v="909"/>
    <d v="2021-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23-12-03T00:00:00"/>
    <s v="Second Class"/>
    <s v="PN-18775"/>
    <s v="Parhena Norris"/>
    <x v="2"/>
    <s v="United States"/>
    <s v="Miami"/>
    <x v="2"/>
    <n v="33180"/>
    <x v="0"/>
    <s v="TEC-PH-10002564"/>
    <x v="2"/>
    <x v="7"/>
    <s v="OtterBox Defender Series Case - Samsung Galaxy S4"/>
    <n v="71.975999999999999"/>
    <n v="3"/>
    <n v="0.2"/>
    <n v="8.9969999999999892"/>
  </r>
  <r>
    <n v="3780"/>
    <s v="CA-2014-118521"/>
    <x v="3"/>
    <x v="910"/>
    <d v="2023-02-21T00:00:00"/>
    <s v="Standard Class"/>
    <s v="LF-17185"/>
    <s v="Luke Foster"/>
    <x v="0"/>
    <s v="United States"/>
    <s v="New York City"/>
    <x v="15"/>
    <n v="10035"/>
    <x v="3"/>
    <s v="OFF-PA-10003465"/>
    <x v="1"/>
    <x v="10"/>
    <s v="Xerox 1912"/>
    <n v="37.94"/>
    <n v="2"/>
    <n v="0"/>
    <n v="18.211199999999998"/>
  </r>
  <r>
    <n v="3781"/>
    <s v="CA-2011-149643"/>
    <x v="2"/>
    <x v="911"/>
    <d v="2020-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21-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23-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23-11-17T00:00:00"/>
    <s v="Second Class"/>
    <s v="MN-17935"/>
    <s v="Michael Nguyen"/>
    <x v="0"/>
    <s v="United States"/>
    <s v="Memphis"/>
    <x v="18"/>
    <n v="38109"/>
    <x v="0"/>
    <s v="OFF-ST-10003716"/>
    <x v="1"/>
    <x v="4"/>
    <s v="Tennsco Double-Tier Lockers"/>
    <n v="720.06400000000008"/>
    <n v="4"/>
    <n v="0.2"/>
    <n v="-63.005600000000015"/>
  </r>
  <r>
    <n v="3785"/>
    <s v="CA-2014-125752"/>
    <x v="3"/>
    <x v="689"/>
    <d v="2023-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23-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22-11-05T00:00:00"/>
    <s v="Standard Class"/>
    <s v="JD-15895"/>
    <s v="Jonathan Doherty"/>
    <x v="1"/>
    <s v="United States"/>
    <s v="Los Angeles"/>
    <x v="1"/>
    <n v="90045"/>
    <x v="1"/>
    <s v="OFF-ST-10002615"/>
    <x v="1"/>
    <x v="4"/>
    <s v="Dual Level, Single-Width Filing Carts"/>
    <n v="1085.42"/>
    <n v="7"/>
    <n v="0"/>
    <n v="282.20920000000001"/>
  </r>
  <r>
    <n v="3788"/>
    <s v="CA-2013-169971"/>
    <x v="0"/>
    <x v="912"/>
    <d v="2022-09-10T00:00:00"/>
    <s v="Standard Class"/>
    <s v="IL-15100"/>
    <s v="Ivan Liston"/>
    <x v="0"/>
    <s v="United States"/>
    <s v="Houston"/>
    <x v="5"/>
    <n v="77041"/>
    <x v="2"/>
    <s v="OFF-AR-10002804"/>
    <x v="1"/>
    <x v="6"/>
    <s v="Faber Castell Col-Erase Pencils"/>
    <n v="3.9119999999999999"/>
    <n v="1"/>
    <n v="0.2"/>
    <n v="1.0269000000000001"/>
  </r>
  <r>
    <n v="3789"/>
    <s v="CA-2013-169971"/>
    <x v="0"/>
    <x v="912"/>
    <d v="2022-09-10T00:00:00"/>
    <s v="Standard Class"/>
    <s v="IL-15100"/>
    <s v="Ivan Liston"/>
    <x v="0"/>
    <s v="United States"/>
    <s v="Houston"/>
    <x v="5"/>
    <n v="77041"/>
    <x v="2"/>
    <s v="OFF-AR-10001044"/>
    <x v="1"/>
    <x v="6"/>
    <s v="BOSTON Ranger #55 Pencil Sharpener, Black"/>
    <n v="62.376000000000005"/>
    <n v="3"/>
    <n v="0.2"/>
    <n v="7.0172999999999952"/>
  </r>
  <r>
    <n v="3790"/>
    <s v="US-2013-133508"/>
    <x v="0"/>
    <x v="764"/>
    <d v="2022-04-22T00:00:00"/>
    <s v="Standard Class"/>
    <s v="SW-20350"/>
    <s v="Sean Wendt"/>
    <x v="2"/>
    <s v="United States"/>
    <s v="Omaha"/>
    <x v="8"/>
    <n v="68104"/>
    <x v="2"/>
    <s v="OFF-FA-10000134"/>
    <x v="1"/>
    <x v="13"/>
    <s v="Advantus Push Pins, Aluminum Head"/>
    <n v="29.049999999999997"/>
    <n v="5"/>
    <n v="0"/>
    <n v="9.0054999999999996"/>
  </r>
  <r>
    <n v="3791"/>
    <s v="CA-2011-107139"/>
    <x v="2"/>
    <x v="260"/>
    <d v="2020-07-11T00:00:00"/>
    <s v="Standard Class"/>
    <s v="DP-13390"/>
    <s v="Dennis Pardue"/>
    <x v="2"/>
    <s v="United States"/>
    <s v="Los Angeles"/>
    <x v="1"/>
    <n v="90004"/>
    <x v="1"/>
    <s v="OFF-BI-10001670"/>
    <x v="1"/>
    <x v="8"/>
    <s v="Vinyl Sectional Post Binders"/>
    <n v="180.96000000000004"/>
    <n v="6"/>
    <n v="0.2"/>
    <n v="67.86"/>
  </r>
  <r>
    <n v="3792"/>
    <s v="CA-2012-111325"/>
    <x v="1"/>
    <x v="913"/>
    <d v="2021-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3"/>
    <d v="2021-02-28T00:00:00"/>
    <s v="First Class"/>
    <s v="BT-11395"/>
    <s v="Bill Tyler"/>
    <x v="1"/>
    <s v="United States"/>
    <s v="Altoona"/>
    <x v="9"/>
    <n v="16602"/>
    <x v="3"/>
    <s v="OFF-AR-10002257"/>
    <x v="1"/>
    <x v="6"/>
    <s v="Eldon Spacemaker Box, Quick-Snap Lid, Clear"/>
    <n v="16.032"/>
    <n v="6"/>
    <n v="0.2"/>
    <n v="2.2043999999999979"/>
  </r>
  <r>
    <n v="3794"/>
    <s v="CA-2012-163762"/>
    <x v="1"/>
    <x v="154"/>
    <d v="2021-12-01T00:00:00"/>
    <s v="Standard Class"/>
    <s v="JE-15475"/>
    <s v="Jeremy Ellison"/>
    <x v="0"/>
    <s v="United States"/>
    <s v="New York City"/>
    <x v="15"/>
    <n v="10024"/>
    <x v="3"/>
    <s v="OFF-AR-10001915"/>
    <x v="1"/>
    <x v="6"/>
    <s v="Peel-Off China Markers"/>
    <n v="29.79"/>
    <n v="3"/>
    <n v="0"/>
    <n v="12.511800000000001"/>
  </r>
  <r>
    <n v="3795"/>
    <s v="US-2011-117163"/>
    <x v="2"/>
    <x v="914"/>
    <d v="2020-02-03T00:00:00"/>
    <s v="Standard Class"/>
    <s v="EJ-13720"/>
    <s v="Ed Jacobs"/>
    <x v="0"/>
    <s v="United States"/>
    <s v="San Diego"/>
    <x v="1"/>
    <n v="92037"/>
    <x v="1"/>
    <s v="OFF-ST-10003692"/>
    <x v="1"/>
    <x v="4"/>
    <s v="Recycled Steel Personal File for Hanging File Folders"/>
    <n v="57.23"/>
    <n v="1"/>
    <n v="0"/>
    <n v="14.307499999999997"/>
  </r>
  <r>
    <n v="3796"/>
    <s v="US-2011-117163"/>
    <x v="2"/>
    <x v="914"/>
    <d v="2020-02-03T00:00:00"/>
    <s v="Standard Class"/>
    <s v="EJ-13720"/>
    <s v="Ed Jacobs"/>
    <x v="0"/>
    <s v="United States"/>
    <s v="San Diego"/>
    <x v="1"/>
    <n v="92037"/>
    <x v="1"/>
    <s v="FUR-TA-10003469"/>
    <x v="0"/>
    <x v="3"/>
    <s v="Balt Split Level Computer Training Table"/>
    <n v="333"/>
    <n v="3"/>
    <n v="0.2"/>
    <n v="-16.649999999999991"/>
  </r>
  <r>
    <n v="3797"/>
    <s v="US-2011-117163"/>
    <x v="2"/>
    <x v="914"/>
    <d v="2020-02-03T00:00:00"/>
    <s v="Standard Class"/>
    <s v="EJ-13720"/>
    <s v="Ed Jacobs"/>
    <x v="0"/>
    <s v="United States"/>
    <s v="San Diego"/>
    <x v="1"/>
    <n v="92037"/>
    <x v="1"/>
    <s v="OFF-AR-10003179"/>
    <x v="1"/>
    <x v="6"/>
    <s v="Dixon Ticonderoga Core-Lock Colored Pencils"/>
    <n v="36.44"/>
    <n v="4"/>
    <n v="0"/>
    <n v="12.025199999999998"/>
  </r>
  <r>
    <n v="3798"/>
    <s v="CA-2014-121314"/>
    <x v="3"/>
    <x v="397"/>
    <d v="2023-09-27T00:00:00"/>
    <s v="First Class"/>
    <s v="BE-11410"/>
    <s v="Bobby Elias"/>
    <x v="0"/>
    <s v="United States"/>
    <s v="Miami"/>
    <x v="2"/>
    <n v="33178"/>
    <x v="0"/>
    <s v="OFF-PA-10003395"/>
    <x v="1"/>
    <x v="10"/>
    <s v="Xerox 1941"/>
    <n v="251.64"/>
    <n v="3"/>
    <n v="0.2"/>
    <n v="88.073999999999984"/>
  </r>
  <r>
    <n v="3799"/>
    <s v="CA-2014-147760"/>
    <x v="3"/>
    <x v="259"/>
    <d v="2023-11-06T00:00:00"/>
    <s v="First Class"/>
    <s v="KL-16555"/>
    <s v="Kelly Lampkin"/>
    <x v="1"/>
    <s v="United States"/>
    <s v="Greensboro"/>
    <x v="3"/>
    <n v="27405"/>
    <x v="0"/>
    <s v="FUR-TA-10004575"/>
    <x v="0"/>
    <x v="3"/>
    <s v="Hon 5100 Series Wood Tables"/>
    <n v="523.76400000000001"/>
    <n v="3"/>
    <n v="0.4"/>
    <n v="-192.04680000000008"/>
  </r>
  <r>
    <n v="3800"/>
    <s v="CA-2014-147760"/>
    <x v="3"/>
    <x v="259"/>
    <d v="2023-11-06T00:00:00"/>
    <s v="First Class"/>
    <s v="KL-16555"/>
    <s v="Kelly Lampkin"/>
    <x v="1"/>
    <s v="United States"/>
    <s v="Greensboro"/>
    <x v="3"/>
    <n v="27405"/>
    <x v="0"/>
    <s v="TEC-PH-10002483"/>
    <x v="2"/>
    <x v="7"/>
    <s v="Motorola Moto X"/>
    <n v="1359.96"/>
    <n v="5"/>
    <n v="0.2"/>
    <n v="118.99650000000003"/>
  </r>
  <r>
    <n v="3801"/>
    <s v="CA-2013-156503"/>
    <x v="0"/>
    <x v="500"/>
    <d v="2022-10-21T00:00:00"/>
    <s v="Standard Class"/>
    <s v="NC-18415"/>
    <s v="Nathan Cano"/>
    <x v="0"/>
    <s v="United States"/>
    <s v="Jacksonville"/>
    <x v="3"/>
    <n v="28540"/>
    <x v="0"/>
    <s v="FUR-CH-10003606"/>
    <x v="0"/>
    <x v="1"/>
    <s v="SAFCO Folding Chair Trolley"/>
    <n v="102.59200000000001"/>
    <n v="1"/>
    <n v="0.2"/>
    <n v="10.2592"/>
  </r>
  <r>
    <n v="3802"/>
    <s v="CA-2013-156503"/>
    <x v="0"/>
    <x v="500"/>
    <d v="2022-10-21T00:00:00"/>
    <s v="Standard Class"/>
    <s v="NC-18415"/>
    <s v="Nathan Cano"/>
    <x v="0"/>
    <s v="United States"/>
    <s v="Jacksonville"/>
    <x v="3"/>
    <n v="28540"/>
    <x v="0"/>
    <s v="TEC-AC-10002473"/>
    <x v="2"/>
    <x v="11"/>
    <s v="Maxell 4.7GB DVD-R"/>
    <n v="22.704000000000001"/>
    <n v="1"/>
    <n v="0.2"/>
    <n v="5.9597999999999995"/>
  </r>
  <r>
    <n v="3803"/>
    <s v="CA-2013-156503"/>
    <x v="0"/>
    <x v="500"/>
    <d v="2022-10-21T00:00:00"/>
    <s v="Standard Class"/>
    <s v="NC-18415"/>
    <s v="Nathan Cano"/>
    <x v="0"/>
    <s v="United States"/>
    <s v="Jacksonville"/>
    <x v="3"/>
    <n v="28540"/>
    <x v="0"/>
    <s v="OFF-PA-10002319"/>
    <x v="1"/>
    <x v="10"/>
    <s v="Xerox 1944"/>
    <n v="93.024000000000001"/>
    <n v="3"/>
    <n v="0.2"/>
    <n v="33.721199999999996"/>
  </r>
  <r>
    <n v="3804"/>
    <s v="CA-2013-156503"/>
    <x v="0"/>
    <x v="500"/>
    <d v="2022-10-21T00:00:00"/>
    <s v="Standard Class"/>
    <s v="NC-18415"/>
    <s v="Nathan Cano"/>
    <x v="0"/>
    <s v="United States"/>
    <s v="Jacksonville"/>
    <x v="3"/>
    <n v="28540"/>
    <x v="0"/>
    <s v="OFF-SU-10000946"/>
    <x v="1"/>
    <x v="14"/>
    <s v="Staples"/>
    <n v="12.768000000000001"/>
    <n v="2"/>
    <n v="0.2"/>
    <n v="1.436399999999999"/>
  </r>
  <r>
    <n v="3805"/>
    <s v="CA-2013-156503"/>
    <x v="0"/>
    <x v="500"/>
    <d v="2022-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22-10-21T00:00:00"/>
    <s v="Standard Class"/>
    <s v="NC-18415"/>
    <s v="Nathan Cano"/>
    <x v="0"/>
    <s v="United States"/>
    <s v="Jacksonville"/>
    <x v="3"/>
    <n v="28540"/>
    <x v="0"/>
    <s v="OFF-PA-10002377"/>
    <x v="1"/>
    <x v="10"/>
    <s v="Xerox 1916"/>
    <n v="39.152000000000001"/>
    <n v="1"/>
    <n v="0.2"/>
    <n v="14.681999999999999"/>
  </r>
  <r>
    <n v="3807"/>
    <s v="CA-2012-113628"/>
    <x v="1"/>
    <x v="768"/>
    <d v="2021-11-19T00:00:00"/>
    <s v="Standard Class"/>
    <s v="AH-10690"/>
    <s v="Anna Häberlin"/>
    <x v="1"/>
    <s v="United States"/>
    <s v="Plantation"/>
    <x v="2"/>
    <n v="33317"/>
    <x v="0"/>
    <s v="OFF-AR-10001246"/>
    <x v="1"/>
    <x v="6"/>
    <s v="Newell 317"/>
    <n v="11.76"/>
    <n v="5"/>
    <n v="0.2"/>
    <n v="1.3229999999999991"/>
  </r>
  <r>
    <n v="3808"/>
    <s v="CA-2012-113628"/>
    <x v="1"/>
    <x v="768"/>
    <d v="2021-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21-11-19T00:00:00"/>
    <s v="Standard Class"/>
    <s v="AH-10690"/>
    <s v="Anna Häberlin"/>
    <x v="1"/>
    <s v="United States"/>
    <s v="Plantation"/>
    <x v="2"/>
    <n v="33317"/>
    <x v="0"/>
    <s v="OFF-BI-10002799"/>
    <x v="1"/>
    <x v="8"/>
    <s v="SlimView Poly Binder, 3/8&quot;"/>
    <n v="4.6619999999999999"/>
    <n v="3"/>
    <n v="0.7"/>
    <n v="-3.7295999999999996"/>
  </r>
  <r>
    <n v="3810"/>
    <s v="CA-2012-113628"/>
    <x v="1"/>
    <x v="768"/>
    <d v="2021-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21-11-19T00:00:00"/>
    <s v="Standard Class"/>
    <s v="AH-10690"/>
    <s v="Anna Häberlin"/>
    <x v="1"/>
    <s v="United States"/>
    <s v="Plantation"/>
    <x v="2"/>
    <n v="33317"/>
    <x v="0"/>
    <s v="TEC-PH-10000441"/>
    <x v="2"/>
    <x v="7"/>
    <s v="VTech DS6151"/>
    <n v="100.792"/>
    <n v="1"/>
    <n v="0.2"/>
    <n v="10.079200000000007"/>
  </r>
  <r>
    <n v="3812"/>
    <s v="CA-2012-113628"/>
    <x v="1"/>
    <x v="768"/>
    <d v="2021-11-19T00:00:00"/>
    <s v="Standard Class"/>
    <s v="AH-10690"/>
    <s v="Anna Häberlin"/>
    <x v="1"/>
    <s v="United States"/>
    <s v="Plantation"/>
    <x v="2"/>
    <n v="33317"/>
    <x v="0"/>
    <s v="FUR-CH-10004477"/>
    <x v="0"/>
    <x v="1"/>
    <s v="Global Push Button Manager's Chair, Indigo"/>
    <n v="146.13600000000002"/>
    <n v="3"/>
    <n v="0.2"/>
    <n v="16.440299999999986"/>
  </r>
  <r>
    <n v="3813"/>
    <s v="CA-2014-147753"/>
    <x v="3"/>
    <x v="915"/>
    <d v="2023-03-06T00:00:00"/>
    <s v="Same Day"/>
    <s v="PK-19075"/>
    <s v="Pete Kriz"/>
    <x v="0"/>
    <s v="United States"/>
    <s v="Milwaukee"/>
    <x v="6"/>
    <n v="53209"/>
    <x v="2"/>
    <s v="OFF-LA-10003537"/>
    <x v="1"/>
    <x v="2"/>
    <s v="Avery 515"/>
    <n v="25.06"/>
    <n v="2"/>
    <n v="0"/>
    <n v="11.778199999999998"/>
  </r>
  <r>
    <n v="3814"/>
    <s v="CA-2012-103961"/>
    <x v="1"/>
    <x v="599"/>
    <d v="2021-11-09T00:00:00"/>
    <s v="Standard Class"/>
    <s v="NG-18430"/>
    <s v="Nathan Gelder"/>
    <x v="0"/>
    <s v="United States"/>
    <s v="Quincy"/>
    <x v="10"/>
    <n v="62301"/>
    <x v="2"/>
    <s v="OFF-LA-10004484"/>
    <x v="1"/>
    <x v="2"/>
    <s v="Avery 476"/>
    <n v="19.824000000000002"/>
    <n v="6"/>
    <n v="0.2"/>
    <n v="6.4427999999999992"/>
  </r>
  <r>
    <n v="3815"/>
    <s v="CA-2013-152471"/>
    <x v="0"/>
    <x v="630"/>
    <d v="2022-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22-07-09T00:00:00"/>
    <s v="Same Day"/>
    <s v="ZD-21925"/>
    <s v="Zuschuss Donatelli"/>
    <x v="0"/>
    <s v="United States"/>
    <s v="Jacksonville"/>
    <x v="2"/>
    <n v="32216"/>
    <x v="0"/>
    <s v="OFF-PA-10004965"/>
    <x v="1"/>
    <x v="10"/>
    <s v="Xerox 1921"/>
    <n v="15.984000000000002"/>
    <n v="2"/>
    <n v="0.2"/>
    <n v="4.9949999999999992"/>
  </r>
  <r>
    <n v="3817"/>
    <s v="CA-2012-102582"/>
    <x v="1"/>
    <x v="426"/>
    <d v="2021-09-19T00:00:00"/>
    <s v="Standard Class"/>
    <s v="NW-18400"/>
    <s v="Natalie Webber"/>
    <x v="0"/>
    <s v="United States"/>
    <s v="Mobile"/>
    <x v="19"/>
    <n v="36608"/>
    <x v="0"/>
    <s v="FUR-TA-10003569"/>
    <x v="0"/>
    <x v="3"/>
    <s v="Bretford CR8500 Series Meeting Room Furniture"/>
    <n v="801.96"/>
    <n v="2"/>
    <n v="0"/>
    <n v="200.49"/>
  </r>
  <r>
    <n v="3818"/>
    <s v="CA-2012-102582"/>
    <x v="1"/>
    <x v="426"/>
    <d v="2021-09-19T00:00:00"/>
    <s v="Standard Class"/>
    <s v="NW-18400"/>
    <s v="Natalie Webber"/>
    <x v="0"/>
    <s v="United States"/>
    <s v="Mobile"/>
    <x v="19"/>
    <n v="36608"/>
    <x v="0"/>
    <s v="TEC-PH-10003187"/>
    <x v="2"/>
    <x v="7"/>
    <s v="Anker Astro Mini 3000mAh Ultra-Compact Portable Charger"/>
    <n v="59.97"/>
    <n v="3"/>
    <n v="0"/>
    <n v="0"/>
  </r>
  <r>
    <n v="3819"/>
    <s v="CA-2012-102582"/>
    <x v="1"/>
    <x v="426"/>
    <d v="2021-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23-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23-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23-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23-10-15T00:00:00"/>
    <s v="Standard Class"/>
    <s v="HG-14845"/>
    <s v="Harry Greene"/>
    <x v="0"/>
    <s v="United States"/>
    <s v="New York City"/>
    <x v="15"/>
    <n v="10024"/>
    <x v="3"/>
    <s v="OFF-BI-10003655"/>
    <x v="1"/>
    <x v="8"/>
    <s v="Durable Pressboard Binders"/>
    <n v="18.240000000000002"/>
    <n v="6"/>
    <n v="0.2"/>
    <n v="6.1560000000000006"/>
  </r>
  <r>
    <n v="3824"/>
    <s v="CA-2012-140984"/>
    <x v="1"/>
    <x v="471"/>
    <d v="2021-09-18T00:00:00"/>
    <s v="Standard Class"/>
    <s v="CC-12685"/>
    <s v="Craig Carroll"/>
    <x v="0"/>
    <s v="United States"/>
    <s v="New York City"/>
    <x v="15"/>
    <n v="10011"/>
    <x v="3"/>
    <s v="OFF-ST-10000585"/>
    <x v="1"/>
    <x v="4"/>
    <s v="Economy Rollaway Files"/>
    <n v="991.19999999999993"/>
    <n v="6"/>
    <n v="0"/>
    <n v="257.71199999999999"/>
  </r>
  <r>
    <n v="3825"/>
    <s v="CA-2012-140984"/>
    <x v="1"/>
    <x v="471"/>
    <d v="2021-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21-09-18T00:00:00"/>
    <s v="Standard Class"/>
    <s v="CC-12685"/>
    <s v="Craig Carroll"/>
    <x v="0"/>
    <s v="United States"/>
    <s v="New York City"/>
    <x v="15"/>
    <n v="10011"/>
    <x v="3"/>
    <s v="OFF-BI-10002012"/>
    <x v="1"/>
    <x v="8"/>
    <s v="Wilson Jones Easy Flow II Sheet Lifters"/>
    <n v="12.96"/>
    <n v="9"/>
    <n v="0.2"/>
    <n v="4.5359999999999996"/>
  </r>
  <r>
    <n v="3827"/>
    <s v="CA-2011-132801"/>
    <x v="2"/>
    <x v="273"/>
    <d v="2020-10-12T00:00:00"/>
    <s v="Standard Class"/>
    <s v="JG-15805"/>
    <s v="John Grady"/>
    <x v="1"/>
    <s v="United States"/>
    <s v="Dallas"/>
    <x v="5"/>
    <n v="75217"/>
    <x v="2"/>
    <s v="OFF-ST-10001228"/>
    <x v="1"/>
    <x v="4"/>
    <s v="Fellowes Personal Hanging Folder Files, Navy"/>
    <n v="107.44"/>
    <n v="10"/>
    <n v="0.2"/>
    <n v="10.744000000000007"/>
  </r>
  <r>
    <n v="3828"/>
    <s v="CA-2014-141733"/>
    <x v="3"/>
    <x v="916"/>
    <d v="2023-05-12T00:00:00"/>
    <s v="Standard Class"/>
    <s v="RW-19540"/>
    <s v="Rick Wilson"/>
    <x v="1"/>
    <s v="United States"/>
    <s v="Detroit"/>
    <x v="12"/>
    <n v="48234"/>
    <x v="2"/>
    <s v="FUR-CH-10004086"/>
    <x v="0"/>
    <x v="1"/>
    <s v="Hon 4070 Series Pagoda Armless Upholstered Stacking Chairs"/>
    <n v="1458.65"/>
    <n v="5"/>
    <n v="0"/>
    <n v="423.00849999999997"/>
  </r>
  <r>
    <n v="3829"/>
    <s v="CA-2014-141733"/>
    <x v="3"/>
    <x v="916"/>
    <d v="2023-05-12T00:00:00"/>
    <s v="Standard Class"/>
    <s v="RW-19540"/>
    <s v="Rick Wilson"/>
    <x v="1"/>
    <s v="United States"/>
    <s v="Detroit"/>
    <x v="12"/>
    <n v="48234"/>
    <x v="2"/>
    <s v="FUR-CH-10002017"/>
    <x v="0"/>
    <x v="1"/>
    <s v="SAFCO Optional Arm Kit for Workspace Cribbage Stacking Chair"/>
    <n v="26.64"/>
    <n v="1"/>
    <n v="0"/>
    <n v="7.4591999999999992"/>
  </r>
  <r>
    <n v="3830"/>
    <s v="CA-2014-141733"/>
    <x v="3"/>
    <x v="916"/>
    <d v="2023-05-12T00:00:00"/>
    <s v="Standard Class"/>
    <s v="RW-19540"/>
    <s v="Rick Wilson"/>
    <x v="1"/>
    <s v="United States"/>
    <s v="Detroit"/>
    <x v="12"/>
    <n v="48234"/>
    <x v="2"/>
    <s v="FUR-CH-10000595"/>
    <x v="0"/>
    <x v="1"/>
    <s v="Safco Contoured Stacking Chairs"/>
    <n v="476.8"/>
    <n v="2"/>
    <n v="0"/>
    <n v="119.19999999999999"/>
  </r>
  <r>
    <n v="3831"/>
    <s v="CA-2014-141733"/>
    <x v="3"/>
    <x v="916"/>
    <d v="2023-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21-11-19T00:00:00"/>
    <s v="Standard Class"/>
    <s v="LS-17230"/>
    <s v="Lycoris Saunders"/>
    <x v="0"/>
    <s v="United States"/>
    <s v="Dover"/>
    <x v="13"/>
    <n v="19901"/>
    <x v="3"/>
    <s v="FUR-FU-10004017"/>
    <x v="0"/>
    <x v="5"/>
    <s v="Executive Impressions 13&quot; Chairman Wall Clock"/>
    <n v="76.14"/>
    <n v="3"/>
    <n v="0"/>
    <n v="26.648999999999997"/>
  </r>
  <r>
    <n v="3833"/>
    <s v="US-2012-111927"/>
    <x v="1"/>
    <x v="717"/>
    <d v="2021-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20-11-24T00:00:00"/>
    <s v="Same Day"/>
    <s v="MY-18295"/>
    <s v="Muhammed Yedwab"/>
    <x v="1"/>
    <s v="United States"/>
    <s v="Columbus"/>
    <x v="24"/>
    <n v="43229"/>
    <x v="3"/>
    <s v="TEC-PH-10000560"/>
    <x v="2"/>
    <x v="7"/>
    <s v="Samsung Galaxy S III - 16GB - pebble blue (T-Mobile)"/>
    <n v="1049.97"/>
    <n v="5"/>
    <n v="0.4"/>
    <n v="-209.99399999999991"/>
  </r>
  <r>
    <n v="3835"/>
    <s v="CA-2011-105984"/>
    <x v="2"/>
    <x v="156"/>
    <d v="2020-11-24T00:00:00"/>
    <s v="Same Day"/>
    <s v="MY-18295"/>
    <s v="Muhammed Yedwab"/>
    <x v="1"/>
    <s v="United States"/>
    <s v="Columbus"/>
    <x v="24"/>
    <n v="43229"/>
    <x v="3"/>
    <s v="FUR-CH-10000847"/>
    <x v="0"/>
    <x v="1"/>
    <s v="Global Executive Mid-Back Manager's Chair"/>
    <n v="611.05799999999999"/>
    <n v="3"/>
    <n v="0.3"/>
    <n v="-34.917600000000022"/>
  </r>
  <r>
    <n v="3836"/>
    <s v="CA-2011-100363"/>
    <x v="2"/>
    <x v="917"/>
    <d v="2020-04-15T00:00:00"/>
    <s v="Standard Class"/>
    <s v="JM-15655"/>
    <s v="Jim Mitchum"/>
    <x v="1"/>
    <s v="United States"/>
    <s v="Glendale"/>
    <x v="16"/>
    <n v="85301"/>
    <x v="1"/>
    <s v="OFF-FA-10000611"/>
    <x v="1"/>
    <x v="13"/>
    <s v="Binder Clips by OIC"/>
    <n v="2.3679999999999999"/>
    <n v="2"/>
    <n v="0.2"/>
    <n v="0.82879999999999987"/>
  </r>
  <r>
    <n v="3837"/>
    <s v="CA-2011-100363"/>
    <x v="2"/>
    <x v="917"/>
    <d v="2020-04-15T00:00:00"/>
    <s v="Standard Class"/>
    <s v="JM-15655"/>
    <s v="Jim Mitchum"/>
    <x v="1"/>
    <s v="United States"/>
    <s v="Glendale"/>
    <x v="16"/>
    <n v="85301"/>
    <x v="1"/>
    <s v="OFF-PA-10004733"/>
    <x v="1"/>
    <x v="10"/>
    <s v="Things To Do Today Spiral Book"/>
    <n v="19.008000000000003"/>
    <n v="3"/>
    <n v="0.2"/>
    <n v="6.8903999999999979"/>
  </r>
  <r>
    <n v="3838"/>
    <s v="CA-2011-126760"/>
    <x v="2"/>
    <x v="711"/>
    <d v="2020-08-02T00:00:00"/>
    <s v="Standard Class"/>
    <s v="KM-16720"/>
    <s v="Kunst Miller"/>
    <x v="0"/>
    <s v="United States"/>
    <s v="North Las Vegas"/>
    <x v="33"/>
    <n v="89031"/>
    <x v="1"/>
    <s v="TEC-PH-10001363"/>
    <x v="2"/>
    <x v="7"/>
    <s v="Apple iPhone 5S"/>
    <n v="911.98400000000004"/>
    <n v="2"/>
    <n v="0.2"/>
    <n v="113.99799999999991"/>
  </r>
  <r>
    <n v="3839"/>
    <s v="CA-2011-126760"/>
    <x v="2"/>
    <x v="711"/>
    <d v="2020-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20-08-02T00:00:00"/>
    <s v="Standard Class"/>
    <s v="KM-16720"/>
    <s v="Kunst Miller"/>
    <x v="0"/>
    <s v="United States"/>
    <s v="North Las Vegas"/>
    <x v="33"/>
    <n v="89031"/>
    <x v="1"/>
    <s v="FUR-FU-10004018"/>
    <x v="0"/>
    <x v="5"/>
    <s v="Tensor Computer Mounted Lamp"/>
    <n v="134.01"/>
    <n v="9"/>
    <n v="0"/>
    <n v="36.182700000000004"/>
  </r>
  <r>
    <n v="3841"/>
    <s v="CA-2011-126760"/>
    <x v="2"/>
    <x v="711"/>
    <d v="2020-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20-06-12T00:00:00"/>
    <s v="Standard Class"/>
    <s v="KE-16420"/>
    <s v="Katrina Edelman"/>
    <x v="1"/>
    <s v="United States"/>
    <s v="Bristol"/>
    <x v="18"/>
    <n v="37620"/>
    <x v="0"/>
    <s v="FUR-CH-10002647"/>
    <x v="0"/>
    <x v="1"/>
    <s v="Situations Contoured Folding Chairs, 4/Set"/>
    <n v="170.35200000000003"/>
    <n v="3"/>
    <n v="0.2"/>
    <n v="10.647000000000006"/>
  </r>
  <r>
    <n v="3843"/>
    <s v="CA-2011-101931"/>
    <x v="2"/>
    <x v="918"/>
    <d v="2020-10-31T00:00:00"/>
    <s v="First Class"/>
    <s v="TS-21370"/>
    <s v="Todd Sumrall"/>
    <x v="1"/>
    <s v="United States"/>
    <s v="Los Angeles"/>
    <x v="1"/>
    <n v="90049"/>
    <x v="1"/>
    <s v="OFF-BI-10004140"/>
    <x v="1"/>
    <x v="8"/>
    <s v="Avery Non-Stick Binders"/>
    <n v="7.1840000000000011"/>
    <n v="2"/>
    <n v="0.2"/>
    <n v="2.2449999999999992"/>
  </r>
  <r>
    <n v="3844"/>
    <s v="CA-2011-101931"/>
    <x v="2"/>
    <x v="918"/>
    <d v="2020-10-31T00:00:00"/>
    <s v="First Class"/>
    <s v="TS-21370"/>
    <s v="Todd Sumrall"/>
    <x v="1"/>
    <s v="United States"/>
    <s v="Los Angeles"/>
    <x v="1"/>
    <n v="90049"/>
    <x v="1"/>
    <s v="OFF-SU-10002301"/>
    <x v="1"/>
    <x v="14"/>
    <s v="Serrated Blade or Curved Handle Hand Letter Openers"/>
    <n v="6.28"/>
    <n v="2"/>
    <n v="0"/>
    <n v="6.2800000000000189E-2"/>
  </r>
  <r>
    <n v="3845"/>
    <s v="CA-2011-101931"/>
    <x v="2"/>
    <x v="918"/>
    <d v="2020-10-31T00:00:00"/>
    <s v="First Class"/>
    <s v="TS-21370"/>
    <s v="Todd Sumrall"/>
    <x v="1"/>
    <s v="United States"/>
    <s v="Los Angeles"/>
    <x v="1"/>
    <n v="90049"/>
    <x v="1"/>
    <s v="OFF-SU-10000646"/>
    <x v="1"/>
    <x v="14"/>
    <s v="Premier Automatic Letter Opener"/>
    <n v="480.74"/>
    <n v="2"/>
    <n v="0"/>
    <n v="14.422200000000032"/>
  </r>
  <r>
    <n v="3846"/>
    <s v="CA-2011-101931"/>
    <x v="2"/>
    <x v="918"/>
    <d v="2020-10-31T00:00:00"/>
    <s v="First Class"/>
    <s v="TS-21370"/>
    <s v="Todd Sumrall"/>
    <x v="1"/>
    <s v="United States"/>
    <s v="Los Angeles"/>
    <x v="1"/>
    <n v="90049"/>
    <x v="1"/>
    <s v="FUR-BO-10001337"/>
    <x v="0"/>
    <x v="0"/>
    <s v="O'Sullivan Living Dimensions 2-Shelf Bookcases"/>
    <n v="616.99800000000005"/>
    <n v="6"/>
    <n v="0.15"/>
    <n v="-36.293999999999997"/>
  </r>
  <r>
    <n v="3847"/>
    <s v="CA-2011-101931"/>
    <x v="2"/>
    <x v="918"/>
    <d v="2020-10-31T00:00:00"/>
    <s v="First Class"/>
    <s v="TS-21370"/>
    <s v="Todd Sumrall"/>
    <x v="1"/>
    <s v="United States"/>
    <s v="Los Angeles"/>
    <x v="1"/>
    <n v="90049"/>
    <x v="1"/>
    <s v="OFF-ST-10003442"/>
    <x v="1"/>
    <x v="4"/>
    <s v="Eldon Portable Mobile Manager"/>
    <n v="141.4"/>
    <n v="5"/>
    <n v="0"/>
    <n v="38.177999999999997"/>
  </r>
  <r>
    <n v="3848"/>
    <s v="CA-2014-129000"/>
    <x v="3"/>
    <x v="919"/>
    <d v="2023-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23-09-24T00:00:00"/>
    <s v="First Class"/>
    <s v="JE-15745"/>
    <s v="Joel Eaton"/>
    <x v="0"/>
    <s v="United States"/>
    <s v="Fayetteville"/>
    <x v="36"/>
    <n v="72701"/>
    <x v="0"/>
    <s v="OFF-BI-10004318"/>
    <x v="1"/>
    <x v="8"/>
    <s v="Ibico EB-19 Dual Function Manual Binding System"/>
    <n v="691.96"/>
    <n v="4"/>
    <n v="0"/>
    <n v="318.30160000000001"/>
  </r>
  <r>
    <n v="3850"/>
    <s v="CA-2014-161053"/>
    <x v="3"/>
    <x v="585"/>
    <d v="2023-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21-12-09T00:00:00"/>
    <s v="Standard Class"/>
    <s v="MS-17980"/>
    <s v="Michael Stewart"/>
    <x v="1"/>
    <s v="United States"/>
    <s v="Springfield"/>
    <x v="25"/>
    <n v="65807"/>
    <x v="2"/>
    <s v="OFF-PA-10001970"/>
    <x v="1"/>
    <x v="10"/>
    <s v="Xerox 1881"/>
    <n v="85.96"/>
    <n v="7"/>
    <n v="0"/>
    <n v="40.401199999999996"/>
  </r>
  <r>
    <n v="3852"/>
    <s v="CA-2012-127593"/>
    <x v="1"/>
    <x v="481"/>
    <d v="2021-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23-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0"/>
    <d v="2023-06-11T00:00:00"/>
    <s v="Standard Class"/>
    <s v="GH-14410"/>
    <s v="Gary Hansen"/>
    <x v="2"/>
    <s v="United States"/>
    <s v="San Francisco"/>
    <x v="1"/>
    <n v="94122"/>
    <x v="1"/>
    <s v="FUR-FU-10004164"/>
    <x v="0"/>
    <x v="5"/>
    <s v="Eldon 300 Class Desk Accessories, Black"/>
    <n v="4.95"/>
    <n v="1"/>
    <n v="0"/>
    <n v="2.1780000000000004"/>
  </r>
  <r>
    <n v="3855"/>
    <s v="US-2014-131849"/>
    <x v="3"/>
    <x v="920"/>
    <d v="2023-06-11T00:00:00"/>
    <s v="Standard Class"/>
    <s v="GH-14410"/>
    <s v="Gary Hansen"/>
    <x v="2"/>
    <s v="United States"/>
    <s v="San Francisco"/>
    <x v="1"/>
    <n v="94122"/>
    <x v="1"/>
    <s v="OFF-ST-10002957"/>
    <x v="1"/>
    <x v="4"/>
    <s v="Sterilite Show Offs Storage Containers"/>
    <n v="26.400000000000002"/>
    <n v="5"/>
    <n v="0"/>
    <n v="0"/>
  </r>
  <r>
    <n v="3856"/>
    <s v="US-2014-105389"/>
    <x v="3"/>
    <x v="436"/>
    <d v="2023-10-29T00:00:00"/>
    <s v="Second Class"/>
    <s v="DM-13015"/>
    <s v="Darrin Martin"/>
    <x v="0"/>
    <s v="United States"/>
    <s v="San Antonio"/>
    <x v="5"/>
    <n v="78207"/>
    <x v="2"/>
    <s v="OFF-BI-10004364"/>
    <x v="1"/>
    <x v="8"/>
    <s v="Storex Dura Pro Binders"/>
    <n v="3.5639999999999992"/>
    <n v="3"/>
    <n v="0.8"/>
    <n v="-6.2370000000000019"/>
  </r>
  <r>
    <n v="3857"/>
    <s v="US-2014-105389"/>
    <x v="3"/>
    <x v="436"/>
    <d v="2023-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23-10-29T00:00:00"/>
    <s v="Second Class"/>
    <s v="DM-13015"/>
    <s v="Darrin Martin"/>
    <x v="0"/>
    <s v="United States"/>
    <s v="San Antonio"/>
    <x v="5"/>
    <n v="78207"/>
    <x v="2"/>
    <s v="OFF-AR-10000634"/>
    <x v="1"/>
    <x v="6"/>
    <s v="Newell 320"/>
    <n v="10.272000000000002"/>
    <n v="3"/>
    <n v="0.2"/>
    <n v="0.89880000000000004"/>
  </r>
  <r>
    <n v="3859"/>
    <s v="CA-2011-140816"/>
    <x v="2"/>
    <x v="414"/>
    <d v="2020-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1"/>
    <d v="2023-02-23T00:00:00"/>
    <s v="Standard Class"/>
    <s v="JK-16120"/>
    <s v="Julie Kriz"/>
    <x v="2"/>
    <s v="United States"/>
    <s v="Chicago"/>
    <x v="10"/>
    <n v="60653"/>
    <x v="2"/>
    <s v="FUR-TA-10001932"/>
    <x v="0"/>
    <x v="3"/>
    <s v="Chromcraft 48&quot; x 96&quot; Racetrack Double Pedestal Table"/>
    <n v="480.96"/>
    <n v="3"/>
    <n v="0.5"/>
    <n v="-269.33760000000001"/>
  </r>
  <r>
    <n v="3861"/>
    <s v="CA-2014-154039"/>
    <x v="3"/>
    <x v="921"/>
    <d v="2023-02-23T00:00:00"/>
    <s v="Standard Class"/>
    <s v="JK-16120"/>
    <s v="Julie Kriz"/>
    <x v="2"/>
    <s v="United States"/>
    <s v="Chicago"/>
    <x v="10"/>
    <n v="60653"/>
    <x v="2"/>
    <s v="TEC-PH-10002789"/>
    <x v="2"/>
    <x v="7"/>
    <s v="LG Exalt"/>
    <n v="124.79200000000002"/>
    <n v="1"/>
    <n v="0.2"/>
    <n v="10.919299999999996"/>
  </r>
  <r>
    <n v="3862"/>
    <s v="CA-2011-135755"/>
    <x v="2"/>
    <x v="523"/>
    <d v="2020-05-10T00:00:00"/>
    <s v="Standard Class"/>
    <s v="NC-18415"/>
    <s v="Nathan Cano"/>
    <x v="0"/>
    <s v="United States"/>
    <s v="Yonkers"/>
    <x v="15"/>
    <n v="10701"/>
    <x v="3"/>
    <s v="OFF-BI-10004828"/>
    <x v="1"/>
    <x v="8"/>
    <s v="GBC Poly Designer Binding Covers"/>
    <n v="40.176000000000002"/>
    <n v="3"/>
    <n v="0.2"/>
    <n v="14.563799999999997"/>
  </r>
  <r>
    <n v="3863"/>
    <s v="CA-2011-135755"/>
    <x v="2"/>
    <x v="523"/>
    <d v="2020-05-10T00:00:00"/>
    <s v="Standard Class"/>
    <s v="NC-18415"/>
    <s v="Nathan Cano"/>
    <x v="0"/>
    <s v="United States"/>
    <s v="Yonkers"/>
    <x v="15"/>
    <n v="10701"/>
    <x v="3"/>
    <s v="OFF-BI-10003981"/>
    <x v="1"/>
    <x v="8"/>
    <s v="Avery Durable Plastic 1&quot; Binders"/>
    <n v="10.896000000000001"/>
    <n v="3"/>
    <n v="0.2"/>
    <n v="3.9497999999999998"/>
  </r>
  <r>
    <n v="3864"/>
    <s v="CA-2014-123246"/>
    <x v="3"/>
    <x v="161"/>
    <d v="2023-10-20T00:00:00"/>
    <s v="Second Class"/>
    <s v="AJ-10960"/>
    <s v="Astrea Jones"/>
    <x v="0"/>
    <s v="United States"/>
    <s v="San Diego"/>
    <x v="1"/>
    <n v="92037"/>
    <x v="1"/>
    <s v="OFF-AR-10001770"/>
    <x v="1"/>
    <x v="6"/>
    <s v="Economy #2 Pencils"/>
    <n v="10.64"/>
    <n v="4"/>
    <n v="0"/>
    <n v="2.7664"/>
  </r>
  <r>
    <n v="3865"/>
    <s v="CA-2012-157133"/>
    <x v="1"/>
    <x v="109"/>
    <d v="2021-12-03T00:00:00"/>
    <s v="Standard Class"/>
    <s v="LC-16885"/>
    <s v="Lena Creighton"/>
    <x v="0"/>
    <s v="United States"/>
    <s v="Champaign"/>
    <x v="10"/>
    <n v="61821"/>
    <x v="2"/>
    <s v="FUR-FU-10004904"/>
    <x v="0"/>
    <x v="5"/>
    <s v="Eldon &quot;L&quot; Workstation Diamond Chairmat"/>
    <n v="151.96"/>
    <n v="5"/>
    <n v="0.6"/>
    <n v="-182.35200000000003"/>
  </r>
  <r>
    <n v="3866"/>
    <s v="CA-2011-124709"/>
    <x v="2"/>
    <x v="922"/>
    <d v="2020-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23-04-26T00:00:00"/>
    <s v="Second Class"/>
    <s v="SC-20305"/>
    <s v="Sean Christensen"/>
    <x v="0"/>
    <s v="United States"/>
    <s v="Lawrence"/>
    <x v="14"/>
    <n v="46226"/>
    <x v="2"/>
    <s v="TEC-AC-10003590"/>
    <x v="2"/>
    <x v="11"/>
    <s v="TRENDnet 56K USB 2.0 Phone, Internet and Fax Modem"/>
    <n v="155.34"/>
    <n v="6"/>
    <n v="0"/>
    <n v="55.922399999999996"/>
  </r>
  <r>
    <n v="3868"/>
    <s v="CA-2012-132486"/>
    <x v="1"/>
    <x v="923"/>
    <d v="2021-10-27T00:00:00"/>
    <s v="Second Class"/>
    <s v="JF-15355"/>
    <s v="Jay Fein"/>
    <x v="0"/>
    <s v="United States"/>
    <s v="San Diego"/>
    <x v="1"/>
    <n v="92105"/>
    <x v="1"/>
    <s v="TEC-AC-10000710"/>
    <x v="2"/>
    <x v="11"/>
    <s v="Maxell DVD-RAM Discs"/>
    <n v="148.32"/>
    <n v="9"/>
    <n v="0"/>
    <n v="63.777600000000007"/>
  </r>
  <r>
    <n v="3869"/>
    <s v="CA-2012-132486"/>
    <x v="1"/>
    <x v="923"/>
    <d v="2021-10-27T00:00:00"/>
    <s v="Second Class"/>
    <s v="JF-15355"/>
    <s v="Jay Fein"/>
    <x v="0"/>
    <s v="United States"/>
    <s v="San Diego"/>
    <x v="1"/>
    <n v="92105"/>
    <x v="1"/>
    <s v="FUR-CH-10004495"/>
    <x v="0"/>
    <x v="1"/>
    <s v="Global Leather and Oak Executive Chair, Black"/>
    <n v="240.78400000000002"/>
    <n v="1"/>
    <n v="0.2"/>
    <n v="27.088199999999965"/>
  </r>
  <r>
    <n v="3870"/>
    <s v="CA-2012-132486"/>
    <x v="1"/>
    <x v="923"/>
    <d v="2021-10-27T00:00:00"/>
    <s v="Second Class"/>
    <s v="JF-15355"/>
    <s v="Jay Fein"/>
    <x v="0"/>
    <s v="United States"/>
    <s v="San Diego"/>
    <x v="1"/>
    <n v="92105"/>
    <x v="1"/>
    <s v="FUR-CH-10004540"/>
    <x v="0"/>
    <x v="1"/>
    <s v="Global Chrome Stack Chair"/>
    <n v="191.96800000000002"/>
    <n v="7"/>
    <n v="0.2"/>
    <n v="16.797200000000004"/>
  </r>
  <r>
    <n v="3871"/>
    <s v="CA-2012-132486"/>
    <x v="1"/>
    <x v="923"/>
    <d v="2021-10-27T00:00:00"/>
    <s v="Second Class"/>
    <s v="JF-15355"/>
    <s v="Jay Fein"/>
    <x v="0"/>
    <s v="United States"/>
    <s v="San Diego"/>
    <x v="1"/>
    <n v="92105"/>
    <x v="1"/>
    <s v="OFF-PA-10004971"/>
    <x v="1"/>
    <x v="10"/>
    <s v="Xerox 196"/>
    <n v="11.56"/>
    <n v="2"/>
    <n v="0"/>
    <n v="5.6644000000000005"/>
  </r>
  <r>
    <n v="3872"/>
    <s v="CA-2012-132486"/>
    <x v="1"/>
    <x v="923"/>
    <d v="2021-10-27T00:00:00"/>
    <s v="Second Class"/>
    <s v="JF-15355"/>
    <s v="Jay Fein"/>
    <x v="0"/>
    <s v="United States"/>
    <s v="San Diego"/>
    <x v="1"/>
    <n v="92105"/>
    <x v="1"/>
    <s v="OFF-EN-10002600"/>
    <x v="1"/>
    <x v="12"/>
    <s v="Redi-Strip #10 Envelopes, 4 1/8 x 9 1/2"/>
    <n v="11.8"/>
    <n v="4"/>
    <n v="0"/>
    <n v="5.6639999999999997"/>
  </r>
  <r>
    <n v="3873"/>
    <s v="CA-2012-132486"/>
    <x v="1"/>
    <x v="923"/>
    <d v="2021-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22-09-08T00:00:00"/>
    <s v="Second Class"/>
    <s v="DM-13015"/>
    <s v="Darrin Martin"/>
    <x v="0"/>
    <s v="United States"/>
    <s v="Johnson City"/>
    <x v="18"/>
    <n v="37604"/>
    <x v="0"/>
    <s v="OFF-EN-10001099"/>
    <x v="1"/>
    <x v="12"/>
    <s v="Staples"/>
    <n v="23.472000000000001"/>
    <n v="3"/>
    <n v="0.2"/>
    <n v="7.6283999999999974"/>
  </r>
  <r>
    <n v="3875"/>
    <s v="CA-2013-136231"/>
    <x v="0"/>
    <x v="64"/>
    <d v="2022-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22-09-08T00:00:00"/>
    <s v="Second Class"/>
    <s v="DM-13015"/>
    <s v="Darrin Martin"/>
    <x v="0"/>
    <s v="United States"/>
    <s v="Johnson City"/>
    <x v="18"/>
    <n v="37604"/>
    <x v="0"/>
    <s v="TEC-PH-10002660"/>
    <x v="2"/>
    <x v="7"/>
    <s v="Nortel Networks T7316 E Nt8 B27"/>
    <n v="108.78399999999999"/>
    <n v="2"/>
    <n v="0.2"/>
    <n v="6.7990000000000066"/>
  </r>
  <r>
    <n v="3877"/>
    <s v="CA-2013-136231"/>
    <x v="0"/>
    <x v="64"/>
    <d v="2022-09-08T00:00:00"/>
    <s v="Second Class"/>
    <s v="DM-13015"/>
    <s v="Darrin Martin"/>
    <x v="0"/>
    <s v="United States"/>
    <s v="Johnson City"/>
    <x v="18"/>
    <n v="37604"/>
    <x v="0"/>
    <s v="OFF-PA-10000327"/>
    <x v="1"/>
    <x v="10"/>
    <s v="Xerox 1971"/>
    <n v="10.272000000000002"/>
    <n v="3"/>
    <n v="0.2"/>
    <n v="3.2099999999999982"/>
  </r>
  <r>
    <n v="3878"/>
    <s v="CA-2013-140641"/>
    <x v="0"/>
    <x v="99"/>
    <d v="2022-11-03T00:00:00"/>
    <s v="Standard Class"/>
    <s v="EP-13915"/>
    <s v="Emily Phan"/>
    <x v="0"/>
    <s v="United States"/>
    <s v="Tampa"/>
    <x v="2"/>
    <n v="33614"/>
    <x v="0"/>
    <s v="OFF-BI-10001191"/>
    <x v="1"/>
    <x v="8"/>
    <s v="Canvas Sectional Post Binders"/>
    <n v="38.190000000000012"/>
    <n v="5"/>
    <n v="0.7"/>
    <n v="-26.732999999999997"/>
  </r>
  <r>
    <n v="3879"/>
    <s v="CA-2011-151001"/>
    <x v="2"/>
    <x v="267"/>
    <d v="2020-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20-04-07T00:00:00"/>
    <s v="First Class"/>
    <s v="JG-15805"/>
    <s v="John Grady"/>
    <x v="1"/>
    <s v="United States"/>
    <s v="Decatur"/>
    <x v="10"/>
    <n v="62521"/>
    <x v="2"/>
    <s v="OFF-ST-10001031"/>
    <x v="1"/>
    <x v="4"/>
    <s v="Adjustable Personal File Tote"/>
    <n v="52.096000000000004"/>
    <n v="4"/>
    <n v="0.2"/>
    <n v="3.9072000000000031"/>
  </r>
  <r>
    <n v="3881"/>
    <s v="CA-2012-129896"/>
    <x v="1"/>
    <x v="924"/>
    <d v="2021-06-20T00:00:00"/>
    <s v="Standard Class"/>
    <s v="PF-19120"/>
    <s v="Peter Fuller"/>
    <x v="0"/>
    <s v="United States"/>
    <s v="Gilbert"/>
    <x v="16"/>
    <n v="85234"/>
    <x v="1"/>
    <s v="OFF-PA-10002245"/>
    <x v="1"/>
    <x v="10"/>
    <s v="Xerox 1895"/>
    <n v="9.5680000000000014"/>
    <n v="2"/>
    <n v="0.2"/>
    <n v="2.9899999999999993"/>
  </r>
  <r>
    <n v="3882"/>
    <s v="CA-2012-129896"/>
    <x v="1"/>
    <x v="924"/>
    <d v="2021-06-20T00:00:00"/>
    <s v="Standard Class"/>
    <s v="PF-19120"/>
    <s v="Peter Fuller"/>
    <x v="0"/>
    <s v="United States"/>
    <s v="Gilbert"/>
    <x v="16"/>
    <n v="85234"/>
    <x v="1"/>
    <s v="OFF-ST-10004804"/>
    <x v="1"/>
    <x v="4"/>
    <s v="Belkin 19&quot; Vented Equipment Shelf, Black"/>
    <n v="82.367999999999995"/>
    <n v="2"/>
    <n v="0.2"/>
    <n v="-19.562399999999997"/>
  </r>
  <r>
    <n v="3883"/>
    <s v="CA-2012-129896"/>
    <x v="1"/>
    <x v="924"/>
    <d v="2021-06-20T00:00:00"/>
    <s v="Standard Class"/>
    <s v="PF-19120"/>
    <s v="Peter Fuller"/>
    <x v="0"/>
    <s v="United States"/>
    <s v="Gilbert"/>
    <x v="16"/>
    <n v="85234"/>
    <x v="1"/>
    <s v="FUR-FU-10004904"/>
    <x v="0"/>
    <x v="5"/>
    <s v="Eldon &quot;L&quot; Workstation Diamond Chairmat"/>
    <n v="364.70400000000006"/>
    <n v="6"/>
    <n v="0.2"/>
    <n v="-36.470400000000041"/>
  </r>
  <r>
    <n v="3884"/>
    <s v="CA-2012-129896"/>
    <x v="1"/>
    <x v="924"/>
    <d v="2021-06-20T00:00:00"/>
    <s v="Standard Class"/>
    <s v="PF-19120"/>
    <s v="Peter Fuller"/>
    <x v="0"/>
    <s v="United States"/>
    <s v="Gilbert"/>
    <x v="16"/>
    <n v="85234"/>
    <x v="1"/>
    <s v="FUR-FU-10002396"/>
    <x v="0"/>
    <x v="5"/>
    <s v="DAX Copper Panel Document Frame, 5 x 7 Size"/>
    <n v="40.256"/>
    <n v="4"/>
    <n v="0.2"/>
    <n v="11.070400000000003"/>
  </r>
  <r>
    <n v="3885"/>
    <s v="CA-2011-152849"/>
    <x v="2"/>
    <x v="260"/>
    <d v="2020-07-12T00:00:00"/>
    <s v="Standard Class"/>
    <s v="DW-13195"/>
    <s v="David Wiener"/>
    <x v="1"/>
    <s v="United States"/>
    <s v="Knoxville"/>
    <x v="18"/>
    <n v="37918"/>
    <x v="0"/>
    <s v="OFF-AR-10002833"/>
    <x v="1"/>
    <x v="6"/>
    <s v="Newell 322"/>
    <n v="4.3680000000000003"/>
    <n v="3"/>
    <n v="0.2"/>
    <n v="0.3822000000000001"/>
  </r>
  <r>
    <n v="3886"/>
    <s v="US-2014-127341"/>
    <x v="3"/>
    <x v="925"/>
    <d v="2023-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22-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20-06-06T00:00:00"/>
    <s v="Standard Class"/>
    <s v="SV-20785"/>
    <s v="Stewart Visinsky"/>
    <x v="0"/>
    <s v="United States"/>
    <s v="Roswell"/>
    <x v="32"/>
    <n v="30076"/>
    <x v="0"/>
    <s v="OFF-AR-10004511"/>
    <x v="1"/>
    <x v="6"/>
    <s v="Sanford Colorific Scented Colored Pencils, 12/Pack"/>
    <n v="8.56"/>
    <n v="2"/>
    <n v="0"/>
    <n v="2.6536"/>
  </r>
  <r>
    <n v="3889"/>
    <s v="CA-2011-100895"/>
    <x v="2"/>
    <x v="270"/>
    <d v="2020-06-06T00:00:00"/>
    <s v="Standard Class"/>
    <s v="SV-20785"/>
    <s v="Stewart Visinsky"/>
    <x v="0"/>
    <s v="United States"/>
    <s v="Roswell"/>
    <x v="32"/>
    <n v="30076"/>
    <x v="0"/>
    <s v="TEC-PH-10001425"/>
    <x v="2"/>
    <x v="7"/>
    <s v="Mophie Juice Pack Helium for iPhone"/>
    <n v="239.96999999999997"/>
    <n v="3"/>
    <n v="0"/>
    <n v="67.191599999999994"/>
  </r>
  <r>
    <n v="3890"/>
    <s v="CA-2011-100895"/>
    <x v="2"/>
    <x v="270"/>
    <d v="2020-06-06T00:00:00"/>
    <s v="Standard Class"/>
    <s v="SV-20785"/>
    <s v="Stewart Visinsky"/>
    <x v="0"/>
    <s v="United States"/>
    <s v="Roswell"/>
    <x v="32"/>
    <n v="30076"/>
    <x v="0"/>
    <s v="OFF-ST-10001490"/>
    <x v="1"/>
    <x v="4"/>
    <s v="Hot File 7-Pocket, Floor Stand"/>
    <n v="356.94"/>
    <n v="2"/>
    <n v="0"/>
    <n v="107.08199999999997"/>
  </r>
  <r>
    <n v="3891"/>
    <s v="US-2013-163881"/>
    <x v="0"/>
    <x v="390"/>
    <d v="2022-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22-12-01T00:00:00"/>
    <s v="Standard Class"/>
    <s v="SP-20860"/>
    <s v="Sung Pak"/>
    <x v="1"/>
    <s v="United States"/>
    <s v="Los Angeles"/>
    <x v="1"/>
    <n v="90036"/>
    <x v="1"/>
    <s v="FUR-CH-10001394"/>
    <x v="0"/>
    <x v="1"/>
    <s v="Global Leather Executive Chair"/>
    <n v="1684.7520000000002"/>
    <n v="6"/>
    <n v="0.2"/>
    <n v="210.59399999999977"/>
  </r>
  <r>
    <n v="3893"/>
    <s v="US-2013-163881"/>
    <x v="0"/>
    <x v="390"/>
    <d v="2022-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22-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20-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6"/>
    <d v="2023-05-06T00:00:00"/>
    <s v="Standard Class"/>
    <s v="SJ-20125"/>
    <s v="Sanjit Jacobs"/>
    <x v="2"/>
    <s v="United States"/>
    <s v="Texarkana"/>
    <x v="36"/>
    <n v="71854"/>
    <x v="0"/>
    <s v="TEC-AC-10002331"/>
    <x v="2"/>
    <x v="11"/>
    <s v="Maxell 74 Minute CDR, 10/Pack"/>
    <n v="48.9"/>
    <n v="5"/>
    <n v="0"/>
    <n v="18.093"/>
  </r>
  <r>
    <n v="3897"/>
    <s v="CA-2014-134285"/>
    <x v="3"/>
    <x v="226"/>
    <d v="2023-12-13T00:00:00"/>
    <s v="Standard Class"/>
    <s v="DS-13180"/>
    <s v="David Smith"/>
    <x v="1"/>
    <s v="United States"/>
    <s v="San Antonio"/>
    <x v="5"/>
    <n v="78207"/>
    <x v="2"/>
    <s v="OFF-FA-10000611"/>
    <x v="1"/>
    <x v="13"/>
    <s v="Binder Clips by OIC"/>
    <n v="3.5519999999999996"/>
    <n v="3"/>
    <n v="0.2"/>
    <n v="1.2431999999999999"/>
  </r>
  <r>
    <n v="3898"/>
    <s v="CA-2014-134285"/>
    <x v="3"/>
    <x v="226"/>
    <d v="2023-12-13T00:00:00"/>
    <s v="Standard Class"/>
    <s v="DS-13180"/>
    <s v="David Smith"/>
    <x v="1"/>
    <s v="United States"/>
    <s v="San Antonio"/>
    <x v="5"/>
    <n v="78207"/>
    <x v="2"/>
    <s v="OFF-PA-10000304"/>
    <x v="1"/>
    <x v="10"/>
    <s v="Xerox 1995"/>
    <n v="15.552000000000003"/>
    <n v="3"/>
    <n v="0.2"/>
    <n v="5.4432"/>
  </r>
  <r>
    <n v="3899"/>
    <s v="CA-2014-102267"/>
    <x v="3"/>
    <x v="329"/>
    <d v="2023-12-05T00:00:00"/>
    <s v="Standard Class"/>
    <s v="SC-20800"/>
    <s v="Stuart Calhoun"/>
    <x v="0"/>
    <s v="United States"/>
    <s v="Edinburg"/>
    <x v="5"/>
    <n v="78539"/>
    <x v="2"/>
    <s v="OFF-FA-10000611"/>
    <x v="1"/>
    <x v="13"/>
    <s v="Binder Clips by OIC"/>
    <n v="2.3679999999999999"/>
    <n v="2"/>
    <n v="0.2"/>
    <n v="0.82879999999999987"/>
  </r>
  <r>
    <n v="3900"/>
    <s v="CA-2014-157980"/>
    <x v="3"/>
    <x v="226"/>
    <d v="2023-12-10T00:00:00"/>
    <s v="First Class"/>
    <s v="SH-20395"/>
    <s v="Shahid Hopkins"/>
    <x v="0"/>
    <s v="United States"/>
    <s v="Toledo"/>
    <x v="24"/>
    <n v="43615"/>
    <x v="3"/>
    <s v="TEC-AC-10002567"/>
    <x v="2"/>
    <x v="11"/>
    <s v="Logitech G602 Wireless Gaming Mouse"/>
    <n v="127.98399999999999"/>
    <n v="2"/>
    <n v="0.2"/>
    <n v="25.596799999999998"/>
  </r>
  <r>
    <n v="3901"/>
    <s v="CA-2012-121097"/>
    <x v="1"/>
    <x v="927"/>
    <d v="2021-01-08T00:00:00"/>
    <s v="Standard Class"/>
    <s v="SF-20965"/>
    <s v="Sylvia Foulston"/>
    <x v="1"/>
    <s v="United States"/>
    <s v="Baytown"/>
    <x v="5"/>
    <n v="77520"/>
    <x v="2"/>
    <s v="OFF-PA-10001937"/>
    <x v="1"/>
    <x v="10"/>
    <s v="Xerox 21"/>
    <n v="10.368000000000002"/>
    <n v="2"/>
    <n v="0.2"/>
    <n v="3.6288"/>
  </r>
  <r>
    <n v="3902"/>
    <s v="CA-2012-151043"/>
    <x v="1"/>
    <x v="717"/>
    <d v="2021-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21-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21-04-10T00:00:00"/>
    <s v="Standard Class"/>
    <s v="VT-21700"/>
    <s v="Valerie Takahito"/>
    <x v="2"/>
    <s v="United States"/>
    <s v="Philadelphia"/>
    <x v="9"/>
    <n v="19143"/>
    <x v="3"/>
    <s v="OFF-AP-10004036"/>
    <x v="1"/>
    <x v="9"/>
    <s v="Bionaire 99.97% HEPA Air Cleaner"/>
    <n v="98.111999999999995"/>
    <n v="7"/>
    <n v="0.2"/>
    <n v="18.396000000000001"/>
  </r>
  <r>
    <n v="3905"/>
    <s v="CA-2012-167010"/>
    <x v="1"/>
    <x v="57"/>
    <d v="2021-04-10T00:00:00"/>
    <s v="Standard Class"/>
    <s v="VT-21700"/>
    <s v="Valerie Takahito"/>
    <x v="2"/>
    <s v="United States"/>
    <s v="Philadelphia"/>
    <x v="9"/>
    <n v="19143"/>
    <x v="3"/>
    <s v="OFF-ST-10003816"/>
    <x v="1"/>
    <x v="4"/>
    <s v="Fellowes High-Stak Drawer Files"/>
    <n v="563.80799999999999"/>
    <n v="4"/>
    <n v="0.2"/>
    <n v="21.142799999999966"/>
  </r>
  <r>
    <n v="3906"/>
    <s v="CA-2012-167010"/>
    <x v="1"/>
    <x v="57"/>
    <d v="2021-04-10T00:00:00"/>
    <s v="Standard Class"/>
    <s v="VT-21700"/>
    <s v="Valerie Takahito"/>
    <x v="2"/>
    <s v="United States"/>
    <s v="Philadelphia"/>
    <x v="9"/>
    <n v="19143"/>
    <x v="3"/>
    <s v="OFF-BI-10002072"/>
    <x v="1"/>
    <x v="8"/>
    <s v="Cardinal Slant-D Ring Binders"/>
    <n v="10.428000000000001"/>
    <n v="4"/>
    <n v="0.7"/>
    <n v="-6.9519999999999982"/>
  </r>
  <r>
    <n v="3907"/>
    <s v="CA-2012-167010"/>
    <x v="1"/>
    <x v="57"/>
    <d v="2021-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21-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21-04-10T00:00:00"/>
    <s v="Standard Class"/>
    <s v="VT-21700"/>
    <s v="Valerie Takahito"/>
    <x v="2"/>
    <s v="United States"/>
    <s v="Philadelphia"/>
    <x v="9"/>
    <n v="19143"/>
    <x v="3"/>
    <s v="TEC-PH-10002844"/>
    <x v="2"/>
    <x v="7"/>
    <s v="Speck Products Candyshell Flip Case"/>
    <n v="41.988"/>
    <n v="2"/>
    <n v="0.4"/>
    <n v="-9.7972000000000037"/>
  </r>
  <r>
    <n v="3910"/>
    <s v="CA-2012-167010"/>
    <x v="1"/>
    <x v="57"/>
    <d v="2021-04-10T00:00:00"/>
    <s v="Standard Class"/>
    <s v="VT-21700"/>
    <s v="Valerie Takahito"/>
    <x v="2"/>
    <s v="United States"/>
    <s v="Philadelphia"/>
    <x v="9"/>
    <n v="19143"/>
    <x v="3"/>
    <s v="FUR-FU-10001037"/>
    <x v="0"/>
    <x v="5"/>
    <s v="DAX Charcoal/Nickel-Tone Document Frame, 5 x 7"/>
    <n v="7.5840000000000005"/>
    <n v="1"/>
    <n v="0.2"/>
    <n v="2.37"/>
  </r>
  <r>
    <n v="3911"/>
    <s v="CA-2012-167010"/>
    <x v="1"/>
    <x v="57"/>
    <d v="2021-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8"/>
    <d v="2023-06-07T00:00:00"/>
    <s v="First Class"/>
    <s v="AB-10105"/>
    <s v="Adrian Barton"/>
    <x v="0"/>
    <s v="United States"/>
    <s v="Pearland"/>
    <x v="5"/>
    <n v="77581"/>
    <x v="2"/>
    <s v="TEC-PH-10001619"/>
    <x v="2"/>
    <x v="7"/>
    <s v="LG G3"/>
    <n v="470.37600000000009"/>
    <n v="3"/>
    <n v="0.2"/>
    <n v="52.917299999999955"/>
  </r>
  <r>
    <n v="3913"/>
    <s v="CA-2014-148068"/>
    <x v="3"/>
    <x v="65"/>
    <d v="2023-09-26T00:00:00"/>
    <s v="Standard Class"/>
    <s v="MM-18280"/>
    <s v="Muhammed MacIntyre"/>
    <x v="1"/>
    <s v="United States"/>
    <s v="New York City"/>
    <x v="15"/>
    <n v="10035"/>
    <x v="3"/>
    <s v="OFF-PA-10001639"/>
    <x v="1"/>
    <x v="10"/>
    <s v="Xerox 203"/>
    <n v="19.440000000000001"/>
    <n v="3"/>
    <n v="0"/>
    <n v="9.3312000000000008"/>
  </r>
  <r>
    <n v="3914"/>
    <s v="CA-2014-148068"/>
    <x v="3"/>
    <x v="65"/>
    <d v="2023-09-26T00:00:00"/>
    <s v="Standard Class"/>
    <s v="MM-18280"/>
    <s v="Muhammed MacIntyre"/>
    <x v="1"/>
    <s v="United States"/>
    <s v="New York City"/>
    <x v="15"/>
    <n v="10035"/>
    <x v="3"/>
    <s v="FUR-FU-10002268"/>
    <x v="0"/>
    <x v="5"/>
    <s v="Ultra Door Push Plate"/>
    <n v="9.82"/>
    <n v="2"/>
    <n v="0"/>
    <n v="3.2405999999999997"/>
  </r>
  <r>
    <n v="3915"/>
    <s v="US-2014-142573"/>
    <x v="3"/>
    <x v="929"/>
    <d v="2023-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29"/>
    <d v="2023-07-24T00:00:00"/>
    <s v="Standard Class"/>
    <s v="ML-17410"/>
    <s v="Maris LaWare"/>
    <x v="0"/>
    <s v="United States"/>
    <s v="Phoenix"/>
    <x v="16"/>
    <n v="85023"/>
    <x v="1"/>
    <s v="FUR-CH-10004218"/>
    <x v="0"/>
    <x v="1"/>
    <s v="Global Fabric Manager's Chair, Dark Gray"/>
    <n v="161.56800000000001"/>
    <n v="2"/>
    <n v="0.2"/>
    <n v="10.098000000000006"/>
  </r>
  <r>
    <n v="3917"/>
    <s v="US-2014-142573"/>
    <x v="3"/>
    <x v="929"/>
    <d v="2023-07-24T00:00:00"/>
    <s v="Standard Class"/>
    <s v="ML-17410"/>
    <s v="Maris LaWare"/>
    <x v="0"/>
    <s v="United States"/>
    <s v="Phoenix"/>
    <x v="16"/>
    <n v="85023"/>
    <x v="1"/>
    <s v="OFF-PA-10000246"/>
    <x v="1"/>
    <x v="10"/>
    <s v="Riverleaf Stik-Withit Designer Note Cubes"/>
    <n v="16.096"/>
    <n v="2"/>
    <n v="0.2"/>
    <n v="5.2312000000000003"/>
  </r>
  <r>
    <n v="3918"/>
    <s v="US-2014-142573"/>
    <x v="3"/>
    <x v="929"/>
    <d v="2023-07-24T00:00:00"/>
    <s v="Standard Class"/>
    <s v="ML-17410"/>
    <s v="Maris LaWare"/>
    <x v="0"/>
    <s v="United States"/>
    <s v="Phoenix"/>
    <x v="16"/>
    <n v="85023"/>
    <x v="1"/>
    <s v="OFF-BI-10003350"/>
    <x v="1"/>
    <x v="8"/>
    <s v="Acco Expandable Hanging Binders"/>
    <n v="7.6560000000000006"/>
    <n v="4"/>
    <n v="0.7"/>
    <n v="-6.1247999999999987"/>
  </r>
  <r>
    <n v="3919"/>
    <s v="US-2014-142573"/>
    <x v="3"/>
    <x v="929"/>
    <d v="2023-07-24T00:00:00"/>
    <s v="Standard Class"/>
    <s v="ML-17410"/>
    <s v="Maris LaWare"/>
    <x v="0"/>
    <s v="United States"/>
    <s v="Phoenix"/>
    <x v="16"/>
    <n v="85023"/>
    <x v="1"/>
    <s v="FUR-CH-10000513"/>
    <x v="0"/>
    <x v="1"/>
    <s v="High-Back Leather Manager's Chair"/>
    <n v="311.97600000000006"/>
    <n v="3"/>
    <n v="0.2"/>
    <n v="-42.89670000000001"/>
  </r>
  <r>
    <n v="3920"/>
    <s v="US-2012-148817"/>
    <x v="1"/>
    <x v="494"/>
    <d v="2021-12-07T00:00:00"/>
    <s v="Standard Class"/>
    <s v="KD-16495"/>
    <s v="Keith Dawkins"/>
    <x v="1"/>
    <s v="United States"/>
    <s v="Chesapeake"/>
    <x v="17"/>
    <n v="23320"/>
    <x v="0"/>
    <s v="OFF-ST-10001321"/>
    <x v="1"/>
    <x v="4"/>
    <s v="Decoflex Hanging Personal Folder File, Blue"/>
    <n v="61.68"/>
    <n v="4"/>
    <n v="0"/>
    <n v="16.653600000000004"/>
  </r>
  <r>
    <n v="3921"/>
    <s v="US-2012-148817"/>
    <x v="1"/>
    <x v="494"/>
    <d v="2021-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0"/>
    <d v="2022-07-03T00:00:00"/>
    <s v="Second Class"/>
    <s v="RF-19735"/>
    <s v="Roland Fjeld"/>
    <x v="0"/>
    <s v="United States"/>
    <s v="Chicago"/>
    <x v="10"/>
    <n v="60610"/>
    <x v="2"/>
    <s v="TEC-PH-10001299"/>
    <x v="2"/>
    <x v="7"/>
    <s v="Polycom CX300 Desktop Phone USB VoIP phone"/>
    <n v="359.97600000000006"/>
    <n v="3"/>
    <n v="0.2"/>
    <n v="35.997600000000006"/>
  </r>
  <r>
    <n v="3923"/>
    <s v="CA-2014-146920"/>
    <x v="3"/>
    <x v="735"/>
    <d v="2023-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23-09-02T00:00:00"/>
    <s v="Standard Class"/>
    <s v="SC-20305"/>
    <s v="Sean Christensen"/>
    <x v="0"/>
    <s v="United States"/>
    <s v="Chicago"/>
    <x v="10"/>
    <n v="60623"/>
    <x v="2"/>
    <s v="OFF-PA-10001461"/>
    <x v="1"/>
    <x v="10"/>
    <s v="HP Office Paper (20Lb. and 87 Bright)"/>
    <n v="26.720000000000002"/>
    <n v="5"/>
    <n v="0.2"/>
    <n v="9.3520000000000003"/>
  </r>
  <r>
    <n v="3925"/>
    <s v="CA-2011-103940"/>
    <x v="2"/>
    <x v="328"/>
    <d v="2020-09-21T00:00:00"/>
    <s v="Standard Class"/>
    <s v="BN-11515"/>
    <s v="Bradley Nguyen"/>
    <x v="0"/>
    <s v="United States"/>
    <s v="Seattle"/>
    <x v="4"/>
    <n v="98103"/>
    <x v="1"/>
    <s v="OFF-ST-10004963"/>
    <x v="1"/>
    <x v="4"/>
    <s v="Eldon Gobal File Keepers"/>
    <n v="30.28"/>
    <n v="2"/>
    <n v="0"/>
    <n v="1.2111999999999981"/>
  </r>
  <r>
    <n v="3926"/>
    <s v="CA-2011-103940"/>
    <x v="2"/>
    <x v="328"/>
    <d v="2020-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20-09-21T00:00:00"/>
    <s v="Standard Class"/>
    <s v="BN-11515"/>
    <s v="Bradley Nguyen"/>
    <x v="0"/>
    <s v="United States"/>
    <s v="Seattle"/>
    <x v="4"/>
    <n v="98103"/>
    <x v="1"/>
    <s v="FUR-FU-10004671"/>
    <x v="0"/>
    <x v="5"/>
    <s v="Executive Impressions 12&quot; Wall Clock"/>
    <n v="35.340000000000003"/>
    <n v="2"/>
    <n v="0"/>
    <n v="13.429200000000002"/>
  </r>
  <r>
    <n v="3928"/>
    <s v="CA-2011-103940"/>
    <x v="2"/>
    <x v="328"/>
    <d v="2020-09-21T00:00:00"/>
    <s v="Standard Class"/>
    <s v="BN-11515"/>
    <s v="Bradley Nguyen"/>
    <x v="0"/>
    <s v="United States"/>
    <s v="Seattle"/>
    <x v="4"/>
    <n v="98103"/>
    <x v="1"/>
    <s v="OFF-BI-10002735"/>
    <x v="1"/>
    <x v="8"/>
    <s v="GBC Prestige Therm-A-Bind Covers"/>
    <n v="137.24"/>
    <n v="5"/>
    <n v="0.2"/>
    <n v="46.3185"/>
  </r>
  <r>
    <n v="3929"/>
    <s v="CA-2013-162082"/>
    <x v="0"/>
    <x v="560"/>
    <d v="2022-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22-03-18T00:00:00"/>
    <s v="First Class"/>
    <s v="JS-15880"/>
    <s v="John Stevenson"/>
    <x v="0"/>
    <s v="United States"/>
    <s v="Harlingen"/>
    <x v="5"/>
    <n v="78550"/>
    <x v="2"/>
    <s v="OFF-PA-10001934"/>
    <x v="1"/>
    <x v="10"/>
    <s v="Xerox 1993"/>
    <n v="5.1840000000000011"/>
    <n v="1"/>
    <n v="0.2"/>
    <n v="1.8792"/>
  </r>
  <r>
    <n v="3931"/>
    <s v="CA-2013-162082"/>
    <x v="0"/>
    <x v="560"/>
    <d v="2022-03-18T00:00:00"/>
    <s v="First Class"/>
    <s v="JS-15880"/>
    <s v="John Stevenson"/>
    <x v="0"/>
    <s v="United States"/>
    <s v="Harlingen"/>
    <x v="5"/>
    <n v="78550"/>
    <x v="2"/>
    <s v="OFF-AR-10001044"/>
    <x v="1"/>
    <x v="6"/>
    <s v="BOSTON Ranger #55 Pencil Sharpener, Black"/>
    <n v="145.54400000000001"/>
    <n v="7"/>
    <n v="0.2"/>
    <n v="16.373699999999992"/>
  </r>
  <r>
    <n v="3932"/>
    <s v="CA-2013-132094"/>
    <x v="0"/>
    <x v="370"/>
    <d v="2022-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22-09-03T00:00:00"/>
    <s v="Standard Class"/>
    <s v="VG-21805"/>
    <s v="Vivek Grady"/>
    <x v="1"/>
    <s v="United States"/>
    <s v="Philadelphia"/>
    <x v="9"/>
    <n v="19140"/>
    <x v="3"/>
    <s v="TEC-AC-10001109"/>
    <x v="2"/>
    <x v="11"/>
    <s v="Logitech Trackman Marble Mouse"/>
    <n v="47.984000000000002"/>
    <n v="2"/>
    <n v="0.2"/>
    <n v="13.195600000000001"/>
  </r>
  <r>
    <n v="3934"/>
    <s v="CA-2014-123001"/>
    <x v="3"/>
    <x v="264"/>
    <d v="2023-09-09T00:00:00"/>
    <s v="Standard Class"/>
    <s v="AW-10840"/>
    <s v="Anthony Witt"/>
    <x v="0"/>
    <s v="United States"/>
    <s v="Bakersfield"/>
    <x v="1"/>
    <n v="93309"/>
    <x v="1"/>
    <s v="OFF-AR-10001919"/>
    <x v="1"/>
    <x v="6"/>
    <s v="OIC #2 Pencils, Medium Soft"/>
    <n v="9.3999999999999986"/>
    <n v="5"/>
    <n v="0"/>
    <n v="2.7259999999999995"/>
  </r>
  <r>
    <n v="3935"/>
    <s v="CA-2014-123001"/>
    <x v="3"/>
    <x v="264"/>
    <d v="2023-09-09T00:00:00"/>
    <s v="Standard Class"/>
    <s v="AW-10840"/>
    <s v="Anthony Witt"/>
    <x v="0"/>
    <s v="United States"/>
    <s v="Bakersfield"/>
    <x v="1"/>
    <n v="93309"/>
    <x v="1"/>
    <s v="OFF-LA-10004544"/>
    <x v="1"/>
    <x v="2"/>
    <s v="Avery 505"/>
    <n v="74"/>
    <n v="5"/>
    <n v="0"/>
    <n v="37"/>
  </r>
  <r>
    <n v="3936"/>
    <s v="CA-2014-123001"/>
    <x v="3"/>
    <x v="264"/>
    <d v="2023-09-09T00:00:00"/>
    <s v="Standard Class"/>
    <s v="AW-10840"/>
    <s v="Anthony Witt"/>
    <x v="0"/>
    <s v="United States"/>
    <s v="Bakersfield"/>
    <x v="1"/>
    <n v="93309"/>
    <x v="1"/>
    <s v="TEC-PH-10003484"/>
    <x v="2"/>
    <x v="7"/>
    <s v="Ooma Telo VoIP Home Phone System"/>
    <n v="201.584"/>
    <n v="2"/>
    <n v="0.2"/>
    <n v="12.599000000000004"/>
  </r>
  <r>
    <n v="3937"/>
    <s v="CA-2012-118955"/>
    <x v="1"/>
    <x v="382"/>
    <d v="2021-06-20T00:00:00"/>
    <s v="Standard Class"/>
    <s v="LS-17230"/>
    <s v="Lycoris Saunders"/>
    <x v="0"/>
    <s v="United States"/>
    <s v="Grand Prairie"/>
    <x v="5"/>
    <n v="75051"/>
    <x v="2"/>
    <s v="OFF-EN-10001028"/>
    <x v="1"/>
    <x v="12"/>
    <s v="Staples"/>
    <n v="28.752000000000002"/>
    <n v="3"/>
    <n v="0.2"/>
    <n v="9.3443999999999985"/>
  </r>
  <r>
    <n v="3938"/>
    <s v="CA-2012-118955"/>
    <x v="1"/>
    <x v="382"/>
    <d v="2021-06-20T00:00:00"/>
    <s v="Standard Class"/>
    <s v="LS-17230"/>
    <s v="Lycoris Saunders"/>
    <x v="0"/>
    <s v="United States"/>
    <s v="Grand Prairie"/>
    <x v="5"/>
    <n v="75051"/>
    <x v="2"/>
    <s v="OFF-PA-10004156"/>
    <x v="1"/>
    <x v="10"/>
    <s v="Xerox 188"/>
    <n v="27.216000000000001"/>
    <n v="3"/>
    <n v="0.2"/>
    <n v="9.8657999999999983"/>
  </r>
  <r>
    <n v="3939"/>
    <s v="CA-2012-118955"/>
    <x v="1"/>
    <x v="382"/>
    <d v="2021-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22-12-11T00:00:00"/>
    <s v="Same Day"/>
    <s v="MH-17455"/>
    <s v="Mark Hamilton"/>
    <x v="0"/>
    <s v="United States"/>
    <s v="Greenwood"/>
    <x v="14"/>
    <n v="46142"/>
    <x v="2"/>
    <s v="FUR-CH-10003379"/>
    <x v="0"/>
    <x v="1"/>
    <s v="Global Commerce Series High-Back Swivel/Tilt Chairs"/>
    <n v="1424.9"/>
    <n v="5"/>
    <n v="0"/>
    <n v="356.22500000000002"/>
  </r>
  <r>
    <n v="3941"/>
    <s v="CA-2014-117863"/>
    <x v="3"/>
    <x v="796"/>
    <d v="2023-05-24T00:00:00"/>
    <s v="Standard Class"/>
    <s v="TS-21340"/>
    <s v="Toby Swindell"/>
    <x v="0"/>
    <s v="United States"/>
    <s v="New York City"/>
    <x v="15"/>
    <n v="10024"/>
    <x v="3"/>
    <s v="FUR-FU-10002456"/>
    <x v="0"/>
    <x v="5"/>
    <s v="Master Caster Door Stop, Large Neon Orange"/>
    <n v="14.56"/>
    <n v="2"/>
    <n v="0"/>
    <n v="6.2608000000000015"/>
  </r>
  <r>
    <n v="3942"/>
    <s v="CA-2014-117863"/>
    <x v="3"/>
    <x v="796"/>
    <d v="2023-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23-05-30T00:00:00"/>
    <s v="Second Class"/>
    <s v="EH-13945"/>
    <s v="Eric Hoffmann"/>
    <x v="0"/>
    <s v="United States"/>
    <s v="Memphis"/>
    <x v="18"/>
    <n v="38109"/>
    <x v="0"/>
    <s v="OFF-PA-10001166"/>
    <x v="1"/>
    <x v="10"/>
    <s v="Xerox 2"/>
    <n v="25.920000000000005"/>
    <n v="5"/>
    <n v="0.2"/>
    <n v="9.0719999999999992"/>
  </r>
  <r>
    <n v="3944"/>
    <s v="US-2013-142685"/>
    <x v="0"/>
    <x v="661"/>
    <d v="2022-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22-05-22T00:00:00"/>
    <s v="Second Class"/>
    <s v="DO-13435"/>
    <s v="Denny Ordway"/>
    <x v="0"/>
    <s v="United States"/>
    <s v="Los Angeles"/>
    <x v="1"/>
    <n v="90036"/>
    <x v="1"/>
    <s v="OFF-PA-10004971"/>
    <x v="1"/>
    <x v="10"/>
    <s v="Xerox 196"/>
    <n v="17.34"/>
    <n v="3"/>
    <n v="0"/>
    <n v="8.4966000000000008"/>
  </r>
  <r>
    <n v="3946"/>
    <s v="CA-2014-167871"/>
    <x v="3"/>
    <x v="551"/>
    <d v="2023-11-24T00:00:00"/>
    <s v="Standard Class"/>
    <s v="AF-10870"/>
    <s v="Art Ferguson"/>
    <x v="0"/>
    <s v="United States"/>
    <s v="Homestead"/>
    <x v="2"/>
    <n v="33030"/>
    <x v="0"/>
    <s v="OFF-PA-10001977"/>
    <x v="1"/>
    <x v="10"/>
    <s v="Xerox 194"/>
    <n v="44.384"/>
    <n v="1"/>
    <n v="0.2"/>
    <n v="15.534399999999998"/>
  </r>
  <r>
    <n v="3947"/>
    <s v="CA-2014-167871"/>
    <x v="3"/>
    <x v="551"/>
    <d v="2023-11-24T00:00:00"/>
    <s v="Standard Class"/>
    <s v="AF-10870"/>
    <s v="Art Ferguson"/>
    <x v="0"/>
    <s v="United States"/>
    <s v="Homestead"/>
    <x v="2"/>
    <n v="33030"/>
    <x v="0"/>
    <s v="OFF-SU-10001225"/>
    <x v="1"/>
    <x v="14"/>
    <s v="Staples"/>
    <n v="2.9440000000000004"/>
    <n v="1"/>
    <n v="0.2"/>
    <n v="-0.66240000000000021"/>
  </r>
  <r>
    <n v="3948"/>
    <s v="CA-2013-119963"/>
    <x v="0"/>
    <x v="741"/>
    <d v="2022-11-23T00:00:00"/>
    <s v="Standard Class"/>
    <s v="SN-20710"/>
    <s v="Steve Nguyen"/>
    <x v="2"/>
    <s v="United States"/>
    <s v="Pasadena"/>
    <x v="5"/>
    <n v="77506"/>
    <x v="2"/>
    <s v="OFF-AR-10003514"/>
    <x v="1"/>
    <x v="6"/>
    <s v="4009 Highlighters by Sanford"/>
    <n v="6.3680000000000003"/>
    <n v="2"/>
    <n v="0.2"/>
    <n v="1.0347999999999993"/>
  </r>
  <r>
    <n v="3949"/>
    <s v="CA-2013-119963"/>
    <x v="0"/>
    <x v="741"/>
    <d v="2022-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22-11-23T00:00:00"/>
    <s v="Standard Class"/>
    <s v="SN-20710"/>
    <s v="Steve Nguyen"/>
    <x v="2"/>
    <s v="United States"/>
    <s v="Pasadena"/>
    <x v="5"/>
    <n v="77506"/>
    <x v="2"/>
    <s v="OFF-PA-10001970"/>
    <x v="1"/>
    <x v="10"/>
    <s v="Xerox 1881"/>
    <n v="19.648"/>
    <n v="2"/>
    <n v="0.2"/>
    <n v="6.6311999999999989"/>
  </r>
  <r>
    <n v="3951"/>
    <s v="CA-2013-119963"/>
    <x v="0"/>
    <x v="741"/>
    <d v="2022-11-23T00:00:00"/>
    <s v="Standard Class"/>
    <s v="SN-20710"/>
    <s v="Steve Nguyen"/>
    <x v="2"/>
    <s v="United States"/>
    <s v="Pasadena"/>
    <x v="5"/>
    <n v="77506"/>
    <x v="2"/>
    <s v="FUR-CH-10003817"/>
    <x v="0"/>
    <x v="1"/>
    <s v="Global Value Steno Chair, Gray"/>
    <n v="255.108"/>
    <n v="6"/>
    <n v="0.3"/>
    <n v="-18.221999999999994"/>
  </r>
  <r>
    <n v="3952"/>
    <s v="CA-2011-121167"/>
    <x v="2"/>
    <x v="683"/>
    <d v="2020-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22-03-09T00:00:00"/>
    <s v="Standard Class"/>
    <s v="ON-18715"/>
    <s v="Odella Nelson"/>
    <x v="1"/>
    <s v="United States"/>
    <s v="Denver"/>
    <x v="22"/>
    <n v="80219"/>
    <x v="1"/>
    <s v="TEC-PH-10003535"/>
    <x v="2"/>
    <x v="7"/>
    <s v="RCA ViSYS 25423RE1 Corded phone"/>
    <n v="159.98400000000001"/>
    <n v="2"/>
    <n v="0.2"/>
    <n v="13.998599999999989"/>
  </r>
  <r>
    <n v="3954"/>
    <s v="CA-2014-152961"/>
    <x v="3"/>
    <x v="787"/>
    <d v="2023-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20-04-09T00:00:00"/>
    <s v="Standard Class"/>
    <s v="MS-17710"/>
    <s v="Maurice Satty"/>
    <x v="0"/>
    <s v="United States"/>
    <s v="Detroit"/>
    <x v="12"/>
    <n v="48205"/>
    <x v="2"/>
    <s v="FUR-FU-10004020"/>
    <x v="0"/>
    <x v="5"/>
    <s v="Advantus Panel Wall Acrylic Frame"/>
    <n v="5.47"/>
    <n v="1"/>
    <n v="0"/>
    <n v="2.3521000000000001"/>
  </r>
  <r>
    <n v="3956"/>
    <s v="CA-2011-133228"/>
    <x v="2"/>
    <x v="527"/>
    <d v="2020-04-09T00:00:00"/>
    <s v="Standard Class"/>
    <s v="MS-17710"/>
    <s v="Maurice Satty"/>
    <x v="0"/>
    <s v="United States"/>
    <s v="Detroit"/>
    <x v="12"/>
    <n v="48205"/>
    <x v="2"/>
    <s v="OFF-AR-10001955"/>
    <x v="1"/>
    <x v="6"/>
    <s v="Newell 319"/>
    <n v="79.36"/>
    <n v="4"/>
    <n v="0"/>
    <n v="23.807999999999993"/>
  </r>
  <r>
    <n v="3957"/>
    <s v="CA-2013-114951"/>
    <x v="0"/>
    <x v="190"/>
    <d v="2022-07-04T00:00:00"/>
    <s v="Standard Class"/>
    <s v="DN-13690"/>
    <s v="Duane Noonan"/>
    <x v="0"/>
    <s v="United States"/>
    <s v="San Francisco"/>
    <x v="1"/>
    <n v="94109"/>
    <x v="1"/>
    <s v="FUR-FU-10002364"/>
    <x v="0"/>
    <x v="5"/>
    <s v="Eldon Expressions Wood Desk Accessories, Oak"/>
    <n v="22.14"/>
    <n v="3"/>
    <n v="0"/>
    <n v="6.4205999999999976"/>
  </r>
  <r>
    <n v="3958"/>
    <s v="CA-2013-156573"/>
    <x v="0"/>
    <x v="211"/>
    <d v="2022-06-03T00:00:00"/>
    <s v="Standard Class"/>
    <s v="RB-19360"/>
    <s v="Raymond Buch"/>
    <x v="0"/>
    <s v="United States"/>
    <s v="Nashville"/>
    <x v="18"/>
    <n v="37211"/>
    <x v="0"/>
    <s v="OFF-BI-10002414"/>
    <x v="1"/>
    <x v="8"/>
    <s v="GBC ProClick Spines for 32-Hole Punch"/>
    <n v="11.277000000000001"/>
    <n v="3"/>
    <n v="0.7"/>
    <n v="-8.6456999999999979"/>
  </r>
  <r>
    <n v="3959"/>
    <s v="CA-2013-156573"/>
    <x v="0"/>
    <x v="211"/>
    <d v="2022-06-03T00:00:00"/>
    <s v="Standard Class"/>
    <s v="RB-19360"/>
    <s v="Raymond Buch"/>
    <x v="0"/>
    <s v="United States"/>
    <s v="Nashville"/>
    <x v="18"/>
    <n v="37211"/>
    <x v="0"/>
    <s v="OFF-AR-10003732"/>
    <x v="1"/>
    <x v="6"/>
    <s v="Newell 333"/>
    <n v="4.4479999999999995"/>
    <n v="2"/>
    <n v="0.2"/>
    <n v="0.3335999999999999"/>
  </r>
  <r>
    <n v="3960"/>
    <s v="CA-2013-156573"/>
    <x v="0"/>
    <x v="211"/>
    <d v="2022-06-03T00:00:00"/>
    <s v="Standard Class"/>
    <s v="RB-19360"/>
    <s v="Raymond Buch"/>
    <x v="0"/>
    <s v="United States"/>
    <s v="Nashville"/>
    <x v="18"/>
    <n v="37211"/>
    <x v="0"/>
    <s v="FUR-FU-10001085"/>
    <x v="0"/>
    <x v="5"/>
    <s v="3M Polarizing Light Filter Sleeves"/>
    <n v="44.76"/>
    <n v="3"/>
    <n v="0.2"/>
    <n v="14.546999999999995"/>
  </r>
  <r>
    <n v="3961"/>
    <s v="CA-2012-113901"/>
    <x v="1"/>
    <x v="324"/>
    <d v="2021-10-24T00:00:00"/>
    <s v="Standard Class"/>
    <s v="NH-18610"/>
    <s v="Nicole Hansen"/>
    <x v="1"/>
    <s v="United States"/>
    <s v="Detroit"/>
    <x v="12"/>
    <n v="48227"/>
    <x v="2"/>
    <s v="OFF-BI-10001249"/>
    <x v="1"/>
    <x v="8"/>
    <s v="Avery Heavy-Duty EZD View Binder with Locking Rings"/>
    <n v="38.28"/>
    <n v="6"/>
    <n v="0"/>
    <n v="17.608799999999999"/>
  </r>
  <r>
    <n v="3962"/>
    <s v="CA-2012-113901"/>
    <x v="1"/>
    <x v="324"/>
    <d v="2021-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23-02-21T00:00:00"/>
    <s v="First Class"/>
    <s v="ED-13885"/>
    <s v="Emily Ducich"/>
    <x v="2"/>
    <s v="United States"/>
    <s v="Los Angeles"/>
    <x v="1"/>
    <n v="90045"/>
    <x v="1"/>
    <s v="OFF-AR-10000634"/>
    <x v="1"/>
    <x v="6"/>
    <s v="Newell 320"/>
    <n v="12.84"/>
    <n v="3"/>
    <n v="0"/>
    <n v="3.4668000000000005"/>
  </r>
  <r>
    <n v="3964"/>
    <s v="CA-2014-134838"/>
    <x v="3"/>
    <x v="600"/>
    <d v="2023-02-21T00:00:00"/>
    <s v="First Class"/>
    <s v="ED-13885"/>
    <s v="Emily Ducich"/>
    <x v="2"/>
    <s v="United States"/>
    <s v="Los Angeles"/>
    <x v="1"/>
    <n v="90045"/>
    <x v="1"/>
    <s v="FUR-FU-10004018"/>
    <x v="0"/>
    <x v="5"/>
    <s v="Tensor Computer Mounted Lamp"/>
    <n v="44.67"/>
    <n v="3"/>
    <n v="0"/>
    <n v="12.060900000000002"/>
  </r>
  <r>
    <n v="3965"/>
    <s v="CA-2013-120257"/>
    <x v="0"/>
    <x v="896"/>
    <d v="2022-09-29T00:00:00"/>
    <s v="Standard Class"/>
    <s v="PW-19240"/>
    <s v="Pierre Wener"/>
    <x v="0"/>
    <s v="United States"/>
    <s v="Philadelphia"/>
    <x v="9"/>
    <n v="19140"/>
    <x v="3"/>
    <s v="OFF-AR-10003481"/>
    <x v="1"/>
    <x v="6"/>
    <s v="Newell 348"/>
    <n v="7.8719999999999999"/>
    <n v="3"/>
    <n v="0.2"/>
    <n v="0.88559999999999883"/>
  </r>
  <r>
    <n v="3966"/>
    <s v="CA-2011-164910"/>
    <x v="2"/>
    <x v="607"/>
    <d v="2020-11-17T00:00:00"/>
    <s v="Second Class"/>
    <s v="DM-13345"/>
    <s v="Denise Monton"/>
    <x v="1"/>
    <s v="United States"/>
    <s v="Asheville"/>
    <x v="3"/>
    <n v="28806"/>
    <x v="0"/>
    <s v="OFF-AR-10003651"/>
    <x v="1"/>
    <x v="6"/>
    <s v="Newell 350"/>
    <n v="7.8719999999999999"/>
    <n v="3"/>
    <n v="0.2"/>
    <n v="0.88559999999999883"/>
  </r>
  <r>
    <n v="3967"/>
    <s v="CA-2013-149902"/>
    <x v="0"/>
    <x v="178"/>
    <d v="2022-04-07T00:00:00"/>
    <s v="Standard Class"/>
    <s v="DW-13540"/>
    <s v="Don Weiss"/>
    <x v="0"/>
    <s v="United States"/>
    <s v="New York City"/>
    <x v="15"/>
    <n v="10024"/>
    <x v="3"/>
    <s v="OFF-AR-10002956"/>
    <x v="1"/>
    <x v="6"/>
    <s v="Boston 16801 Nautilus Battery Pencil Sharpener"/>
    <n v="88.04"/>
    <n v="4"/>
    <n v="0"/>
    <n v="22.8904"/>
  </r>
  <r>
    <n v="3968"/>
    <s v="CA-2013-146010"/>
    <x v="0"/>
    <x v="244"/>
    <d v="2022-05-24T00:00:00"/>
    <s v="First Class"/>
    <s v="EH-14125"/>
    <s v="Eugene Hildebrand"/>
    <x v="2"/>
    <s v="United States"/>
    <s v="Colorado Springs"/>
    <x v="22"/>
    <n v="80906"/>
    <x v="1"/>
    <s v="OFF-BI-10003638"/>
    <x v="1"/>
    <x v="8"/>
    <s v="GBC Durable Plastic Covers"/>
    <n v="40.635000000000012"/>
    <n v="7"/>
    <n v="0.7"/>
    <n v="-32.507999999999996"/>
  </r>
  <r>
    <n v="3969"/>
    <s v="US-2012-163685"/>
    <x v="1"/>
    <x v="931"/>
    <d v="2021-06-05T00:00:00"/>
    <s v="Standard Class"/>
    <s v="KE-16420"/>
    <s v="Katrina Edelman"/>
    <x v="1"/>
    <s v="United States"/>
    <s v="San Antonio"/>
    <x v="5"/>
    <n v="78207"/>
    <x v="2"/>
    <s v="OFF-BI-10001890"/>
    <x v="1"/>
    <x v="8"/>
    <s v="Avery Poly Binder Pockets"/>
    <n v="5.7279999999999989"/>
    <n v="8"/>
    <n v="0.8"/>
    <n v="-9.1648000000000032"/>
  </r>
  <r>
    <n v="3970"/>
    <s v="US-2012-163685"/>
    <x v="1"/>
    <x v="931"/>
    <d v="2021-06-05T00:00:00"/>
    <s v="Standard Class"/>
    <s v="KE-16420"/>
    <s v="Katrina Edelman"/>
    <x v="1"/>
    <s v="United States"/>
    <s v="San Antonio"/>
    <x v="5"/>
    <n v="78207"/>
    <x v="2"/>
    <s v="OFF-PA-10002606"/>
    <x v="1"/>
    <x v="10"/>
    <s v="Xerox 1928"/>
    <n v="42.24"/>
    <n v="10"/>
    <n v="0.2"/>
    <n v="13.199999999999998"/>
  </r>
  <r>
    <n v="3971"/>
    <s v="CA-2011-135090"/>
    <x v="2"/>
    <x v="754"/>
    <d v="2020-11-26T00:00:00"/>
    <s v="Standard Class"/>
    <s v="SP-20920"/>
    <s v="Susan Pistek"/>
    <x v="0"/>
    <s v="United States"/>
    <s v="Los Angeles"/>
    <x v="1"/>
    <n v="90036"/>
    <x v="1"/>
    <s v="OFF-PA-10002245"/>
    <x v="1"/>
    <x v="10"/>
    <s v="Xerox 1895"/>
    <n v="53.820000000000007"/>
    <n v="9"/>
    <n v="0"/>
    <n v="24.218999999999998"/>
  </r>
  <r>
    <n v="3972"/>
    <s v="CA-2012-132374"/>
    <x v="1"/>
    <x v="932"/>
    <d v="2021-02-24T00:00:00"/>
    <s v="Second Class"/>
    <s v="PS-19045"/>
    <s v="Penelope Sewall"/>
    <x v="2"/>
    <s v="United States"/>
    <s v="Sterling Heights"/>
    <x v="12"/>
    <n v="48310"/>
    <x v="2"/>
    <s v="OFF-AR-10001615"/>
    <x v="1"/>
    <x v="6"/>
    <s v="Newell 34"/>
    <n v="79.36"/>
    <n v="4"/>
    <n v="0"/>
    <n v="20.633600000000001"/>
  </r>
  <r>
    <n v="3973"/>
    <s v="CA-2013-167556"/>
    <x v="0"/>
    <x v="891"/>
    <d v="2022-04-03T00:00:00"/>
    <s v="Standard Class"/>
    <s v="JM-15250"/>
    <s v="Janet Martin"/>
    <x v="0"/>
    <s v="United States"/>
    <s v="New York City"/>
    <x v="15"/>
    <n v="10009"/>
    <x v="3"/>
    <s v="OFF-PA-10000466"/>
    <x v="1"/>
    <x v="10"/>
    <s v="Memo Book, 100 Message Capacity, 5 3/8” x 11”"/>
    <n v="13.48"/>
    <n v="2"/>
    <n v="0"/>
    <n v="6.74"/>
  </r>
  <r>
    <n v="3974"/>
    <s v="CA-2013-167556"/>
    <x v="0"/>
    <x v="891"/>
    <d v="2022-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1"/>
    <d v="2022-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1"/>
    <d v="2022-04-03T00:00:00"/>
    <s v="Standard Class"/>
    <s v="JM-15250"/>
    <s v="Janet Martin"/>
    <x v="0"/>
    <s v="United States"/>
    <s v="New York City"/>
    <x v="15"/>
    <n v="10009"/>
    <x v="3"/>
    <s v="OFF-BI-10000320"/>
    <x v="1"/>
    <x v="8"/>
    <s v="GBC Plastic Binding Combs"/>
    <n v="41.328000000000003"/>
    <n v="7"/>
    <n v="0.2"/>
    <n v="14.981400000000001"/>
  </r>
  <r>
    <n v="3977"/>
    <s v="US-2013-116400"/>
    <x v="0"/>
    <x v="332"/>
    <d v="2022-10-25T00:00:00"/>
    <s v="First Class"/>
    <s v="EB-13930"/>
    <s v="Eric Barreto"/>
    <x v="0"/>
    <s v="United States"/>
    <s v="Richmond"/>
    <x v="17"/>
    <n v="23223"/>
    <x v="0"/>
    <s v="FUR-FU-10003731"/>
    <x v="0"/>
    <x v="5"/>
    <s v="Eldon Expressions Wood and Plastic Desk Accessories, Oak"/>
    <n v="39.92"/>
    <n v="4"/>
    <n v="0"/>
    <n v="11.177600000000002"/>
  </r>
  <r>
    <n v="3978"/>
    <s v="CA-2014-101308"/>
    <x v="3"/>
    <x v="280"/>
    <d v="2023-10-08T00:00:00"/>
    <s v="Standard Class"/>
    <s v="FG-14260"/>
    <s v="Frank Gastineau"/>
    <x v="2"/>
    <s v="United States"/>
    <s v="Seattle"/>
    <x v="4"/>
    <n v="98105"/>
    <x v="1"/>
    <s v="OFF-FA-10002780"/>
    <x v="1"/>
    <x v="13"/>
    <s v="Staples"/>
    <n v="8.94"/>
    <n v="3"/>
    <n v="0"/>
    <n v="4.1123999999999992"/>
  </r>
  <r>
    <n v="3979"/>
    <s v="CA-2014-101308"/>
    <x v="3"/>
    <x v="280"/>
    <d v="2023-10-08T00:00:00"/>
    <s v="Standard Class"/>
    <s v="FG-14260"/>
    <s v="Frank Gastineau"/>
    <x v="2"/>
    <s v="United States"/>
    <s v="Seattle"/>
    <x v="4"/>
    <n v="98105"/>
    <x v="1"/>
    <s v="TEC-PH-10003800"/>
    <x v="2"/>
    <x v="7"/>
    <s v="i.Sound Portable Power - 8000 mAh"/>
    <n v="84.784000000000006"/>
    <n v="2"/>
    <n v="0.2"/>
    <n v="-20.136200000000006"/>
  </r>
  <r>
    <n v="3980"/>
    <s v="CA-2011-114517"/>
    <x v="2"/>
    <x v="851"/>
    <d v="2020-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20-12-27T00:00:00"/>
    <s v="Standard Class"/>
    <s v="TH-21235"/>
    <s v="Tiffany House"/>
    <x v="1"/>
    <s v="United States"/>
    <s v="New York City"/>
    <x v="15"/>
    <n v="10024"/>
    <x v="3"/>
    <s v="OFF-AP-10002350"/>
    <x v="1"/>
    <x v="9"/>
    <s v="Belkin F9H710-06 7 Outlet SurgeMaster Surge Protector"/>
    <n v="56.519999999999996"/>
    <n v="3"/>
    <n v="0"/>
    <n v="15.8256"/>
  </r>
  <r>
    <n v="3982"/>
    <s v="CA-2014-119564"/>
    <x v="3"/>
    <x v="933"/>
    <d v="2023-12-21T00:00:00"/>
    <s v="Standard Class"/>
    <s v="PL-18925"/>
    <s v="Paul Lucas"/>
    <x v="2"/>
    <s v="United States"/>
    <s v="Seattle"/>
    <x v="4"/>
    <n v="98115"/>
    <x v="1"/>
    <s v="FUR-FU-10003096"/>
    <x v="0"/>
    <x v="5"/>
    <s v="Master Giant Foot Doorstop, Safety Yellow"/>
    <n v="22.77"/>
    <n v="3"/>
    <n v="0"/>
    <n v="9.7911000000000001"/>
  </r>
  <r>
    <n v="3983"/>
    <s v="CA-2013-135265"/>
    <x v="0"/>
    <x v="274"/>
    <d v="2022-07-10T00:00:00"/>
    <s v="Second Class"/>
    <s v="CC-12370"/>
    <s v="Christopher Conant"/>
    <x v="0"/>
    <s v="United States"/>
    <s v="Los Angeles"/>
    <x v="1"/>
    <n v="90045"/>
    <x v="1"/>
    <s v="FUR-CH-10003061"/>
    <x v="0"/>
    <x v="1"/>
    <s v="Global Leather Task Chair, Black"/>
    <n v="287.96800000000002"/>
    <n v="4"/>
    <n v="0.2"/>
    <n v="-3.5996000000000521"/>
  </r>
  <r>
    <n v="3984"/>
    <s v="CA-2013-135265"/>
    <x v="0"/>
    <x v="274"/>
    <d v="2022-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22-07-10T00:00:00"/>
    <s v="Second Class"/>
    <s v="CC-12370"/>
    <s v="Christopher Conant"/>
    <x v="0"/>
    <s v="United States"/>
    <s v="Los Angeles"/>
    <x v="1"/>
    <n v="90045"/>
    <x v="1"/>
    <s v="OFF-PA-10002923"/>
    <x v="1"/>
    <x v="10"/>
    <s v="Xerox 1942"/>
    <n v="48.94"/>
    <n v="1"/>
    <n v="0"/>
    <n v="24.47"/>
  </r>
  <r>
    <n v="3986"/>
    <s v="CA-2013-108735"/>
    <x v="0"/>
    <x v="764"/>
    <d v="2022-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23-04-15T00:00:00"/>
    <s v="Standard Class"/>
    <s v="KF-16285"/>
    <s v="Karen Ferguson"/>
    <x v="2"/>
    <s v="United States"/>
    <s v="Plainfield"/>
    <x v="30"/>
    <n v="7060"/>
    <x v="3"/>
    <s v="OFF-ST-10001780"/>
    <x v="1"/>
    <x v="4"/>
    <s v="Tennsco 16-Compartment Lockers with Coat Rack"/>
    <n v="2591.56"/>
    <n v="4"/>
    <n v="0"/>
    <n v="621.97440000000006"/>
  </r>
  <r>
    <n v="3988"/>
    <s v="CA-2014-112333"/>
    <x v="3"/>
    <x v="798"/>
    <d v="2023-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22-04-23T00:00:00"/>
    <s v="Standard Class"/>
    <s v="CS-12175"/>
    <s v="Charles Sheldon"/>
    <x v="1"/>
    <s v="United States"/>
    <s v="Columbia"/>
    <x v="18"/>
    <n v="38401"/>
    <x v="0"/>
    <s v="FUR-FU-10003798"/>
    <x v="0"/>
    <x v="5"/>
    <s v="Ultra Door Kickplate, 8&quot;H x 34&quot;W"/>
    <n v="79.12"/>
    <n v="5"/>
    <n v="0.2"/>
    <n v="13.845999999999997"/>
  </r>
  <r>
    <n v="3990"/>
    <s v="CA-2011-122588"/>
    <x v="2"/>
    <x v="641"/>
    <d v="2020-11-27T00:00:00"/>
    <s v="Second Class"/>
    <s v="AR-10540"/>
    <s v="Andy Reiter"/>
    <x v="0"/>
    <s v="United States"/>
    <s v="Woonsocket"/>
    <x v="34"/>
    <n v="2895"/>
    <x v="3"/>
    <s v="FUR-FU-10001095"/>
    <x v="0"/>
    <x v="5"/>
    <s v="DAX Black Cherry Wood-Tone Poster Frame"/>
    <n v="52.96"/>
    <n v="2"/>
    <n v="0"/>
    <n v="20.1248"/>
  </r>
  <r>
    <n v="3991"/>
    <s v="CA-2011-137589"/>
    <x v="2"/>
    <x v="934"/>
    <d v="2020-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21-05-05T00:00:00"/>
    <s v="Standard Class"/>
    <s v="DB-13120"/>
    <s v="David Bremer"/>
    <x v="1"/>
    <s v="United States"/>
    <s v="Tampa"/>
    <x v="2"/>
    <n v="33614"/>
    <x v="0"/>
    <s v="FUR-FU-10001095"/>
    <x v="0"/>
    <x v="5"/>
    <s v="DAX Black Cherry Wood-Tone Poster Frame"/>
    <n v="63.552000000000007"/>
    <n v="3"/>
    <n v="0.2"/>
    <n v="14.299199999999999"/>
  </r>
  <r>
    <n v="3993"/>
    <s v="CA-2012-161998"/>
    <x v="1"/>
    <x v="489"/>
    <d v="2021-05-05T00:00:00"/>
    <s v="Standard Class"/>
    <s v="DB-13120"/>
    <s v="David Bremer"/>
    <x v="1"/>
    <s v="United States"/>
    <s v="Tampa"/>
    <x v="2"/>
    <n v="33614"/>
    <x v="0"/>
    <s v="OFF-SU-10004261"/>
    <x v="1"/>
    <x v="14"/>
    <s v="Fiskars 8&quot; Scissors, 2/Pack"/>
    <n v="41.375999999999998"/>
    <n v="3"/>
    <n v="0.2"/>
    <n v="4.6547999999999927"/>
  </r>
  <r>
    <n v="3994"/>
    <s v="CA-2012-161998"/>
    <x v="1"/>
    <x v="489"/>
    <d v="2021-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5"/>
    <d v="2021-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5"/>
    <d v="2021-03-12T00:00:00"/>
    <s v="Standard Class"/>
    <s v="DK-12895"/>
    <s v="Dana Kaydos"/>
    <x v="0"/>
    <s v="United States"/>
    <s v="Kenosha"/>
    <x v="6"/>
    <n v="53142"/>
    <x v="2"/>
    <s v="FUR-CH-10002084"/>
    <x v="0"/>
    <x v="1"/>
    <s v="Hon Mobius Operator's Chair"/>
    <n v="860.93"/>
    <n v="7"/>
    <n v="0"/>
    <n v="189.40460000000002"/>
  </r>
  <r>
    <n v="3997"/>
    <s v="CA-2012-105627"/>
    <x v="1"/>
    <x v="935"/>
    <d v="2021-03-12T00:00:00"/>
    <s v="Standard Class"/>
    <s v="DK-12895"/>
    <s v="Dana Kaydos"/>
    <x v="0"/>
    <s v="United States"/>
    <s v="Kenosha"/>
    <x v="6"/>
    <n v="53142"/>
    <x v="2"/>
    <s v="TEC-PH-10003012"/>
    <x v="2"/>
    <x v="7"/>
    <s v="Nortel Meridian M3904 Professional Digital phone"/>
    <n v="769.95"/>
    <n v="5"/>
    <n v="0"/>
    <n v="223.28549999999993"/>
  </r>
  <r>
    <n v="3998"/>
    <s v="CA-2012-105627"/>
    <x v="1"/>
    <x v="935"/>
    <d v="2021-03-12T00:00:00"/>
    <s v="Standard Class"/>
    <s v="DK-12895"/>
    <s v="Dana Kaydos"/>
    <x v="0"/>
    <s v="United States"/>
    <s v="Kenosha"/>
    <x v="6"/>
    <n v="53142"/>
    <x v="2"/>
    <s v="OFF-AR-10002704"/>
    <x v="1"/>
    <x v="6"/>
    <s v="Boston 1900 Electric Pencil Sharpener"/>
    <n v="14.98"/>
    <n v="1"/>
    <n v="0"/>
    <n v="4.4939999999999998"/>
  </r>
  <r>
    <n v="3999"/>
    <s v="CA-2012-105627"/>
    <x v="1"/>
    <x v="935"/>
    <d v="2021-03-12T00:00:00"/>
    <s v="Standard Class"/>
    <s v="DK-12895"/>
    <s v="Dana Kaydos"/>
    <x v="0"/>
    <s v="United States"/>
    <s v="Kenosha"/>
    <x v="6"/>
    <n v="53142"/>
    <x v="2"/>
    <s v="FUR-FU-10000308"/>
    <x v="0"/>
    <x v="5"/>
    <s v="Deflect-o Glass Clear Studded Chair Mats"/>
    <n v="373.08"/>
    <n v="6"/>
    <n v="0"/>
    <n v="82.077600000000004"/>
  </r>
  <r>
    <n v="4000"/>
    <s v="US-2012-149629"/>
    <x v="1"/>
    <x v="789"/>
    <d v="2021-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20-10-16T00:00:00"/>
    <s v="Standard Class"/>
    <s v="Dp-13240"/>
    <s v="Dean percer"/>
    <x v="2"/>
    <s v="United States"/>
    <s v="Seattle"/>
    <x v="4"/>
    <n v="98115"/>
    <x v="1"/>
    <s v="FUR-FU-10001196"/>
    <x v="0"/>
    <x v="5"/>
    <s v="DAX Cubicle Frames - 8x10"/>
    <n v="63.47"/>
    <n v="11"/>
    <n v="0"/>
    <n v="19.040999999999997"/>
  </r>
  <r>
    <n v="4002"/>
    <s v="CA-2011-116834"/>
    <x v="2"/>
    <x v="856"/>
    <d v="2020-10-16T00:00:00"/>
    <s v="Standard Class"/>
    <s v="Dp-13240"/>
    <s v="Dean percer"/>
    <x v="2"/>
    <s v="United States"/>
    <s v="Seattle"/>
    <x v="4"/>
    <n v="98115"/>
    <x v="1"/>
    <s v="TEC-AC-10002942"/>
    <x v="2"/>
    <x v="11"/>
    <s v="WD My Passport Ultra 1TB Portable External Hard Drive"/>
    <n v="345"/>
    <n v="5"/>
    <n v="0"/>
    <n v="58.649999999999984"/>
  </r>
  <r>
    <n v="4003"/>
    <s v="CA-2013-145730"/>
    <x v="0"/>
    <x v="840"/>
    <d v="2022-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22-03-09T00:00:00"/>
    <s v="Standard Class"/>
    <s v="CC-12220"/>
    <s v="Chris Cortes"/>
    <x v="0"/>
    <s v="United States"/>
    <s v="San Antonio"/>
    <x v="5"/>
    <n v="78207"/>
    <x v="2"/>
    <s v="TEC-MA-10001016"/>
    <x v="2"/>
    <x v="15"/>
    <s v="Canon PC170 Desktop Personal Copier"/>
    <n v="287.90999999999997"/>
    <n v="3"/>
    <n v="0.4"/>
    <n v="33.589499999999987"/>
  </r>
  <r>
    <n v="4005"/>
    <s v="CA-2013-145730"/>
    <x v="0"/>
    <x v="840"/>
    <d v="2022-03-09T00:00:00"/>
    <s v="Standard Class"/>
    <s v="CC-12220"/>
    <s v="Chris Cortes"/>
    <x v="0"/>
    <s v="United States"/>
    <s v="San Antonio"/>
    <x v="5"/>
    <n v="78207"/>
    <x v="2"/>
    <s v="OFF-EN-10000483"/>
    <x v="1"/>
    <x v="12"/>
    <s v="White Envelopes, White Envelopes with Clear Poly Window"/>
    <n v="36.6"/>
    <n v="3"/>
    <n v="0.2"/>
    <n v="11.894999999999994"/>
  </r>
  <r>
    <n v="4006"/>
    <s v="US-2012-168732"/>
    <x v="1"/>
    <x v="894"/>
    <d v="2021-12-16T00:00:00"/>
    <s v="Standard Class"/>
    <s v="KM-16660"/>
    <s v="Khloe Miller"/>
    <x v="0"/>
    <s v="United States"/>
    <s v="Roswell"/>
    <x v="32"/>
    <n v="30076"/>
    <x v="0"/>
    <s v="OFF-AR-10003087"/>
    <x v="1"/>
    <x v="6"/>
    <s v="Staples"/>
    <n v="1.78"/>
    <n v="1"/>
    <n v="0"/>
    <n v="0.49839999999999995"/>
  </r>
  <r>
    <n v="4007"/>
    <s v="US-2012-168732"/>
    <x v="1"/>
    <x v="894"/>
    <d v="2021-12-16T00:00:00"/>
    <s v="Standard Class"/>
    <s v="KM-16660"/>
    <s v="Khloe Miller"/>
    <x v="0"/>
    <s v="United States"/>
    <s v="Roswell"/>
    <x v="32"/>
    <n v="30076"/>
    <x v="0"/>
    <s v="OFF-PA-10000520"/>
    <x v="1"/>
    <x v="10"/>
    <s v="Xerox 201"/>
    <n v="25.92"/>
    <n v="4"/>
    <n v="0"/>
    <n v="12.441600000000001"/>
  </r>
  <r>
    <n v="4008"/>
    <s v="US-2012-168732"/>
    <x v="1"/>
    <x v="894"/>
    <d v="2021-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21-12-22T00:00:00"/>
    <s v="Standard Class"/>
    <s v="MK-17905"/>
    <s v="Michael Kennedy"/>
    <x v="1"/>
    <s v="United States"/>
    <s v="Louisville"/>
    <x v="22"/>
    <n v="80027"/>
    <x v="1"/>
    <s v="OFF-AR-10000634"/>
    <x v="1"/>
    <x v="6"/>
    <s v="Newell 320"/>
    <n v="6.8480000000000008"/>
    <n v="2"/>
    <n v="0.2"/>
    <n v="0.59920000000000018"/>
  </r>
  <r>
    <n v="4010"/>
    <s v="CA-2014-144463"/>
    <x v="3"/>
    <x v="314"/>
    <d v="2023-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23-11-25T00:00:00"/>
    <s v="First Class"/>
    <s v="CC-12475"/>
    <s v="Cindy Chapman"/>
    <x v="0"/>
    <s v="United States"/>
    <s v="Philadelphia"/>
    <x v="9"/>
    <n v="19143"/>
    <x v="3"/>
    <s v="OFF-PA-10001204"/>
    <x v="1"/>
    <x v="10"/>
    <s v="Xerox 1972"/>
    <n v="8.4480000000000004"/>
    <n v="2"/>
    <n v="0.2"/>
    <n v="2.6399999999999997"/>
  </r>
  <r>
    <n v="4012"/>
    <s v="CA-2014-100811"/>
    <x v="3"/>
    <x v="610"/>
    <d v="2023-11-25T00:00:00"/>
    <s v="First Class"/>
    <s v="CC-12475"/>
    <s v="Cindy Chapman"/>
    <x v="0"/>
    <s v="United States"/>
    <s v="Philadelphia"/>
    <x v="9"/>
    <n v="19143"/>
    <x v="3"/>
    <s v="OFF-ST-10002444"/>
    <x v="1"/>
    <x v="4"/>
    <s v="Recycled Eldon Regeneration Jumbo File"/>
    <n v="39.295999999999999"/>
    <n v="4"/>
    <n v="0.2"/>
    <n v="3.9295999999999989"/>
  </r>
  <r>
    <n v="4013"/>
    <s v="CA-2012-153612"/>
    <x v="1"/>
    <x v="936"/>
    <d v="2021-12-27T00:00:00"/>
    <s v="Standard Class"/>
    <s v="BT-11305"/>
    <s v="Beth Thompson"/>
    <x v="2"/>
    <s v="United States"/>
    <s v="Superior"/>
    <x v="6"/>
    <n v="54880"/>
    <x v="2"/>
    <s v="OFF-AR-10000203"/>
    <x v="1"/>
    <x v="6"/>
    <s v="Newell 336"/>
    <n v="17.12"/>
    <n v="4"/>
    <n v="0"/>
    <n v="4.9647999999999985"/>
  </r>
  <r>
    <n v="4014"/>
    <s v="CA-2012-165624"/>
    <x v="1"/>
    <x v="841"/>
    <d v="2021-08-28T00:00:00"/>
    <s v="Standard Class"/>
    <s v="FH-14350"/>
    <s v="Fred Harton"/>
    <x v="0"/>
    <s v="United States"/>
    <s v="Atlanta"/>
    <x v="32"/>
    <n v="30318"/>
    <x v="0"/>
    <s v="OFF-AP-10000828"/>
    <x v="1"/>
    <x v="9"/>
    <s v="Avanti 4.4 Cu. Ft. Refrigerator"/>
    <n v="542.93999999999994"/>
    <n v="3"/>
    <n v="0"/>
    <n v="152.02319999999997"/>
  </r>
  <r>
    <n v="4015"/>
    <s v="CA-2012-165624"/>
    <x v="1"/>
    <x v="841"/>
    <d v="2021-08-28T00:00:00"/>
    <s v="Standard Class"/>
    <s v="FH-14350"/>
    <s v="Fred Harton"/>
    <x v="0"/>
    <s v="United States"/>
    <s v="Atlanta"/>
    <x v="32"/>
    <n v="30318"/>
    <x v="0"/>
    <s v="OFF-LA-10003190"/>
    <x v="1"/>
    <x v="2"/>
    <s v="Avery 474"/>
    <n v="8.64"/>
    <n v="3"/>
    <n v="0"/>
    <n v="4.2336"/>
  </r>
  <r>
    <n v="4016"/>
    <s v="CA-2012-165624"/>
    <x v="1"/>
    <x v="841"/>
    <d v="2021-08-28T00:00:00"/>
    <s v="Standard Class"/>
    <s v="FH-14350"/>
    <s v="Fred Harton"/>
    <x v="0"/>
    <s v="United States"/>
    <s v="Atlanta"/>
    <x v="32"/>
    <n v="30318"/>
    <x v="0"/>
    <s v="OFF-PA-10002319"/>
    <x v="1"/>
    <x v="10"/>
    <s v="Xerox 1944"/>
    <n v="193.79999999999998"/>
    <n v="5"/>
    <n v="0"/>
    <n v="94.962000000000003"/>
  </r>
  <r>
    <n v="4017"/>
    <s v="CA-2012-165624"/>
    <x v="1"/>
    <x v="841"/>
    <d v="2021-08-28T00:00:00"/>
    <s v="Standard Class"/>
    <s v="FH-14350"/>
    <s v="Fred Harton"/>
    <x v="0"/>
    <s v="United States"/>
    <s v="Atlanta"/>
    <x v="32"/>
    <n v="30318"/>
    <x v="0"/>
    <s v="OFF-PA-10003893"/>
    <x v="1"/>
    <x v="10"/>
    <s v="Xerox 1962"/>
    <n v="21.400000000000002"/>
    <n v="5"/>
    <n v="0"/>
    <n v="9.629999999999999"/>
  </r>
  <r>
    <n v="4018"/>
    <s v="CA-2012-165624"/>
    <x v="1"/>
    <x v="841"/>
    <d v="2021-08-28T00:00:00"/>
    <s v="Standard Class"/>
    <s v="FH-14350"/>
    <s v="Fred Harton"/>
    <x v="0"/>
    <s v="United States"/>
    <s v="Atlanta"/>
    <x v="32"/>
    <n v="30318"/>
    <x v="0"/>
    <s v="OFF-PA-10002499"/>
    <x v="1"/>
    <x v="10"/>
    <s v="Xerox 1890"/>
    <n v="97.88"/>
    <n v="2"/>
    <n v="0"/>
    <n v="48.94"/>
  </r>
  <r>
    <n v="4019"/>
    <s v="CA-2012-165624"/>
    <x v="1"/>
    <x v="841"/>
    <d v="2021-08-28T00:00:00"/>
    <s v="Standard Class"/>
    <s v="FH-14350"/>
    <s v="Fred Harton"/>
    <x v="0"/>
    <s v="United States"/>
    <s v="Atlanta"/>
    <x v="32"/>
    <n v="30318"/>
    <x v="0"/>
    <s v="TEC-AC-10004568"/>
    <x v="2"/>
    <x v="11"/>
    <s v="Maxell LTO Ultrium - 800 GB"/>
    <n v="251.91"/>
    <n v="9"/>
    <n v="0"/>
    <n v="47.862899999999982"/>
  </r>
  <r>
    <n v="4020"/>
    <s v="CA-2012-165624"/>
    <x v="1"/>
    <x v="841"/>
    <d v="2021-08-28T00:00:00"/>
    <s v="Standard Class"/>
    <s v="FH-14350"/>
    <s v="Fred Harton"/>
    <x v="0"/>
    <s v="United States"/>
    <s v="Atlanta"/>
    <x v="32"/>
    <n v="30318"/>
    <x v="0"/>
    <s v="OFF-AP-10001492"/>
    <x v="1"/>
    <x v="9"/>
    <s v="Acco Six-Outlet Power Strip, 4' Cord Length"/>
    <n v="25.86"/>
    <n v="3"/>
    <n v="0"/>
    <n v="6.7236000000000002"/>
  </r>
  <r>
    <n v="4021"/>
    <s v="CA-2011-154963"/>
    <x v="2"/>
    <x v="169"/>
    <d v="2020-06-27T00:00:00"/>
    <s v="Standard Class"/>
    <s v="AA-10645"/>
    <s v="Anna Andreadi"/>
    <x v="0"/>
    <s v="United States"/>
    <s v="Chester"/>
    <x v="9"/>
    <n v="19013"/>
    <x v="3"/>
    <s v="FUR-CH-10004698"/>
    <x v="0"/>
    <x v="1"/>
    <s v="Padded Folding Chairs, Black, 4/Carton"/>
    <n v="170.05799999999999"/>
    <n v="3"/>
    <n v="0.3"/>
    <n v="-4.858799999999988"/>
  </r>
  <r>
    <n v="4022"/>
    <s v="CA-2011-154963"/>
    <x v="2"/>
    <x v="169"/>
    <d v="2020-06-27T00:00:00"/>
    <s v="Standard Class"/>
    <s v="AA-10645"/>
    <s v="Anna Andreadi"/>
    <x v="0"/>
    <s v="United States"/>
    <s v="Chester"/>
    <x v="9"/>
    <n v="19013"/>
    <x v="3"/>
    <s v="TEC-PH-10004093"/>
    <x v="2"/>
    <x v="7"/>
    <s v="Panasonic Kx-TS550"/>
    <n v="82.782000000000011"/>
    <n v="3"/>
    <n v="0.4"/>
    <n v="-15.176700000000004"/>
  </r>
  <r>
    <n v="4023"/>
    <s v="CA-2011-154963"/>
    <x v="2"/>
    <x v="169"/>
    <d v="2020-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23-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23-10-29T00:00:00"/>
    <s v="First Class"/>
    <s v="JO-15145"/>
    <s v="Jack O'Briant"/>
    <x v="1"/>
    <s v="United States"/>
    <s v="San Francisco"/>
    <x v="1"/>
    <n v="94110"/>
    <x v="1"/>
    <s v="TEC-PH-10003215"/>
    <x v="2"/>
    <x v="7"/>
    <s v="Jackery Bar Premium Fast-charging Portable Charger"/>
    <n v="95.84"/>
    <n v="4"/>
    <n v="0.2"/>
    <n v="34.741999999999997"/>
  </r>
  <r>
    <n v="4026"/>
    <s v="CA-2014-139311"/>
    <x v="3"/>
    <x v="937"/>
    <d v="2023-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7"/>
    <d v="2023-08-14T00:00:00"/>
    <s v="First Class"/>
    <s v="SF-20965"/>
    <s v="Sylvia Foulston"/>
    <x v="1"/>
    <s v="United States"/>
    <s v="Bedford"/>
    <x v="5"/>
    <n v="76021"/>
    <x v="2"/>
    <s v="OFF-AR-10004582"/>
    <x v="1"/>
    <x v="6"/>
    <s v="BIC Brite Liner Grip Highlighters"/>
    <n v="9.1840000000000011"/>
    <n v="7"/>
    <n v="0.2"/>
    <n v="2.8699999999999992"/>
  </r>
  <r>
    <n v="4028"/>
    <s v="CA-2014-139311"/>
    <x v="3"/>
    <x v="937"/>
    <d v="2023-08-14T00:00:00"/>
    <s v="First Class"/>
    <s v="SF-20965"/>
    <s v="Sylvia Foulston"/>
    <x v="1"/>
    <s v="United States"/>
    <s v="Bedford"/>
    <x v="5"/>
    <n v="76021"/>
    <x v="2"/>
    <s v="TEC-PH-10001557"/>
    <x v="2"/>
    <x v="7"/>
    <s v="Pyle PMP37LED"/>
    <n v="153.584"/>
    <n v="2"/>
    <n v="0.2"/>
    <n v="13.438599999999994"/>
  </r>
  <r>
    <n v="4029"/>
    <s v="CA-2014-139311"/>
    <x v="3"/>
    <x v="937"/>
    <d v="2023-08-14T00:00:00"/>
    <s v="First Class"/>
    <s v="SF-20965"/>
    <s v="Sylvia Foulston"/>
    <x v="1"/>
    <s v="United States"/>
    <s v="Bedford"/>
    <x v="5"/>
    <n v="76021"/>
    <x v="2"/>
    <s v="OFF-BI-10004209"/>
    <x v="1"/>
    <x v="8"/>
    <s v="Fellowes Twister Kit, Gray/Clear, 3/pkg"/>
    <n v="12.863999999999995"/>
    <n v="8"/>
    <n v="0.8"/>
    <n v="-22.512"/>
  </r>
  <r>
    <n v="4030"/>
    <s v="CA-2014-124296"/>
    <x v="3"/>
    <x v="165"/>
    <d v="2023-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23-12-29T00:00:00"/>
    <s v="Standard Class"/>
    <s v="CS-12355"/>
    <s v="Christine Sundaresam"/>
    <x v="0"/>
    <s v="United States"/>
    <s v="Lafayette"/>
    <x v="28"/>
    <n v="70506"/>
    <x v="0"/>
    <s v="FUR-CH-10002439"/>
    <x v="0"/>
    <x v="1"/>
    <s v="Iceberg Nesting Folding Chair, 19w x 6d x 43h"/>
    <n v="232.88"/>
    <n v="4"/>
    <n v="0"/>
    <n v="60.5488"/>
  </r>
  <r>
    <n v="4032"/>
    <s v="CA-2013-169957"/>
    <x v="0"/>
    <x v="182"/>
    <d v="2022-10-01T00:00:00"/>
    <s v="Standard Class"/>
    <s v="SN-20710"/>
    <s v="Steve Nguyen"/>
    <x v="2"/>
    <s v="United States"/>
    <s v="Covington"/>
    <x v="4"/>
    <n v="98042"/>
    <x v="1"/>
    <s v="OFF-AP-10000576"/>
    <x v="1"/>
    <x v="9"/>
    <s v="Belkin 7 Outlet SurgeMaster II"/>
    <n v="236.88"/>
    <n v="6"/>
    <n v="0"/>
    <n v="66.326400000000007"/>
  </r>
  <r>
    <n v="4033"/>
    <s v="CA-2013-169957"/>
    <x v="0"/>
    <x v="182"/>
    <d v="2022-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22-10-01T00:00:00"/>
    <s v="Standard Class"/>
    <s v="SN-20710"/>
    <s v="Steve Nguyen"/>
    <x v="2"/>
    <s v="United States"/>
    <s v="Covington"/>
    <x v="4"/>
    <n v="98042"/>
    <x v="1"/>
    <s v="TEC-AC-10003063"/>
    <x v="2"/>
    <x v="11"/>
    <s v="Micro Innovations USB RF Wireless Keyboard with Mouse"/>
    <n v="100"/>
    <n v="4"/>
    <n v="0"/>
    <n v="21"/>
  </r>
  <r>
    <n v="4035"/>
    <s v="US-2013-108777"/>
    <x v="0"/>
    <x v="938"/>
    <d v="2022-12-13T00:00:00"/>
    <s v="Same Day"/>
    <s v="JM-15655"/>
    <s v="Jim Mitchum"/>
    <x v="1"/>
    <s v="United States"/>
    <s v="Lorain"/>
    <x v="24"/>
    <n v="44052"/>
    <x v="3"/>
    <s v="OFF-BI-10003982"/>
    <x v="1"/>
    <x v="8"/>
    <s v="Wilson Jones Century Plastic Molded Ring Binders"/>
    <n v="18.693000000000001"/>
    <n v="3"/>
    <n v="0.7"/>
    <n v="-14.331299999999992"/>
  </r>
  <r>
    <n v="4036"/>
    <s v="US-2013-108777"/>
    <x v="0"/>
    <x v="938"/>
    <d v="2022-12-13T00:00:00"/>
    <s v="Same Day"/>
    <s v="JM-15655"/>
    <s v="Jim Mitchum"/>
    <x v="1"/>
    <s v="United States"/>
    <s v="Lorain"/>
    <x v="24"/>
    <n v="44052"/>
    <x v="3"/>
    <s v="TEC-AC-10002567"/>
    <x v="2"/>
    <x v="11"/>
    <s v="Logitech G602 Wireless Gaming Mouse"/>
    <n v="383.952"/>
    <n v="6"/>
    <n v="0.2"/>
    <n v="76.790399999999977"/>
  </r>
  <r>
    <n v="4037"/>
    <s v="CA-2012-148859"/>
    <x v="1"/>
    <x v="75"/>
    <d v="2022-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21-01-02T00:00:00"/>
    <s v="Standard Class"/>
    <s v="AJ-10795"/>
    <s v="Anthony Johnson"/>
    <x v="1"/>
    <s v="United States"/>
    <s v="San Francisco"/>
    <x v="1"/>
    <n v="94110"/>
    <x v="1"/>
    <s v="FUR-FU-10000550"/>
    <x v="0"/>
    <x v="5"/>
    <s v="Stacking Trays by OIC"/>
    <n v="24.900000000000002"/>
    <n v="5"/>
    <n v="0"/>
    <n v="8.2169999999999987"/>
  </r>
  <r>
    <n v="4039"/>
    <s v="CA-2011-110786"/>
    <x v="2"/>
    <x v="282"/>
    <d v="2021-01-02T00:00:00"/>
    <s v="Standard Class"/>
    <s v="AJ-10795"/>
    <s v="Anthony Johnson"/>
    <x v="1"/>
    <s v="United States"/>
    <s v="San Francisco"/>
    <x v="1"/>
    <n v="94110"/>
    <x v="1"/>
    <s v="OFF-PA-10000528"/>
    <x v="1"/>
    <x v="10"/>
    <s v="Xerox 1981"/>
    <n v="21.12"/>
    <n v="4"/>
    <n v="0"/>
    <n v="9.5039999999999996"/>
  </r>
  <r>
    <n v="4040"/>
    <s v="CA-2011-110786"/>
    <x v="2"/>
    <x v="282"/>
    <d v="2021-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21-01-02T00:00:00"/>
    <s v="Standard Class"/>
    <s v="AJ-10795"/>
    <s v="Anthony Johnson"/>
    <x v="1"/>
    <s v="United States"/>
    <s v="San Francisco"/>
    <x v="1"/>
    <n v="94110"/>
    <x v="1"/>
    <s v="OFF-BI-10003305"/>
    <x v="1"/>
    <x v="8"/>
    <s v="Avery Hanging File Binders"/>
    <n v="14.352000000000002"/>
    <n v="3"/>
    <n v="0.2"/>
    <n v="4.6643999999999988"/>
  </r>
  <r>
    <n v="4042"/>
    <s v="CA-2011-110786"/>
    <x v="2"/>
    <x v="282"/>
    <d v="2021-01-02T00:00:00"/>
    <s v="Standard Class"/>
    <s v="AJ-10795"/>
    <s v="Anthony Johnson"/>
    <x v="1"/>
    <s v="United States"/>
    <s v="San Francisco"/>
    <x v="1"/>
    <n v="94110"/>
    <x v="1"/>
    <s v="TEC-PH-10001425"/>
    <x v="2"/>
    <x v="7"/>
    <s v="Mophie Juice Pack Helium for iPhone"/>
    <n v="191.976"/>
    <n v="3"/>
    <n v="0.2"/>
    <n v="19.197599999999994"/>
  </r>
  <r>
    <n v="4043"/>
    <s v="CA-2011-110786"/>
    <x v="2"/>
    <x v="282"/>
    <d v="2021-01-02T00:00:00"/>
    <s v="Standard Class"/>
    <s v="AJ-10795"/>
    <s v="Anthony Johnson"/>
    <x v="1"/>
    <s v="United States"/>
    <s v="San Francisco"/>
    <x v="1"/>
    <n v="94110"/>
    <x v="1"/>
    <s v="OFF-LA-10001474"/>
    <x v="1"/>
    <x v="2"/>
    <s v="Avery 477"/>
    <n v="274.77"/>
    <n v="9"/>
    <n v="0"/>
    <n v="126.39420000000001"/>
  </r>
  <r>
    <n v="4044"/>
    <s v="CA-2011-110786"/>
    <x v="2"/>
    <x v="282"/>
    <d v="2021-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21-06-30T00:00:00"/>
    <s v="Standard Class"/>
    <s v="JF-15565"/>
    <s v="Jill Fjeld"/>
    <x v="0"/>
    <s v="United States"/>
    <s v="San Francisco"/>
    <x v="1"/>
    <n v="94110"/>
    <x v="1"/>
    <s v="FUR-FU-10001979"/>
    <x v="0"/>
    <x v="5"/>
    <s v="Dana Halogen Swing-Arm Architect Lamp"/>
    <n v="204.85"/>
    <n v="5"/>
    <n v="0"/>
    <n v="57.358000000000011"/>
  </r>
  <r>
    <n v="4046"/>
    <s v="CA-2012-136378"/>
    <x v="1"/>
    <x v="788"/>
    <d v="2021-04-07T00:00:00"/>
    <s v="Standard Class"/>
    <s v="CS-11845"/>
    <s v="Cari Sayre"/>
    <x v="1"/>
    <s v="United States"/>
    <s v="Houston"/>
    <x v="5"/>
    <n v="77070"/>
    <x v="2"/>
    <s v="OFF-BI-10003707"/>
    <x v="1"/>
    <x v="8"/>
    <s v="Aluminum Screw Posts"/>
    <n v="9.155999999999997"/>
    <n v="3"/>
    <n v="0.8"/>
    <n v="-13.734000000000002"/>
  </r>
  <r>
    <n v="4047"/>
    <s v="CA-2014-100356"/>
    <x v="3"/>
    <x v="208"/>
    <d v="2023-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21-07-19T00:00:00"/>
    <s v="First Class"/>
    <s v="KE-16420"/>
    <s v="Katrina Edelman"/>
    <x v="1"/>
    <s v="United States"/>
    <s v="New York City"/>
    <x v="15"/>
    <n v="10035"/>
    <x v="3"/>
    <s v="OFF-PA-10000501"/>
    <x v="1"/>
    <x v="10"/>
    <s v="Petty Cash Envelope"/>
    <n v="80.88"/>
    <n v="3"/>
    <n v="0"/>
    <n v="39.6312"/>
  </r>
  <r>
    <n v="4049"/>
    <s v="US-2012-166520"/>
    <x v="1"/>
    <x v="747"/>
    <d v="2021-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23-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23-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20-10-03T00:00:00"/>
    <s v="Standard Class"/>
    <s v="SM-20950"/>
    <s v="Suzanne McNair"/>
    <x v="1"/>
    <s v="United States"/>
    <s v="Philadelphia"/>
    <x v="9"/>
    <n v="19134"/>
    <x v="3"/>
    <s v="OFF-AR-10003469"/>
    <x v="1"/>
    <x v="6"/>
    <s v="Nontoxic Chalk"/>
    <n v="4.2240000000000002"/>
    <n v="3"/>
    <n v="0.2"/>
    <n v="1.4783999999999997"/>
  </r>
  <r>
    <n v="4053"/>
    <s v="CA-2011-122931"/>
    <x v="2"/>
    <x v="411"/>
    <d v="2020-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20-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20-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20-10-03T00:00:00"/>
    <s v="Standard Class"/>
    <s v="SM-20950"/>
    <s v="Suzanne McNair"/>
    <x v="1"/>
    <s v="United States"/>
    <s v="Philadelphia"/>
    <x v="9"/>
    <n v="19134"/>
    <x v="3"/>
    <s v="OFF-ST-10004459"/>
    <x v="1"/>
    <x v="4"/>
    <s v="Tennsco Single-Tier Lockers"/>
    <n v="1801.6320000000001"/>
    <n v="6"/>
    <n v="0.2"/>
    <n v="-337.80600000000004"/>
  </r>
  <r>
    <n v="4057"/>
    <s v="CA-2011-122931"/>
    <x v="2"/>
    <x v="411"/>
    <d v="2020-10-03T00:00:00"/>
    <s v="Standard Class"/>
    <s v="SM-20950"/>
    <s v="Suzanne McNair"/>
    <x v="1"/>
    <s v="United States"/>
    <s v="Philadelphia"/>
    <x v="9"/>
    <n v="19134"/>
    <x v="3"/>
    <s v="FUR-TA-10004147"/>
    <x v="0"/>
    <x v="3"/>
    <s v="Hon 4060 Series Tables"/>
    <n v="67.175999999999988"/>
    <n v="1"/>
    <n v="0.4"/>
    <n v="-20.152800000000006"/>
  </r>
  <r>
    <n v="4058"/>
    <s v="CA-2011-163034"/>
    <x v="2"/>
    <x v="156"/>
    <d v="2020-11-28T00:00:00"/>
    <s v="Standard Class"/>
    <s v="DK-12985"/>
    <s v="Darren Koutras"/>
    <x v="0"/>
    <s v="United States"/>
    <s v="Chicago"/>
    <x v="10"/>
    <n v="60610"/>
    <x v="2"/>
    <s v="OFF-ST-10000046"/>
    <x v="1"/>
    <x v="4"/>
    <s v="Fellowes Super Stor/Drawer Files"/>
    <n v="646.20000000000005"/>
    <n v="5"/>
    <n v="0.2"/>
    <n v="-8.0774999999999864"/>
  </r>
  <r>
    <n v="4059"/>
    <s v="CA-2012-124058"/>
    <x v="1"/>
    <x v="312"/>
    <d v="2021-11-24T00:00:00"/>
    <s v="Standard Class"/>
    <s v="LC-16885"/>
    <s v="Lena Creighton"/>
    <x v="0"/>
    <s v="United States"/>
    <s v="Oakland"/>
    <x v="1"/>
    <n v="94601"/>
    <x v="1"/>
    <s v="TEC-PH-10004774"/>
    <x v="2"/>
    <x v="7"/>
    <s v="Gear Head AU3700S Headset"/>
    <n v="72.744000000000014"/>
    <n v="7"/>
    <n v="0.2"/>
    <n v="-15.458100000000007"/>
  </r>
  <r>
    <n v="4060"/>
    <s v="CA-2012-124058"/>
    <x v="1"/>
    <x v="312"/>
    <d v="2021-11-24T00:00:00"/>
    <s v="Standard Class"/>
    <s v="LC-16885"/>
    <s v="Lena Creighton"/>
    <x v="0"/>
    <s v="United States"/>
    <s v="Oakland"/>
    <x v="1"/>
    <n v="94601"/>
    <x v="1"/>
    <s v="FUR-CH-10000595"/>
    <x v="0"/>
    <x v="1"/>
    <s v="Safco Contoured Stacking Chairs"/>
    <n v="572.16000000000008"/>
    <n v="3"/>
    <n v="0.2"/>
    <n v="35.759999999999962"/>
  </r>
  <r>
    <n v="4061"/>
    <s v="CA-2013-129196"/>
    <x v="0"/>
    <x v="474"/>
    <d v="2022-11-08T00:00:00"/>
    <s v="Standard Class"/>
    <s v="XP-21865"/>
    <s v="Xylona Preis"/>
    <x v="0"/>
    <s v="United States"/>
    <s v="Chicago"/>
    <x v="10"/>
    <n v="60610"/>
    <x v="2"/>
    <s v="TEC-AC-10002473"/>
    <x v="2"/>
    <x v="11"/>
    <s v="Maxell 4.7GB DVD-R"/>
    <n v="68.111999999999995"/>
    <n v="3"/>
    <n v="0.2"/>
    <n v="17.879399999999997"/>
  </r>
  <r>
    <n v="4062"/>
    <s v="US-2012-138716"/>
    <x v="1"/>
    <x v="14"/>
    <d v="2021-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22-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20-06-26T00:00:00"/>
    <s v="First Class"/>
    <s v="DL-13330"/>
    <s v="Denise Leinenbach"/>
    <x v="0"/>
    <s v="United States"/>
    <s v="Concord"/>
    <x v="3"/>
    <n v="28027"/>
    <x v="0"/>
    <s v="OFF-AR-10002766"/>
    <x v="1"/>
    <x v="6"/>
    <s v="Prang Drawing Pencil Set"/>
    <n v="20.015999999999998"/>
    <n v="9"/>
    <n v="0.2"/>
    <n v="1.7514000000000003"/>
  </r>
  <r>
    <n v="4065"/>
    <s v="US-2011-130358"/>
    <x v="2"/>
    <x v="670"/>
    <d v="2020-06-26T00:00:00"/>
    <s v="First Class"/>
    <s v="DL-13330"/>
    <s v="Denise Leinenbach"/>
    <x v="0"/>
    <s v="United States"/>
    <s v="Concord"/>
    <x v="3"/>
    <n v="28027"/>
    <x v="0"/>
    <s v="OFF-SU-10002522"/>
    <x v="1"/>
    <x v="14"/>
    <s v="Acme Kleen Earth Office Shears"/>
    <n v="3.1040000000000001"/>
    <n v="1"/>
    <n v="0.2"/>
    <n v="0.34919999999999951"/>
  </r>
  <r>
    <n v="4066"/>
    <s v="CA-2011-102673"/>
    <x v="2"/>
    <x v="301"/>
    <d v="2020-11-05T00:00:00"/>
    <s v="Standard Class"/>
    <s v="KH-16630"/>
    <s v="Ken Heidel"/>
    <x v="1"/>
    <s v="United States"/>
    <s v="Charlotte"/>
    <x v="3"/>
    <n v="28205"/>
    <x v="0"/>
    <s v="OFF-FA-10003021"/>
    <x v="1"/>
    <x v="13"/>
    <s v="Staples"/>
    <n v="7.52"/>
    <n v="5"/>
    <n v="0.2"/>
    <n v="1.4099999999999997"/>
  </r>
  <r>
    <n v="4067"/>
    <s v="CA-2011-102673"/>
    <x v="2"/>
    <x v="301"/>
    <d v="2020-11-05T00:00:00"/>
    <s v="Standard Class"/>
    <s v="KH-16630"/>
    <s v="Ken Heidel"/>
    <x v="1"/>
    <s v="United States"/>
    <s v="Charlotte"/>
    <x v="3"/>
    <n v="28205"/>
    <x v="0"/>
    <s v="OFF-AR-10000634"/>
    <x v="1"/>
    <x v="6"/>
    <s v="Newell 320"/>
    <n v="10.272000000000002"/>
    <n v="3"/>
    <n v="0.2"/>
    <n v="0.89880000000000004"/>
  </r>
  <r>
    <n v="4068"/>
    <s v="CA-2011-102673"/>
    <x v="2"/>
    <x v="301"/>
    <d v="2020-11-05T00:00:00"/>
    <s v="Standard Class"/>
    <s v="KH-16630"/>
    <s v="Ken Heidel"/>
    <x v="1"/>
    <s v="United States"/>
    <s v="Charlotte"/>
    <x v="3"/>
    <n v="28205"/>
    <x v="0"/>
    <s v="OFF-LA-10001771"/>
    <x v="1"/>
    <x v="2"/>
    <s v="Avery 513"/>
    <n v="47.808000000000007"/>
    <n v="12"/>
    <n v="0.2"/>
    <n v="15.537599999999998"/>
  </r>
  <r>
    <n v="4069"/>
    <s v="CA-2011-102673"/>
    <x v="2"/>
    <x v="301"/>
    <d v="2020-11-05T00:00:00"/>
    <s v="Standard Class"/>
    <s v="KH-16630"/>
    <s v="Ken Heidel"/>
    <x v="1"/>
    <s v="United States"/>
    <s v="Charlotte"/>
    <x v="3"/>
    <n v="28205"/>
    <x v="0"/>
    <s v="TEC-PH-10004434"/>
    <x v="2"/>
    <x v="7"/>
    <s v="Cisco IP Phone 7961G VoIP phone - Dark gray"/>
    <n v="978.83999999999992"/>
    <n v="9"/>
    <n v="0.2"/>
    <n v="110.1194999999999"/>
  </r>
  <r>
    <n v="4070"/>
    <s v="CA-2013-145303"/>
    <x v="0"/>
    <x v="770"/>
    <d v="2022-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22-09-01T00:00:00"/>
    <s v="First Class"/>
    <s v="TP-21415"/>
    <s v="Tom Prescott"/>
    <x v="0"/>
    <s v="United States"/>
    <s v="Dallas"/>
    <x v="5"/>
    <n v="75081"/>
    <x v="2"/>
    <s v="OFF-BI-10002414"/>
    <x v="1"/>
    <x v="8"/>
    <s v="GBC ProClick Spines for 32-Hole Punch"/>
    <n v="10.023999999999997"/>
    <n v="4"/>
    <n v="0.8"/>
    <n v="-16.539600000000007"/>
  </r>
  <r>
    <n v="4072"/>
    <s v="CA-2013-145303"/>
    <x v="0"/>
    <x v="770"/>
    <d v="2022-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21-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21-09-27T00:00:00"/>
    <s v="First Class"/>
    <s v="SC-20680"/>
    <s v="Steve Carroll"/>
    <x v="2"/>
    <s v="United States"/>
    <s v="Broken Arrow"/>
    <x v="26"/>
    <n v="74012"/>
    <x v="2"/>
    <s v="TEC-PH-10004120"/>
    <x v="2"/>
    <x v="7"/>
    <s v="AT&amp;T 1080 Phone"/>
    <n v="821.94"/>
    <n v="6"/>
    <n v="0"/>
    <n v="213.70440000000002"/>
  </r>
  <r>
    <n v="4075"/>
    <s v="CA-2014-108112"/>
    <x v="3"/>
    <x v="939"/>
    <d v="2023-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39"/>
    <d v="2023-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21-12-21T00:00:00"/>
    <s v="Second Class"/>
    <s v="SM-20950"/>
    <s v="Suzanne McNair"/>
    <x v="1"/>
    <s v="United States"/>
    <s v="Omaha"/>
    <x v="8"/>
    <n v="68104"/>
    <x v="2"/>
    <s v="OFF-BI-10003094"/>
    <x v="1"/>
    <x v="8"/>
    <s v="Self-Adhesive Ring Binder Labels"/>
    <n v="7.04"/>
    <n v="2"/>
    <n v="0"/>
    <n v="3.3087999999999997"/>
  </r>
  <r>
    <n v="4078"/>
    <s v="CA-2012-100685"/>
    <x v="1"/>
    <x v="546"/>
    <d v="2021-12-21T00:00:00"/>
    <s v="Second Class"/>
    <s v="SM-20950"/>
    <s v="Suzanne McNair"/>
    <x v="1"/>
    <s v="United States"/>
    <s v="Omaha"/>
    <x v="8"/>
    <n v="68104"/>
    <x v="2"/>
    <s v="OFF-FA-10003472"/>
    <x v="1"/>
    <x v="13"/>
    <s v="Bagged Rubber Bands"/>
    <n v="5.04"/>
    <n v="4"/>
    <n v="0"/>
    <n v="0.2016"/>
  </r>
  <r>
    <n v="4079"/>
    <s v="CA-2012-100685"/>
    <x v="1"/>
    <x v="546"/>
    <d v="2021-12-21T00:00:00"/>
    <s v="Second Class"/>
    <s v="SM-20950"/>
    <s v="Suzanne McNair"/>
    <x v="1"/>
    <s v="United States"/>
    <s v="Omaha"/>
    <x v="8"/>
    <n v="68104"/>
    <x v="2"/>
    <s v="OFF-PA-10001289"/>
    <x v="1"/>
    <x v="10"/>
    <s v="White Computer Printout Paper by Universal"/>
    <n v="116.28"/>
    <n v="3"/>
    <n v="0"/>
    <n v="56.977199999999996"/>
  </r>
  <r>
    <n v="4080"/>
    <s v="CA-2012-165414"/>
    <x v="1"/>
    <x v="379"/>
    <d v="2021-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22-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22-09-30T00:00:00"/>
    <s v="Standard Class"/>
    <s v="KE-16420"/>
    <s v="Katrina Edelman"/>
    <x v="1"/>
    <s v="United States"/>
    <s v="Tigard"/>
    <x v="21"/>
    <n v="97224"/>
    <x v="1"/>
    <s v="OFF-BI-10004828"/>
    <x v="1"/>
    <x v="8"/>
    <s v="GBC Poly Designer Binding Covers"/>
    <n v="5.0220000000000002"/>
    <n v="1"/>
    <n v="0.7"/>
    <n v="-3.5153999999999996"/>
  </r>
  <r>
    <n v="4083"/>
    <s v="US-2014-151316"/>
    <x v="3"/>
    <x v="92"/>
    <d v="2023-07-01T00:00:00"/>
    <s v="Standard Class"/>
    <s v="MC-17635"/>
    <s v="Matthew Clasen"/>
    <x v="1"/>
    <s v="United States"/>
    <s v="Decatur"/>
    <x v="10"/>
    <n v="62521"/>
    <x v="2"/>
    <s v="OFF-BI-10004632"/>
    <x v="1"/>
    <x v="8"/>
    <s v="Ibico Hi-Tech Manual Binding System"/>
    <n v="182.99399999999997"/>
    <n v="3"/>
    <n v="0.8"/>
    <n v="-320.23950000000013"/>
  </r>
  <r>
    <n v="4084"/>
    <s v="US-2014-151316"/>
    <x v="3"/>
    <x v="92"/>
    <d v="2023-07-01T00:00:00"/>
    <s v="Standard Class"/>
    <s v="MC-17635"/>
    <s v="Matthew Clasen"/>
    <x v="1"/>
    <s v="United States"/>
    <s v="Decatur"/>
    <x v="10"/>
    <n v="62521"/>
    <x v="2"/>
    <s v="OFF-PA-10000327"/>
    <x v="1"/>
    <x v="10"/>
    <s v="Xerox 1971"/>
    <n v="10.272000000000002"/>
    <n v="3"/>
    <n v="0.2"/>
    <n v="3.2099999999999982"/>
  </r>
  <r>
    <n v="4085"/>
    <s v="CA-2014-163692"/>
    <x v="3"/>
    <x v="210"/>
    <d v="2023-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22-08-07T00:00:00"/>
    <s v="Second Class"/>
    <s v="LC-16930"/>
    <s v="Linda Cazamias"/>
    <x v="1"/>
    <s v="United States"/>
    <s v="Sacramento"/>
    <x v="1"/>
    <n v="95823"/>
    <x v="1"/>
    <s v="TEC-PH-10002275"/>
    <x v="2"/>
    <x v="7"/>
    <s v="Mitel 5320 IP Phone VoIP phone"/>
    <n v="302.38400000000001"/>
    <n v="2"/>
    <n v="0.2"/>
    <n v="30.238400000000013"/>
  </r>
  <r>
    <n v="4087"/>
    <s v="CA-2013-111913"/>
    <x v="0"/>
    <x v="578"/>
    <d v="2022-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22-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20-08-26T00:00:00"/>
    <s v="Standard Class"/>
    <s v="LH-16900"/>
    <s v="Lena Hernandez"/>
    <x v="0"/>
    <s v="United States"/>
    <s v="Jonesboro"/>
    <x v="36"/>
    <n v="72401"/>
    <x v="0"/>
    <s v="FUR-BO-10000711"/>
    <x v="0"/>
    <x v="0"/>
    <s v="Hon Metal Bookcases, Gray"/>
    <n v="638.82000000000005"/>
    <n v="9"/>
    <n v="0"/>
    <n v="172.48140000000001"/>
  </r>
  <r>
    <n v="4090"/>
    <s v="CA-2013-161473"/>
    <x v="0"/>
    <x v="178"/>
    <d v="2022-04-06T00:00:00"/>
    <s v="Standard Class"/>
    <s v="TB-21175"/>
    <s v="Thomas Boland"/>
    <x v="1"/>
    <s v="United States"/>
    <s v="New York City"/>
    <x v="15"/>
    <n v="10035"/>
    <x v="3"/>
    <s v="OFF-LA-10001297"/>
    <x v="1"/>
    <x v="2"/>
    <s v="Avery 473"/>
    <n v="20.7"/>
    <n v="2"/>
    <n v="0"/>
    <n v="9.9359999999999999"/>
  </r>
  <r>
    <n v="4091"/>
    <s v="CA-2013-161473"/>
    <x v="0"/>
    <x v="178"/>
    <d v="2022-04-06T00:00:00"/>
    <s v="Standard Class"/>
    <s v="TB-21175"/>
    <s v="Thomas Boland"/>
    <x v="1"/>
    <s v="United States"/>
    <s v="New York City"/>
    <x v="15"/>
    <n v="10035"/>
    <x v="3"/>
    <s v="OFF-SU-10001574"/>
    <x v="1"/>
    <x v="14"/>
    <s v="Acme Value Line Scissors"/>
    <n v="10.95"/>
    <n v="3"/>
    <n v="0"/>
    <n v="3.2849999999999993"/>
  </r>
  <r>
    <n v="4092"/>
    <s v="CA-2013-161473"/>
    <x v="0"/>
    <x v="178"/>
    <d v="2022-04-06T00:00:00"/>
    <s v="Standard Class"/>
    <s v="TB-21175"/>
    <s v="Thomas Boland"/>
    <x v="1"/>
    <s v="United States"/>
    <s v="New York City"/>
    <x v="15"/>
    <n v="10035"/>
    <x v="3"/>
    <s v="OFF-BI-10003305"/>
    <x v="1"/>
    <x v="8"/>
    <s v="Avery Hanging File Binders"/>
    <n v="14.352000000000002"/>
    <n v="3"/>
    <n v="0.2"/>
    <n v="4.6643999999999988"/>
  </r>
  <r>
    <n v="4093"/>
    <s v="CA-2014-166576"/>
    <x v="3"/>
    <x v="940"/>
    <d v="2023-05-19T00:00:00"/>
    <s v="First Class"/>
    <s v="JM-15865"/>
    <s v="John Murray"/>
    <x v="0"/>
    <s v="United States"/>
    <s v="Akron"/>
    <x v="24"/>
    <n v="44312"/>
    <x v="3"/>
    <s v="OFF-ST-10002574"/>
    <x v="1"/>
    <x v="4"/>
    <s v="SAFCO Commercial Wire Shelving, Black"/>
    <n v="221.024"/>
    <n v="2"/>
    <n v="0.2"/>
    <n v="-55.256"/>
  </r>
  <r>
    <n v="4094"/>
    <s v="CA-2012-102491"/>
    <x v="1"/>
    <x v="252"/>
    <d v="2021-08-28T00:00:00"/>
    <s v="Standard Class"/>
    <s v="KW-16435"/>
    <s v="Katrina Willman"/>
    <x v="0"/>
    <s v="United States"/>
    <s v="Florence"/>
    <x v="0"/>
    <n v="41042"/>
    <x v="0"/>
    <s v="TEC-MA-10000864"/>
    <x v="2"/>
    <x v="15"/>
    <s v="Cisco 9971 IP Video Phone Charcoal"/>
    <n v="3080"/>
    <n v="7"/>
    <n v="0"/>
    <n v="1416.7999999999997"/>
  </r>
  <r>
    <n v="4095"/>
    <s v="CA-2012-102491"/>
    <x v="1"/>
    <x v="252"/>
    <d v="2021-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21-08-28T00:00:00"/>
    <s v="Standard Class"/>
    <s v="KW-16435"/>
    <s v="Katrina Willman"/>
    <x v="0"/>
    <s v="United States"/>
    <s v="Florence"/>
    <x v="0"/>
    <n v="41042"/>
    <x v="0"/>
    <s v="TEC-PH-10001619"/>
    <x v="2"/>
    <x v="7"/>
    <s v="LG G3"/>
    <n v="587.97"/>
    <n v="3"/>
    <n v="0"/>
    <n v="170.51129999999998"/>
  </r>
  <r>
    <n v="4097"/>
    <s v="CA-2011-116904"/>
    <x v="2"/>
    <x v="865"/>
    <d v="2020-09-28T00:00:00"/>
    <s v="Standard Class"/>
    <s v="SC-20095"/>
    <s v="Sanjit Chand"/>
    <x v="0"/>
    <s v="United States"/>
    <s v="Minneapolis"/>
    <x v="11"/>
    <n v="55407"/>
    <x v="2"/>
    <s v="OFF-PA-10004888"/>
    <x v="1"/>
    <x v="10"/>
    <s v="Xerox 217"/>
    <n v="32.400000000000006"/>
    <n v="5"/>
    <n v="0"/>
    <n v="15.552000000000001"/>
  </r>
  <r>
    <n v="4098"/>
    <s v="CA-2011-116904"/>
    <x v="2"/>
    <x v="865"/>
    <d v="2020-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20-09-28T00:00:00"/>
    <s v="Standard Class"/>
    <s v="SC-20095"/>
    <s v="Sanjit Chand"/>
    <x v="0"/>
    <s v="United States"/>
    <s v="Minneapolis"/>
    <x v="11"/>
    <n v="55407"/>
    <x v="2"/>
    <s v="OFF-BI-10001120"/>
    <x v="1"/>
    <x v="8"/>
    <s v="Ibico EPK-21 Electric Binding System"/>
    <n v="9449.9500000000007"/>
    <n v="5"/>
    <n v="0"/>
    <n v="4630.4755000000005"/>
  </r>
  <r>
    <n v="4100"/>
    <s v="CA-2011-116904"/>
    <x v="2"/>
    <x v="865"/>
    <d v="2020-09-28T00:00:00"/>
    <s v="Standard Class"/>
    <s v="SC-20095"/>
    <s v="Sanjit Chand"/>
    <x v="0"/>
    <s v="United States"/>
    <s v="Minneapolis"/>
    <x v="11"/>
    <n v="55407"/>
    <x v="2"/>
    <s v="OFF-BI-10000301"/>
    <x v="1"/>
    <x v="8"/>
    <s v="GBC Instant Report Kit"/>
    <n v="12.94"/>
    <n v="2"/>
    <n v="0"/>
    <n v="6.47"/>
  </r>
  <r>
    <n v="4101"/>
    <s v="US-2014-102288"/>
    <x v="3"/>
    <x v="249"/>
    <d v="2023-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23-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23-06-24T00:00:00"/>
    <s v="Standard Class"/>
    <s v="ZC-21910"/>
    <s v="Zuschuss Carroll"/>
    <x v="0"/>
    <s v="United States"/>
    <s v="Houston"/>
    <x v="5"/>
    <n v="77095"/>
    <x v="2"/>
    <s v="OFF-PA-10000740"/>
    <x v="1"/>
    <x v="10"/>
    <s v="Xerox 1982"/>
    <n v="146.17600000000002"/>
    <n v="8"/>
    <n v="0.2"/>
    <n v="47.50719999999999"/>
  </r>
  <r>
    <n v="4104"/>
    <s v="CA-2014-137456"/>
    <x v="3"/>
    <x v="202"/>
    <d v="2023-12-22T00:00:00"/>
    <s v="Same Day"/>
    <s v="RB-19465"/>
    <s v="Rick Bensley"/>
    <x v="2"/>
    <s v="United States"/>
    <s v="Fremont"/>
    <x v="8"/>
    <n v="68025"/>
    <x v="2"/>
    <s v="FUR-FU-10001940"/>
    <x v="0"/>
    <x v="5"/>
    <s v="Staples"/>
    <n v="15.92"/>
    <n v="2"/>
    <n v="0"/>
    <n v="7.0048000000000012"/>
  </r>
  <r>
    <n v="4105"/>
    <s v="US-2014-155999"/>
    <x v="3"/>
    <x v="783"/>
    <d v="2023-08-14T00:00:00"/>
    <s v="Standard Class"/>
    <s v="JK-15370"/>
    <s v="Jay Kimmel"/>
    <x v="0"/>
    <s v="United States"/>
    <s v="San Diego"/>
    <x v="1"/>
    <n v="92105"/>
    <x v="1"/>
    <s v="TEC-PH-10000439"/>
    <x v="2"/>
    <x v="7"/>
    <s v="GE DSL Phone Line Filter"/>
    <n v="159.96000000000004"/>
    <n v="5"/>
    <n v="0.2"/>
    <n v="17.995499999999979"/>
  </r>
  <r>
    <n v="4106"/>
    <s v="US-2014-155999"/>
    <x v="3"/>
    <x v="783"/>
    <d v="2023-08-14T00:00:00"/>
    <s v="Standard Class"/>
    <s v="JK-15370"/>
    <s v="Jay Kimmel"/>
    <x v="0"/>
    <s v="United States"/>
    <s v="San Diego"/>
    <x v="1"/>
    <n v="92105"/>
    <x v="1"/>
    <s v="OFF-BI-10000404"/>
    <x v="1"/>
    <x v="8"/>
    <s v="Avery Printable Repositionable Plastic Tabs"/>
    <n v="13.76"/>
    <n v="2"/>
    <n v="0.2"/>
    <n v="4.6440000000000001"/>
  </r>
  <r>
    <n v="4107"/>
    <s v="US-2013-148334"/>
    <x v="0"/>
    <x v="250"/>
    <d v="2022-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21-09-07T00:00:00"/>
    <s v="Same Day"/>
    <s v="MC-17275"/>
    <s v="Marc Crier"/>
    <x v="0"/>
    <s v="United States"/>
    <s v="New York City"/>
    <x v="15"/>
    <n v="10011"/>
    <x v="3"/>
    <s v="OFF-ST-10002486"/>
    <x v="1"/>
    <x v="4"/>
    <s v="Eldon Shelf Savers Cubes and Bins"/>
    <n v="13.96"/>
    <n v="2"/>
    <n v="0"/>
    <n v="0.27919999999999945"/>
  </r>
  <r>
    <n v="4109"/>
    <s v="CA-2012-105599"/>
    <x v="1"/>
    <x v="67"/>
    <d v="2021-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22-01-01T00:00:00"/>
    <s v="Standard Class"/>
    <s v="DL-13495"/>
    <s v="Dionis Lloyd"/>
    <x v="1"/>
    <s v="United States"/>
    <s v="Detroit"/>
    <x v="12"/>
    <n v="48227"/>
    <x v="2"/>
    <s v="TEC-PH-10002923"/>
    <x v="2"/>
    <x v="7"/>
    <s v="Logitech B530 USB Headset - headset - Full size, Binaural"/>
    <n v="73.98"/>
    <n v="2"/>
    <n v="0"/>
    <n v="19.974600000000002"/>
  </r>
  <r>
    <n v="4111"/>
    <s v="CA-2012-153717"/>
    <x v="1"/>
    <x v="707"/>
    <d v="2022-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22-01-01T00:00:00"/>
    <s v="Standard Class"/>
    <s v="DL-13495"/>
    <s v="Dionis Lloyd"/>
    <x v="1"/>
    <s v="United States"/>
    <s v="Detroit"/>
    <x v="12"/>
    <n v="48227"/>
    <x v="2"/>
    <s v="OFF-PA-10002160"/>
    <x v="1"/>
    <x v="10"/>
    <s v="Xerox 1978"/>
    <n v="17.34"/>
    <n v="3"/>
    <n v="0"/>
    <n v="8.4966000000000008"/>
  </r>
  <r>
    <n v="4113"/>
    <s v="CA-2012-153717"/>
    <x v="1"/>
    <x v="707"/>
    <d v="2022-01-01T00:00:00"/>
    <s v="Standard Class"/>
    <s v="DL-13495"/>
    <s v="Dionis Lloyd"/>
    <x v="1"/>
    <s v="United States"/>
    <s v="Detroit"/>
    <x v="12"/>
    <n v="48227"/>
    <x v="2"/>
    <s v="OFF-AR-10002375"/>
    <x v="1"/>
    <x v="6"/>
    <s v="Newell 351"/>
    <n v="3.28"/>
    <n v="1"/>
    <n v="0"/>
    <n v="0.9511999999999996"/>
  </r>
  <r>
    <n v="4114"/>
    <s v="CA-2012-116687"/>
    <x v="1"/>
    <x v="941"/>
    <d v="2021-05-07T00:00:00"/>
    <s v="Standard Class"/>
    <s v="NC-18625"/>
    <s v="Noah Childs"/>
    <x v="1"/>
    <s v="United States"/>
    <s v="Houston"/>
    <x v="5"/>
    <n v="77095"/>
    <x v="2"/>
    <s v="OFF-LA-10000443"/>
    <x v="1"/>
    <x v="2"/>
    <s v="Avery 501"/>
    <n v="8.8559999999999999"/>
    <n v="3"/>
    <n v="0.2"/>
    <n v="2.9888999999999997"/>
  </r>
  <r>
    <n v="4115"/>
    <s v="CA-2012-116687"/>
    <x v="1"/>
    <x v="941"/>
    <d v="2021-05-07T00:00:00"/>
    <s v="Standard Class"/>
    <s v="NC-18625"/>
    <s v="Noah Childs"/>
    <x v="1"/>
    <s v="United States"/>
    <s v="Houston"/>
    <x v="5"/>
    <n v="77095"/>
    <x v="2"/>
    <s v="TEC-PH-10001750"/>
    <x v="2"/>
    <x v="7"/>
    <s v="Samsung Rugby III"/>
    <n v="158.376"/>
    <n v="3"/>
    <n v="0.2"/>
    <n v="13.857900000000008"/>
  </r>
  <r>
    <n v="4116"/>
    <s v="CA-2013-163573"/>
    <x v="0"/>
    <x v="390"/>
    <d v="2022-11-28T00:00:00"/>
    <s v="First Class"/>
    <s v="AC-10450"/>
    <s v="Amy Cox"/>
    <x v="0"/>
    <s v="United States"/>
    <s v="Seattle"/>
    <x v="4"/>
    <n v="98105"/>
    <x v="1"/>
    <s v="OFF-BI-10004632"/>
    <x v="1"/>
    <x v="8"/>
    <s v="Ibico Hi-Tech Manual Binding System"/>
    <n v="1219.96"/>
    <n v="5"/>
    <n v="0.2"/>
    <n v="381.23749999999995"/>
  </r>
  <r>
    <n v="4117"/>
    <s v="CA-2012-153416"/>
    <x v="1"/>
    <x v="27"/>
    <d v="2021-11-29T00:00:00"/>
    <s v="Standard Class"/>
    <s v="TS-21340"/>
    <s v="Toby Swindell"/>
    <x v="0"/>
    <s v="United States"/>
    <s v="Los Angeles"/>
    <x v="1"/>
    <n v="90036"/>
    <x v="1"/>
    <s v="OFF-BI-10002813"/>
    <x v="1"/>
    <x v="8"/>
    <s v="Avery Reinforcements for Hole-Punch Pages"/>
    <n v="3.1680000000000001"/>
    <n v="2"/>
    <n v="0.2"/>
    <n v="0.99"/>
  </r>
  <r>
    <n v="4118"/>
    <s v="CA-2012-153416"/>
    <x v="1"/>
    <x v="27"/>
    <d v="2021-11-29T00:00:00"/>
    <s v="Standard Class"/>
    <s v="TS-21340"/>
    <s v="Toby Swindell"/>
    <x v="0"/>
    <s v="United States"/>
    <s v="Los Angeles"/>
    <x v="1"/>
    <n v="90036"/>
    <x v="1"/>
    <s v="OFF-PA-10002005"/>
    <x v="1"/>
    <x v="10"/>
    <s v="Xerox 225"/>
    <n v="19.440000000000001"/>
    <n v="3"/>
    <n v="0"/>
    <n v="9.3312000000000008"/>
  </r>
  <r>
    <n v="4119"/>
    <s v="CA-2012-153416"/>
    <x v="1"/>
    <x v="27"/>
    <d v="2021-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21-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23-09-11T00:00:00"/>
    <s v="Standard Class"/>
    <s v="MM-17920"/>
    <s v="Michael Moore"/>
    <x v="0"/>
    <s v="United States"/>
    <s v="Philadelphia"/>
    <x v="9"/>
    <n v="19120"/>
    <x v="3"/>
    <s v="TEC-AC-10000199"/>
    <x v="2"/>
    <x v="11"/>
    <s v="Kingston Digital DataTraveler 8GB USB 2.0"/>
    <n v="19.040000000000003"/>
    <n v="4"/>
    <n v="0.2"/>
    <n v="-1.4279999999999999"/>
  </r>
  <r>
    <n v="4122"/>
    <s v="CA-2014-133823"/>
    <x v="3"/>
    <x v="942"/>
    <d v="2023-05-13T00:00:00"/>
    <s v="Same Day"/>
    <s v="LP-17080"/>
    <s v="Liz Pelletier"/>
    <x v="0"/>
    <s v="United States"/>
    <s v="Seattle"/>
    <x v="4"/>
    <n v="98103"/>
    <x v="1"/>
    <s v="OFF-PA-10002870"/>
    <x v="1"/>
    <x v="10"/>
    <s v="Ampad Phone Message Book, Recycled, 400 Message Capacity, 5 ¾” x 11”"/>
    <n v="37.44"/>
    <n v="6"/>
    <n v="0"/>
    <n v="16.847999999999999"/>
  </r>
  <r>
    <n v="4123"/>
    <s v="CA-2014-133823"/>
    <x v="3"/>
    <x v="942"/>
    <d v="2023-05-13T00:00:00"/>
    <s v="Same Day"/>
    <s v="LP-17080"/>
    <s v="Liz Pelletier"/>
    <x v="0"/>
    <s v="United States"/>
    <s v="Seattle"/>
    <x v="4"/>
    <n v="98103"/>
    <x v="1"/>
    <s v="OFF-LA-10004545"/>
    <x v="1"/>
    <x v="2"/>
    <s v="Avery 50"/>
    <n v="37.589999999999996"/>
    <n v="3"/>
    <n v="0"/>
    <n v="17.667299999999997"/>
  </r>
  <r>
    <n v="4124"/>
    <s v="CA-2014-133823"/>
    <x v="3"/>
    <x v="942"/>
    <d v="2023-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20-05-18T00:00:00"/>
    <s v="Standard Class"/>
    <s v="BG-11695"/>
    <s v="Brooke Gillingham"/>
    <x v="1"/>
    <s v="United States"/>
    <s v="Watertown"/>
    <x v="15"/>
    <n v="13601"/>
    <x v="3"/>
    <s v="OFF-AP-10004249"/>
    <x v="1"/>
    <x v="9"/>
    <s v="Staples"/>
    <n v="35.910000000000004"/>
    <n v="3"/>
    <n v="0"/>
    <n v="9.6956999999999987"/>
  </r>
  <r>
    <n v="4126"/>
    <s v="CA-2014-123239"/>
    <x v="3"/>
    <x v="943"/>
    <d v="2023-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23-05-10T00:00:00"/>
    <s v="First Class"/>
    <s v="GZ-14470"/>
    <s v="Gary Zandusky"/>
    <x v="0"/>
    <s v="United States"/>
    <s v="Arlington"/>
    <x v="17"/>
    <n v="22204"/>
    <x v="0"/>
    <s v="OFF-AR-10003179"/>
    <x v="1"/>
    <x v="6"/>
    <s v="Dixon Ticonderoga Core-Lock Colored Pencils"/>
    <n v="54.66"/>
    <n v="6"/>
    <n v="0"/>
    <n v="18.037799999999997"/>
  </r>
  <r>
    <n v="4128"/>
    <s v="CA-2011-127299"/>
    <x v="2"/>
    <x v="111"/>
    <d v="2020-09-24T00:00:00"/>
    <s v="Standard Class"/>
    <s v="JL-15835"/>
    <s v="John Lee"/>
    <x v="0"/>
    <s v="United States"/>
    <s v="Charlotte"/>
    <x v="3"/>
    <n v="28205"/>
    <x v="0"/>
    <s v="OFF-ST-10003722"/>
    <x v="1"/>
    <x v="4"/>
    <s v="Project Tote Personal File"/>
    <n v="67.343999999999994"/>
    <n v="6"/>
    <n v="0.2"/>
    <n v="7.5761999999999894"/>
  </r>
  <r>
    <n v="4129"/>
    <s v="CA-2011-127299"/>
    <x v="2"/>
    <x v="111"/>
    <d v="2020-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21-04-04T00:00:00"/>
    <s v="Standard Class"/>
    <s v="DO-13435"/>
    <s v="Denny Ordway"/>
    <x v="0"/>
    <s v="United States"/>
    <s v="Seattle"/>
    <x v="4"/>
    <n v="98103"/>
    <x v="1"/>
    <s v="OFF-AP-10001947"/>
    <x v="1"/>
    <x v="9"/>
    <s v="Acco 6 Outlet Guardian Premium Plus Surge Suppressor"/>
    <n v="73.28"/>
    <n v="4"/>
    <n v="0"/>
    <n v="21.251199999999997"/>
  </r>
  <r>
    <n v="4131"/>
    <s v="CA-2011-115336"/>
    <x v="2"/>
    <x v="728"/>
    <d v="2020-11-25T00:00:00"/>
    <s v="Standard Class"/>
    <s v="AB-10600"/>
    <s v="Ann Blume"/>
    <x v="1"/>
    <s v="United States"/>
    <s v="Chicago"/>
    <x v="10"/>
    <n v="60623"/>
    <x v="2"/>
    <s v="OFF-BI-10001107"/>
    <x v="1"/>
    <x v="8"/>
    <s v="GBC White Gloss Covers, Plain Front"/>
    <n v="14.479999999999997"/>
    <n v="5"/>
    <n v="0.8"/>
    <n v="-23.89200000000001"/>
  </r>
  <r>
    <n v="4132"/>
    <s v="CA-2012-111703"/>
    <x v="1"/>
    <x v="740"/>
    <d v="2021-07-09T00:00:00"/>
    <s v="Standard Class"/>
    <s v="KB-16315"/>
    <s v="Karl Braun"/>
    <x v="0"/>
    <s v="United States"/>
    <s v="Hollywood"/>
    <x v="2"/>
    <n v="33021"/>
    <x v="0"/>
    <s v="OFF-PA-10000349"/>
    <x v="1"/>
    <x v="10"/>
    <s v="Staples"/>
    <n v="11.952000000000002"/>
    <n v="3"/>
    <n v="0.2"/>
    <n v="4.0338000000000003"/>
  </r>
  <r>
    <n v="4133"/>
    <s v="CA-2012-111703"/>
    <x v="1"/>
    <x v="740"/>
    <d v="2021-07-09T00:00:00"/>
    <s v="Standard Class"/>
    <s v="KB-16315"/>
    <s v="Karl Braun"/>
    <x v="0"/>
    <s v="United States"/>
    <s v="Hollywood"/>
    <x v="2"/>
    <n v="33021"/>
    <x v="0"/>
    <s v="OFF-PA-10003349"/>
    <x v="1"/>
    <x v="10"/>
    <s v="Xerox 1957"/>
    <n v="15.552000000000003"/>
    <n v="3"/>
    <n v="0.2"/>
    <n v="5.6375999999999999"/>
  </r>
  <r>
    <n v="4134"/>
    <s v="CA-2011-128839"/>
    <x v="2"/>
    <x v="78"/>
    <d v="2020-09-13T00:00:00"/>
    <s v="Standard Class"/>
    <s v="TT-21070"/>
    <s v="Ted Trevino"/>
    <x v="0"/>
    <s v="United States"/>
    <s v="Chesapeake"/>
    <x v="17"/>
    <n v="23320"/>
    <x v="0"/>
    <s v="OFF-FA-10002280"/>
    <x v="1"/>
    <x v="13"/>
    <s v="Advantus Plastic Paper Clips"/>
    <n v="45"/>
    <n v="9"/>
    <n v="0"/>
    <n v="21.599999999999998"/>
  </r>
  <r>
    <n v="4135"/>
    <s v="CA-2011-128839"/>
    <x v="2"/>
    <x v="78"/>
    <d v="2020-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23-10-09T00:00:00"/>
    <s v="Standard Class"/>
    <s v="PV-18985"/>
    <s v="Paul Van Hugh"/>
    <x v="2"/>
    <s v="United States"/>
    <s v="Los Angeles"/>
    <x v="1"/>
    <n v="90036"/>
    <x v="1"/>
    <s v="OFF-BI-10002854"/>
    <x v="1"/>
    <x v="8"/>
    <s v="Performers Binder/Pad Holder, Black"/>
    <n v="112.12000000000002"/>
    <n v="5"/>
    <n v="0.2"/>
    <n v="42.045000000000002"/>
  </r>
  <r>
    <n v="4137"/>
    <s v="CA-2014-105914"/>
    <x v="3"/>
    <x v="280"/>
    <d v="2023-10-09T00:00:00"/>
    <s v="Standard Class"/>
    <s v="PV-18985"/>
    <s v="Paul Van Hugh"/>
    <x v="2"/>
    <s v="United States"/>
    <s v="Los Angeles"/>
    <x v="1"/>
    <n v="90036"/>
    <x v="1"/>
    <s v="OFF-ST-10003716"/>
    <x v="1"/>
    <x v="4"/>
    <s v="Tennsco Double-Tier Lockers"/>
    <n v="1575.14"/>
    <n v="7"/>
    <n v="0"/>
    <n v="204.76820000000001"/>
  </r>
  <r>
    <n v="4138"/>
    <s v="CA-2014-110926"/>
    <x v="3"/>
    <x v="123"/>
    <d v="2023-11-24T00:00:00"/>
    <s v="Standard Class"/>
    <s v="DD-13570"/>
    <s v="Dorothy Dickinson"/>
    <x v="0"/>
    <s v="United States"/>
    <s v="Alexandria"/>
    <x v="17"/>
    <n v="22304"/>
    <x v="0"/>
    <s v="OFF-FA-10000624"/>
    <x v="1"/>
    <x v="13"/>
    <s v="OIC Binder Clips"/>
    <n v="25.060000000000002"/>
    <n v="7"/>
    <n v="0"/>
    <n v="12.530000000000001"/>
  </r>
  <r>
    <n v="4139"/>
    <s v="CA-2013-117226"/>
    <x v="0"/>
    <x v="944"/>
    <d v="2023-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23-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23-12-05T00:00:00"/>
    <s v="First Class"/>
    <s v="RA-19285"/>
    <s v="Ralph Arnett"/>
    <x v="0"/>
    <s v="United States"/>
    <s v="Philadelphia"/>
    <x v="9"/>
    <n v="19120"/>
    <x v="3"/>
    <s v="FUR-FU-10003798"/>
    <x v="0"/>
    <x v="5"/>
    <s v="Ultra Door Kickplate, 8&quot;H x 34&quot;W"/>
    <n v="79.12"/>
    <n v="5"/>
    <n v="0.2"/>
    <n v="13.845999999999997"/>
  </r>
  <r>
    <n v="4142"/>
    <s v="CA-2013-136287"/>
    <x v="0"/>
    <x v="899"/>
    <d v="2022-06-18T00:00:00"/>
    <s v="Standard Class"/>
    <s v="SS-20590"/>
    <s v="Sonia Sunley"/>
    <x v="0"/>
    <s v="United States"/>
    <s v="Wichita"/>
    <x v="41"/>
    <n v="67212"/>
    <x v="2"/>
    <s v="OFF-LA-10003148"/>
    <x v="1"/>
    <x v="2"/>
    <s v="Avery 51"/>
    <n v="18.899999999999999"/>
    <n v="3"/>
    <n v="0"/>
    <n v="8.6939999999999991"/>
  </r>
  <r>
    <n v="4143"/>
    <s v="US-2011-107699"/>
    <x v="2"/>
    <x v="945"/>
    <d v="2020-05-23T00:00:00"/>
    <s v="Standard Class"/>
    <s v="JH-15820"/>
    <s v="John Huston"/>
    <x v="0"/>
    <s v="United States"/>
    <s v="Midland"/>
    <x v="12"/>
    <n v="48640"/>
    <x v="2"/>
    <s v="OFF-BI-10001249"/>
    <x v="1"/>
    <x v="8"/>
    <s v="Avery Heavy-Duty EZD View Binder with Locking Rings"/>
    <n v="57.42"/>
    <n v="9"/>
    <n v="0"/>
    <n v="26.413199999999996"/>
  </r>
  <r>
    <n v="4144"/>
    <s v="CA-2014-112725"/>
    <x v="3"/>
    <x v="289"/>
    <d v="2023-02-07T00:00:00"/>
    <s v="Standard Class"/>
    <s v="EH-14125"/>
    <s v="Eugene Hildebrand"/>
    <x v="2"/>
    <s v="United States"/>
    <s v="San Francisco"/>
    <x v="1"/>
    <n v="94110"/>
    <x v="1"/>
    <s v="OFF-AR-10003759"/>
    <x v="1"/>
    <x v="6"/>
    <s v="Crayola Anti Dust Chalk, 12/Pack"/>
    <n v="12.74"/>
    <n v="7"/>
    <n v="0"/>
    <n v="5.7329999999999997"/>
  </r>
  <r>
    <n v="4145"/>
    <s v="CA-2014-112725"/>
    <x v="3"/>
    <x v="289"/>
    <d v="2023-02-07T00:00:00"/>
    <s v="Standard Class"/>
    <s v="EH-14125"/>
    <s v="Eugene Hildebrand"/>
    <x v="2"/>
    <s v="United States"/>
    <s v="San Francisco"/>
    <x v="1"/>
    <n v="94110"/>
    <x v="1"/>
    <s v="OFF-AR-10001227"/>
    <x v="1"/>
    <x v="6"/>
    <s v="Newell 338"/>
    <n v="8.82"/>
    <n v="3"/>
    <n v="0"/>
    <n v="2.3814000000000002"/>
  </r>
  <r>
    <n v="4146"/>
    <s v="CA-2014-112725"/>
    <x v="3"/>
    <x v="289"/>
    <d v="2023-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21-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23-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23-10-29T00:00:00"/>
    <s v="Standard Class"/>
    <s v="RB-19330"/>
    <s v="Randy Bradley"/>
    <x v="0"/>
    <s v="United States"/>
    <s v="Austin"/>
    <x v="5"/>
    <n v="78745"/>
    <x v="2"/>
    <s v="OFF-ST-10004507"/>
    <x v="1"/>
    <x v="4"/>
    <s v="Advantus Rolling Storage Box"/>
    <n v="13.719999999999999"/>
    <n v="1"/>
    <n v="0.2"/>
    <n v="1.2004999999999999"/>
  </r>
  <r>
    <n v="4150"/>
    <s v="CA-2014-106068"/>
    <x v="3"/>
    <x v="436"/>
    <d v="2023-10-29T00:00:00"/>
    <s v="Standard Class"/>
    <s v="RB-19330"/>
    <s v="Randy Bradley"/>
    <x v="0"/>
    <s v="United States"/>
    <s v="Austin"/>
    <x v="5"/>
    <n v="78745"/>
    <x v="2"/>
    <s v="TEC-AC-10002942"/>
    <x v="2"/>
    <x v="11"/>
    <s v="WD My Passport Ultra 1TB Portable External Hard Drive"/>
    <n v="55.2"/>
    <n v="1"/>
    <n v="0.2"/>
    <n v="-2.0700000000000038"/>
  </r>
  <r>
    <n v="4151"/>
    <s v="CA-2014-106068"/>
    <x v="3"/>
    <x v="436"/>
    <d v="2023-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23-09-12T00:00:00"/>
    <s v="Standard Class"/>
    <s v="CB-12025"/>
    <s v="Cassandra Brandow"/>
    <x v="0"/>
    <s v="United States"/>
    <s v="Philadelphia"/>
    <x v="9"/>
    <n v="19134"/>
    <x v="3"/>
    <s v="OFF-LA-10002475"/>
    <x v="1"/>
    <x v="2"/>
    <s v="Avery 519"/>
    <n v="29.24"/>
    <n v="5"/>
    <n v="0.2"/>
    <n v="9.8685000000000009"/>
  </r>
  <r>
    <n v="4153"/>
    <s v="CA-2014-100160"/>
    <x v="3"/>
    <x v="210"/>
    <d v="2023-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23-09-12T00:00:00"/>
    <s v="Standard Class"/>
    <s v="CB-12025"/>
    <s v="Cassandra Brandow"/>
    <x v="0"/>
    <s v="United States"/>
    <s v="Philadelphia"/>
    <x v="9"/>
    <n v="19134"/>
    <x v="3"/>
    <s v="OFF-EN-10001509"/>
    <x v="1"/>
    <x v="12"/>
    <s v="Poly String Tie Envelopes"/>
    <n v="4.8960000000000008"/>
    <n v="3"/>
    <n v="0.2"/>
    <n v="1.6523999999999992"/>
  </r>
  <r>
    <n v="4155"/>
    <s v="CA-2013-139689"/>
    <x v="0"/>
    <x v="723"/>
    <d v="2023-01-04T00:00:00"/>
    <s v="Standard Class"/>
    <s v="MP-17965"/>
    <s v="Michael Paige"/>
    <x v="1"/>
    <s v="United States"/>
    <s v="Bristol"/>
    <x v="18"/>
    <n v="37620"/>
    <x v="0"/>
    <s v="OFF-BI-10004781"/>
    <x v="1"/>
    <x v="8"/>
    <s v="GBC Wire Binding Strips"/>
    <n v="38.088000000000001"/>
    <n v="4"/>
    <n v="0.7"/>
    <n v="-27.93119999999999"/>
  </r>
  <r>
    <n v="4156"/>
    <s v="CA-2013-139689"/>
    <x v="0"/>
    <x v="723"/>
    <d v="2023-01-04T00:00:00"/>
    <s v="Standard Class"/>
    <s v="MP-17965"/>
    <s v="Michael Paige"/>
    <x v="1"/>
    <s v="United States"/>
    <s v="Bristol"/>
    <x v="18"/>
    <n v="37620"/>
    <x v="0"/>
    <s v="OFF-BI-10000145"/>
    <x v="1"/>
    <x v="8"/>
    <s v="Zipper Ring Binder Pockets"/>
    <n v="2.8080000000000007"/>
    <n v="3"/>
    <n v="0.7"/>
    <n v="-1.9656000000000002"/>
  </r>
  <r>
    <n v="4157"/>
    <s v="CA-2012-101091"/>
    <x v="1"/>
    <x v="900"/>
    <d v="2021-12-09T00:00:00"/>
    <s v="Second Class"/>
    <s v="SW-20245"/>
    <s v="Scot Wooten"/>
    <x v="0"/>
    <s v="United States"/>
    <s v="Philadelphia"/>
    <x v="9"/>
    <n v="19140"/>
    <x v="3"/>
    <s v="TEC-AC-10003280"/>
    <x v="2"/>
    <x v="11"/>
    <s v="Belkin F8E887 USB Wired Ergonomic Keyboard"/>
    <n v="47.984000000000002"/>
    <n v="2"/>
    <n v="0.2"/>
    <n v="0.59979999999999656"/>
  </r>
  <r>
    <n v="4158"/>
    <s v="CA-2012-101091"/>
    <x v="1"/>
    <x v="900"/>
    <d v="2021-12-09T00:00:00"/>
    <s v="Second Class"/>
    <s v="SW-20245"/>
    <s v="Scot Wooten"/>
    <x v="0"/>
    <s v="United States"/>
    <s v="Philadelphia"/>
    <x v="9"/>
    <n v="19140"/>
    <x v="3"/>
    <s v="OFF-BI-10001107"/>
    <x v="1"/>
    <x v="8"/>
    <s v="GBC White Gloss Covers, Plain Front"/>
    <n v="26.064000000000007"/>
    <n v="6"/>
    <n v="0.7"/>
    <n v="-19.982399999999991"/>
  </r>
  <r>
    <n v="4159"/>
    <s v="CA-2011-126907"/>
    <x v="2"/>
    <x v="301"/>
    <d v="2020-11-08T00:00:00"/>
    <s v="Standard Class"/>
    <s v="SM-20950"/>
    <s v="Suzanne McNair"/>
    <x v="1"/>
    <s v="United States"/>
    <s v="Chicago"/>
    <x v="10"/>
    <n v="60610"/>
    <x v="2"/>
    <s v="OFF-PA-10000533"/>
    <x v="1"/>
    <x v="10"/>
    <s v="Southworth Parchment Paper &amp; Envelopes"/>
    <n v="15.696000000000002"/>
    <n v="3"/>
    <n v="0.2"/>
    <n v="5.1011999999999995"/>
  </r>
  <r>
    <n v="4160"/>
    <s v="US-2013-164588"/>
    <x v="0"/>
    <x v="946"/>
    <d v="2022-04-24T00:00:00"/>
    <s v="Standard Class"/>
    <s v="AP-10915"/>
    <s v="Arthur Prichep"/>
    <x v="0"/>
    <s v="United States"/>
    <s v="Columbus"/>
    <x v="32"/>
    <n v="31907"/>
    <x v="0"/>
    <s v="OFF-AR-10003056"/>
    <x v="1"/>
    <x v="6"/>
    <s v="Newell 341"/>
    <n v="12.84"/>
    <n v="3"/>
    <n v="0"/>
    <n v="3.7235999999999989"/>
  </r>
  <r>
    <n v="4161"/>
    <s v="CA-2014-115546"/>
    <x v="3"/>
    <x v="304"/>
    <d v="2023-05-19T00:00:00"/>
    <s v="Standard Class"/>
    <s v="AH-10465"/>
    <s v="Amy Hunt"/>
    <x v="0"/>
    <s v="United States"/>
    <s v="New York City"/>
    <x v="15"/>
    <n v="10035"/>
    <x v="3"/>
    <s v="TEC-PH-10002834"/>
    <x v="2"/>
    <x v="7"/>
    <s v="Google Nexus 5"/>
    <n v="539.97"/>
    <n v="3"/>
    <n v="0"/>
    <n v="134.99250000000001"/>
  </r>
  <r>
    <n v="4162"/>
    <s v="CA-2014-115546"/>
    <x v="3"/>
    <x v="304"/>
    <d v="2023-05-19T00:00:00"/>
    <s v="Standard Class"/>
    <s v="AH-10465"/>
    <s v="Amy Hunt"/>
    <x v="0"/>
    <s v="United States"/>
    <s v="New York City"/>
    <x v="15"/>
    <n v="10035"/>
    <x v="3"/>
    <s v="OFF-ST-10002214"/>
    <x v="1"/>
    <x v="4"/>
    <s v="X-Rack File for Hanging Folders"/>
    <n v="22.58"/>
    <n v="2"/>
    <n v="0"/>
    <n v="5.8707999999999991"/>
  </r>
  <r>
    <n v="4163"/>
    <s v="CA-2012-163587"/>
    <x v="1"/>
    <x v="947"/>
    <d v="2021-03-18T00:00:00"/>
    <s v="Standard Class"/>
    <s v="EP-13915"/>
    <s v="Emily Phan"/>
    <x v="0"/>
    <s v="United States"/>
    <s v="Dover"/>
    <x v="38"/>
    <n v="3820"/>
    <x v="3"/>
    <s v="OFF-LA-10004484"/>
    <x v="1"/>
    <x v="2"/>
    <s v="Avery 476"/>
    <n v="16.52"/>
    <n v="4"/>
    <n v="0"/>
    <n v="7.5991999999999997"/>
  </r>
  <r>
    <n v="4164"/>
    <s v="CA-2012-163587"/>
    <x v="1"/>
    <x v="947"/>
    <d v="2021-03-18T00:00:00"/>
    <s v="Standard Class"/>
    <s v="EP-13915"/>
    <s v="Emily Phan"/>
    <x v="0"/>
    <s v="United States"/>
    <s v="Dover"/>
    <x v="38"/>
    <n v="3820"/>
    <x v="3"/>
    <s v="OFF-BI-10003091"/>
    <x v="1"/>
    <x v="8"/>
    <s v="GBC DocuBind TL200 Manual Binding Machine"/>
    <n v="671.93999999999994"/>
    <n v="3"/>
    <n v="0"/>
    <n v="315.81179999999995"/>
  </r>
  <r>
    <n v="4165"/>
    <s v="US-2014-106131"/>
    <x v="3"/>
    <x v="424"/>
    <d v="2023-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23-01-17T00:00:00"/>
    <s v="First Class"/>
    <s v="TP-21565"/>
    <s v="Tracy Poddar"/>
    <x v="1"/>
    <s v="United States"/>
    <s v="Aurora"/>
    <x v="22"/>
    <n v="80013"/>
    <x v="1"/>
    <s v="OFF-ST-10003638"/>
    <x v="1"/>
    <x v="4"/>
    <s v="Mobile Personal File Cube"/>
    <n v="168.624"/>
    <n v="9"/>
    <n v="0.2"/>
    <n v="14.754599999999996"/>
  </r>
  <r>
    <n v="4167"/>
    <s v="CA-2012-160213"/>
    <x v="1"/>
    <x v="935"/>
    <d v="2021-03-13T00:00:00"/>
    <s v="Standard Class"/>
    <s v="AR-10825"/>
    <s v="Anthony Rawles"/>
    <x v="1"/>
    <s v="United States"/>
    <s v="Long Beach"/>
    <x v="15"/>
    <n v="11561"/>
    <x v="3"/>
    <s v="OFF-PA-10003848"/>
    <x v="1"/>
    <x v="10"/>
    <s v="Xerox 1997"/>
    <n v="19.440000000000001"/>
    <n v="3"/>
    <n v="0"/>
    <n v="9.3312000000000008"/>
  </r>
  <r>
    <n v="4168"/>
    <s v="CA-2011-157924"/>
    <x v="2"/>
    <x v="856"/>
    <d v="2020-10-13T00:00:00"/>
    <s v="First Class"/>
    <s v="HA-14920"/>
    <s v="Helen Andreada"/>
    <x v="0"/>
    <s v="United States"/>
    <s v="Pasadena"/>
    <x v="1"/>
    <n v="91104"/>
    <x v="1"/>
    <s v="OFF-ST-10002352"/>
    <x v="1"/>
    <x v="4"/>
    <s v="Iris Project Case"/>
    <n v="31.92"/>
    <n v="4"/>
    <n v="0"/>
    <n v="8.299199999999999"/>
  </r>
  <r>
    <n v="4169"/>
    <s v="CA-2011-157924"/>
    <x v="2"/>
    <x v="856"/>
    <d v="2020-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21-04-14T00:00:00"/>
    <s v="First Class"/>
    <s v="HJ-14875"/>
    <s v="Heather Jas"/>
    <x v="2"/>
    <s v="United States"/>
    <s v="Mesa"/>
    <x v="16"/>
    <n v="85204"/>
    <x v="1"/>
    <s v="OFF-PA-10000788"/>
    <x v="1"/>
    <x v="10"/>
    <s v="Xerox 210"/>
    <n v="31.104000000000006"/>
    <n v="6"/>
    <n v="0.2"/>
    <n v="10.8864"/>
  </r>
  <r>
    <n v="4171"/>
    <s v="CA-2012-100216"/>
    <x v="1"/>
    <x v="657"/>
    <d v="2021-04-14T00:00:00"/>
    <s v="First Class"/>
    <s v="HJ-14875"/>
    <s v="Heather Jas"/>
    <x v="2"/>
    <s v="United States"/>
    <s v="Mesa"/>
    <x v="16"/>
    <n v="85204"/>
    <x v="1"/>
    <s v="OFF-PA-10002968"/>
    <x v="1"/>
    <x v="10"/>
    <s v="Xerox 1973"/>
    <n v="54.816000000000003"/>
    <n v="3"/>
    <n v="0.2"/>
    <n v="17.815199999999997"/>
  </r>
  <r>
    <n v="4172"/>
    <s v="CA-2014-100601"/>
    <x v="3"/>
    <x v="673"/>
    <d v="2023-11-21T00:00:00"/>
    <s v="Standard Class"/>
    <s v="JK-15370"/>
    <s v="Jay Kimmel"/>
    <x v="0"/>
    <s v="United States"/>
    <s v="Fresno"/>
    <x v="1"/>
    <n v="93727"/>
    <x v="1"/>
    <s v="OFF-ST-10002486"/>
    <x v="1"/>
    <x v="4"/>
    <s v="Eldon Shelf Savers Cubes and Bins"/>
    <n v="48.86"/>
    <n v="7"/>
    <n v="0"/>
    <n v="0.97719999999999807"/>
  </r>
  <r>
    <n v="4173"/>
    <s v="CA-2013-152163"/>
    <x v="0"/>
    <x v="948"/>
    <d v="2022-07-02T00:00:00"/>
    <s v="Same Day"/>
    <s v="JF-15355"/>
    <s v="Jay Fein"/>
    <x v="0"/>
    <s v="United States"/>
    <s v="Columbia"/>
    <x v="20"/>
    <n v="29203"/>
    <x v="0"/>
    <s v="OFF-BI-10002215"/>
    <x v="1"/>
    <x v="8"/>
    <s v="Wilson Jones Hanging View Binder, White, 1&quot;"/>
    <n v="14.2"/>
    <n v="2"/>
    <n v="0"/>
    <n v="6.5319999999999991"/>
  </r>
  <r>
    <n v="4174"/>
    <s v="CA-2013-152163"/>
    <x v="0"/>
    <x v="948"/>
    <d v="2022-07-02T00:00:00"/>
    <s v="Same Day"/>
    <s v="JF-15355"/>
    <s v="Jay Fein"/>
    <x v="0"/>
    <s v="United States"/>
    <s v="Columbia"/>
    <x v="20"/>
    <n v="29203"/>
    <x v="0"/>
    <s v="OFF-PA-10000788"/>
    <x v="1"/>
    <x v="10"/>
    <s v="Xerox 210"/>
    <n v="12.96"/>
    <n v="2"/>
    <n v="0"/>
    <n v="6.2208000000000006"/>
  </r>
  <r>
    <n v="4175"/>
    <s v="CA-2013-152163"/>
    <x v="0"/>
    <x v="948"/>
    <d v="2022-07-02T00:00:00"/>
    <s v="Same Day"/>
    <s v="JF-15355"/>
    <s v="Jay Fein"/>
    <x v="0"/>
    <s v="United States"/>
    <s v="Columbia"/>
    <x v="20"/>
    <n v="29203"/>
    <x v="0"/>
    <s v="OFF-BI-10003364"/>
    <x v="1"/>
    <x v="8"/>
    <s v="Binding Machine Supplies"/>
    <n v="58.34"/>
    <n v="2"/>
    <n v="0"/>
    <n v="28.0032"/>
  </r>
  <r>
    <n v="4176"/>
    <s v="CA-2012-154340"/>
    <x v="1"/>
    <x v="239"/>
    <d v="2021-11-30T00:00:00"/>
    <s v="First Class"/>
    <s v="EK-13795"/>
    <s v="Eileen Kiefer"/>
    <x v="2"/>
    <s v="United States"/>
    <s v="Santa Ana"/>
    <x v="1"/>
    <n v="92704"/>
    <x v="1"/>
    <s v="OFF-AR-10003582"/>
    <x v="1"/>
    <x v="6"/>
    <s v="Boston Electric Pencil Sharpener, Model 1818, Charcoal Black"/>
    <n v="56.3"/>
    <n v="2"/>
    <n v="0"/>
    <n v="15.764000000000003"/>
  </r>
  <r>
    <n v="4177"/>
    <s v="CA-2011-128846"/>
    <x v="2"/>
    <x v="883"/>
    <d v="2020-04-12T00:00:00"/>
    <s v="Standard Class"/>
    <s v="RS-19765"/>
    <s v="Roland Schwarz"/>
    <x v="1"/>
    <s v="United States"/>
    <s v="Columbia"/>
    <x v="20"/>
    <n v="29203"/>
    <x v="0"/>
    <s v="TEC-PH-10003273"/>
    <x v="2"/>
    <x v="7"/>
    <s v="AT&amp;T TR1909W"/>
    <n v="629.94999999999993"/>
    <n v="5"/>
    <n v="0"/>
    <n v="163.78700000000003"/>
  </r>
  <r>
    <n v="4178"/>
    <s v="CA-2011-128846"/>
    <x v="2"/>
    <x v="883"/>
    <d v="2020-04-12T00:00:00"/>
    <s v="Standard Class"/>
    <s v="RS-19765"/>
    <s v="Roland Schwarz"/>
    <x v="1"/>
    <s v="United States"/>
    <s v="Columbia"/>
    <x v="20"/>
    <n v="29203"/>
    <x v="0"/>
    <s v="OFF-PA-10000100"/>
    <x v="1"/>
    <x v="10"/>
    <s v="Xerox 1945"/>
    <n v="122.97"/>
    <n v="3"/>
    <n v="0"/>
    <n v="60.255300000000005"/>
  </r>
  <r>
    <n v="4179"/>
    <s v="CA-2013-148593"/>
    <x v="0"/>
    <x v="949"/>
    <d v="2022-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3"/>
    <d v="2023-03-11T00:00:00"/>
    <s v="Standard Class"/>
    <s v="BF-11170"/>
    <s v="Ben Ferrer"/>
    <x v="2"/>
    <s v="United States"/>
    <s v="San Francisco"/>
    <x v="1"/>
    <n v="94109"/>
    <x v="1"/>
    <s v="OFF-BI-10004182"/>
    <x v="1"/>
    <x v="8"/>
    <s v="Economy Binders"/>
    <n v="14.976000000000001"/>
    <n v="9"/>
    <n v="0.2"/>
    <n v="5.4288000000000007"/>
  </r>
  <r>
    <n v="4181"/>
    <s v="CA-2014-128426"/>
    <x v="3"/>
    <x v="566"/>
    <d v="2023-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23-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23-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23-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22-12-08T00:00:00"/>
    <s v="First Class"/>
    <s v="AG-10300"/>
    <s v="Aleksandra Gannaway"/>
    <x v="1"/>
    <s v="United States"/>
    <s v="Franklin"/>
    <x v="31"/>
    <n v="2038"/>
    <x v="3"/>
    <s v="FUR-BO-10002853"/>
    <x v="0"/>
    <x v="0"/>
    <s v="O'Sullivan 5-Shelf Heavy-Duty Bookcases"/>
    <n v="81.94"/>
    <n v="1"/>
    <n v="0"/>
    <n v="20.484999999999999"/>
  </r>
  <r>
    <n v="4186"/>
    <s v="CA-2013-111493"/>
    <x v="0"/>
    <x v="147"/>
    <d v="2022-10-23T00:00:00"/>
    <s v="First Class"/>
    <s v="CM-12160"/>
    <s v="Charles McCrossin"/>
    <x v="0"/>
    <s v="United States"/>
    <s v="Baltimore"/>
    <x v="39"/>
    <n v="21215"/>
    <x v="3"/>
    <s v="TEC-AC-10004510"/>
    <x v="2"/>
    <x v="11"/>
    <s v="Logitech Desktop MK120 Mouse and keyboard Combo"/>
    <n v="98.16"/>
    <n v="6"/>
    <n v="0"/>
    <n v="9.8159999999999954"/>
  </r>
  <r>
    <n v="4187"/>
    <s v="CA-2014-112536"/>
    <x v="3"/>
    <x v="796"/>
    <d v="2023-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23-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23-05-24T00:00:00"/>
    <s v="Standard Class"/>
    <s v="SG-20890"/>
    <s v="Susan Gilcrest"/>
    <x v="1"/>
    <s v="United States"/>
    <s v="Mcallen"/>
    <x v="5"/>
    <n v="78501"/>
    <x v="2"/>
    <s v="OFF-ST-10004835"/>
    <x v="1"/>
    <x v="4"/>
    <s v="Plastic Stacking Crates &amp; Casters"/>
    <n v="8.9280000000000008"/>
    <n v="2"/>
    <n v="0.2"/>
    <n v="0.66959999999999997"/>
  </r>
  <r>
    <n v="4190"/>
    <s v="CA-2013-157714"/>
    <x v="0"/>
    <x v="182"/>
    <d v="2022-10-02T00:00:00"/>
    <s v="Second Class"/>
    <s v="CS-12175"/>
    <s v="Charles Sheldon"/>
    <x v="1"/>
    <s v="United States"/>
    <s v="Iowa City"/>
    <x v="23"/>
    <n v="52240"/>
    <x v="2"/>
    <s v="OFF-PA-10004022"/>
    <x v="1"/>
    <x v="10"/>
    <s v="Hammermill Color Copier Paper (28Lb. and 96 Bright)"/>
    <n v="9.99"/>
    <n v="1"/>
    <n v="0"/>
    <n v="4.4954999999999998"/>
  </r>
  <r>
    <n v="4191"/>
    <s v="CA-2014-166709"/>
    <x v="3"/>
    <x v="701"/>
    <d v="2023-11-23T00:00:00"/>
    <s v="Standard Class"/>
    <s v="HL-15040"/>
    <s v="Hunter Lopez"/>
    <x v="0"/>
    <s v="United States"/>
    <s v="Newark"/>
    <x v="13"/>
    <n v="19711"/>
    <x v="3"/>
    <s v="TEC-CO-10004722"/>
    <x v="2"/>
    <x v="16"/>
    <s v="Canon imageCLASS 2200 Advanced Copier"/>
    <n v="10499.97"/>
    <n v="3"/>
    <n v="0"/>
    <n v="5039.9856"/>
  </r>
  <r>
    <n v="4192"/>
    <s v="CA-2012-129392"/>
    <x v="1"/>
    <x v="950"/>
    <d v="2021-07-08T00:00:00"/>
    <s v="Same Day"/>
    <s v="DM-13015"/>
    <s v="Darrin Martin"/>
    <x v="0"/>
    <s v="United States"/>
    <s v="Houston"/>
    <x v="5"/>
    <n v="77070"/>
    <x v="2"/>
    <s v="OFF-PA-10004248"/>
    <x v="1"/>
    <x v="10"/>
    <s v="Xerox 1990"/>
    <n v="21.12"/>
    <n v="5"/>
    <n v="0.2"/>
    <n v="6.5999999999999988"/>
  </r>
  <r>
    <n v="4193"/>
    <s v="CA-2012-150875"/>
    <x v="1"/>
    <x v="547"/>
    <d v="2021-11-20T00:00:00"/>
    <s v="Standard Class"/>
    <s v="HK-14890"/>
    <s v="Heather Kirkland"/>
    <x v="1"/>
    <s v="United States"/>
    <s v="Boise"/>
    <x v="45"/>
    <n v="83704"/>
    <x v="1"/>
    <s v="FUR-TA-10000577"/>
    <x v="0"/>
    <x v="3"/>
    <s v="Bretford CR4500 Series Slim Rectangular Table"/>
    <n v="696.42"/>
    <n v="2"/>
    <n v="0"/>
    <n v="160.17660000000001"/>
  </r>
  <r>
    <n v="4194"/>
    <s v="CA-2012-150875"/>
    <x v="1"/>
    <x v="547"/>
    <d v="2021-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21-06-22T00:00:00"/>
    <s v="Standard Class"/>
    <s v="BG-11740"/>
    <s v="Bruce Geld"/>
    <x v="0"/>
    <s v="United States"/>
    <s v="San Diego"/>
    <x v="1"/>
    <n v="92105"/>
    <x v="1"/>
    <s v="OFF-AR-10001044"/>
    <x v="1"/>
    <x v="6"/>
    <s v="BOSTON Ranger #55 Pencil Sharpener, Black"/>
    <n v="51.98"/>
    <n v="2"/>
    <n v="0"/>
    <n v="15.074199999999998"/>
  </r>
  <r>
    <n v="4196"/>
    <s v="CA-2013-124233"/>
    <x v="0"/>
    <x v="143"/>
    <d v="2022-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21-04-23T00:00:00"/>
    <s v="Second Class"/>
    <s v="RF-19735"/>
    <s v="Roland Fjeld"/>
    <x v="0"/>
    <s v="United States"/>
    <s v="New York City"/>
    <x v="15"/>
    <n v="10024"/>
    <x v="3"/>
    <s v="OFF-LA-10004093"/>
    <x v="1"/>
    <x v="2"/>
    <s v="Avery 486"/>
    <n v="21.93"/>
    <n v="3"/>
    <n v="0"/>
    <n v="10.307099999999998"/>
  </r>
  <r>
    <n v="4198"/>
    <s v="US-2013-161683"/>
    <x v="0"/>
    <x v="275"/>
    <d v="2022-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22-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4"/>
    <d v="2021-12-10T00:00:00"/>
    <s v="Same Day"/>
    <s v="MA-17560"/>
    <s v="Matt Abelman"/>
    <x v="2"/>
    <s v="United States"/>
    <s v="New York City"/>
    <x v="15"/>
    <n v="10024"/>
    <x v="3"/>
    <s v="OFF-LA-10004093"/>
    <x v="1"/>
    <x v="2"/>
    <s v="Avery 486"/>
    <n v="7.31"/>
    <n v="1"/>
    <n v="0"/>
    <n v="3.4356999999999998"/>
  </r>
  <r>
    <n v="4201"/>
    <s v="CA-2012-143105"/>
    <x v="1"/>
    <x v="894"/>
    <d v="2021-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4"/>
    <d v="2021-12-10T00:00:00"/>
    <s v="Same Day"/>
    <s v="MA-17560"/>
    <s v="Matt Abelman"/>
    <x v="2"/>
    <s v="United States"/>
    <s v="New York City"/>
    <x v="15"/>
    <n v="10024"/>
    <x v="3"/>
    <s v="OFF-PA-10002713"/>
    <x v="1"/>
    <x v="10"/>
    <s v="Adams Phone Message Book, 200 Message Capacity, 8 1/16” x 11”"/>
    <n v="41.28"/>
    <n v="6"/>
    <n v="0"/>
    <n v="18.988799999999998"/>
  </r>
  <r>
    <n v="4203"/>
    <s v="CA-2012-143105"/>
    <x v="1"/>
    <x v="894"/>
    <d v="2021-12-10T00:00:00"/>
    <s v="Same Day"/>
    <s v="MA-17560"/>
    <s v="Matt Abelman"/>
    <x v="2"/>
    <s v="United States"/>
    <s v="New York City"/>
    <x v="15"/>
    <n v="10024"/>
    <x v="3"/>
    <s v="OFF-PA-10002254"/>
    <x v="1"/>
    <x v="10"/>
    <s v="Xerox 1883"/>
    <n v="184.66"/>
    <n v="7"/>
    <n v="0"/>
    <n v="84.943599999999989"/>
  </r>
  <r>
    <n v="4204"/>
    <s v="CA-2011-145387"/>
    <x v="2"/>
    <x v="656"/>
    <d v="2020-11-02T00:00:00"/>
    <s v="Second Class"/>
    <s v="AM-10705"/>
    <s v="Anne McFarland"/>
    <x v="0"/>
    <s v="United States"/>
    <s v="Cranston"/>
    <x v="34"/>
    <n v="2920"/>
    <x v="3"/>
    <s v="OFF-AR-10001683"/>
    <x v="1"/>
    <x v="6"/>
    <s v="Lumber Crayons"/>
    <n v="49.25"/>
    <n v="5"/>
    <n v="0"/>
    <n v="18.715000000000003"/>
  </r>
  <r>
    <n v="4205"/>
    <s v="CA-2011-145387"/>
    <x v="2"/>
    <x v="656"/>
    <d v="2020-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20-11-02T00:00:00"/>
    <s v="Second Class"/>
    <s v="AM-10705"/>
    <s v="Anne McFarland"/>
    <x v="0"/>
    <s v="United States"/>
    <s v="Cranston"/>
    <x v="34"/>
    <n v="2920"/>
    <x v="3"/>
    <s v="FUR-FU-10002364"/>
    <x v="0"/>
    <x v="5"/>
    <s v="Eldon Expressions Wood Desk Accessories, Oak"/>
    <n v="14.76"/>
    <n v="2"/>
    <n v="0"/>
    <n v="4.2803999999999984"/>
  </r>
  <r>
    <n v="4207"/>
    <s v="CA-2011-145387"/>
    <x v="2"/>
    <x v="656"/>
    <d v="2020-11-02T00:00:00"/>
    <s v="Second Class"/>
    <s v="AM-10705"/>
    <s v="Anne McFarland"/>
    <x v="0"/>
    <s v="United States"/>
    <s v="Cranston"/>
    <x v="34"/>
    <n v="2920"/>
    <x v="3"/>
    <s v="OFF-BI-10004001"/>
    <x v="1"/>
    <x v="8"/>
    <s v="GBC Recycled VeloBinder Covers"/>
    <n v="34.08"/>
    <n v="2"/>
    <n v="0"/>
    <n v="15.676799999999997"/>
  </r>
  <r>
    <n v="4208"/>
    <s v="CA-2011-145387"/>
    <x v="2"/>
    <x v="656"/>
    <d v="2020-11-02T00:00:00"/>
    <s v="Second Class"/>
    <s v="AM-10705"/>
    <s v="Anne McFarland"/>
    <x v="0"/>
    <s v="United States"/>
    <s v="Cranston"/>
    <x v="34"/>
    <n v="2920"/>
    <x v="3"/>
    <s v="FUR-FU-10000023"/>
    <x v="0"/>
    <x v="5"/>
    <s v="Eldon Wave Desk Accessories"/>
    <n v="17.669999999999998"/>
    <n v="3"/>
    <n v="0"/>
    <n v="7.7748000000000008"/>
  </r>
  <r>
    <n v="4209"/>
    <s v="CA-2011-145387"/>
    <x v="2"/>
    <x v="656"/>
    <d v="2020-11-02T00:00:00"/>
    <s v="Second Class"/>
    <s v="AM-10705"/>
    <s v="Anne McFarland"/>
    <x v="0"/>
    <s v="United States"/>
    <s v="Cranston"/>
    <x v="34"/>
    <n v="2920"/>
    <x v="3"/>
    <s v="FUR-CH-10002320"/>
    <x v="0"/>
    <x v="1"/>
    <s v="Hon Pagoda Stacking Chairs"/>
    <n v="1604.9"/>
    <n v="5"/>
    <n v="0"/>
    <n v="481.46999999999991"/>
  </r>
  <r>
    <n v="4210"/>
    <s v="CA-2011-145387"/>
    <x v="2"/>
    <x v="656"/>
    <d v="2020-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23-12-15T00:00:00"/>
    <s v="Standard Class"/>
    <s v="AH-10585"/>
    <s v="Angele Hood"/>
    <x v="0"/>
    <s v="United States"/>
    <s v="Chicago"/>
    <x v="10"/>
    <n v="60623"/>
    <x v="2"/>
    <s v="OFF-PA-10004965"/>
    <x v="1"/>
    <x v="10"/>
    <s v="Xerox 1921"/>
    <n v="15.984000000000002"/>
    <n v="2"/>
    <n v="0.2"/>
    <n v="4.9949999999999992"/>
  </r>
  <r>
    <n v="4212"/>
    <s v="CA-2011-166457"/>
    <x v="2"/>
    <x v="951"/>
    <d v="2020-05-09T00:00:00"/>
    <s v="Second Class"/>
    <s v="PF-19120"/>
    <s v="Peter Fuller"/>
    <x v="0"/>
    <s v="United States"/>
    <s v="Richmond"/>
    <x v="0"/>
    <n v="40475"/>
    <x v="0"/>
    <s v="OFF-PA-10003016"/>
    <x v="1"/>
    <x v="10"/>
    <s v="Adams &quot;While You Were Out&quot; Message Pads"/>
    <n v="9.42"/>
    <n v="3"/>
    <n v="0"/>
    <n v="4.238999999999999"/>
  </r>
  <r>
    <n v="4213"/>
    <s v="CA-2011-166457"/>
    <x v="2"/>
    <x v="951"/>
    <d v="2020-05-09T00:00:00"/>
    <s v="Second Class"/>
    <s v="PF-19120"/>
    <s v="Peter Fuller"/>
    <x v="0"/>
    <s v="United States"/>
    <s v="Richmond"/>
    <x v="0"/>
    <n v="40475"/>
    <x v="0"/>
    <s v="OFF-AR-10003651"/>
    <x v="1"/>
    <x v="6"/>
    <s v="Newell 350"/>
    <n v="6.56"/>
    <n v="2"/>
    <n v="0"/>
    <n v="1.9023999999999992"/>
  </r>
  <r>
    <n v="4214"/>
    <s v="CA-2011-166457"/>
    <x v="2"/>
    <x v="951"/>
    <d v="2020-05-09T00:00:00"/>
    <s v="Second Class"/>
    <s v="PF-19120"/>
    <s v="Peter Fuller"/>
    <x v="0"/>
    <s v="United States"/>
    <s v="Richmond"/>
    <x v="0"/>
    <n v="40475"/>
    <x v="0"/>
    <s v="OFF-PA-10001363"/>
    <x v="1"/>
    <x v="10"/>
    <s v="Xerox 1933"/>
    <n v="24.56"/>
    <n v="2"/>
    <n v="0"/>
    <n v="11.543199999999999"/>
  </r>
  <r>
    <n v="4215"/>
    <s v="CA-2013-164637"/>
    <x v="0"/>
    <x v="758"/>
    <d v="2022-03-09T00:00:00"/>
    <s v="Standard Class"/>
    <s v="RD-19480"/>
    <s v="Rick Duston"/>
    <x v="0"/>
    <s v="United States"/>
    <s v="Mishawaka"/>
    <x v="14"/>
    <n v="46544"/>
    <x v="2"/>
    <s v="OFF-BI-10003876"/>
    <x v="1"/>
    <x v="8"/>
    <s v="Green Canvas Binder for 8-1/2&quot; x 14&quot; Sheets"/>
    <n v="128.39999999999998"/>
    <n v="3"/>
    <n v="0"/>
    <n v="64.199999999999989"/>
  </r>
  <r>
    <n v="4216"/>
    <s v="CA-2011-103590"/>
    <x v="2"/>
    <x v="952"/>
    <d v="2020-12-04T00:00:00"/>
    <s v="Standard Class"/>
    <s v="JL-15505"/>
    <s v="Jeremy Lonsdale"/>
    <x v="0"/>
    <s v="United States"/>
    <s v="Mount Vernon"/>
    <x v="15"/>
    <n v="10550"/>
    <x v="3"/>
    <s v="OFF-EN-10004007"/>
    <x v="1"/>
    <x v="12"/>
    <s v="Park Ridge Embossed Executive Business Envelopes"/>
    <n v="62.28"/>
    <n v="4"/>
    <n v="0"/>
    <n v="29.271599999999999"/>
  </r>
  <r>
    <n v="4217"/>
    <s v="CA-2012-111234"/>
    <x v="1"/>
    <x v="953"/>
    <d v="2021-02-22T00:00:00"/>
    <s v="Standard Class"/>
    <s v="AB-10600"/>
    <s v="Ann Blume"/>
    <x v="1"/>
    <s v="United States"/>
    <s v="Los Angeles"/>
    <x v="1"/>
    <n v="90004"/>
    <x v="1"/>
    <s v="OFF-LA-10002271"/>
    <x v="1"/>
    <x v="2"/>
    <s v="Smead Alpha-Z Color-Coded Second Alphabetical Labels and Starter Set"/>
    <n v="9.24"/>
    <n v="3"/>
    <n v="0"/>
    <n v="4.4352"/>
  </r>
  <r>
    <n v="4218"/>
    <s v="CA-2014-149881"/>
    <x v="3"/>
    <x v="719"/>
    <d v="2023-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23-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23-06-14T00:00:00"/>
    <s v="Second Class"/>
    <s v="TB-21400"/>
    <s v="Tom Boeckenhauer"/>
    <x v="0"/>
    <s v="United States"/>
    <s v="Seattle"/>
    <x v="4"/>
    <n v="98103"/>
    <x v="1"/>
    <s v="OFF-PA-10004243"/>
    <x v="1"/>
    <x v="10"/>
    <s v="Xerox 1939"/>
    <n v="37.94"/>
    <n v="2"/>
    <n v="0"/>
    <n v="18.211199999999998"/>
  </r>
  <r>
    <n v="4221"/>
    <s v="CA-2014-134565"/>
    <x v="3"/>
    <x v="532"/>
    <d v="2023-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23-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23-06-14T00:00:00"/>
    <s v="Second Class"/>
    <s v="TB-21400"/>
    <s v="Tom Boeckenhauer"/>
    <x v="0"/>
    <s v="United States"/>
    <s v="Seattle"/>
    <x v="4"/>
    <n v="98103"/>
    <x v="1"/>
    <s v="OFF-ST-10004804"/>
    <x v="1"/>
    <x v="4"/>
    <s v="Belkin 19&quot; Vented Equipment Shelf, Black"/>
    <n v="102.96"/>
    <n v="2"/>
    <n v="0"/>
    <n v="1.0296000000000021"/>
  </r>
  <r>
    <n v="4224"/>
    <s v="CA-2014-134565"/>
    <x v="3"/>
    <x v="532"/>
    <d v="2023-06-14T00:00:00"/>
    <s v="Second Class"/>
    <s v="TB-21400"/>
    <s v="Tom Boeckenhauer"/>
    <x v="0"/>
    <s v="United States"/>
    <s v="Seattle"/>
    <x v="4"/>
    <n v="98103"/>
    <x v="1"/>
    <s v="FUR-BO-10001519"/>
    <x v="0"/>
    <x v="0"/>
    <s v="O'Sullivan 3-Shelf Heavy-Duty Bookcases"/>
    <n v="174.42000000000002"/>
    <n v="3"/>
    <n v="0"/>
    <n v="41.860800000000005"/>
  </r>
  <r>
    <n v="4225"/>
    <s v="CA-2013-108644"/>
    <x v="0"/>
    <x v="954"/>
    <d v="2022-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20-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23-11-17T00:00:00"/>
    <s v="Standard Class"/>
    <s v="WB-21850"/>
    <s v="William Brown"/>
    <x v="0"/>
    <s v="United States"/>
    <s v="Urbandale"/>
    <x v="23"/>
    <n v="50322"/>
    <x v="2"/>
    <s v="OFF-FA-10004854"/>
    <x v="1"/>
    <x v="13"/>
    <s v="Vinyl Coated Wire Paper Clips in Organizer Box, 800/Box"/>
    <n v="45.92"/>
    <n v="4"/>
    <n v="0"/>
    <n v="21.5824"/>
  </r>
  <r>
    <n v="4228"/>
    <s v="CA-2012-154970"/>
    <x v="1"/>
    <x v="955"/>
    <d v="2021-01-10T00:00:00"/>
    <s v="Standard Class"/>
    <s v="SR-20740"/>
    <s v="Steven Roelle"/>
    <x v="2"/>
    <s v="United States"/>
    <s v="Seattle"/>
    <x v="4"/>
    <n v="98103"/>
    <x v="1"/>
    <s v="FUR-CH-10003396"/>
    <x v="0"/>
    <x v="1"/>
    <s v="Global Deluxe Steno Chair"/>
    <n v="61.584000000000003"/>
    <n v="1"/>
    <n v="0.2"/>
    <n v="-6.9282000000000039"/>
  </r>
  <r>
    <n v="4229"/>
    <s v="CA-2013-113803"/>
    <x v="0"/>
    <x v="830"/>
    <d v="2022-03-27T00:00:00"/>
    <s v="First Class"/>
    <s v="VG-21805"/>
    <s v="Vivek Grady"/>
    <x v="1"/>
    <s v="United States"/>
    <s v="Richmond"/>
    <x v="14"/>
    <n v="47374"/>
    <x v="2"/>
    <s v="OFF-PA-10001994"/>
    <x v="1"/>
    <x v="10"/>
    <s v="Ink Jet Note and Greeting Cards, 8-1/2&quot; x 5-1/2&quot; Card Size"/>
    <n v="22.48"/>
    <n v="1"/>
    <n v="0"/>
    <n v="10.3408"/>
  </r>
  <r>
    <n v="4230"/>
    <s v="CA-2014-100223"/>
    <x v="3"/>
    <x v="956"/>
    <d v="2023-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6"/>
    <d v="2023-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6"/>
    <d v="2023-07-11T00:00:00"/>
    <s v="Standard Class"/>
    <s v="LS-16945"/>
    <s v="Linda Southworth"/>
    <x v="1"/>
    <s v="United States"/>
    <s v="Dallas"/>
    <x v="5"/>
    <n v="75220"/>
    <x v="2"/>
    <s v="OFF-PA-10000232"/>
    <x v="1"/>
    <x v="10"/>
    <s v="Xerox 1975"/>
    <n v="15.552000000000003"/>
    <n v="3"/>
    <n v="0.2"/>
    <n v="5.6375999999999999"/>
  </r>
  <r>
    <n v="4233"/>
    <s v="CA-2014-100223"/>
    <x v="3"/>
    <x v="956"/>
    <d v="2023-07-11T00:00:00"/>
    <s v="Standard Class"/>
    <s v="LS-16945"/>
    <s v="Linda Southworth"/>
    <x v="1"/>
    <s v="United States"/>
    <s v="Dallas"/>
    <x v="5"/>
    <n v="75220"/>
    <x v="2"/>
    <s v="OFF-PA-10002195"/>
    <x v="1"/>
    <x v="10"/>
    <s v="Xerox 1966"/>
    <n v="31.104000000000006"/>
    <n v="6"/>
    <n v="0.2"/>
    <n v="11.2752"/>
  </r>
  <r>
    <n v="4234"/>
    <s v="CA-2014-100223"/>
    <x v="3"/>
    <x v="956"/>
    <d v="2023-07-11T00:00:00"/>
    <s v="Standard Class"/>
    <s v="LS-16945"/>
    <s v="Linda Southworth"/>
    <x v="1"/>
    <s v="United States"/>
    <s v="Dallas"/>
    <x v="5"/>
    <n v="75220"/>
    <x v="2"/>
    <s v="OFF-BI-10004492"/>
    <x v="1"/>
    <x v="8"/>
    <s v="Tuf-Vin Binders"/>
    <n v="6.3159999999999981"/>
    <n v="1"/>
    <n v="0.8"/>
    <n v="-10.421400000000002"/>
  </r>
  <r>
    <n v="4235"/>
    <s v="CA-2011-168823"/>
    <x v="2"/>
    <x v="158"/>
    <d v="2020-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20-09-24T00:00:00"/>
    <s v="First Class"/>
    <s v="MA-17560"/>
    <s v="Matt Abelman"/>
    <x v="2"/>
    <s v="United States"/>
    <s v="Philadelphia"/>
    <x v="9"/>
    <n v="19143"/>
    <x v="3"/>
    <s v="OFF-LA-10004425"/>
    <x v="1"/>
    <x v="2"/>
    <s v="Staples"/>
    <n v="20.808000000000003"/>
    <n v="9"/>
    <n v="0.2"/>
    <n v="7.0226999999999995"/>
  </r>
  <r>
    <n v="4237"/>
    <s v="CA-2013-162404"/>
    <x v="0"/>
    <x v="310"/>
    <d v="2022-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23-09-04T00:00:00"/>
    <s v="Second Class"/>
    <s v="MD-17860"/>
    <s v="Michael Dominguez"/>
    <x v="1"/>
    <s v="United States"/>
    <s v="Philadelphia"/>
    <x v="9"/>
    <n v="19134"/>
    <x v="3"/>
    <s v="OFF-AR-10001972"/>
    <x v="1"/>
    <x v="6"/>
    <s v="Newell 323"/>
    <n v="9.4080000000000013"/>
    <n v="7"/>
    <n v="0.2"/>
    <n v="0.70560000000000045"/>
  </r>
  <r>
    <n v="4239"/>
    <s v="CA-2014-147144"/>
    <x v="3"/>
    <x v="606"/>
    <d v="2023-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24-01-05T00:00:00"/>
    <s v="Standard Class"/>
    <s v="KB-16600"/>
    <s v="Ken Brennan"/>
    <x v="1"/>
    <s v="United States"/>
    <s v="Grand Rapids"/>
    <x v="12"/>
    <n v="49505"/>
    <x v="2"/>
    <s v="OFF-PA-10000994"/>
    <x v="1"/>
    <x v="10"/>
    <s v="Xerox 1915"/>
    <n v="209.7"/>
    <n v="2"/>
    <n v="0"/>
    <n v="100.65599999999999"/>
  </r>
  <r>
    <n v="4241"/>
    <s v="CA-2011-133704"/>
    <x v="2"/>
    <x v="59"/>
    <d v="2020-09-26T00:00:00"/>
    <s v="Standard Class"/>
    <s v="MA-17995"/>
    <s v="Michelle Arnett"/>
    <x v="2"/>
    <s v="United States"/>
    <s v="Los Angeles"/>
    <x v="1"/>
    <n v="90004"/>
    <x v="1"/>
    <s v="OFF-AP-10001366"/>
    <x v="1"/>
    <x v="9"/>
    <s v="Staples"/>
    <n v="43.92"/>
    <n v="4"/>
    <n v="0"/>
    <n v="11.858400000000003"/>
  </r>
  <r>
    <n v="4242"/>
    <s v="CA-2011-133704"/>
    <x v="2"/>
    <x v="59"/>
    <d v="2020-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7"/>
    <d v="2022-04-06T00:00:00"/>
    <s v="First Class"/>
    <s v="ME-17320"/>
    <s v="Maria Etezadi"/>
    <x v="2"/>
    <s v="United States"/>
    <s v="Springfield"/>
    <x v="17"/>
    <n v="22153"/>
    <x v="0"/>
    <s v="TEC-PH-10001448"/>
    <x v="2"/>
    <x v="7"/>
    <s v="Anker Astro 15000mAh USB Portable Charger"/>
    <n v="149.97"/>
    <n v="3"/>
    <n v="0"/>
    <n v="5.9987999999999815"/>
  </r>
  <r>
    <n v="4244"/>
    <s v="CA-2013-159142"/>
    <x v="0"/>
    <x v="957"/>
    <d v="2022-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8"/>
    <d v="2020-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23-12-05T00:00:00"/>
    <s v="Standard Class"/>
    <s v="LS-16975"/>
    <s v="Lindsay Shagiari"/>
    <x v="2"/>
    <s v="United States"/>
    <s v="Baltimore"/>
    <x v="39"/>
    <n v="21215"/>
    <x v="3"/>
    <s v="OFF-AR-10004582"/>
    <x v="1"/>
    <x v="6"/>
    <s v="BIC Brite Liner Grip Highlighters"/>
    <n v="1.64"/>
    <n v="1"/>
    <n v="0"/>
    <n v="0.73799999999999988"/>
  </r>
  <r>
    <n v="4247"/>
    <s v="CA-2014-117702"/>
    <x v="3"/>
    <x v="354"/>
    <d v="2023-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23-12-05T00:00:00"/>
    <s v="Standard Class"/>
    <s v="LS-16975"/>
    <s v="Lindsay Shagiari"/>
    <x v="2"/>
    <s v="United States"/>
    <s v="Baltimore"/>
    <x v="39"/>
    <n v="21215"/>
    <x v="3"/>
    <s v="FUR-FU-10004270"/>
    <x v="0"/>
    <x v="5"/>
    <s v="Eldon Image Series Desk Accessories, Burgundy"/>
    <n v="20.9"/>
    <n v="5"/>
    <n v="0"/>
    <n v="7.5239999999999991"/>
  </r>
  <r>
    <n v="4249"/>
    <s v="CA-2013-157336"/>
    <x v="0"/>
    <x v="49"/>
    <d v="2022-12-06T00:00:00"/>
    <s v="Second Class"/>
    <s v="SJ-20500"/>
    <s v="Shirley Jackson"/>
    <x v="0"/>
    <s v="United States"/>
    <s v="Fairfield"/>
    <x v="29"/>
    <n v="6824"/>
    <x v="3"/>
    <s v="OFF-BI-10004236"/>
    <x v="1"/>
    <x v="8"/>
    <s v="XtraLife ClearVue Slant-D Ring Binder, White, 3&quot;"/>
    <n v="88.08"/>
    <n v="6"/>
    <n v="0"/>
    <n v="40.516799999999996"/>
  </r>
  <r>
    <n v="4250"/>
    <s v="CA-2013-157336"/>
    <x v="0"/>
    <x v="49"/>
    <d v="2022-12-06T00:00:00"/>
    <s v="Second Class"/>
    <s v="SJ-20500"/>
    <s v="Shirley Jackson"/>
    <x v="0"/>
    <s v="United States"/>
    <s v="Fairfield"/>
    <x v="29"/>
    <n v="6824"/>
    <x v="3"/>
    <s v="FUR-CH-10004997"/>
    <x v="0"/>
    <x v="1"/>
    <s v="Hon Every-Day Series Multi-Task Chairs"/>
    <n v="751.92"/>
    <n v="4"/>
    <n v="0"/>
    <n v="150.38400000000001"/>
  </r>
  <r>
    <n v="4251"/>
    <s v="CA-2011-168130"/>
    <x v="2"/>
    <x v="111"/>
    <d v="2020-09-19T00:00:00"/>
    <s v="Same Day"/>
    <s v="BS-11365"/>
    <s v="Bill Shonely"/>
    <x v="1"/>
    <s v="United States"/>
    <s v="New York City"/>
    <x v="15"/>
    <n v="10011"/>
    <x v="3"/>
    <s v="FUR-CH-10000988"/>
    <x v="0"/>
    <x v="1"/>
    <s v="Hon Olson Stacker Stools"/>
    <n v="887.10299999999995"/>
    <n v="7"/>
    <n v="0.1"/>
    <n v="177.42059999999998"/>
  </r>
  <r>
    <n v="4252"/>
    <s v="CA-2012-155068"/>
    <x v="1"/>
    <x v="923"/>
    <d v="2021-10-23T00:00:00"/>
    <s v="Same Day"/>
    <s v="RA-19285"/>
    <s v="Ralph Arnett"/>
    <x v="0"/>
    <s v="United States"/>
    <s v="Lakeland"/>
    <x v="2"/>
    <n v="33801"/>
    <x v="0"/>
    <s v="TEC-PH-10004897"/>
    <x v="2"/>
    <x v="7"/>
    <s v="Mediabridge Sport Armband iPhone 5s"/>
    <n v="55.944000000000003"/>
    <n v="7"/>
    <n v="0.2"/>
    <n v="-13.286700000000002"/>
  </r>
  <r>
    <n v="4253"/>
    <s v="CA-2012-155068"/>
    <x v="1"/>
    <x v="923"/>
    <d v="2021-10-23T00:00:00"/>
    <s v="Same Day"/>
    <s v="RA-19285"/>
    <s v="Ralph Arnett"/>
    <x v="0"/>
    <s v="United States"/>
    <s v="Lakeland"/>
    <x v="2"/>
    <n v="33801"/>
    <x v="0"/>
    <s v="OFF-AR-10002656"/>
    <x v="1"/>
    <x v="6"/>
    <s v="Sanford Liquid Accent Highlighters"/>
    <n v="10.688000000000001"/>
    <n v="2"/>
    <n v="0.2"/>
    <n v="2.271199999999999"/>
  </r>
  <r>
    <n v="4254"/>
    <s v="CA-2012-155068"/>
    <x v="1"/>
    <x v="923"/>
    <d v="2021-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23-10-17T00:00:00"/>
    <s v="First Class"/>
    <s v="TS-21610"/>
    <s v="Troy Staebel"/>
    <x v="0"/>
    <s v="United States"/>
    <s v="Freeport"/>
    <x v="10"/>
    <n v="61032"/>
    <x v="2"/>
    <s v="OFF-PA-10003127"/>
    <x v="1"/>
    <x v="10"/>
    <s v="Staples"/>
    <n v="63.311999999999998"/>
    <n v="3"/>
    <n v="0.2"/>
    <n v="20.576399999999996"/>
  </r>
  <r>
    <n v="4256"/>
    <s v="CA-2014-163160"/>
    <x v="3"/>
    <x v="119"/>
    <d v="2023-10-17T00:00:00"/>
    <s v="First Class"/>
    <s v="TS-21610"/>
    <s v="Troy Staebel"/>
    <x v="0"/>
    <s v="United States"/>
    <s v="Freeport"/>
    <x v="10"/>
    <n v="61032"/>
    <x v="2"/>
    <s v="OFF-BI-10000778"/>
    <x v="1"/>
    <x v="8"/>
    <s v="GBC VeloBinder Electric Binding Machine"/>
    <n v="96.783999999999978"/>
    <n v="4"/>
    <n v="0.8"/>
    <n v="-145.17600000000002"/>
  </r>
  <r>
    <n v="4257"/>
    <s v="CA-2014-163160"/>
    <x v="3"/>
    <x v="119"/>
    <d v="2023-10-17T00:00:00"/>
    <s v="First Class"/>
    <s v="TS-21610"/>
    <s v="Troy Staebel"/>
    <x v="0"/>
    <s v="United States"/>
    <s v="Freeport"/>
    <x v="10"/>
    <n v="61032"/>
    <x v="2"/>
    <s v="FUR-FU-10001424"/>
    <x v="0"/>
    <x v="5"/>
    <s v="Dax Clear Box Frame"/>
    <n v="10.476000000000001"/>
    <n v="3"/>
    <n v="0.6"/>
    <n v="-6.8094000000000037"/>
  </r>
  <r>
    <n v="4258"/>
    <s v="CA-2012-101924"/>
    <x v="1"/>
    <x v="406"/>
    <d v="2021-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22-03-17T00:00:00"/>
    <s v="First Class"/>
    <s v="MM-18280"/>
    <s v="Muhammed MacIntyre"/>
    <x v="1"/>
    <s v="United States"/>
    <s v="Seattle"/>
    <x v="4"/>
    <n v="98103"/>
    <x v="1"/>
    <s v="FUR-CH-10002880"/>
    <x v="0"/>
    <x v="1"/>
    <s v="Global High-Back Leather Tilter, Burgundy"/>
    <n v="196.78399999999999"/>
    <n v="2"/>
    <n v="0.2"/>
    <n v="-22.138200000000012"/>
  </r>
  <r>
    <n v="4260"/>
    <s v="CA-2014-118367"/>
    <x v="3"/>
    <x v="959"/>
    <d v="2023-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23-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23-08-12T00:00:00"/>
    <s v="Standard Class"/>
    <s v="CC-12475"/>
    <s v="Cindy Chapman"/>
    <x v="0"/>
    <s v="United States"/>
    <s v="Moorhead"/>
    <x v="11"/>
    <n v="56560"/>
    <x v="2"/>
    <s v="TEC-AC-10002006"/>
    <x v="2"/>
    <x v="11"/>
    <s v="Memorex Micro Travel Drive 16 GB"/>
    <n v="63.96"/>
    <n v="4"/>
    <n v="0"/>
    <n v="19.827599999999997"/>
  </r>
  <r>
    <n v="4263"/>
    <s v="CA-2014-123351"/>
    <x v="3"/>
    <x v="296"/>
    <d v="2023-09-26T00:00:00"/>
    <s v="Standard Class"/>
    <s v="KT-16480"/>
    <s v="Kean Thornton"/>
    <x v="0"/>
    <s v="United States"/>
    <s v="Columbus"/>
    <x v="32"/>
    <n v="31907"/>
    <x v="0"/>
    <s v="OFF-AP-10001242"/>
    <x v="1"/>
    <x v="9"/>
    <s v="APC 7 Outlet Network SurgeArrest Surge Protector"/>
    <n v="80.48"/>
    <n v="1"/>
    <n v="0"/>
    <n v="24.143999999999998"/>
  </r>
  <r>
    <n v="4264"/>
    <s v="CA-2014-110429"/>
    <x v="3"/>
    <x v="132"/>
    <d v="2023-11-09T00:00:00"/>
    <s v="Standard Class"/>
    <s v="DM-13015"/>
    <s v="Darrin Martin"/>
    <x v="0"/>
    <s v="United States"/>
    <s v="Philadelphia"/>
    <x v="9"/>
    <n v="19143"/>
    <x v="3"/>
    <s v="OFF-BI-10000216"/>
    <x v="1"/>
    <x v="8"/>
    <s v="Mead 1st Gear 2&quot; Zipper Binder, Asst. Colors"/>
    <n v="11.673000000000002"/>
    <n v="3"/>
    <n v="0.7"/>
    <n v="-7.782"/>
  </r>
  <r>
    <n v="4265"/>
    <s v="US-2013-131611"/>
    <x v="0"/>
    <x v="732"/>
    <d v="2022-11-10T00:00:00"/>
    <s v="Standard Class"/>
    <s v="EP-13915"/>
    <s v="Emily Phan"/>
    <x v="0"/>
    <s v="United States"/>
    <s v="Houston"/>
    <x v="5"/>
    <n v="77036"/>
    <x v="2"/>
    <s v="FUR-TA-10002774"/>
    <x v="0"/>
    <x v="3"/>
    <s v="Laminate Occasional Tables"/>
    <n v="863.12799999999993"/>
    <n v="8"/>
    <n v="0.3"/>
    <n v="-160.29520000000008"/>
  </r>
  <r>
    <n v="4266"/>
    <s v="US-2013-131611"/>
    <x v="0"/>
    <x v="732"/>
    <d v="2022-11-10T00:00:00"/>
    <s v="Standard Class"/>
    <s v="EP-13915"/>
    <s v="Emily Phan"/>
    <x v="0"/>
    <s v="United States"/>
    <s v="Houston"/>
    <x v="5"/>
    <n v="77036"/>
    <x v="2"/>
    <s v="OFF-BI-10004364"/>
    <x v="1"/>
    <x v="8"/>
    <s v="Storex Dura Pro Binders"/>
    <n v="3.5639999999999992"/>
    <n v="3"/>
    <n v="0.8"/>
    <n v="-6.2370000000000019"/>
  </r>
  <r>
    <n v="4267"/>
    <s v="US-2013-131611"/>
    <x v="0"/>
    <x v="732"/>
    <d v="2022-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22-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22-11-10T00:00:00"/>
    <s v="Standard Class"/>
    <s v="EP-13915"/>
    <s v="Emily Phan"/>
    <x v="0"/>
    <s v="United States"/>
    <s v="Houston"/>
    <x v="5"/>
    <n v="77036"/>
    <x v="2"/>
    <s v="TEC-AC-10004001"/>
    <x v="2"/>
    <x v="11"/>
    <s v="Logitech Wireless Headset H600 Over-The-Head Design"/>
    <n v="171.96"/>
    <n v="5"/>
    <n v="0.2"/>
    <n v="45.139500000000005"/>
  </r>
  <r>
    <n v="4270"/>
    <s v="US-2014-124821"/>
    <x v="3"/>
    <x v="643"/>
    <d v="2023-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21-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22-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23-07-22T00:00:00"/>
    <s v="Same Day"/>
    <s v="SF-20200"/>
    <s v="Sarah Foster"/>
    <x v="0"/>
    <s v="United States"/>
    <s v="Murray"/>
    <x v="7"/>
    <n v="84107"/>
    <x v="1"/>
    <s v="TEC-PH-10004071"/>
    <x v="2"/>
    <x v="7"/>
    <s v="PayAnywhere Card Reader"/>
    <n v="71.928000000000011"/>
    <n v="9"/>
    <n v="0.2"/>
    <n v="6.2936999999999976"/>
  </r>
  <r>
    <n v="4274"/>
    <s v="US-2014-158505"/>
    <x v="3"/>
    <x v="246"/>
    <d v="2023-07-22T00:00:00"/>
    <s v="Same Day"/>
    <s v="SF-20200"/>
    <s v="Sarah Foster"/>
    <x v="0"/>
    <s v="United States"/>
    <s v="Murray"/>
    <x v="7"/>
    <n v="84107"/>
    <x v="1"/>
    <s v="OFF-AR-10001044"/>
    <x v="1"/>
    <x v="6"/>
    <s v="BOSTON Ranger #55 Pencil Sharpener, Black"/>
    <n v="25.99"/>
    <n v="1"/>
    <n v="0"/>
    <n v="7.5370999999999988"/>
  </r>
  <r>
    <n v="4275"/>
    <s v="CA-2012-142692"/>
    <x v="1"/>
    <x v="923"/>
    <d v="2021-10-28T00:00:00"/>
    <s v="Standard Class"/>
    <s v="AG-10495"/>
    <s v="Andrew Gjertsen"/>
    <x v="1"/>
    <s v="United States"/>
    <s v="Seattle"/>
    <x v="4"/>
    <n v="98105"/>
    <x v="1"/>
    <s v="OFF-BI-10004140"/>
    <x v="1"/>
    <x v="8"/>
    <s v="Avery Non-Stick Binders"/>
    <n v="3.5920000000000005"/>
    <n v="1"/>
    <n v="0.2"/>
    <n v="1.1224999999999996"/>
  </r>
  <r>
    <n v="4276"/>
    <s v="CA-2012-123456"/>
    <x v="1"/>
    <x v="584"/>
    <d v="2021-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23-08-23T00:00:00"/>
    <s v="Standard Class"/>
    <s v="NF-18595"/>
    <s v="Nicole Fjeld"/>
    <x v="2"/>
    <s v="United States"/>
    <s v="Seattle"/>
    <x v="4"/>
    <n v="98105"/>
    <x v="1"/>
    <s v="OFF-ST-10000046"/>
    <x v="1"/>
    <x v="4"/>
    <s v="Fellowes Super Stor/Drawer Files"/>
    <n v="323.10000000000002"/>
    <n v="2"/>
    <n v="0"/>
    <n v="61.38900000000001"/>
  </r>
  <r>
    <n v="4278"/>
    <s v="US-2013-107440"/>
    <x v="0"/>
    <x v="946"/>
    <d v="2022-04-21T00:00:00"/>
    <s v="Standard Class"/>
    <s v="BS-11365"/>
    <s v="Bill Shonely"/>
    <x v="1"/>
    <s v="United States"/>
    <s v="Lakewood"/>
    <x v="30"/>
    <n v="8701"/>
    <x v="3"/>
    <s v="TEC-MA-10001047"/>
    <x v="2"/>
    <x v="15"/>
    <s v="3D Systems Cube Printer, 2nd Generation, Magenta"/>
    <n v="9099.93"/>
    <n v="7"/>
    <n v="0"/>
    <n v="2365.9817999999996"/>
  </r>
  <r>
    <n v="4279"/>
    <s v="US-2013-107440"/>
    <x v="0"/>
    <x v="946"/>
    <d v="2022-04-21T00:00:00"/>
    <s v="Standard Class"/>
    <s v="BS-11365"/>
    <s v="Bill Shonely"/>
    <x v="1"/>
    <s v="United States"/>
    <s v="Lakewood"/>
    <x v="30"/>
    <n v="8701"/>
    <x v="3"/>
    <s v="FUR-FU-10000550"/>
    <x v="0"/>
    <x v="5"/>
    <s v="Stacking Trays by OIC"/>
    <n v="9.9600000000000009"/>
    <n v="2"/>
    <n v="0"/>
    <n v="3.2867999999999995"/>
  </r>
  <r>
    <n v="4280"/>
    <s v="US-2013-107440"/>
    <x v="0"/>
    <x v="946"/>
    <d v="2022-04-21T00:00:00"/>
    <s v="Standard Class"/>
    <s v="BS-11365"/>
    <s v="Bill Shonely"/>
    <x v="1"/>
    <s v="United States"/>
    <s v="Lakewood"/>
    <x v="30"/>
    <n v="8701"/>
    <x v="3"/>
    <s v="OFF-BI-10002432"/>
    <x v="1"/>
    <x v="8"/>
    <s v="Wilson Jones Standard D-Ring Binders"/>
    <n v="25.299999999999997"/>
    <n v="5"/>
    <n v="0"/>
    <n v="11.890999999999998"/>
  </r>
  <r>
    <n v="4281"/>
    <s v="CA-2011-166989"/>
    <x v="2"/>
    <x v="687"/>
    <d v="2020-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20-11-18T00:00:00"/>
    <s v="Standard Class"/>
    <s v="RM-19675"/>
    <s v="Robert Marley"/>
    <x v="2"/>
    <s v="United States"/>
    <s v="New York City"/>
    <x v="15"/>
    <n v="10011"/>
    <x v="3"/>
    <s v="FUR-CH-10001797"/>
    <x v="0"/>
    <x v="1"/>
    <s v="Safco Chair Connectors, 6/Carton"/>
    <n v="69.263999999999996"/>
    <n v="2"/>
    <n v="0.1"/>
    <n v="14.62239999999999"/>
  </r>
  <r>
    <n v="4283"/>
    <s v="CA-2011-103100"/>
    <x v="2"/>
    <x v="414"/>
    <d v="2020-12-23T00:00:00"/>
    <s v="First Class"/>
    <s v="AB-10105"/>
    <s v="Adrian Barton"/>
    <x v="0"/>
    <s v="United States"/>
    <s v="Indianapolis"/>
    <x v="14"/>
    <n v="46203"/>
    <x v="2"/>
    <s v="OFF-LA-10003720"/>
    <x v="1"/>
    <x v="2"/>
    <s v="Avery 487"/>
    <n v="3.69"/>
    <n v="1"/>
    <n v="0"/>
    <n v="1.7343"/>
  </r>
  <r>
    <n v="4284"/>
    <s v="CA-2011-103100"/>
    <x v="2"/>
    <x v="414"/>
    <d v="2020-12-23T00:00:00"/>
    <s v="First Class"/>
    <s v="AB-10105"/>
    <s v="Adrian Barton"/>
    <x v="0"/>
    <s v="United States"/>
    <s v="Indianapolis"/>
    <x v="14"/>
    <n v="46203"/>
    <x v="2"/>
    <s v="OFF-BI-10004600"/>
    <x v="1"/>
    <x v="8"/>
    <s v="Ibico Ibimaster 300 Manual Binding System"/>
    <n v="1103.97"/>
    <n v="3"/>
    <n v="0"/>
    <n v="496.78649999999993"/>
  </r>
  <r>
    <n v="4285"/>
    <s v="CA-2012-105690"/>
    <x v="1"/>
    <x v="82"/>
    <d v="2021-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21-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21-11-26T00:00:00"/>
    <s v="Second Class"/>
    <s v="CA-11965"/>
    <s v="Carol Adams"/>
    <x v="1"/>
    <s v="United States"/>
    <s v="Port Arthur"/>
    <x v="5"/>
    <n v="77642"/>
    <x v="2"/>
    <s v="TEC-CO-10001571"/>
    <x v="2"/>
    <x v="16"/>
    <s v="Sharp 1540cs Digital Laser Copier"/>
    <n v="439.99200000000002"/>
    <n v="1"/>
    <n v="0.2"/>
    <n v="164.99700000000001"/>
  </r>
  <r>
    <n v="4288"/>
    <s v="CA-2014-127516"/>
    <x v="3"/>
    <x v="116"/>
    <d v="2024-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0"/>
    <d v="2021-05-21T00:00:00"/>
    <s v="Standard Class"/>
    <s v="ON-18715"/>
    <s v="Odella Nelson"/>
    <x v="1"/>
    <s v="United States"/>
    <s v="Houston"/>
    <x v="5"/>
    <n v="77095"/>
    <x v="2"/>
    <s v="OFF-BI-10002082"/>
    <x v="1"/>
    <x v="8"/>
    <s v="GBC Twin Loop Wire Binding Elements"/>
    <n v="33.279999999999994"/>
    <n v="5"/>
    <n v="0.8"/>
    <n v="-49.92"/>
  </r>
  <r>
    <n v="4290"/>
    <s v="US-2012-117184"/>
    <x v="1"/>
    <x v="960"/>
    <d v="2021-05-21T00:00:00"/>
    <s v="Standard Class"/>
    <s v="ON-18715"/>
    <s v="Odella Nelson"/>
    <x v="1"/>
    <s v="United States"/>
    <s v="Houston"/>
    <x v="5"/>
    <n v="77095"/>
    <x v="2"/>
    <s v="OFF-PA-10002250"/>
    <x v="1"/>
    <x v="10"/>
    <s v="Things To Do Today Pad"/>
    <n v="14.088000000000001"/>
    <n v="3"/>
    <n v="0.2"/>
    <n v="4.9307999999999996"/>
  </r>
  <r>
    <n v="4291"/>
    <s v="CA-2014-102407"/>
    <x v="3"/>
    <x v="34"/>
    <d v="2023-12-14T00:00:00"/>
    <s v="Second Class"/>
    <s v="AT-10435"/>
    <s v="Alyssa Tate"/>
    <x v="2"/>
    <s v="United States"/>
    <s v="Los Angeles"/>
    <x v="1"/>
    <n v="90004"/>
    <x v="1"/>
    <s v="OFF-AR-10000122"/>
    <x v="1"/>
    <x v="6"/>
    <s v="Newell 314"/>
    <n v="11.16"/>
    <n v="2"/>
    <n v="0"/>
    <n v="2.7899999999999991"/>
  </r>
  <r>
    <n v="4292"/>
    <s v="CA-2014-102407"/>
    <x v="3"/>
    <x v="34"/>
    <d v="2023-12-14T00:00:00"/>
    <s v="Second Class"/>
    <s v="AT-10435"/>
    <s v="Alyssa Tate"/>
    <x v="2"/>
    <s v="United States"/>
    <s v="Los Angeles"/>
    <x v="1"/>
    <n v="90004"/>
    <x v="1"/>
    <s v="FUR-TA-10003748"/>
    <x v="0"/>
    <x v="3"/>
    <s v="Bevis 36 x 72 Conference Tables"/>
    <n v="896.32799999999997"/>
    <n v="9"/>
    <n v="0.2"/>
    <n v="22.408199999999994"/>
  </r>
  <r>
    <n v="4293"/>
    <s v="CA-2014-102407"/>
    <x v="3"/>
    <x v="34"/>
    <d v="2023-12-14T00:00:00"/>
    <s v="Second Class"/>
    <s v="AT-10435"/>
    <s v="Alyssa Tate"/>
    <x v="2"/>
    <s v="United States"/>
    <s v="Los Angeles"/>
    <x v="1"/>
    <n v="90004"/>
    <x v="1"/>
    <s v="OFF-AP-10001394"/>
    <x v="1"/>
    <x v="9"/>
    <s v="Harmony Air Purifier"/>
    <n v="189"/>
    <n v="1"/>
    <n v="0"/>
    <n v="68.039999999999992"/>
  </r>
  <r>
    <n v="4294"/>
    <s v="CA-2014-130967"/>
    <x v="3"/>
    <x v="434"/>
    <d v="2023-03-17T00:00:00"/>
    <s v="Standard Class"/>
    <s v="EB-13870"/>
    <s v="Emily Burns"/>
    <x v="0"/>
    <s v="United States"/>
    <s v="Philadelphia"/>
    <x v="9"/>
    <n v="19140"/>
    <x v="3"/>
    <s v="TEC-PH-10004896"/>
    <x v="2"/>
    <x v="7"/>
    <s v="Nokia Lumia 521 (T-Mobile)"/>
    <n v="53.981999999999999"/>
    <n v="3"/>
    <n v="0.4"/>
    <n v="-10.796399999999995"/>
  </r>
  <r>
    <n v="4295"/>
    <s v="CA-2014-101581"/>
    <x v="3"/>
    <x v="760"/>
    <d v="2023-10-28T00:00:00"/>
    <s v="Standard Class"/>
    <s v="DW-13195"/>
    <s v="David Wiener"/>
    <x v="1"/>
    <s v="United States"/>
    <s v="Redmond"/>
    <x v="21"/>
    <n v="97756"/>
    <x v="1"/>
    <s v="FUR-TA-10002607"/>
    <x v="0"/>
    <x v="3"/>
    <s v="KI Conference Tables"/>
    <n v="177.22499999999999"/>
    <n v="5"/>
    <n v="0.5"/>
    <n v="-120.51299999999998"/>
  </r>
  <r>
    <n v="4296"/>
    <s v="CA-2014-169124"/>
    <x v="3"/>
    <x v="445"/>
    <d v="2023-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23-09-11T00:00:00"/>
    <s v="Standard Class"/>
    <s v="TH-21235"/>
    <s v="Tiffany House"/>
    <x v="1"/>
    <s v="United States"/>
    <s v="Los Angeles"/>
    <x v="1"/>
    <n v="90032"/>
    <x v="1"/>
    <s v="OFF-ST-10000419"/>
    <x v="1"/>
    <x v="4"/>
    <s v="Rogers Jumbo File, Granite"/>
    <n v="54.32"/>
    <n v="4"/>
    <n v="0"/>
    <n v="0.54319999999999879"/>
  </r>
  <r>
    <n v="4298"/>
    <s v="CA-2014-129021"/>
    <x v="3"/>
    <x v="961"/>
    <d v="2023-08-27T00:00:00"/>
    <s v="Second Class"/>
    <s v="PO-18850"/>
    <s v="Patrick O'Brill"/>
    <x v="0"/>
    <s v="United States"/>
    <s v="Tallahassee"/>
    <x v="2"/>
    <n v="32303"/>
    <x v="0"/>
    <s v="TEC-PH-10001459"/>
    <x v="2"/>
    <x v="7"/>
    <s v="Samsung Galaxy Mega 6.3"/>
    <n v="4367.8960000000006"/>
    <n v="13"/>
    <n v="0.2"/>
    <n v="327.59220000000005"/>
  </r>
  <r>
    <n v="4299"/>
    <s v="CA-2014-129021"/>
    <x v="3"/>
    <x v="961"/>
    <d v="2023-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1"/>
    <d v="2023-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1"/>
    <d v="2023-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1"/>
    <d v="2023-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2"/>
    <d v="2020-08-25T00:00:00"/>
    <s v="Second Class"/>
    <s v="DE-13255"/>
    <s v="Deanra Eno"/>
    <x v="2"/>
    <s v="United States"/>
    <s v="Lakewood"/>
    <x v="24"/>
    <n v="44107"/>
    <x v="3"/>
    <s v="OFF-AR-10002804"/>
    <x v="1"/>
    <x v="6"/>
    <s v="Faber Castell Col-Erase Pencils"/>
    <n v="3.9119999999999999"/>
    <n v="1"/>
    <n v="0.2"/>
    <n v="1.0269000000000001"/>
  </r>
  <r>
    <n v="4304"/>
    <s v="CA-2013-121601"/>
    <x v="0"/>
    <x v="963"/>
    <d v="2022-10-05T00:00:00"/>
    <s v="Same Day"/>
    <s v="MO-17500"/>
    <s v="Mary O'Rourke"/>
    <x v="0"/>
    <s v="United States"/>
    <s v="The Colony"/>
    <x v="5"/>
    <n v="75056"/>
    <x v="2"/>
    <s v="OFF-EN-10003862"/>
    <x v="1"/>
    <x v="12"/>
    <s v="Laser &amp; Ink Jet Business Envelopes"/>
    <n v="59.751999999999995"/>
    <n v="7"/>
    <n v="0.2"/>
    <n v="19.4194"/>
  </r>
  <r>
    <n v="4305"/>
    <s v="CA-2011-162278"/>
    <x v="2"/>
    <x v="964"/>
    <d v="2020-10-30T00:00:00"/>
    <s v="Second Class"/>
    <s v="AH-10585"/>
    <s v="Angele Hood"/>
    <x v="0"/>
    <s v="United States"/>
    <s v="Seattle"/>
    <x v="4"/>
    <n v="98105"/>
    <x v="1"/>
    <s v="FUR-FU-10000448"/>
    <x v="0"/>
    <x v="5"/>
    <s v="Tenex Chairmats For Use With Carpeted Floors"/>
    <n v="63.92"/>
    <n v="4"/>
    <n v="0"/>
    <n v="3.195999999999998"/>
  </r>
  <r>
    <n v="4306"/>
    <s v="CA-2011-162278"/>
    <x v="2"/>
    <x v="964"/>
    <d v="2020-10-30T00:00:00"/>
    <s v="Second Class"/>
    <s v="AH-10585"/>
    <s v="Angele Hood"/>
    <x v="0"/>
    <s v="United States"/>
    <s v="Seattle"/>
    <x v="4"/>
    <n v="98105"/>
    <x v="1"/>
    <s v="TEC-PH-10000526"/>
    <x v="2"/>
    <x v="7"/>
    <s v="Vtech CS6719"/>
    <n v="383.96000000000004"/>
    <n v="5"/>
    <n v="0.2"/>
    <n v="38.396000000000015"/>
  </r>
  <r>
    <n v="4307"/>
    <s v="CA-2013-161095"/>
    <x v="0"/>
    <x v="930"/>
    <d v="2022-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0"/>
    <d v="2022-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20-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20-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20-11-11T00:00:00"/>
    <s v="Standard Class"/>
    <s v="WB-21850"/>
    <s v="William Brown"/>
    <x v="0"/>
    <s v="United States"/>
    <s v="Los Angeles"/>
    <x v="1"/>
    <n v="90045"/>
    <x v="1"/>
    <s v="OFF-BI-10001036"/>
    <x v="1"/>
    <x v="8"/>
    <s v="Cardinal EasyOpen D-Ring Binders"/>
    <n v="21.936000000000003"/>
    <n v="3"/>
    <n v="0.2"/>
    <n v="8.2259999999999991"/>
  </r>
  <r>
    <n v="4312"/>
    <s v="CA-2011-125829"/>
    <x v="2"/>
    <x v="130"/>
    <d v="2020-11-11T00:00:00"/>
    <s v="Standard Class"/>
    <s v="WB-21850"/>
    <s v="William Brown"/>
    <x v="0"/>
    <s v="United States"/>
    <s v="Los Angeles"/>
    <x v="1"/>
    <n v="90045"/>
    <x v="1"/>
    <s v="OFF-PA-10000223"/>
    <x v="1"/>
    <x v="10"/>
    <s v="Xerox 2000"/>
    <n v="19.440000000000001"/>
    <n v="3"/>
    <n v="0"/>
    <n v="9.3312000000000008"/>
  </r>
  <r>
    <n v="4313"/>
    <s v="CA-2011-125829"/>
    <x v="2"/>
    <x v="130"/>
    <d v="2020-11-11T00:00:00"/>
    <s v="Standard Class"/>
    <s v="WB-21850"/>
    <s v="William Brown"/>
    <x v="0"/>
    <s v="United States"/>
    <s v="Los Angeles"/>
    <x v="1"/>
    <n v="90045"/>
    <x v="1"/>
    <s v="TEC-MA-10003246"/>
    <x v="2"/>
    <x v="15"/>
    <s v="Hewlett-Packard Deskjet D4360 Printer"/>
    <n v="447.96800000000007"/>
    <n v="4"/>
    <n v="0.2"/>
    <n v="139.98999999999995"/>
  </r>
  <r>
    <n v="4314"/>
    <s v="CA-2011-123127"/>
    <x v="2"/>
    <x v="78"/>
    <d v="2020-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21-07-01T00:00:00"/>
    <s v="Standard Class"/>
    <s v="AB-10165"/>
    <s v="Alan Barnes"/>
    <x v="0"/>
    <s v="United States"/>
    <s v="Los Angeles"/>
    <x v="1"/>
    <n v="90045"/>
    <x v="1"/>
    <s v="OFF-AR-10004062"/>
    <x v="1"/>
    <x v="6"/>
    <s v="Staples"/>
    <n v="20.96"/>
    <n v="2"/>
    <n v="0"/>
    <n v="5.24"/>
  </r>
  <r>
    <n v="4316"/>
    <s v="CA-2012-115945"/>
    <x v="1"/>
    <x v="608"/>
    <d v="2021-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21-07-01T00:00:00"/>
    <s v="Standard Class"/>
    <s v="AB-10165"/>
    <s v="Alan Barnes"/>
    <x v="0"/>
    <s v="United States"/>
    <s v="Los Angeles"/>
    <x v="1"/>
    <n v="90045"/>
    <x v="1"/>
    <s v="OFF-ST-10001963"/>
    <x v="1"/>
    <x v="4"/>
    <s v="Tennsco Regal Shelving Units"/>
    <n v="304.23"/>
    <n v="3"/>
    <n v="0"/>
    <n v="9.126899999999992"/>
  </r>
  <r>
    <n v="4318"/>
    <s v="CA-2012-136735"/>
    <x v="1"/>
    <x v="353"/>
    <d v="2021-08-02T00:00:00"/>
    <s v="Standard Class"/>
    <s v="HA-14920"/>
    <s v="Helen Andreada"/>
    <x v="0"/>
    <s v="United States"/>
    <s v="San Francisco"/>
    <x v="1"/>
    <n v="94110"/>
    <x v="1"/>
    <s v="OFF-EN-10002230"/>
    <x v="1"/>
    <x v="12"/>
    <s v="Airmail Envelopes"/>
    <n v="167.86"/>
    <n v="2"/>
    <n v="0"/>
    <n v="78.894199999999998"/>
  </r>
  <r>
    <n v="4319"/>
    <s v="US-2014-136189"/>
    <x v="3"/>
    <x v="226"/>
    <d v="2023-12-12T00:00:00"/>
    <s v="Standard Class"/>
    <s v="DC-13285"/>
    <s v="Debra Catini"/>
    <x v="0"/>
    <s v="United States"/>
    <s v="Richmond"/>
    <x v="17"/>
    <n v="23223"/>
    <x v="0"/>
    <s v="FUR-FU-10000175"/>
    <x v="0"/>
    <x v="5"/>
    <s v="DAX Wood Document Frame."/>
    <n v="82.38"/>
    <n v="6"/>
    <n v="0"/>
    <n v="25.537799999999997"/>
  </r>
  <r>
    <n v="4320"/>
    <s v="CA-2011-152345"/>
    <x v="2"/>
    <x v="282"/>
    <d v="2021-01-03T00:00:00"/>
    <s v="Second Class"/>
    <s v="ST-20530"/>
    <s v="Shui Tom"/>
    <x v="0"/>
    <s v="United States"/>
    <s v="Albuquerque"/>
    <x v="27"/>
    <n v="87105"/>
    <x v="1"/>
    <s v="TEC-PH-10004897"/>
    <x v="2"/>
    <x v="7"/>
    <s v="Mediabridge Sport Armband iPhone 5s"/>
    <n v="23.976000000000003"/>
    <n v="3"/>
    <n v="0.2"/>
    <n v="-5.694300000000001"/>
  </r>
  <r>
    <n v="4321"/>
    <s v="CA-2011-152345"/>
    <x v="2"/>
    <x v="282"/>
    <d v="2021-01-03T00:00:00"/>
    <s v="Second Class"/>
    <s v="ST-20530"/>
    <s v="Shui Tom"/>
    <x v="0"/>
    <s v="United States"/>
    <s v="Albuquerque"/>
    <x v="27"/>
    <n v="87105"/>
    <x v="1"/>
    <s v="OFF-ST-10003123"/>
    <x v="1"/>
    <x v="4"/>
    <s v="Fellowes Bases and Tops For Staxonsteel/High-Stak Systems"/>
    <n v="33.29"/>
    <n v="1"/>
    <n v="0"/>
    <n v="7.9895999999999994"/>
  </r>
  <r>
    <n v="4322"/>
    <s v="US-2012-147662"/>
    <x v="1"/>
    <x v="965"/>
    <d v="2021-02-19T00:00:00"/>
    <s v="Standard Class"/>
    <s v="KB-16315"/>
    <s v="Karl Braun"/>
    <x v="0"/>
    <s v="United States"/>
    <s v="Akron"/>
    <x v="24"/>
    <n v="44312"/>
    <x v="3"/>
    <s v="OFF-BI-10001658"/>
    <x v="1"/>
    <x v="8"/>
    <s v="GBC Standard Therm-A-Bind Covers"/>
    <n v="14.952000000000004"/>
    <n v="2"/>
    <n v="0.7"/>
    <n v="-11.961599999999997"/>
  </r>
  <r>
    <n v="4323"/>
    <s v="US-2012-147662"/>
    <x v="1"/>
    <x v="965"/>
    <d v="2021-02-19T00:00:00"/>
    <s v="Standard Class"/>
    <s v="KB-16315"/>
    <s v="Karl Braun"/>
    <x v="0"/>
    <s v="United States"/>
    <s v="Akron"/>
    <x v="24"/>
    <n v="44312"/>
    <x v="3"/>
    <s v="TEC-PH-10002834"/>
    <x v="2"/>
    <x v="7"/>
    <s v="Google Nexus 5"/>
    <n v="323.98199999999997"/>
    <n v="3"/>
    <n v="0.4"/>
    <n v="-80.995500000000021"/>
  </r>
  <r>
    <n v="4324"/>
    <s v="US-2012-147662"/>
    <x v="1"/>
    <x v="965"/>
    <d v="2021-02-19T00:00:00"/>
    <s v="Standard Class"/>
    <s v="KB-16315"/>
    <s v="Karl Braun"/>
    <x v="0"/>
    <s v="United States"/>
    <s v="Akron"/>
    <x v="24"/>
    <n v="44312"/>
    <x v="3"/>
    <s v="OFF-BI-10002160"/>
    <x v="1"/>
    <x v="8"/>
    <s v="Acco Hanging Data Binders"/>
    <n v="2.2860000000000005"/>
    <n v="2"/>
    <n v="0.7"/>
    <n v="-1.6763999999999997"/>
  </r>
  <r>
    <n v="4325"/>
    <s v="US-2012-147662"/>
    <x v="1"/>
    <x v="965"/>
    <d v="2021-02-19T00:00:00"/>
    <s v="Standard Class"/>
    <s v="KB-16315"/>
    <s v="Karl Braun"/>
    <x v="0"/>
    <s v="United States"/>
    <s v="Akron"/>
    <x v="24"/>
    <n v="44312"/>
    <x v="3"/>
    <s v="OFF-AR-10004999"/>
    <x v="1"/>
    <x v="6"/>
    <s v="Newell 315"/>
    <n v="14.352000000000002"/>
    <n v="3"/>
    <n v="0.2"/>
    <n v="0.8969999999999998"/>
  </r>
  <r>
    <n v="4326"/>
    <s v="US-2012-147662"/>
    <x v="1"/>
    <x v="965"/>
    <d v="2021-02-19T00:00:00"/>
    <s v="Standard Class"/>
    <s v="KB-16315"/>
    <s v="Karl Braun"/>
    <x v="0"/>
    <s v="United States"/>
    <s v="Akron"/>
    <x v="24"/>
    <n v="44312"/>
    <x v="3"/>
    <s v="TEC-AC-10003280"/>
    <x v="2"/>
    <x v="11"/>
    <s v="Belkin F8E887 USB Wired Ergonomic Keyboard"/>
    <n v="71.975999999999999"/>
    <n v="3"/>
    <n v="0.2"/>
    <n v="0.89969999999999573"/>
  </r>
  <r>
    <n v="4327"/>
    <s v="CA-2013-153346"/>
    <x v="0"/>
    <x v="966"/>
    <d v="2022-01-27T00:00:00"/>
    <s v="First Class"/>
    <s v="TB-21355"/>
    <s v="Todd Boyes"/>
    <x v="1"/>
    <s v="United States"/>
    <s v="Plainfield"/>
    <x v="30"/>
    <n v="7060"/>
    <x v="3"/>
    <s v="OFF-AR-10000315"/>
    <x v="1"/>
    <x v="6"/>
    <s v="Dixon Ticonderoga Maple Cedar Pencil, #2"/>
    <n v="9.2099999999999991"/>
    <n v="3"/>
    <n v="0"/>
    <n v="2.3025000000000002"/>
  </r>
  <r>
    <n v="4328"/>
    <s v="CA-2013-153346"/>
    <x v="0"/>
    <x v="966"/>
    <d v="2022-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23-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23-10-10T00:00:00"/>
    <s v="Standard Class"/>
    <s v="PO-18850"/>
    <s v="Patrick O'Brill"/>
    <x v="0"/>
    <s v="United States"/>
    <s v="Hialeah"/>
    <x v="2"/>
    <n v="33012"/>
    <x v="0"/>
    <s v="OFF-PA-10000556"/>
    <x v="1"/>
    <x v="10"/>
    <s v="Xerox 208"/>
    <n v="15.552000000000003"/>
    <n v="3"/>
    <n v="0.2"/>
    <n v="5.4432"/>
  </r>
  <r>
    <n v="4331"/>
    <s v="CA-2014-149853"/>
    <x v="3"/>
    <x v="621"/>
    <d v="2023-10-10T00:00:00"/>
    <s v="Standard Class"/>
    <s v="PO-18850"/>
    <s v="Patrick O'Brill"/>
    <x v="0"/>
    <s v="United States"/>
    <s v="Hialeah"/>
    <x v="2"/>
    <n v="33012"/>
    <x v="0"/>
    <s v="OFF-AP-10000804"/>
    <x v="1"/>
    <x v="9"/>
    <s v="Hoover Portapower Portable Vacuum"/>
    <n v="17.920000000000002"/>
    <n v="5"/>
    <n v="0.2"/>
    <n v="1.1200000000000001"/>
  </r>
  <r>
    <n v="4332"/>
    <s v="CA-2014-107909"/>
    <x v="3"/>
    <x v="853"/>
    <d v="2023-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23-09-07T00:00:00"/>
    <s v="Standard Class"/>
    <s v="SS-20875"/>
    <s v="Sung Shariari"/>
    <x v="0"/>
    <s v="United States"/>
    <s v="Redmond"/>
    <x v="4"/>
    <n v="98052"/>
    <x v="1"/>
    <s v="OFF-BI-10003476"/>
    <x v="1"/>
    <x v="8"/>
    <s v="Avery Metallic Poly Binders"/>
    <n v="22.92"/>
    <n v="5"/>
    <n v="0.2"/>
    <n v="8.0219999999999985"/>
  </r>
  <r>
    <n v="4334"/>
    <s v="CA-2012-112375"/>
    <x v="1"/>
    <x v="379"/>
    <d v="2021-12-27T00:00:00"/>
    <s v="Standard Class"/>
    <s v="RD-19720"/>
    <s v="Roger Demir"/>
    <x v="0"/>
    <s v="United States"/>
    <s v="Daytona Beach"/>
    <x v="2"/>
    <n v="32114"/>
    <x v="0"/>
    <s v="TEC-AC-10003237"/>
    <x v="2"/>
    <x v="11"/>
    <s v="Memorex Micro Travel Drive 4 GB"/>
    <n v="50.88"/>
    <n v="6"/>
    <n v="0.2"/>
    <n v="14.628000000000005"/>
  </r>
  <r>
    <n v="4335"/>
    <s v="CA-2012-112375"/>
    <x v="1"/>
    <x v="379"/>
    <d v="2021-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21-12-24T00:00:00"/>
    <s v="Standard Class"/>
    <s v="GZ-14470"/>
    <s v="Gary Zandusky"/>
    <x v="0"/>
    <s v="United States"/>
    <s v="Bullhead City"/>
    <x v="16"/>
    <n v="86442"/>
    <x v="1"/>
    <s v="OFF-EN-10003068"/>
    <x v="1"/>
    <x v="12"/>
    <s v="#6 3/4 Gummed Flap White Envelopes"/>
    <n v="7.9200000000000008"/>
    <n v="1"/>
    <n v="0.2"/>
    <n v="2.7719999999999994"/>
  </r>
  <r>
    <n v="4337"/>
    <s v="CA-2012-154795"/>
    <x v="1"/>
    <x v="139"/>
    <d v="2021-12-24T00:00:00"/>
    <s v="Standard Class"/>
    <s v="GZ-14470"/>
    <s v="Gary Zandusky"/>
    <x v="0"/>
    <s v="United States"/>
    <s v="Bullhead City"/>
    <x v="16"/>
    <n v="86442"/>
    <x v="1"/>
    <s v="FUR-FU-10002088"/>
    <x v="0"/>
    <x v="5"/>
    <s v="Nu-Dell Float Frame 11 x 14 1/2"/>
    <n v="14.368000000000002"/>
    <n v="2"/>
    <n v="0.2"/>
    <n v="3.9512"/>
  </r>
  <r>
    <n v="4338"/>
    <s v="CA-2012-125234"/>
    <x v="1"/>
    <x v="154"/>
    <d v="2021-12-01T00:00:00"/>
    <s v="Standard Class"/>
    <s v="SN-20710"/>
    <s v="Steve Nguyen"/>
    <x v="2"/>
    <s v="United States"/>
    <s v="Los Angeles"/>
    <x v="1"/>
    <n v="90049"/>
    <x v="1"/>
    <s v="TEC-AC-10000158"/>
    <x v="2"/>
    <x v="11"/>
    <s v="Sony 64GB Class 10 Micro SDHC R40 Memory Card"/>
    <n v="107.97"/>
    <n v="3"/>
    <n v="0"/>
    <n v="22.6737"/>
  </r>
  <r>
    <n v="4339"/>
    <s v="CA-2012-125234"/>
    <x v="1"/>
    <x v="154"/>
    <d v="2021-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23-09-02T00:00:00"/>
    <s v="Standard Class"/>
    <s v="DK-12895"/>
    <s v="Dana Kaydos"/>
    <x v="0"/>
    <s v="United States"/>
    <s v="Franklin"/>
    <x v="18"/>
    <n v="37064"/>
    <x v="0"/>
    <s v="OFF-PA-10004888"/>
    <x v="1"/>
    <x v="10"/>
    <s v="Xerox 217"/>
    <n v="5.1840000000000011"/>
    <n v="1"/>
    <n v="0.2"/>
    <n v="1.8144"/>
  </r>
  <r>
    <n v="4341"/>
    <s v="US-2011-129609"/>
    <x v="2"/>
    <x v="579"/>
    <d v="2020-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23-12-22T00:00:00"/>
    <s v="Standard Class"/>
    <s v="GB-14575"/>
    <s v="Giulietta Baptist"/>
    <x v="0"/>
    <s v="United States"/>
    <s v="Arlington"/>
    <x v="17"/>
    <n v="22204"/>
    <x v="0"/>
    <s v="OFF-ST-10003208"/>
    <x v="1"/>
    <x v="4"/>
    <s v="Adjustable Depth Letter/Legal Cart"/>
    <n v="544.38"/>
    <n v="3"/>
    <n v="0"/>
    <n v="157.87019999999993"/>
  </r>
  <r>
    <n v="4343"/>
    <s v="CA-2014-105410"/>
    <x v="3"/>
    <x v="498"/>
    <d v="2023-03-23T00:00:00"/>
    <s v="First Class"/>
    <s v="ND-18370"/>
    <s v="Natalie DeCherney"/>
    <x v="0"/>
    <s v="United States"/>
    <s v="San Francisco"/>
    <x v="1"/>
    <n v="94110"/>
    <x v="1"/>
    <s v="OFF-BI-10004970"/>
    <x v="1"/>
    <x v="8"/>
    <s v="ACCOHIDE 3-Ring Binder, Blue, 1&quot;"/>
    <n v="19.824000000000002"/>
    <n v="6"/>
    <n v="0.2"/>
    <n v="6.690599999999999"/>
  </r>
  <r>
    <n v="4344"/>
    <s v="CA-2014-105410"/>
    <x v="3"/>
    <x v="498"/>
    <d v="2023-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23-03-23T00:00:00"/>
    <s v="First Class"/>
    <s v="ND-18370"/>
    <s v="Natalie DeCherney"/>
    <x v="0"/>
    <s v="United States"/>
    <s v="San Francisco"/>
    <x v="1"/>
    <n v="94110"/>
    <x v="1"/>
    <s v="TEC-AC-10001552"/>
    <x v="2"/>
    <x v="11"/>
    <s v="Logitech K350 2.4Ghz Wireless Keyboard"/>
    <n v="99.54"/>
    <n v="2"/>
    <n v="0"/>
    <n v="10.949399999999997"/>
  </r>
  <r>
    <n v="4346"/>
    <s v="CA-2014-105410"/>
    <x v="3"/>
    <x v="498"/>
    <d v="2023-03-23T00:00:00"/>
    <s v="First Class"/>
    <s v="ND-18370"/>
    <s v="Natalie DeCherney"/>
    <x v="0"/>
    <s v="United States"/>
    <s v="San Francisco"/>
    <x v="1"/>
    <n v="94110"/>
    <x v="1"/>
    <s v="TEC-AC-10002926"/>
    <x v="2"/>
    <x v="11"/>
    <s v="Logitech Wireless Marathon Mouse M705"/>
    <n v="199.96"/>
    <n v="4"/>
    <n v="0"/>
    <n v="85.982800000000012"/>
  </r>
  <r>
    <n v="4347"/>
    <s v="CA-2013-120355"/>
    <x v="0"/>
    <x v="31"/>
    <d v="2022-09-26T00:00:00"/>
    <s v="Standard Class"/>
    <s v="MM-17260"/>
    <s v="Magdelene Morse"/>
    <x v="0"/>
    <s v="United States"/>
    <s v="New Rochelle"/>
    <x v="15"/>
    <n v="10801"/>
    <x v="3"/>
    <s v="FUR-CH-10001394"/>
    <x v="0"/>
    <x v="1"/>
    <s v="Global Leather Executive Chair"/>
    <n v="631.78200000000004"/>
    <n v="2"/>
    <n v="0.1"/>
    <n v="140.39599999999993"/>
  </r>
  <r>
    <n v="4348"/>
    <s v="CA-2013-120355"/>
    <x v="0"/>
    <x v="31"/>
    <d v="2022-09-26T00:00:00"/>
    <s v="Standard Class"/>
    <s v="MM-17260"/>
    <s v="Magdelene Morse"/>
    <x v="0"/>
    <s v="United States"/>
    <s v="New Rochelle"/>
    <x v="15"/>
    <n v="10801"/>
    <x v="3"/>
    <s v="FUR-FU-10004053"/>
    <x v="0"/>
    <x v="5"/>
    <s v="DAX Two-Tone Silver Metal Document Frame"/>
    <n v="60.72"/>
    <n v="3"/>
    <n v="0"/>
    <n v="26.1096"/>
  </r>
  <r>
    <n v="4349"/>
    <s v="CA-2014-169894"/>
    <x v="3"/>
    <x v="221"/>
    <d v="2023-11-30T00:00:00"/>
    <s v="Second Class"/>
    <s v="MV-17485"/>
    <s v="Mark Van Huff"/>
    <x v="0"/>
    <s v="United States"/>
    <s v="Mesa"/>
    <x v="16"/>
    <n v="85204"/>
    <x v="1"/>
    <s v="OFF-BI-10004230"/>
    <x v="1"/>
    <x v="8"/>
    <s v="GBC Recycled Grain Textured Covers"/>
    <n v="20.724000000000004"/>
    <n v="2"/>
    <n v="0.7"/>
    <n v="-15.197599999999994"/>
  </r>
  <r>
    <n v="4350"/>
    <s v="CA-2014-169894"/>
    <x v="3"/>
    <x v="221"/>
    <d v="2023-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23-04-16T00:00:00"/>
    <s v="Standard Class"/>
    <s v="JL-15130"/>
    <s v="Jack Lebron"/>
    <x v="0"/>
    <s v="United States"/>
    <s v="Lancaster"/>
    <x v="24"/>
    <n v="43130"/>
    <x v="3"/>
    <s v="OFF-ST-10001325"/>
    <x v="1"/>
    <x v="4"/>
    <s v="Sterilite Officeware Hinged File Box"/>
    <n v="16.768000000000001"/>
    <n v="2"/>
    <n v="0.2"/>
    <n v="1.4672000000000001"/>
  </r>
  <r>
    <n v="4352"/>
    <s v="US-2014-100482"/>
    <x v="3"/>
    <x v="645"/>
    <d v="2023-04-16T00:00:00"/>
    <s v="Standard Class"/>
    <s v="JL-15130"/>
    <s v="Jack Lebron"/>
    <x v="0"/>
    <s v="United States"/>
    <s v="Lancaster"/>
    <x v="24"/>
    <n v="43130"/>
    <x v="3"/>
    <s v="TEC-AC-10003441"/>
    <x v="2"/>
    <x v="11"/>
    <s v="Kingston Digital DataTraveler 32GB USB 2.0"/>
    <n v="27.12"/>
    <n v="2"/>
    <n v="0.2"/>
    <n v="-4.7460000000000013"/>
  </r>
  <r>
    <n v="4353"/>
    <s v="CA-2014-107748"/>
    <x v="3"/>
    <x v="389"/>
    <d v="2023-12-13T00:00:00"/>
    <s v="Second Class"/>
    <s v="AG-10330"/>
    <s v="Alex Grayson"/>
    <x v="0"/>
    <s v="United States"/>
    <s v="Stockton"/>
    <x v="1"/>
    <n v="95207"/>
    <x v="1"/>
    <s v="TEC-PH-10003215"/>
    <x v="2"/>
    <x v="7"/>
    <s v="Jackery Bar Premium Fast-charging Portable Charger"/>
    <n v="95.84"/>
    <n v="4"/>
    <n v="0.2"/>
    <n v="34.741999999999997"/>
  </r>
  <r>
    <n v="4354"/>
    <s v="CA-2014-107748"/>
    <x v="3"/>
    <x v="389"/>
    <d v="2023-12-13T00:00:00"/>
    <s v="Second Class"/>
    <s v="AG-10330"/>
    <s v="Alex Grayson"/>
    <x v="0"/>
    <s v="United States"/>
    <s v="Stockton"/>
    <x v="1"/>
    <n v="95207"/>
    <x v="1"/>
    <s v="OFF-PA-10002005"/>
    <x v="1"/>
    <x v="10"/>
    <s v="Xerox 225"/>
    <n v="12.96"/>
    <n v="2"/>
    <n v="0"/>
    <n v="6.2208000000000006"/>
  </r>
  <r>
    <n v="4355"/>
    <s v="CA-2014-153654"/>
    <x v="3"/>
    <x v="221"/>
    <d v="2023-11-27T00:00:00"/>
    <s v="Second Class"/>
    <s v="MD-17860"/>
    <s v="Michael Dominguez"/>
    <x v="1"/>
    <s v="United States"/>
    <s v="Asheville"/>
    <x v="3"/>
    <n v="28806"/>
    <x v="0"/>
    <s v="OFF-BI-10004465"/>
    <x v="1"/>
    <x v="8"/>
    <s v="Avery Durable Slant Ring Binders"/>
    <n v="19.008000000000003"/>
    <n v="8"/>
    <n v="0.7"/>
    <n v="-12.671999999999997"/>
  </r>
  <r>
    <n v="4356"/>
    <s v="CA-2012-155600"/>
    <x v="1"/>
    <x v="784"/>
    <d v="2021-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21-12-07T00:00:00"/>
    <s v="Second Class"/>
    <s v="RO-19780"/>
    <s v="Rose O'Brian"/>
    <x v="0"/>
    <s v="United States"/>
    <s v="Clarksville"/>
    <x v="18"/>
    <n v="37042"/>
    <x v="0"/>
    <s v="OFF-AR-10003752"/>
    <x v="1"/>
    <x v="6"/>
    <s v="Deluxe Chalkboard Eraser Cleaner"/>
    <n v="36.96"/>
    <n v="4"/>
    <n v="0.2"/>
    <n v="12.011999999999999"/>
  </r>
  <r>
    <n v="4358"/>
    <s v="CA-2014-162565"/>
    <x v="3"/>
    <x v="157"/>
    <d v="2023-12-12T00:00:00"/>
    <s v="Same Day"/>
    <s v="RR-19315"/>
    <s v="Ralph Ritter"/>
    <x v="0"/>
    <s v="United States"/>
    <s v="Aurora"/>
    <x v="10"/>
    <n v="60505"/>
    <x v="2"/>
    <s v="OFF-PA-10001937"/>
    <x v="1"/>
    <x v="10"/>
    <s v="Xerox 21"/>
    <n v="10.368000000000002"/>
    <n v="2"/>
    <n v="0.2"/>
    <n v="3.6288"/>
  </r>
  <r>
    <n v="4359"/>
    <s v="CA-2014-162565"/>
    <x v="3"/>
    <x v="157"/>
    <d v="2023-12-12T00:00:00"/>
    <s v="Same Day"/>
    <s v="RR-19315"/>
    <s v="Ralph Ritter"/>
    <x v="0"/>
    <s v="United States"/>
    <s v="Aurora"/>
    <x v="10"/>
    <n v="60505"/>
    <x v="2"/>
    <s v="FUR-FU-10004306"/>
    <x v="0"/>
    <x v="5"/>
    <s v="Electrix Halogen Magnifier Lamp"/>
    <n v="77.720000000000013"/>
    <n v="1"/>
    <n v="0.6"/>
    <n v="-66.061999999999998"/>
  </r>
  <r>
    <n v="4360"/>
    <s v="CA-2014-162565"/>
    <x v="3"/>
    <x v="157"/>
    <d v="2023-12-12T00:00:00"/>
    <s v="Same Day"/>
    <s v="RR-19315"/>
    <s v="Ralph Ritter"/>
    <x v="0"/>
    <s v="United States"/>
    <s v="Aurora"/>
    <x v="10"/>
    <n v="60505"/>
    <x v="2"/>
    <s v="FUR-CH-10003973"/>
    <x v="0"/>
    <x v="1"/>
    <s v="GuestStacker Chair with Chrome Finish Legs"/>
    <n v="520.46399999999994"/>
    <n v="2"/>
    <n v="0.3"/>
    <n v="-14.870399999999961"/>
  </r>
  <r>
    <n v="4361"/>
    <s v="CA-2013-127642"/>
    <x v="0"/>
    <x v="206"/>
    <d v="2022-05-24T00:00:00"/>
    <s v="First Class"/>
    <s v="CP-12340"/>
    <s v="Christine Phan"/>
    <x v="1"/>
    <s v="United States"/>
    <s v="Warwick"/>
    <x v="34"/>
    <n v="2886"/>
    <x v="3"/>
    <s v="OFF-PA-10000565"/>
    <x v="1"/>
    <x v="10"/>
    <s v="Staples"/>
    <n v="111.96"/>
    <n v="2"/>
    <n v="0"/>
    <n v="54.860399999999998"/>
  </r>
  <r>
    <n v="4362"/>
    <s v="US-2014-163195"/>
    <x v="3"/>
    <x v="921"/>
    <d v="2023-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7"/>
    <d v="2023-05-23T00:00:00"/>
    <s v="Second Class"/>
    <s v="NC-18340"/>
    <s v="Nat Carroll"/>
    <x v="0"/>
    <s v="United States"/>
    <s v="Fargo"/>
    <x v="46"/>
    <n v="58103"/>
    <x v="2"/>
    <s v="OFF-AR-10001953"/>
    <x v="1"/>
    <x v="6"/>
    <s v="Boston 1645 Deluxe Heavier-Duty Electric Pencil Sharpener"/>
    <n v="131.94"/>
    <n v="3"/>
    <n v="0"/>
    <n v="35.623800000000003"/>
  </r>
  <r>
    <n v="4364"/>
    <s v="CA-2014-111332"/>
    <x v="3"/>
    <x v="967"/>
    <d v="2023-05-23T00:00:00"/>
    <s v="Second Class"/>
    <s v="NC-18340"/>
    <s v="Nat Carroll"/>
    <x v="0"/>
    <s v="United States"/>
    <s v="Fargo"/>
    <x v="46"/>
    <n v="58103"/>
    <x v="2"/>
    <s v="OFF-AR-10001374"/>
    <x v="1"/>
    <x v="6"/>
    <s v="BIC Brite Liner Highlighters, Chisel Tip"/>
    <n v="25.92"/>
    <n v="4"/>
    <n v="0"/>
    <n v="8.2943999999999996"/>
  </r>
  <r>
    <n v="4365"/>
    <s v="CA-2014-111332"/>
    <x v="3"/>
    <x v="967"/>
    <d v="2023-05-23T00:00:00"/>
    <s v="Second Class"/>
    <s v="NC-18340"/>
    <s v="Nat Carroll"/>
    <x v="0"/>
    <s v="United States"/>
    <s v="Fargo"/>
    <x v="46"/>
    <n v="58103"/>
    <x v="2"/>
    <s v="OFF-ST-10003816"/>
    <x v="1"/>
    <x v="4"/>
    <s v="Fellowes High-Stak Drawer Files"/>
    <n v="704.76"/>
    <n v="4"/>
    <n v="0"/>
    <n v="162.09479999999996"/>
  </r>
  <r>
    <n v="4366"/>
    <s v="CA-2014-111332"/>
    <x v="3"/>
    <x v="967"/>
    <d v="2023-05-23T00:00:00"/>
    <s v="Second Class"/>
    <s v="NC-18340"/>
    <s v="Nat Carroll"/>
    <x v="0"/>
    <s v="United States"/>
    <s v="Fargo"/>
    <x v="46"/>
    <n v="58103"/>
    <x v="2"/>
    <s v="OFF-FA-10001843"/>
    <x v="1"/>
    <x v="13"/>
    <s v="Staples"/>
    <n v="7.41"/>
    <n v="3"/>
    <n v="0"/>
    <n v="3.4827000000000004"/>
  </r>
  <r>
    <n v="4367"/>
    <s v="CA-2014-111332"/>
    <x v="3"/>
    <x v="967"/>
    <d v="2023-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23-09-14T00:00:00"/>
    <s v="Second Class"/>
    <s v="HA-14920"/>
    <s v="Helen Andreada"/>
    <x v="0"/>
    <s v="United States"/>
    <s v="Chicago"/>
    <x v="10"/>
    <n v="60623"/>
    <x v="2"/>
    <s v="OFF-FA-10000936"/>
    <x v="1"/>
    <x v="13"/>
    <s v="Acco Hot Clips Clips to Go"/>
    <n v="10.528"/>
    <n v="4"/>
    <n v="0.2"/>
    <n v="3.2899999999999996"/>
  </r>
  <r>
    <n v="4369"/>
    <s v="CA-2014-117044"/>
    <x v="3"/>
    <x v="220"/>
    <d v="2023-09-14T00:00:00"/>
    <s v="Second Class"/>
    <s v="HA-14920"/>
    <s v="Helen Andreada"/>
    <x v="0"/>
    <s v="United States"/>
    <s v="Chicago"/>
    <x v="10"/>
    <n v="60623"/>
    <x v="2"/>
    <s v="OFF-PA-10003657"/>
    <x v="1"/>
    <x v="10"/>
    <s v="Xerox 1927"/>
    <n v="20.544000000000004"/>
    <n v="6"/>
    <n v="0.2"/>
    <n v="6.4199999999999964"/>
  </r>
  <r>
    <n v="4370"/>
    <s v="US-2013-165078"/>
    <x v="0"/>
    <x v="732"/>
    <d v="2022-11-11T00:00:00"/>
    <s v="Standard Class"/>
    <s v="MA-17995"/>
    <s v="Michelle Arnett"/>
    <x v="2"/>
    <s v="United States"/>
    <s v="Lawrence"/>
    <x v="14"/>
    <n v="46226"/>
    <x v="2"/>
    <s v="OFF-BI-10001989"/>
    <x v="1"/>
    <x v="8"/>
    <s v="Premium Transparent Presentation Covers by GBC"/>
    <n v="104.9"/>
    <n v="5"/>
    <n v="0"/>
    <n v="50.351999999999997"/>
  </r>
  <r>
    <n v="4371"/>
    <s v="US-2013-165078"/>
    <x v="0"/>
    <x v="732"/>
    <d v="2022-11-11T00:00:00"/>
    <s v="Standard Class"/>
    <s v="MA-17995"/>
    <s v="Michelle Arnett"/>
    <x v="2"/>
    <s v="United States"/>
    <s v="Lawrence"/>
    <x v="14"/>
    <n v="46226"/>
    <x v="2"/>
    <s v="OFF-AR-10002987"/>
    <x v="1"/>
    <x v="6"/>
    <s v="Prismacolor Color Pencil Set"/>
    <n v="39.68"/>
    <n v="2"/>
    <n v="0"/>
    <n v="16.268800000000002"/>
  </r>
  <r>
    <n v="4372"/>
    <s v="US-2013-165078"/>
    <x v="0"/>
    <x v="732"/>
    <d v="2022-11-11T00:00:00"/>
    <s v="Standard Class"/>
    <s v="MA-17995"/>
    <s v="Michelle Arnett"/>
    <x v="2"/>
    <s v="United States"/>
    <s v="Lawrence"/>
    <x v="14"/>
    <n v="46226"/>
    <x v="2"/>
    <s v="OFF-LA-10000414"/>
    <x v="1"/>
    <x v="2"/>
    <s v="Avery 503"/>
    <n v="51.75"/>
    <n v="5"/>
    <n v="0"/>
    <n v="24.84"/>
  </r>
  <r>
    <n v="4373"/>
    <s v="US-2014-169320"/>
    <x v="3"/>
    <x v="283"/>
    <d v="2023-07-26T00:00:00"/>
    <s v="Second Class"/>
    <s v="LH-16900"/>
    <s v="Lena Hernandez"/>
    <x v="0"/>
    <s v="United States"/>
    <s v="Elkhart"/>
    <x v="14"/>
    <n v="46514"/>
    <x v="2"/>
    <s v="OFF-AR-10003602"/>
    <x v="1"/>
    <x v="6"/>
    <s v="Quartet Omega Colored Chalk, 12/Pack"/>
    <n v="11.68"/>
    <n v="2"/>
    <n v="0"/>
    <n v="5.4895999999999994"/>
  </r>
  <r>
    <n v="4374"/>
    <s v="US-2014-169320"/>
    <x v="3"/>
    <x v="283"/>
    <d v="2023-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22-11-25T00:00:00"/>
    <s v="Standard Class"/>
    <s v="SB-20290"/>
    <s v="Sean Braxton"/>
    <x v="1"/>
    <s v="United States"/>
    <s v="Kent"/>
    <x v="24"/>
    <n v="44240"/>
    <x v="3"/>
    <s v="OFF-AP-10002998"/>
    <x v="1"/>
    <x v="9"/>
    <s v="Holmes 99% HEPA Air Purifier"/>
    <n v="103.96799999999999"/>
    <n v="6"/>
    <n v="0.2"/>
    <n v="16.894799999999996"/>
  </r>
  <r>
    <n v="4376"/>
    <s v="CA-2011-166954"/>
    <x v="2"/>
    <x v="573"/>
    <d v="2020-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20-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20-04-30T00:00:00"/>
    <s v="Standard Class"/>
    <s v="BT-11305"/>
    <s v="Beth Thompson"/>
    <x v="2"/>
    <s v="United States"/>
    <s v="San Gabriel"/>
    <x v="1"/>
    <n v="91776"/>
    <x v="1"/>
    <s v="FUR-CH-10003973"/>
    <x v="0"/>
    <x v="1"/>
    <s v="GuestStacker Chair with Chrome Finish Legs"/>
    <n v="1487.04"/>
    <n v="5"/>
    <n v="0.2"/>
    <n v="148.70400000000006"/>
  </r>
  <r>
    <n v="4379"/>
    <s v="CA-2012-140830"/>
    <x v="1"/>
    <x v="672"/>
    <d v="2021-12-02T00:00:00"/>
    <s v="Second Class"/>
    <s v="PS-18970"/>
    <s v="Paul Stevenson"/>
    <x v="2"/>
    <s v="United States"/>
    <s v="Henderson"/>
    <x v="0"/>
    <n v="42420"/>
    <x v="0"/>
    <s v="OFF-EN-10000461"/>
    <x v="1"/>
    <x v="12"/>
    <s v="#10- 4 1/8&quot; x 9 1/2&quot; Recycled Envelopes"/>
    <n v="17.48"/>
    <n v="2"/>
    <n v="0"/>
    <n v="8.2156000000000002"/>
  </r>
  <r>
    <n v="4380"/>
    <s v="CA-2012-140830"/>
    <x v="1"/>
    <x v="672"/>
    <d v="2021-12-02T00:00:00"/>
    <s v="Second Class"/>
    <s v="PS-18970"/>
    <s v="Paul Stevenson"/>
    <x v="2"/>
    <s v="United States"/>
    <s v="Henderson"/>
    <x v="0"/>
    <n v="42420"/>
    <x v="0"/>
    <s v="OFF-EN-10002831"/>
    <x v="1"/>
    <x v="12"/>
    <s v="Tyvek  Top-Opening Peel &amp; Seel  Envelopes, Gray"/>
    <n v="71.88"/>
    <n v="2"/>
    <n v="0"/>
    <n v="32.345999999999997"/>
  </r>
  <r>
    <n v="4381"/>
    <s v="CA-2012-152891"/>
    <x v="1"/>
    <x v="968"/>
    <d v="2021-10-30T00:00:00"/>
    <s v="Standard Class"/>
    <s v="TB-21625"/>
    <s v="Trudy Brown"/>
    <x v="0"/>
    <s v="United States"/>
    <s v="San Francisco"/>
    <x v="1"/>
    <n v="94110"/>
    <x v="1"/>
    <s v="OFF-AR-10004648"/>
    <x v="1"/>
    <x v="6"/>
    <s v="Boston 19500 Mighty Mite Electric Pencil Sharpener"/>
    <n v="60.449999999999996"/>
    <n v="3"/>
    <n v="0"/>
    <n v="16.3215"/>
  </r>
  <r>
    <n v="4382"/>
    <s v="CA-2012-152891"/>
    <x v="1"/>
    <x v="968"/>
    <d v="2021-10-30T00:00:00"/>
    <s v="Standard Class"/>
    <s v="TB-21625"/>
    <s v="Trudy Brown"/>
    <x v="0"/>
    <s v="United States"/>
    <s v="San Francisco"/>
    <x v="1"/>
    <n v="94110"/>
    <x v="1"/>
    <s v="FUR-TA-10001857"/>
    <x v="0"/>
    <x v="3"/>
    <s v="Balt Solid Wood Rectangular Table"/>
    <n v="253.17599999999999"/>
    <n v="3"/>
    <n v="0.2"/>
    <n v="-31.64700000000002"/>
  </r>
  <r>
    <n v="4383"/>
    <s v="US-2012-122784"/>
    <x v="1"/>
    <x v="603"/>
    <d v="2021-07-27T00:00:00"/>
    <s v="Standard Class"/>
    <s v="RA-19915"/>
    <s v="Russell Applegate"/>
    <x v="0"/>
    <s v="United States"/>
    <s v="Highland Park"/>
    <x v="10"/>
    <n v="60035"/>
    <x v="2"/>
    <s v="OFF-BI-10000546"/>
    <x v="1"/>
    <x v="8"/>
    <s v="Avery Durable Binders"/>
    <n v="2.879999999999999"/>
    <n v="5"/>
    <n v="0.8"/>
    <n v="-4.4639999999999995"/>
  </r>
  <r>
    <n v="4384"/>
    <s v="US-2012-122784"/>
    <x v="1"/>
    <x v="603"/>
    <d v="2021-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21-07-27T00:00:00"/>
    <s v="Standard Class"/>
    <s v="RA-19915"/>
    <s v="Russell Applegate"/>
    <x v="0"/>
    <s v="United States"/>
    <s v="Highland Park"/>
    <x v="10"/>
    <n v="60035"/>
    <x v="2"/>
    <s v="TEC-PH-10001557"/>
    <x v="2"/>
    <x v="7"/>
    <s v="Pyle PMP37LED"/>
    <n v="153.584"/>
    <n v="2"/>
    <n v="0.2"/>
    <n v="13.438599999999994"/>
  </r>
  <r>
    <n v="4386"/>
    <s v="US-2012-122784"/>
    <x v="1"/>
    <x v="603"/>
    <d v="2021-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22-11-03T00:00:00"/>
    <s v="Standard Class"/>
    <s v="BP-11095"/>
    <s v="Bart Pistole"/>
    <x v="1"/>
    <s v="United States"/>
    <s v="San Francisco"/>
    <x v="1"/>
    <n v="94122"/>
    <x v="1"/>
    <s v="OFF-AP-10001366"/>
    <x v="1"/>
    <x v="9"/>
    <s v="Staples"/>
    <n v="43.92"/>
    <n v="4"/>
    <n v="0"/>
    <n v="11.858400000000003"/>
  </r>
  <r>
    <n v="4388"/>
    <s v="CA-2013-156811"/>
    <x v="0"/>
    <x v="189"/>
    <d v="2022-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23-11-23T00:00:00"/>
    <s v="First Class"/>
    <s v="CD-11920"/>
    <s v="Carlos Daly"/>
    <x v="0"/>
    <s v="United States"/>
    <s v="New York City"/>
    <x v="15"/>
    <n v="10035"/>
    <x v="3"/>
    <s v="OFF-PA-10003651"/>
    <x v="1"/>
    <x v="10"/>
    <s v="Xerox 1968"/>
    <n v="46.76"/>
    <n v="7"/>
    <n v="0"/>
    <n v="22.444800000000001"/>
  </r>
  <r>
    <n v="4390"/>
    <s v="CA-2014-111556"/>
    <x v="3"/>
    <x v="225"/>
    <d v="2023-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23-11-23T00:00:00"/>
    <s v="First Class"/>
    <s v="CD-11920"/>
    <s v="Carlos Daly"/>
    <x v="0"/>
    <s v="United States"/>
    <s v="New York City"/>
    <x v="15"/>
    <n v="10035"/>
    <x v="3"/>
    <s v="TEC-PH-10001459"/>
    <x v="2"/>
    <x v="7"/>
    <s v="Samsung Galaxy Mega 6.3"/>
    <n v="1259.97"/>
    <n v="3"/>
    <n v="0"/>
    <n v="327.59220000000005"/>
  </r>
  <r>
    <n v="4392"/>
    <s v="CA-2014-111556"/>
    <x v="3"/>
    <x v="225"/>
    <d v="2023-11-23T00:00:00"/>
    <s v="First Class"/>
    <s v="CD-11920"/>
    <s v="Carlos Daly"/>
    <x v="0"/>
    <s v="United States"/>
    <s v="New York City"/>
    <x v="15"/>
    <n v="10035"/>
    <x v="3"/>
    <s v="OFF-AR-10004602"/>
    <x v="1"/>
    <x v="6"/>
    <s v="Boston KS Multi-Size Manual Pencil Sharpener"/>
    <n v="68.97"/>
    <n v="3"/>
    <n v="0"/>
    <n v="19.311600000000002"/>
  </r>
  <r>
    <n v="4393"/>
    <s v="CA-2013-108868"/>
    <x v="0"/>
    <x v="162"/>
    <d v="2022-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22-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20-07-20T00:00:00"/>
    <s v="Same Day"/>
    <s v="SW-20245"/>
    <s v="Scot Wooten"/>
    <x v="0"/>
    <s v="United States"/>
    <s v="Springfield"/>
    <x v="24"/>
    <n v="45503"/>
    <x v="3"/>
    <s v="OFF-ST-10002583"/>
    <x v="1"/>
    <x v="4"/>
    <s v="Fellowes Neat Ideas Storage Cubes"/>
    <n v="25.983999999999998"/>
    <n v="1"/>
    <n v="0.2"/>
    <n v="-5.1968000000000005"/>
  </r>
  <r>
    <n v="4396"/>
    <s v="CA-2011-142965"/>
    <x v="2"/>
    <x v="836"/>
    <d v="2020-07-20T00:00:00"/>
    <s v="Same Day"/>
    <s v="SW-20245"/>
    <s v="Scot Wooten"/>
    <x v="0"/>
    <s v="United States"/>
    <s v="Springfield"/>
    <x v="24"/>
    <n v="45503"/>
    <x v="3"/>
    <s v="OFF-BI-10000977"/>
    <x v="1"/>
    <x v="8"/>
    <s v="Ibico Plastic Spiral Binding Combs"/>
    <n v="27.360000000000003"/>
    <n v="3"/>
    <n v="0.7"/>
    <n v="-21.887999999999991"/>
  </r>
  <r>
    <n v="4397"/>
    <s v="CA-2013-148740"/>
    <x v="0"/>
    <x v="625"/>
    <d v="2022-11-20T00:00:00"/>
    <s v="Standard Class"/>
    <s v="AH-10690"/>
    <s v="Anna Häberlin"/>
    <x v="1"/>
    <s v="United States"/>
    <s v="San Diego"/>
    <x v="1"/>
    <n v="92024"/>
    <x v="1"/>
    <s v="TEC-PH-10002549"/>
    <x v="2"/>
    <x v="7"/>
    <s v="Polycom SoundPoint IP 450 VoIP phone"/>
    <n v="361.37600000000003"/>
    <n v="2"/>
    <n v="0.2"/>
    <n v="27.103200000000001"/>
  </r>
  <r>
    <n v="4398"/>
    <s v="US-2011-138758"/>
    <x v="2"/>
    <x v="969"/>
    <d v="2020-07-11T00:00:00"/>
    <s v="Standard Class"/>
    <s v="JL-15835"/>
    <s v="John Lee"/>
    <x v="0"/>
    <s v="United States"/>
    <s v="Philadelphia"/>
    <x v="9"/>
    <n v="19120"/>
    <x v="3"/>
    <s v="FUR-CH-10002880"/>
    <x v="0"/>
    <x v="1"/>
    <s v="Global High-Back Leather Tilter, Burgundy"/>
    <n v="172.18599999999998"/>
    <n v="2"/>
    <n v="0.3"/>
    <n v="-46.736200000000011"/>
  </r>
  <r>
    <n v="4399"/>
    <s v="US-2011-138758"/>
    <x v="2"/>
    <x v="969"/>
    <d v="2020-07-11T00:00:00"/>
    <s v="Standard Class"/>
    <s v="JL-15835"/>
    <s v="John Lee"/>
    <x v="0"/>
    <s v="United States"/>
    <s v="Philadelphia"/>
    <x v="9"/>
    <n v="19120"/>
    <x v="3"/>
    <s v="FUR-FU-10003039"/>
    <x v="0"/>
    <x v="5"/>
    <s v="Howard Miller 11-1/2&quot; Diameter Grantwood Wall Clock"/>
    <n v="69.00800000000001"/>
    <n v="2"/>
    <n v="0.2"/>
    <n v="12.0764"/>
  </r>
  <r>
    <n v="4400"/>
    <s v="CA-2013-131737"/>
    <x v="0"/>
    <x v="716"/>
    <d v="2022-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22-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22-03-18T00:00:00"/>
    <s v="Same Day"/>
    <s v="GZ-14470"/>
    <s v="Gary Zandusky"/>
    <x v="0"/>
    <s v="United States"/>
    <s v="Columbia"/>
    <x v="39"/>
    <n v="21044"/>
    <x v="3"/>
    <s v="FUR-FU-10004306"/>
    <x v="0"/>
    <x v="5"/>
    <s v="Electrix Halogen Magnifier Lamp"/>
    <n v="971.5"/>
    <n v="5"/>
    <n v="0"/>
    <n v="252.59"/>
  </r>
  <r>
    <n v="4403"/>
    <s v="CA-2013-114538"/>
    <x v="0"/>
    <x v="482"/>
    <d v="2022-12-28T00:00:00"/>
    <s v="First Class"/>
    <s v="RC-19825"/>
    <s v="Roy Collins"/>
    <x v="0"/>
    <s v="United States"/>
    <s v="Colorado Springs"/>
    <x v="22"/>
    <n v="80906"/>
    <x v="1"/>
    <s v="OFF-AR-10002445"/>
    <x v="1"/>
    <x v="6"/>
    <s v="SANFORD Major Accent Highlighters"/>
    <n v="11.328000000000001"/>
    <n v="2"/>
    <n v="0.2"/>
    <n v="2.5488000000000004"/>
  </r>
  <r>
    <n v="4404"/>
    <s v="CA-2011-127936"/>
    <x v="2"/>
    <x v="814"/>
    <d v="2020-09-04T00:00:00"/>
    <s v="First Class"/>
    <s v="CL-12565"/>
    <s v="Clay Ludtke"/>
    <x v="0"/>
    <s v="United States"/>
    <s v="New York City"/>
    <x v="15"/>
    <n v="10009"/>
    <x v="3"/>
    <s v="OFF-AR-10002445"/>
    <x v="1"/>
    <x v="6"/>
    <s v="SANFORD Major Accent Highlighters"/>
    <n v="21.240000000000002"/>
    <n v="3"/>
    <n v="0"/>
    <n v="8.071200000000001"/>
  </r>
  <r>
    <n v="4405"/>
    <s v="CA-2012-164336"/>
    <x v="1"/>
    <x v="761"/>
    <d v="2021-07-10T00:00:00"/>
    <s v="Standard Class"/>
    <s v="MW-18220"/>
    <s v="Mitch Webber"/>
    <x v="0"/>
    <s v="United States"/>
    <s v="Philadelphia"/>
    <x v="9"/>
    <n v="19140"/>
    <x v="3"/>
    <s v="TEC-AC-10002345"/>
    <x v="2"/>
    <x v="11"/>
    <s v="HP Standard 104 key PS/2 Keyboard"/>
    <n v="34.800000000000004"/>
    <n v="3"/>
    <n v="0.2"/>
    <n v="2.1749999999999989"/>
  </r>
  <r>
    <n v="4406"/>
    <s v="CA-2012-164336"/>
    <x v="1"/>
    <x v="761"/>
    <d v="2021-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22-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22-11-26T00:00:00"/>
    <s v="Standard Class"/>
    <s v="BF-10975"/>
    <s v="Barbara Fisher"/>
    <x v="1"/>
    <s v="United States"/>
    <s v="Columbus"/>
    <x v="14"/>
    <n v="47201"/>
    <x v="2"/>
    <s v="OFF-PA-10000418"/>
    <x v="1"/>
    <x v="10"/>
    <s v="Xerox 189"/>
    <n v="314.54999999999995"/>
    <n v="3"/>
    <n v="0"/>
    <n v="150.98399999999998"/>
  </r>
  <r>
    <n v="4409"/>
    <s v="CA-2013-100041"/>
    <x v="0"/>
    <x v="73"/>
    <d v="2022-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20-05-11T00:00:00"/>
    <s v="Standard Class"/>
    <s v="SN-20710"/>
    <s v="Steve Nguyen"/>
    <x v="2"/>
    <s v="United States"/>
    <s v="Los Angeles"/>
    <x v="1"/>
    <n v="90004"/>
    <x v="1"/>
    <s v="OFF-LA-10004425"/>
    <x v="1"/>
    <x v="2"/>
    <s v="Staples"/>
    <n v="5.78"/>
    <n v="2"/>
    <n v="0"/>
    <n v="2.7166000000000001"/>
  </r>
  <r>
    <n v="4411"/>
    <s v="US-2011-154879"/>
    <x v="2"/>
    <x v="457"/>
    <d v="2020-05-11T00:00:00"/>
    <s v="Standard Class"/>
    <s v="SN-20710"/>
    <s v="Steve Nguyen"/>
    <x v="2"/>
    <s v="United States"/>
    <s v="Los Angeles"/>
    <x v="1"/>
    <n v="90004"/>
    <x v="1"/>
    <s v="OFF-AR-10001897"/>
    <x v="1"/>
    <x v="6"/>
    <s v="Model L Table or Wall-Mount Pencil Sharpener"/>
    <n v="107.94"/>
    <n v="6"/>
    <n v="0"/>
    <n v="30.223200000000002"/>
  </r>
  <r>
    <n v="4412"/>
    <s v="CA-2011-130624"/>
    <x v="2"/>
    <x v="261"/>
    <d v="2020-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20-06-24T00:00:00"/>
    <s v="First Class"/>
    <s v="TB-21280"/>
    <s v="Toby Braunhardt"/>
    <x v="0"/>
    <s v="United States"/>
    <s v="New York City"/>
    <x v="15"/>
    <n v="10024"/>
    <x v="3"/>
    <s v="TEC-PH-10003963"/>
    <x v="2"/>
    <x v="7"/>
    <s v="GE 2-Jack Phone Line Splitter"/>
    <n v="617.97"/>
    <n v="3"/>
    <n v="0"/>
    <n v="160.6722"/>
  </r>
  <r>
    <n v="4414"/>
    <s v="CA-2011-130624"/>
    <x v="2"/>
    <x v="261"/>
    <d v="2020-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0"/>
    <d v="2023-08-24T00:00:00"/>
    <s v="Standard Class"/>
    <s v="JB-15400"/>
    <s v="Jennifer Braxton"/>
    <x v="1"/>
    <s v="United States"/>
    <s v="Lawrence"/>
    <x v="31"/>
    <n v="1841"/>
    <x v="3"/>
    <s v="OFF-BI-10003925"/>
    <x v="1"/>
    <x v="8"/>
    <s v="Fellowes PB300 Plastic Comb Binding Machine"/>
    <n v="387.99"/>
    <n v="1"/>
    <n v="0"/>
    <n v="182.3553"/>
  </r>
  <r>
    <n v="4416"/>
    <s v="CA-2011-153983"/>
    <x v="2"/>
    <x v="503"/>
    <d v="2020-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20-12-06T00:00:00"/>
    <s v="Standard Class"/>
    <s v="AH-10210"/>
    <s v="Alan Hwang"/>
    <x v="0"/>
    <s v="United States"/>
    <s v="San Francisco"/>
    <x v="1"/>
    <n v="94122"/>
    <x v="1"/>
    <s v="OFF-FA-10003495"/>
    <x v="1"/>
    <x v="13"/>
    <s v="Staples"/>
    <n v="30.4"/>
    <n v="5"/>
    <n v="0"/>
    <n v="15.2"/>
  </r>
  <r>
    <n v="4418"/>
    <s v="CA-2014-112900"/>
    <x v="3"/>
    <x v="359"/>
    <d v="2023-04-13T00:00:00"/>
    <s v="Second Class"/>
    <s v="KL-16645"/>
    <s v="Ken Lonsdale"/>
    <x v="0"/>
    <s v="United States"/>
    <s v="Detroit"/>
    <x v="12"/>
    <n v="48205"/>
    <x v="2"/>
    <s v="OFF-BI-10002867"/>
    <x v="1"/>
    <x v="8"/>
    <s v="GBC Recycled Regency Composition Covers"/>
    <n v="478.24"/>
    <n v="8"/>
    <n v="0"/>
    <n v="219.99039999999997"/>
  </r>
  <r>
    <n v="4419"/>
    <s v="CA-2011-160157"/>
    <x v="2"/>
    <x v="414"/>
    <d v="2020-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20-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1"/>
    <d v="2021-11-21T00:00:00"/>
    <s v="Second Class"/>
    <s v="GH-14665"/>
    <s v="Greg Hansen"/>
    <x v="0"/>
    <s v="United States"/>
    <s v="Chicago"/>
    <x v="10"/>
    <n v="60610"/>
    <x v="2"/>
    <s v="OFF-SU-10002537"/>
    <x v="1"/>
    <x v="14"/>
    <s v="Acme Box Cutter Scissors"/>
    <n v="40.92"/>
    <n v="5"/>
    <n v="0.2"/>
    <n v="3.0690000000000026"/>
  </r>
  <r>
    <n v="4422"/>
    <s v="CA-2011-117016"/>
    <x v="2"/>
    <x v="530"/>
    <d v="2020-03-09T00:00:00"/>
    <s v="Standard Class"/>
    <s v="SC-20095"/>
    <s v="Sanjit Chand"/>
    <x v="0"/>
    <s v="United States"/>
    <s v="Margate"/>
    <x v="2"/>
    <n v="33063"/>
    <x v="0"/>
    <s v="OFF-AR-10001374"/>
    <x v="1"/>
    <x v="6"/>
    <s v="BIC Brite Liner Highlighters, Chisel Tip"/>
    <n v="15.552000000000003"/>
    <n v="3"/>
    <n v="0.2"/>
    <n v="2.3327999999999989"/>
  </r>
  <r>
    <n v="4423"/>
    <s v="CA-2014-159464"/>
    <x v="3"/>
    <x v="796"/>
    <d v="2023-05-20T00:00:00"/>
    <s v="First Class"/>
    <s v="TB-21355"/>
    <s v="Todd Boyes"/>
    <x v="1"/>
    <s v="United States"/>
    <s v="Sandy Springs"/>
    <x v="32"/>
    <n v="30328"/>
    <x v="0"/>
    <s v="OFF-AP-10001492"/>
    <x v="1"/>
    <x v="9"/>
    <s v="Acco Six-Outlet Power Strip, 4' Cord Length"/>
    <n v="17.239999999999998"/>
    <n v="2"/>
    <n v="0"/>
    <n v="4.4824000000000002"/>
  </r>
  <r>
    <n v="4424"/>
    <s v="CA-2014-159464"/>
    <x v="3"/>
    <x v="796"/>
    <d v="2023-05-20T00:00:00"/>
    <s v="First Class"/>
    <s v="TB-21355"/>
    <s v="Todd Boyes"/>
    <x v="1"/>
    <s v="United States"/>
    <s v="Sandy Springs"/>
    <x v="32"/>
    <n v="30328"/>
    <x v="0"/>
    <s v="FUR-BO-10003546"/>
    <x v="0"/>
    <x v="0"/>
    <s v="Hon 4-Shelf Metal Bookcases"/>
    <n v="302.94"/>
    <n v="3"/>
    <n v="0"/>
    <n v="75.735000000000014"/>
  </r>
  <r>
    <n v="4425"/>
    <s v="CA-2014-159464"/>
    <x v="3"/>
    <x v="796"/>
    <d v="2023-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23-05-20T00:00:00"/>
    <s v="First Class"/>
    <s v="TB-21355"/>
    <s v="Todd Boyes"/>
    <x v="1"/>
    <s v="United States"/>
    <s v="Sandy Springs"/>
    <x v="32"/>
    <n v="30328"/>
    <x v="0"/>
    <s v="OFF-BI-10000315"/>
    <x v="1"/>
    <x v="8"/>
    <s v="Poly Designer Cover &amp; Back"/>
    <n v="113.94"/>
    <n v="6"/>
    <n v="0"/>
    <n v="54.691199999999995"/>
  </r>
  <r>
    <n v="4427"/>
    <s v="CA-2014-159464"/>
    <x v="3"/>
    <x v="796"/>
    <d v="2023-05-20T00:00:00"/>
    <s v="First Class"/>
    <s v="TB-21355"/>
    <s v="Todd Boyes"/>
    <x v="1"/>
    <s v="United States"/>
    <s v="Sandy Springs"/>
    <x v="32"/>
    <n v="30328"/>
    <x v="0"/>
    <s v="TEC-PH-10002350"/>
    <x v="2"/>
    <x v="7"/>
    <s v="Apple EarPods with Remote and Mic"/>
    <n v="55.98"/>
    <n v="2"/>
    <n v="0"/>
    <n v="15.674399999999999"/>
  </r>
  <r>
    <n v="4428"/>
    <s v="US-2014-103226"/>
    <x v="3"/>
    <x v="585"/>
    <d v="2023-09-29T00:00:00"/>
    <s v="Standard Class"/>
    <s v="DW-13195"/>
    <s v="David Wiener"/>
    <x v="1"/>
    <s v="United States"/>
    <s v="Albuquerque"/>
    <x v="27"/>
    <n v="87105"/>
    <x v="1"/>
    <s v="OFF-PA-10002666"/>
    <x v="1"/>
    <x v="10"/>
    <s v="Southworth 25% Cotton Linen-Finish Paper &amp; Envelopes"/>
    <n v="27.18"/>
    <n v="3"/>
    <n v="0"/>
    <n v="12.231"/>
  </r>
  <r>
    <n v="4429"/>
    <s v="CA-2014-119452"/>
    <x v="3"/>
    <x v="708"/>
    <d v="2023-03-28T00:00:00"/>
    <s v="Standard Class"/>
    <s v="CL-12565"/>
    <s v="Clay Ludtke"/>
    <x v="0"/>
    <s v="United States"/>
    <s v="Tulsa"/>
    <x v="26"/>
    <n v="74133"/>
    <x v="2"/>
    <s v="FUR-CH-10004495"/>
    <x v="0"/>
    <x v="1"/>
    <s v="Global Leather and Oak Executive Chair, Black"/>
    <n v="1805.88"/>
    <n v="6"/>
    <n v="0"/>
    <n v="523.70519999999988"/>
  </r>
  <r>
    <n v="4430"/>
    <s v="CA-2014-147725"/>
    <x v="3"/>
    <x v="32"/>
    <d v="2023-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22-11-09T00:00:00"/>
    <s v="Second Class"/>
    <s v="AP-10915"/>
    <s v="Arthur Prichep"/>
    <x v="0"/>
    <s v="United States"/>
    <s v="Henderson"/>
    <x v="0"/>
    <n v="42420"/>
    <x v="0"/>
    <s v="OFF-FA-10002280"/>
    <x v="1"/>
    <x v="13"/>
    <s v="Advantus Plastic Paper Clips"/>
    <n v="20"/>
    <n v="4"/>
    <n v="0"/>
    <n v="9.6"/>
  </r>
  <r>
    <n v="4432"/>
    <s v="CA-2013-168893"/>
    <x v="0"/>
    <x v="54"/>
    <d v="2022-11-09T00:00:00"/>
    <s v="Second Class"/>
    <s v="AP-10915"/>
    <s v="Arthur Prichep"/>
    <x v="0"/>
    <s v="United States"/>
    <s v="Henderson"/>
    <x v="0"/>
    <n v="42420"/>
    <x v="0"/>
    <s v="OFF-AR-10001770"/>
    <x v="1"/>
    <x v="6"/>
    <s v="Economy #2 Pencils"/>
    <n v="7.98"/>
    <n v="3"/>
    <n v="0"/>
    <n v="2.0747999999999998"/>
  </r>
  <r>
    <n v="4433"/>
    <s v="CA-2013-168893"/>
    <x v="0"/>
    <x v="54"/>
    <d v="2022-11-09T00:00:00"/>
    <s v="Second Class"/>
    <s v="AP-10915"/>
    <s v="Arthur Prichep"/>
    <x v="0"/>
    <s v="United States"/>
    <s v="Henderson"/>
    <x v="0"/>
    <n v="42420"/>
    <x v="0"/>
    <s v="FUR-FU-10002885"/>
    <x v="0"/>
    <x v="5"/>
    <s v="Magna Visual Magnetic Picture Hangers"/>
    <n v="24.1"/>
    <n v="5"/>
    <n v="0"/>
    <n v="9.1580000000000013"/>
  </r>
  <r>
    <n v="4434"/>
    <s v="CA-2013-168893"/>
    <x v="0"/>
    <x v="54"/>
    <d v="2022-11-09T00:00:00"/>
    <s v="Second Class"/>
    <s v="AP-10915"/>
    <s v="Arthur Prichep"/>
    <x v="0"/>
    <s v="United States"/>
    <s v="Henderson"/>
    <x v="0"/>
    <n v="42420"/>
    <x v="0"/>
    <s v="OFF-AR-10003772"/>
    <x v="1"/>
    <x v="6"/>
    <s v="Boston 16750 Black Compact Battery Pencil Sharpener"/>
    <n v="8.75"/>
    <n v="1"/>
    <n v="0"/>
    <n v="2.6249999999999991"/>
  </r>
  <r>
    <n v="4435"/>
    <s v="CA-2013-168893"/>
    <x v="0"/>
    <x v="54"/>
    <d v="2022-11-09T00:00:00"/>
    <s v="Second Class"/>
    <s v="AP-10915"/>
    <s v="Arthur Prichep"/>
    <x v="0"/>
    <s v="United States"/>
    <s v="Henderson"/>
    <x v="0"/>
    <n v="42420"/>
    <x v="0"/>
    <s v="FUR-TA-10003392"/>
    <x v="0"/>
    <x v="3"/>
    <s v="Global Adaptabilities Conference Tables"/>
    <n v="842.94"/>
    <n v="3"/>
    <n v="0"/>
    <n v="160.15860000000001"/>
  </r>
  <r>
    <n v="4436"/>
    <s v="CA-2013-163398"/>
    <x v="0"/>
    <x v="972"/>
    <d v="2022-05-09T00:00:00"/>
    <s v="Standard Class"/>
    <s v="CB-12415"/>
    <s v="Christy Brittain"/>
    <x v="0"/>
    <s v="United States"/>
    <s v="Chicago"/>
    <x v="10"/>
    <n v="60653"/>
    <x v="2"/>
    <s v="OFF-BI-10000014"/>
    <x v="1"/>
    <x v="8"/>
    <s v="Heavy-Duty E-Z-D Binders"/>
    <n v="2.1819999999999995"/>
    <n v="1"/>
    <n v="0.8"/>
    <n v="-3.6002999999999998"/>
  </r>
  <r>
    <n v="4437"/>
    <s v="CA-2013-163398"/>
    <x v="0"/>
    <x v="972"/>
    <d v="2022-05-09T00:00:00"/>
    <s v="Standard Class"/>
    <s v="CB-12415"/>
    <s v="Christy Brittain"/>
    <x v="0"/>
    <s v="United States"/>
    <s v="Chicago"/>
    <x v="10"/>
    <n v="60653"/>
    <x v="2"/>
    <s v="OFF-AR-10003217"/>
    <x v="1"/>
    <x v="6"/>
    <s v="Newell 316"/>
    <n v="27.384"/>
    <n v="7"/>
    <n v="0.2"/>
    <n v="2.7384000000000022"/>
  </r>
  <r>
    <n v="4438"/>
    <s v="CA-2013-163398"/>
    <x v="0"/>
    <x v="972"/>
    <d v="2022-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23-01-03T00:00:00"/>
    <s v="Standard Class"/>
    <s v="MT-17815"/>
    <s v="Meg Tillman"/>
    <x v="0"/>
    <s v="United States"/>
    <s v="Port Arthur"/>
    <x v="5"/>
    <n v="77642"/>
    <x v="2"/>
    <s v="OFF-PA-10001972"/>
    <x v="1"/>
    <x v="10"/>
    <s v="Xerox 214"/>
    <n v="10.368000000000002"/>
    <n v="2"/>
    <n v="0.2"/>
    <n v="3.6288"/>
  </r>
  <r>
    <n v="4440"/>
    <s v="CA-2013-162726"/>
    <x v="0"/>
    <x v="797"/>
    <d v="2023-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22-07-27T00:00:00"/>
    <s v="Standard Class"/>
    <s v="DK-13375"/>
    <s v="Dennis Kane"/>
    <x v="0"/>
    <s v="United States"/>
    <s v="Westland"/>
    <x v="12"/>
    <n v="48185"/>
    <x v="2"/>
    <s v="TEC-AC-10004975"/>
    <x v="2"/>
    <x v="11"/>
    <s v="Plantronics Audio 995 Wireless Stereo Headset"/>
    <n v="109.95"/>
    <n v="1"/>
    <n v="0"/>
    <n v="36.283500000000004"/>
  </r>
  <r>
    <n v="4442"/>
    <s v="US-2013-111290"/>
    <x v="0"/>
    <x v="405"/>
    <d v="2022-07-27T00:00:00"/>
    <s v="Standard Class"/>
    <s v="DK-13375"/>
    <s v="Dennis Kane"/>
    <x v="0"/>
    <s v="United States"/>
    <s v="Westland"/>
    <x v="12"/>
    <n v="48185"/>
    <x v="2"/>
    <s v="OFF-ST-10001932"/>
    <x v="1"/>
    <x v="4"/>
    <s v="Fellowes Staxonsteel Drawer Files"/>
    <n v="965.84999999999991"/>
    <n v="5"/>
    <n v="0"/>
    <n v="135.21900000000002"/>
  </r>
  <r>
    <n v="4443"/>
    <s v="US-2013-111290"/>
    <x v="0"/>
    <x v="405"/>
    <d v="2022-07-27T00:00:00"/>
    <s v="Standard Class"/>
    <s v="DK-13375"/>
    <s v="Dennis Kane"/>
    <x v="0"/>
    <s v="United States"/>
    <s v="Westland"/>
    <x v="12"/>
    <n v="48185"/>
    <x v="2"/>
    <s v="OFF-AR-10001761"/>
    <x v="1"/>
    <x v="6"/>
    <s v="Avery Hi-Liter Smear-Safe Highlighters"/>
    <n v="29.2"/>
    <n v="5"/>
    <n v="0"/>
    <n v="10.511999999999999"/>
  </r>
  <r>
    <n v="4444"/>
    <s v="US-2013-111290"/>
    <x v="0"/>
    <x v="405"/>
    <d v="2022-07-27T00:00:00"/>
    <s v="Standard Class"/>
    <s v="DK-13375"/>
    <s v="Dennis Kane"/>
    <x v="0"/>
    <s v="United States"/>
    <s v="Westland"/>
    <x v="12"/>
    <n v="48185"/>
    <x v="2"/>
    <s v="OFF-PA-10002262"/>
    <x v="1"/>
    <x v="10"/>
    <s v="Xerox 192"/>
    <n v="32.400000000000006"/>
    <n v="5"/>
    <n v="0"/>
    <n v="15.552000000000001"/>
  </r>
  <r>
    <n v="4445"/>
    <s v="US-2011-147704"/>
    <x v="2"/>
    <x v="911"/>
    <d v="2020-11-21T00:00:00"/>
    <s v="Standard Class"/>
    <s v="SR-20740"/>
    <s v="Steven Roelle"/>
    <x v="2"/>
    <s v="United States"/>
    <s v="Bloomington"/>
    <x v="14"/>
    <n v="47401"/>
    <x v="2"/>
    <s v="OFF-EN-10004483"/>
    <x v="1"/>
    <x v="12"/>
    <s v="#10 White Business Envelopes,4 1/8 x 9 1/2"/>
    <n v="78.349999999999994"/>
    <n v="5"/>
    <n v="0"/>
    <n v="36.824499999999993"/>
  </r>
  <r>
    <n v="4446"/>
    <s v="US-2011-147704"/>
    <x v="2"/>
    <x v="911"/>
    <d v="2020-11-21T00:00:00"/>
    <s v="Standard Class"/>
    <s v="SR-20740"/>
    <s v="Steven Roelle"/>
    <x v="2"/>
    <s v="United States"/>
    <s v="Bloomington"/>
    <x v="14"/>
    <n v="47401"/>
    <x v="2"/>
    <s v="OFF-PA-10003270"/>
    <x v="1"/>
    <x v="10"/>
    <s v="Xerox 1954"/>
    <n v="31.68"/>
    <n v="6"/>
    <n v="0"/>
    <n v="14.256"/>
  </r>
  <r>
    <n v="4447"/>
    <s v="US-2011-147704"/>
    <x v="2"/>
    <x v="911"/>
    <d v="2020-11-21T00:00:00"/>
    <s v="Standard Class"/>
    <s v="SR-20740"/>
    <s v="Steven Roelle"/>
    <x v="2"/>
    <s v="United States"/>
    <s v="Bloomington"/>
    <x v="14"/>
    <n v="47401"/>
    <x v="2"/>
    <s v="OFF-BI-10001634"/>
    <x v="1"/>
    <x v="8"/>
    <s v="Wilson Jones Active Use Binders"/>
    <n v="29.12"/>
    <n v="4"/>
    <n v="0"/>
    <n v="14.268800000000001"/>
  </r>
  <r>
    <n v="4448"/>
    <s v="US-2011-147704"/>
    <x v="2"/>
    <x v="911"/>
    <d v="2020-11-21T00:00:00"/>
    <s v="Standard Class"/>
    <s v="SR-20740"/>
    <s v="Steven Roelle"/>
    <x v="2"/>
    <s v="United States"/>
    <s v="Bloomington"/>
    <x v="14"/>
    <n v="47401"/>
    <x v="2"/>
    <s v="OFF-ST-10000675"/>
    <x v="1"/>
    <x v="4"/>
    <s v="File Shuttle II and Handi-File, Black"/>
    <n v="169.45"/>
    <n v="5"/>
    <n v="0"/>
    <n v="42.362499999999997"/>
  </r>
  <r>
    <n v="4449"/>
    <s v="CA-2012-121965"/>
    <x v="1"/>
    <x v="973"/>
    <d v="2021-06-23T00:00:00"/>
    <s v="Standard Class"/>
    <s v="LH-17155"/>
    <s v="Logan Haushalter"/>
    <x v="0"/>
    <s v="United States"/>
    <s v="Los Angeles"/>
    <x v="1"/>
    <n v="90032"/>
    <x v="1"/>
    <s v="FUR-FU-10000732"/>
    <x v="0"/>
    <x v="5"/>
    <s v="Eldon 200 Class Desk Accessories"/>
    <n v="12.56"/>
    <n v="2"/>
    <n v="0"/>
    <n v="4.0191999999999997"/>
  </r>
  <r>
    <n v="4450"/>
    <s v="CA-2012-121965"/>
    <x v="1"/>
    <x v="973"/>
    <d v="2021-06-23T00:00:00"/>
    <s v="Standard Class"/>
    <s v="LH-17155"/>
    <s v="Logan Haushalter"/>
    <x v="0"/>
    <s v="United States"/>
    <s v="Los Angeles"/>
    <x v="1"/>
    <n v="90032"/>
    <x v="1"/>
    <s v="OFF-PA-10004355"/>
    <x v="1"/>
    <x v="10"/>
    <s v="Xerox 231"/>
    <n v="6.48"/>
    <n v="1"/>
    <n v="0"/>
    <n v="3.1104000000000003"/>
  </r>
  <r>
    <n v="4451"/>
    <s v="CA-2012-121965"/>
    <x v="1"/>
    <x v="973"/>
    <d v="2021-06-23T00:00:00"/>
    <s v="Standard Class"/>
    <s v="LH-17155"/>
    <s v="Logan Haushalter"/>
    <x v="0"/>
    <s v="United States"/>
    <s v="Los Angeles"/>
    <x v="1"/>
    <n v="90032"/>
    <x v="1"/>
    <s v="OFF-EN-10000056"/>
    <x v="1"/>
    <x v="12"/>
    <s v="Cameo Buff Policy Envelopes"/>
    <n v="186.69"/>
    <n v="3"/>
    <n v="0"/>
    <n v="87.744299999999981"/>
  </r>
  <r>
    <n v="4452"/>
    <s v="CA-2013-147137"/>
    <x v="0"/>
    <x v="974"/>
    <d v="2022-07-07T00:00:00"/>
    <s v="First Class"/>
    <s v="AA-10645"/>
    <s v="Anna Andreadi"/>
    <x v="0"/>
    <s v="United States"/>
    <s v="San Francisco"/>
    <x v="1"/>
    <n v="94109"/>
    <x v="1"/>
    <s v="FUR-FU-10000221"/>
    <x v="0"/>
    <x v="5"/>
    <s v="Master Caster Door Stop, Brown"/>
    <n v="25.4"/>
    <n v="5"/>
    <n v="0"/>
    <n v="8.6359999999999992"/>
  </r>
  <r>
    <n v="4453"/>
    <s v="CA-2013-147137"/>
    <x v="0"/>
    <x v="974"/>
    <d v="2022-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4"/>
    <d v="2022-07-07T00:00:00"/>
    <s v="First Class"/>
    <s v="AA-10645"/>
    <s v="Anna Andreadi"/>
    <x v="0"/>
    <s v="United States"/>
    <s v="San Francisco"/>
    <x v="1"/>
    <n v="94109"/>
    <x v="1"/>
    <s v="FUR-BO-10001811"/>
    <x v="0"/>
    <x v="0"/>
    <s v="Atlantic Metals Mobile 5-Shelf Bookcases, Custom Colors"/>
    <n v="1279.165"/>
    <n v="5"/>
    <n v="0.15"/>
    <n v="225.73499999999993"/>
  </r>
  <r>
    <n v="4455"/>
    <s v="CA-2013-147137"/>
    <x v="0"/>
    <x v="974"/>
    <d v="2022-07-07T00:00:00"/>
    <s v="First Class"/>
    <s v="AA-10645"/>
    <s v="Anna Andreadi"/>
    <x v="0"/>
    <s v="United States"/>
    <s v="San Francisco"/>
    <x v="1"/>
    <n v="94109"/>
    <x v="1"/>
    <s v="OFF-ST-10002486"/>
    <x v="1"/>
    <x v="4"/>
    <s v="Eldon Shelf Savers Cubes and Bins"/>
    <n v="27.92"/>
    <n v="4"/>
    <n v="0"/>
    <n v="0.5583999999999989"/>
  </r>
  <r>
    <n v="4456"/>
    <s v="US-2012-146745"/>
    <x v="1"/>
    <x v="37"/>
    <d v="2021-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21-09-08T00:00:00"/>
    <s v="Standard Class"/>
    <s v="AS-10630"/>
    <s v="Ann Steele"/>
    <x v="2"/>
    <s v="United States"/>
    <s v="San Francisco"/>
    <x v="1"/>
    <n v="94110"/>
    <x v="1"/>
    <s v="OFF-BI-10003274"/>
    <x v="1"/>
    <x v="8"/>
    <s v="Avery Durable Slant Ring Binders, No Labels"/>
    <n v="6.3680000000000003"/>
    <n v="2"/>
    <n v="0.2"/>
    <n v="2.1492"/>
  </r>
  <r>
    <n v="4458"/>
    <s v="CA-2014-115175"/>
    <x v="3"/>
    <x v="783"/>
    <d v="2023-08-13T00:00:00"/>
    <s v="Standard Class"/>
    <s v="MC-17575"/>
    <s v="Matt Collins"/>
    <x v="0"/>
    <s v="United States"/>
    <s v="San Jose"/>
    <x v="1"/>
    <n v="95123"/>
    <x v="1"/>
    <s v="OFF-PA-10001878"/>
    <x v="1"/>
    <x v="10"/>
    <s v="Xerox 1891"/>
    <n v="244.54999999999998"/>
    <n v="5"/>
    <n v="0"/>
    <n v="114.93849999999998"/>
  </r>
  <r>
    <n v="4459"/>
    <s v="CA-2014-105851"/>
    <x v="3"/>
    <x v="677"/>
    <d v="2023-03-21T00:00:00"/>
    <s v="Standard Class"/>
    <s v="SE-20110"/>
    <s v="Sanjit Engle"/>
    <x v="0"/>
    <s v="United States"/>
    <s v="Denver"/>
    <x v="22"/>
    <n v="80219"/>
    <x v="1"/>
    <s v="OFF-SU-10002881"/>
    <x v="1"/>
    <x v="14"/>
    <s v="Martin Yale Chadless Opener Electric Letter Opener"/>
    <n v="1332.4960000000001"/>
    <n v="2"/>
    <n v="0.2"/>
    <n v="-299.8116"/>
  </r>
  <r>
    <n v="4460"/>
    <s v="US-2014-125717"/>
    <x v="3"/>
    <x v="394"/>
    <d v="2023-10-02T00:00:00"/>
    <s v="First Class"/>
    <s v="DS-13030"/>
    <s v="Darrin Sayre"/>
    <x v="2"/>
    <s v="United States"/>
    <s v="Aurora"/>
    <x v="22"/>
    <n v="80013"/>
    <x v="1"/>
    <s v="FUR-FU-10001979"/>
    <x v="0"/>
    <x v="5"/>
    <s v="Dana Halogen Swing-Arm Architect Lamp"/>
    <n v="32.776000000000003"/>
    <n v="1"/>
    <n v="0.2"/>
    <n v="3.2776000000000014"/>
  </r>
  <r>
    <n v="4461"/>
    <s v="US-2014-125717"/>
    <x v="3"/>
    <x v="394"/>
    <d v="2023-10-02T00:00:00"/>
    <s v="First Class"/>
    <s v="DS-13030"/>
    <s v="Darrin Sayre"/>
    <x v="2"/>
    <s v="United States"/>
    <s v="Aurora"/>
    <x v="22"/>
    <n v="80013"/>
    <x v="1"/>
    <s v="OFF-ST-10001522"/>
    <x v="1"/>
    <x v="4"/>
    <s v="Gould Plastics 18-Pocket Panel Bin, 34w x 5-1/4d x 20-1/2h"/>
    <n v="147.184"/>
    <n v="2"/>
    <n v="0.2"/>
    <n v="-29.436800000000012"/>
  </r>
  <r>
    <n v="4462"/>
    <s v="US-2014-125717"/>
    <x v="3"/>
    <x v="394"/>
    <d v="2023-10-02T00:00:00"/>
    <s v="First Class"/>
    <s v="DS-13030"/>
    <s v="Darrin Sayre"/>
    <x v="2"/>
    <s v="United States"/>
    <s v="Aurora"/>
    <x v="22"/>
    <n v="80013"/>
    <x v="1"/>
    <s v="TEC-AC-10003657"/>
    <x v="2"/>
    <x v="11"/>
    <s v="Lenovo 17-Key USB Numeric Keypad"/>
    <n v="54.384000000000007"/>
    <n v="2"/>
    <n v="0.2"/>
    <n v="1.359599999999995"/>
  </r>
  <r>
    <n v="4463"/>
    <s v="US-2014-125717"/>
    <x v="3"/>
    <x v="394"/>
    <d v="2023-10-02T00:00:00"/>
    <s v="First Class"/>
    <s v="DS-13030"/>
    <s v="Darrin Sayre"/>
    <x v="2"/>
    <s v="United States"/>
    <s v="Aurora"/>
    <x v="22"/>
    <n v="80013"/>
    <x v="1"/>
    <s v="OFF-BI-10001718"/>
    <x v="1"/>
    <x v="8"/>
    <s v="GBC DocuBind P50 Personal Binding Machine"/>
    <n v="76.77600000000001"/>
    <n v="4"/>
    <n v="0.7"/>
    <n v="-58.861599999999981"/>
  </r>
  <r>
    <n v="4464"/>
    <s v="US-2014-125717"/>
    <x v="3"/>
    <x v="394"/>
    <d v="2023-10-02T00:00:00"/>
    <s v="First Class"/>
    <s v="DS-13030"/>
    <s v="Darrin Sayre"/>
    <x v="2"/>
    <s v="United States"/>
    <s v="Aurora"/>
    <x v="22"/>
    <n v="80013"/>
    <x v="1"/>
    <s v="OFF-PA-10003022"/>
    <x v="1"/>
    <x v="10"/>
    <s v="Xerox 1992"/>
    <n v="14.352000000000002"/>
    <n v="3"/>
    <n v="0.2"/>
    <n v="5.2026000000000003"/>
  </r>
  <r>
    <n v="4465"/>
    <s v="US-2014-125717"/>
    <x v="3"/>
    <x v="394"/>
    <d v="2023-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5"/>
    <d v="2021-08-11T00:00:00"/>
    <s v="Standard Class"/>
    <s v="NS-18640"/>
    <s v="Noel Staavos"/>
    <x v="1"/>
    <s v="United States"/>
    <s v="Boise"/>
    <x v="45"/>
    <n v="83704"/>
    <x v="1"/>
    <s v="OFF-BI-10004970"/>
    <x v="1"/>
    <x v="8"/>
    <s v="ACCOHIDE 3-Ring Binder, Blue, 1&quot;"/>
    <n v="3.3040000000000003"/>
    <n v="1"/>
    <n v="0.2"/>
    <n v="1.1151"/>
  </r>
  <r>
    <n v="4467"/>
    <s v="CA-2014-168641"/>
    <x v="3"/>
    <x v="221"/>
    <d v="2023-12-02T00:00:00"/>
    <s v="Standard Class"/>
    <s v="KA-16525"/>
    <s v="Kelly Andreada"/>
    <x v="0"/>
    <s v="United States"/>
    <s v="New York City"/>
    <x v="15"/>
    <n v="10035"/>
    <x v="3"/>
    <s v="OFF-AR-10003759"/>
    <x v="1"/>
    <x v="6"/>
    <s v="Crayola Anti Dust Chalk, 12/Pack"/>
    <n v="16.38"/>
    <n v="9"/>
    <n v="0"/>
    <n v="7.3709999999999996"/>
  </r>
  <r>
    <n v="4468"/>
    <s v="CA-2014-168641"/>
    <x v="3"/>
    <x v="221"/>
    <d v="2023-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23-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23-12-02T00:00:00"/>
    <s v="Standard Class"/>
    <s v="KA-16525"/>
    <s v="Kelly Andreada"/>
    <x v="0"/>
    <s v="United States"/>
    <s v="New York City"/>
    <x v="15"/>
    <n v="10035"/>
    <x v="3"/>
    <s v="OFF-PA-10001972"/>
    <x v="1"/>
    <x v="10"/>
    <s v="Xerox 214"/>
    <n v="12.96"/>
    <n v="2"/>
    <n v="0"/>
    <n v="6.2208000000000006"/>
  </r>
  <r>
    <n v="4471"/>
    <s v="CA-2014-156895"/>
    <x v="3"/>
    <x v="540"/>
    <d v="2023-05-13T00:00:00"/>
    <s v="Standard Class"/>
    <s v="DJ-13510"/>
    <s v="Don Jones"/>
    <x v="1"/>
    <s v="United States"/>
    <s v="Philadelphia"/>
    <x v="9"/>
    <n v="19140"/>
    <x v="3"/>
    <s v="FUR-CH-10003535"/>
    <x v="0"/>
    <x v="1"/>
    <s v="Global Armless Task Chair, Royal Blue"/>
    <n v="128.05799999999999"/>
    <n v="3"/>
    <n v="0.3"/>
    <n v="-23.782199999999996"/>
  </r>
  <r>
    <n v="4472"/>
    <s v="CA-2014-121300"/>
    <x v="3"/>
    <x v="365"/>
    <d v="2023-09-30T00:00:00"/>
    <s v="Same Day"/>
    <s v="MG-17680"/>
    <s v="Maureen Gastineau"/>
    <x v="2"/>
    <s v="United States"/>
    <s v="Mentor"/>
    <x v="24"/>
    <n v="44060"/>
    <x v="3"/>
    <s v="FUR-CH-10003774"/>
    <x v="0"/>
    <x v="1"/>
    <s v="Global Wood Trimmed Manager's Task Chair, Khaki"/>
    <n v="63.686"/>
    <n v="1"/>
    <n v="0.3"/>
    <n v="-15.466600000000003"/>
  </r>
  <r>
    <n v="4473"/>
    <s v="CA-2014-121300"/>
    <x v="3"/>
    <x v="365"/>
    <d v="2023-09-30T00:00:00"/>
    <s v="Same Day"/>
    <s v="MG-17680"/>
    <s v="Maureen Gastineau"/>
    <x v="2"/>
    <s v="United States"/>
    <s v="Mentor"/>
    <x v="24"/>
    <n v="44060"/>
    <x v="3"/>
    <s v="TEC-AC-10004571"/>
    <x v="2"/>
    <x v="11"/>
    <s v="Logitech G700s Rechargeable Gaming Mouse"/>
    <n v="239.976"/>
    <n v="3"/>
    <n v="0.2"/>
    <n v="65.993400000000008"/>
  </r>
  <r>
    <n v="4474"/>
    <s v="CA-2014-121300"/>
    <x v="3"/>
    <x v="365"/>
    <d v="2023-09-30T00:00:00"/>
    <s v="Same Day"/>
    <s v="MG-17680"/>
    <s v="Maureen Gastineau"/>
    <x v="2"/>
    <s v="United States"/>
    <s v="Mentor"/>
    <x v="24"/>
    <n v="44060"/>
    <x v="3"/>
    <s v="FUR-TA-10004442"/>
    <x v="0"/>
    <x v="3"/>
    <s v="Riverside Furniture Stanwyck Manor Table Series"/>
    <n v="344.22"/>
    <n v="2"/>
    <n v="0.4"/>
    <n v="-189.32100000000003"/>
  </r>
  <r>
    <n v="4475"/>
    <s v="CA-2014-121300"/>
    <x v="3"/>
    <x v="365"/>
    <d v="2023-09-30T00:00:00"/>
    <s v="Same Day"/>
    <s v="MG-17680"/>
    <s v="Maureen Gastineau"/>
    <x v="2"/>
    <s v="United States"/>
    <s v="Mentor"/>
    <x v="24"/>
    <n v="44060"/>
    <x v="3"/>
    <s v="OFF-PA-10002787"/>
    <x v="1"/>
    <x v="10"/>
    <s v="Xerox 227"/>
    <n v="15.552000000000003"/>
    <n v="3"/>
    <n v="0.2"/>
    <n v="5.4432"/>
  </r>
  <r>
    <n v="4476"/>
    <s v="CA-2014-121300"/>
    <x v="3"/>
    <x v="365"/>
    <d v="2023-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23-09-30T00:00:00"/>
    <s v="Same Day"/>
    <s v="MG-17680"/>
    <s v="Maureen Gastineau"/>
    <x v="2"/>
    <s v="United States"/>
    <s v="Mentor"/>
    <x v="24"/>
    <n v="44060"/>
    <x v="3"/>
    <s v="OFF-PA-10002606"/>
    <x v="1"/>
    <x v="10"/>
    <s v="Xerox 1928"/>
    <n v="8.4480000000000004"/>
    <n v="2"/>
    <n v="0.2"/>
    <n v="2.6399999999999997"/>
  </r>
  <r>
    <n v="4478"/>
    <s v="CA-2014-130211"/>
    <x v="3"/>
    <x v="760"/>
    <d v="2023-10-23T00:00:00"/>
    <s v="Same Day"/>
    <s v="BD-11620"/>
    <s v="Brian DeCherney"/>
    <x v="0"/>
    <s v="United States"/>
    <s v="Lawton"/>
    <x v="26"/>
    <n v="73505"/>
    <x v="2"/>
    <s v="OFF-ST-10000129"/>
    <x v="1"/>
    <x v="4"/>
    <s v="Fellowes Recycled Storage Drawers"/>
    <n v="333.09000000000003"/>
    <n v="3"/>
    <n v="0"/>
    <n v="23.316299999999984"/>
  </r>
  <r>
    <n v="4479"/>
    <s v="CA-2014-130211"/>
    <x v="3"/>
    <x v="760"/>
    <d v="2023-10-23T00:00:00"/>
    <s v="Same Day"/>
    <s v="BD-11620"/>
    <s v="Brian DeCherney"/>
    <x v="0"/>
    <s v="United States"/>
    <s v="Lawton"/>
    <x v="26"/>
    <n v="73505"/>
    <x v="2"/>
    <s v="FUR-TA-10003748"/>
    <x v="0"/>
    <x v="3"/>
    <s v="Bevis 36 x 72 Conference Tables"/>
    <n v="248.98"/>
    <n v="2"/>
    <n v="0"/>
    <n v="54.775599999999997"/>
  </r>
  <r>
    <n v="4480"/>
    <s v="CA-2011-147235"/>
    <x v="2"/>
    <x v="976"/>
    <d v="2020-03-28T00:00:00"/>
    <s v="Standard Class"/>
    <s v="CD-11920"/>
    <s v="Carlos Daly"/>
    <x v="0"/>
    <s v="United States"/>
    <s v="New York City"/>
    <x v="15"/>
    <n v="10024"/>
    <x v="3"/>
    <s v="OFF-PA-10004948"/>
    <x v="1"/>
    <x v="10"/>
    <s v="Xerox 190"/>
    <n v="24.900000000000002"/>
    <n v="5"/>
    <n v="0"/>
    <n v="11.703000000000001"/>
  </r>
  <r>
    <n v="4481"/>
    <s v="CA-2013-109365"/>
    <x v="0"/>
    <x v="54"/>
    <d v="2022-11-09T00:00:00"/>
    <s v="Standard Class"/>
    <s v="XP-21865"/>
    <s v="Xylona Preis"/>
    <x v="0"/>
    <s v="United States"/>
    <s v="Los Angeles"/>
    <x v="1"/>
    <n v="90049"/>
    <x v="1"/>
    <s v="OFF-FA-10001561"/>
    <x v="1"/>
    <x v="13"/>
    <s v="Stockwell Push Pins"/>
    <n v="15.260000000000002"/>
    <n v="7"/>
    <n v="0"/>
    <n v="5.0358000000000001"/>
  </r>
  <r>
    <n v="4482"/>
    <s v="CA-2013-109365"/>
    <x v="0"/>
    <x v="54"/>
    <d v="2022-11-09T00:00:00"/>
    <s v="Standard Class"/>
    <s v="XP-21865"/>
    <s v="Xylona Preis"/>
    <x v="0"/>
    <s v="United States"/>
    <s v="Los Angeles"/>
    <x v="1"/>
    <n v="90049"/>
    <x v="1"/>
    <s v="OFF-AP-10002998"/>
    <x v="1"/>
    <x v="9"/>
    <s v="Holmes 99% HEPA Air Purifier"/>
    <n v="43.32"/>
    <n v="2"/>
    <n v="0"/>
    <n v="14.295599999999997"/>
  </r>
  <r>
    <n v="4483"/>
    <s v="CA-2013-109365"/>
    <x v="0"/>
    <x v="54"/>
    <d v="2022-11-09T00:00:00"/>
    <s v="Standard Class"/>
    <s v="XP-21865"/>
    <s v="Xylona Preis"/>
    <x v="0"/>
    <s v="United States"/>
    <s v="Los Angeles"/>
    <x v="1"/>
    <n v="90049"/>
    <x v="1"/>
    <s v="OFF-BI-10003981"/>
    <x v="1"/>
    <x v="8"/>
    <s v="Avery Durable Plastic 1&quot; Binders"/>
    <n v="43.584000000000003"/>
    <n v="12"/>
    <n v="0.2"/>
    <n v="15.799199999999999"/>
  </r>
  <r>
    <n v="4484"/>
    <s v="CA-2013-109365"/>
    <x v="0"/>
    <x v="54"/>
    <d v="2022-11-09T00:00:00"/>
    <s v="Standard Class"/>
    <s v="XP-21865"/>
    <s v="Xylona Preis"/>
    <x v="0"/>
    <s v="United States"/>
    <s v="Los Angeles"/>
    <x v="1"/>
    <n v="90049"/>
    <x v="1"/>
    <s v="OFF-PA-10001725"/>
    <x v="1"/>
    <x v="10"/>
    <s v="Xerox 1892"/>
    <n v="116.28"/>
    <n v="3"/>
    <n v="0"/>
    <n v="56.977199999999996"/>
  </r>
  <r>
    <n v="4485"/>
    <s v="CA-2013-109365"/>
    <x v="0"/>
    <x v="54"/>
    <d v="2022-11-09T00:00:00"/>
    <s v="Standard Class"/>
    <s v="XP-21865"/>
    <s v="Xylona Preis"/>
    <x v="0"/>
    <s v="United States"/>
    <s v="Los Angeles"/>
    <x v="1"/>
    <n v="90049"/>
    <x v="1"/>
    <s v="OFF-BI-10002071"/>
    <x v="1"/>
    <x v="8"/>
    <s v="Fellowes Black Plastic Comb Bindings"/>
    <n v="9.2959999999999994"/>
    <n v="2"/>
    <n v="0.2"/>
    <n v="3.0211999999999994"/>
  </r>
  <r>
    <n v="4486"/>
    <s v="CA-2013-109365"/>
    <x v="0"/>
    <x v="54"/>
    <d v="2022-11-09T00:00:00"/>
    <s v="Standard Class"/>
    <s v="XP-21865"/>
    <s v="Xylona Preis"/>
    <x v="0"/>
    <s v="United States"/>
    <s v="Los Angeles"/>
    <x v="1"/>
    <n v="90049"/>
    <x v="1"/>
    <s v="OFF-PA-10000477"/>
    <x v="1"/>
    <x v="10"/>
    <s v="Xerox 22"/>
    <n v="19.440000000000001"/>
    <n v="3"/>
    <n v="0"/>
    <n v="9.3312000000000008"/>
  </r>
  <r>
    <n v="4487"/>
    <s v="CA-2013-109365"/>
    <x v="0"/>
    <x v="54"/>
    <d v="2022-11-09T00:00:00"/>
    <s v="Standard Class"/>
    <s v="XP-21865"/>
    <s v="Xylona Preis"/>
    <x v="0"/>
    <s v="United States"/>
    <s v="Los Angeles"/>
    <x v="1"/>
    <n v="90049"/>
    <x v="1"/>
    <s v="OFF-PA-10004359"/>
    <x v="1"/>
    <x v="10"/>
    <s v="Multicolor Computer Printout Paper"/>
    <n v="314.54999999999995"/>
    <n v="3"/>
    <n v="0"/>
    <n v="150.98399999999998"/>
  </r>
  <r>
    <n v="4488"/>
    <s v="CA-2012-162621"/>
    <x v="1"/>
    <x v="577"/>
    <d v="2021-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21-09-11T00:00:00"/>
    <s v="Standard Class"/>
    <s v="CA-12055"/>
    <s v="Cathy Armstrong"/>
    <x v="2"/>
    <s v="United States"/>
    <s v="Houston"/>
    <x v="5"/>
    <n v="77036"/>
    <x v="2"/>
    <s v="OFF-SU-10003567"/>
    <x v="1"/>
    <x v="14"/>
    <s v="Stiletto Hand Letter Openers"/>
    <n v="69.12"/>
    <n v="9"/>
    <n v="0.2"/>
    <n v="-14.687999999999999"/>
  </r>
  <r>
    <n v="4490"/>
    <s v="CA-2012-162621"/>
    <x v="1"/>
    <x v="577"/>
    <d v="2021-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23-08-22T00:00:00"/>
    <s v="Standard Class"/>
    <s v="JM-15250"/>
    <s v="Janet Martin"/>
    <x v="0"/>
    <s v="United States"/>
    <s v="Los Angeles"/>
    <x v="1"/>
    <n v="90032"/>
    <x v="1"/>
    <s v="FUR-TA-10001095"/>
    <x v="0"/>
    <x v="3"/>
    <s v="Chromcraft Round Conference Tables"/>
    <n v="418.29599999999994"/>
    <n v="3"/>
    <n v="0.2"/>
    <n v="5.2287000000000035"/>
  </r>
  <r>
    <n v="4492"/>
    <s v="CA-2011-150798"/>
    <x v="2"/>
    <x v="588"/>
    <d v="2020-12-03T00:00:00"/>
    <s v="Second Class"/>
    <s v="JK-15730"/>
    <s v="Joe Kamberova"/>
    <x v="0"/>
    <s v="United States"/>
    <s v="Columbus"/>
    <x v="24"/>
    <n v="43229"/>
    <x v="3"/>
    <s v="TEC-CO-10001571"/>
    <x v="2"/>
    <x v="16"/>
    <s v="Sharp 1540cs Digital Laser Copier"/>
    <n v="659.98799999999994"/>
    <n v="2"/>
    <n v="0.4"/>
    <n v="109.99799999999999"/>
  </r>
  <r>
    <n v="4493"/>
    <s v="CA-2011-150798"/>
    <x v="2"/>
    <x v="588"/>
    <d v="2020-12-03T00:00:00"/>
    <s v="Second Class"/>
    <s v="JK-15730"/>
    <s v="Joe Kamberova"/>
    <x v="0"/>
    <s v="United States"/>
    <s v="Columbus"/>
    <x v="24"/>
    <n v="43229"/>
    <x v="3"/>
    <s v="FUR-FU-10000221"/>
    <x v="0"/>
    <x v="5"/>
    <s v="Master Caster Door Stop, Brown"/>
    <n v="8.1280000000000001"/>
    <n v="2"/>
    <n v="0.2"/>
    <n v="1.4223999999999997"/>
  </r>
  <r>
    <n v="4494"/>
    <s v="CA-2011-150798"/>
    <x v="2"/>
    <x v="588"/>
    <d v="2020-12-03T00:00:00"/>
    <s v="Second Class"/>
    <s v="JK-15730"/>
    <s v="Joe Kamberova"/>
    <x v="0"/>
    <s v="United States"/>
    <s v="Columbus"/>
    <x v="24"/>
    <n v="43229"/>
    <x v="3"/>
    <s v="OFF-PA-10001972"/>
    <x v="1"/>
    <x v="10"/>
    <s v="Xerox 214"/>
    <n v="36.288000000000011"/>
    <n v="7"/>
    <n v="0.2"/>
    <n v="12.700800000000001"/>
  </r>
  <r>
    <n v="4495"/>
    <s v="CA-2011-150798"/>
    <x v="2"/>
    <x v="588"/>
    <d v="2020-12-03T00:00:00"/>
    <s v="Second Class"/>
    <s v="JK-15730"/>
    <s v="Joe Kamberova"/>
    <x v="0"/>
    <s v="United States"/>
    <s v="Columbus"/>
    <x v="24"/>
    <n v="43229"/>
    <x v="3"/>
    <s v="FUR-CH-10000015"/>
    <x v="0"/>
    <x v="1"/>
    <s v="Hon Multipurpose Stacking Arm Chairs"/>
    <n v="909.7199999999998"/>
    <n v="6"/>
    <n v="0.3"/>
    <n v="-51.983999999999924"/>
  </r>
  <r>
    <n v="4496"/>
    <s v="CA-2014-112753"/>
    <x v="3"/>
    <x v="977"/>
    <d v="2023-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7"/>
    <d v="2023-06-24T00:00:00"/>
    <s v="Standard Class"/>
    <s v="CC-12670"/>
    <s v="Craig Carreira"/>
    <x v="0"/>
    <s v="United States"/>
    <s v="Los Angeles"/>
    <x v="1"/>
    <n v="90032"/>
    <x v="1"/>
    <s v="OFF-PA-10002036"/>
    <x v="1"/>
    <x v="10"/>
    <s v="Xerox 1930"/>
    <n v="38.880000000000003"/>
    <n v="6"/>
    <n v="0"/>
    <n v="19.051200000000001"/>
  </r>
  <r>
    <n v="4498"/>
    <s v="CA-2014-155075"/>
    <x v="3"/>
    <x v="574"/>
    <d v="2023-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20-11-26T00:00:00"/>
    <s v="Standard Class"/>
    <s v="GR-14560"/>
    <s v="Georgia Rosenberg"/>
    <x v="1"/>
    <s v="United States"/>
    <s v="San Francisco"/>
    <x v="1"/>
    <n v="94110"/>
    <x v="1"/>
    <s v="OFF-PA-10003309"/>
    <x v="1"/>
    <x v="10"/>
    <s v="Xerox 211"/>
    <n v="12.96"/>
    <n v="2"/>
    <n v="0"/>
    <n v="6.2208000000000006"/>
  </r>
  <r>
    <n v="4500"/>
    <s v="CA-2013-124814"/>
    <x v="0"/>
    <x v="342"/>
    <d v="2022-04-17T00:00:00"/>
    <s v="Standard Class"/>
    <s v="FM-14215"/>
    <s v="Filia McAdams"/>
    <x v="1"/>
    <s v="United States"/>
    <s v="Bakersfield"/>
    <x v="1"/>
    <n v="93309"/>
    <x v="1"/>
    <s v="OFF-PA-10002787"/>
    <x v="1"/>
    <x v="10"/>
    <s v="Xerox 227"/>
    <n v="12.96"/>
    <n v="2"/>
    <n v="0"/>
    <n v="6.2208000000000006"/>
  </r>
  <r>
    <n v="4501"/>
    <s v="CA-2013-124814"/>
    <x v="0"/>
    <x v="342"/>
    <d v="2022-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20-07-04T00:00:00"/>
    <s v="Standard Class"/>
    <s v="MS-17980"/>
    <s v="Michael Stewart"/>
    <x v="1"/>
    <s v="United States"/>
    <s v="Houston"/>
    <x v="5"/>
    <n v="77095"/>
    <x v="2"/>
    <s v="OFF-PA-10002005"/>
    <x v="1"/>
    <x v="10"/>
    <s v="Xerox 225"/>
    <n v="25.920000000000005"/>
    <n v="5"/>
    <n v="0.2"/>
    <n v="9.0719999999999992"/>
  </r>
  <r>
    <n v="4503"/>
    <s v="CA-2011-116757"/>
    <x v="2"/>
    <x v="479"/>
    <d v="2020-07-04T00:00:00"/>
    <s v="Standard Class"/>
    <s v="MS-17980"/>
    <s v="Michael Stewart"/>
    <x v="1"/>
    <s v="United States"/>
    <s v="Houston"/>
    <x v="5"/>
    <n v="77095"/>
    <x v="2"/>
    <s v="OFF-FA-10002815"/>
    <x v="1"/>
    <x v="13"/>
    <s v="Staples"/>
    <n v="21.312000000000005"/>
    <n v="6"/>
    <n v="0.2"/>
    <n v="7.1928000000000001"/>
  </r>
  <r>
    <n v="4504"/>
    <s v="US-2011-138247"/>
    <x v="2"/>
    <x v="163"/>
    <d v="2020-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20-12-29T00:00:00"/>
    <s v="Standard Class"/>
    <s v="BF-11170"/>
    <s v="Ben Ferrer"/>
    <x v="2"/>
    <s v="United States"/>
    <s v="Los Angeles"/>
    <x v="1"/>
    <n v="90045"/>
    <x v="1"/>
    <s v="OFF-AP-10000828"/>
    <x v="1"/>
    <x v="9"/>
    <s v="Avanti 4.4 Cu. Ft. Refrigerator"/>
    <n v="361.96"/>
    <n v="2"/>
    <n v="0"/>
    <n v="101.34879999999998"/>
  </r>
  <r>
    <n v="4506"/>
    <s v="US-2011-138247"/>
    <x v="2"/>
    <x v="163"/>
    <d v="2020-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20-12-29T00:00:00"/>
    <s v="Standard Class"/>
    <s v="BF-11170"/>
    <s v="Ben Ferrer"/>
    <x v="2"/>
    <s v="United States"/>
    <s v="Los Angeles"/>
    <x v="1"/>
    <n v="90045"/>
    <x v="1"/>
    <s v="TEC-PH-10001530"/>
    <x v="2"/>
    <x v="7"/>
    <s v="Cisco Unified IP Phone 7945G VoIP phone"/>
    <n v="818.37600000000009"/>
    <n v="3"/>
    <n v="0.2"/>
    <n v="51.148499999999984"/>
  </r>
  <r>
    <n v="4508"/>
    <s v="US-2011-138247"/>
    <x v="2"/>
    <x v="163"/>
    <d v="2020-12-29T00:00:00"/>
    <s v="Standard Class"/>
    <s v="BF-11170"/>
    <s v="Ben Ferrer"/>
    <x v="2"/>
    <s v="United States"/>
    <s v="Los Angeles"/>
    <x v="1"/>
    <n v="90045"/>
    <x v="1"/>
    <s v="OFF-ST-10002301"/>
    <x v="1"/>
    <x v="4"/>
    <s v="Tennsco Commercial Shelving"/>
    <n v="20.34"/>
    <n v="1"/>
    <n v="0"/>
    <n v="0.20339999999999847"/>
  </r>
  <r>
    <n v="4509"/>
    <s v="US-2011-138247"/>
    <x v="2"/>
    <x v="163"/>
    <d v="2020-12-29T00:00:00"/>
    <s v="Standard Class"/>
    <s v="BF-11170"/>
    <s v="Ben Ferrer"/>
    <x v="2"/>
    <s v="United States"/>
    <s v="Los Angeles"/>
    <x v="1"/>
    <n v="90045"/>
    <x v="1"/>
    <s v="FUR-FU-10002554"/>
    <x v="0"/>
    <x v="5"/>
    <s v="Westinghouse Floor Lamp with Metal Mesh Shade, Black"/>
    <n v="23.99"/>
    <n v="1"/>
    <n v="0"/>
    <n v="5.5176999999999978"/>
  </r>
  <r>
    <n v="4510"/>
    <s v="CA-2014-167003"/>
    <x v="3"/>
    <x v="978"/>
    <d v="2023-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22-11-15T00:00:00"/>
    <s v="Standard Class"/>
    <s v="KM-16225"/>
    <s v="Kalyca Meade"/>
    <x v="1"/>
    <s v="United States"/>
    <s v="Springfield"/>
    <x v="25"/>
    <n v="65807"/>
    <x v="2"/>
    <s v="FUR-FU-10001085"/>
    <x v="0"/>
    <x v="5"/>
    <s v="3M Polarizing Light Filter Sleeves"/>
    <n v="37.299999999999997"/>
    <n v="2"/>
    <n v="0"/>
    <n v="17.157999999999998"/>
  </r>
  <r>
    <n v="4512"/>
    <s v="CA-2013-119935"/>
    <x v="0"/>
    <x v="338"/>
    <d v="2022-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22-10-04T00:00:00"/>
    <s v="First Class"/>
    <s v="LP-17095"/>
    <s v="Liz Preis"/>
    <x v="0"/>
    <s v="United States"/>
    <s v="Phoenix"/>
    <x v="16"/>
    <n v="85023"/>
    <x v="1"/>
    <s v="OFF-BI-10002429"/>
    <x v="1"/>
    <x v="8"/>
    <s v="Premier Elliptical Ring Binder, Black"/>
    <n v="54.792000000000009"/>
    <n v="6"/>
    <n v="0.7"/>
    <n v="-40.180799999999991"/>
  </r>
  <r>
    <n v="4514"/>
    <s v="CA-2013-145240"/>
    <x v="0"/>
    <x v="47"/>
    <d v="2022-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22-11-02T00:00:00"/>
    <s v="Second Class"/>
    <s v="BW-11200"/>
    <s v="Ben Wallace"/>
    <x v="0"/>
    <s v="United States"/>
    <s v="Hampton"/>
    <x v="17"/>
    <n v="23666"/>
    <x v="0"/>
    <s v="FUR-CH-10000847"/>
    <x v="0"/>
    <x v="1"/>
    <s v="Global Executive Mid-Back Manager's Chair"/>
    <n v="290.98"/>
    <n v="1"/>
    <n v="0"/>
    <n v="75.654799999999994"/>
  </r>
  <r>
    <n v="4516"/>
    <s v="US-2014-111920"/>
    <x v="3"/>
    <x v="760"/>
    <d v="2023-10-27T00:00:00"/>
    <s v="Standard Class"/>
    <s v="PS-18970"/>
    <s v="Paul Stevenson"/>
    <x v="2"/>
    <s v="United States"/>
    <s v="Tulsa"/>
    <x v="26"/>
    <n v="74133"/>
    <x v="2"/>
    <s v="OFF-AR-10003179"/>
    <x v="1"/>
    <x v="6"/>
    <s v="Dixon Ticonderoga Core-Lock Colored Pencils"/>
    <n v="36.44"/>
    <n v="4"/>
    <n v="0"/>
    <n v="12.025199999999998"/>
  </r>
  <r>
    <n v="4517"/>
    <s v="US-2013-128678"/>
    <x v="0"/>
    <x v="306"/>
    <d v="2022-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22-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22-10-02T00:00:00"/>
    <s v="Standard Class"/>
    <s v="JW-16075"/>
    <s v="Julia West"/>
    <x v="0"/>
    <s v="United States"/>
    <s v="San Francisco"/>
    <x v="1"/>
    <n v="94109"/>
    <x v="1"/>
    <s v="OFF-AR-10004441"/>
    <x v="1"/>
    <x v="6"/>
    <s v="BIC Brite Liner Highlighters"/>
    <n v="16.559999999999999"/>
    <n v="4"/>
    <n v="0"/>
    <n v="6.9551999999999996"/>
  </r>
  <r>
    <n v="4520"/>
    <s v="CA-2014-107167"/>
    <x v="3"/>
    <x v="193"/>
    <d v="2023-06-15T00:00:00"/>
    <s v="Standard Class"/>
    <s v="ND-18460"/>
    <s v="Neil Ducich"/>
    <x v="1"/>
    <s v="United States"/>
    <s v="Jacksonville"/>
    <x v="2"/>
    <n v="32216"/>
    <x v="0"/>
    <s v="OFF-ST-10003805"/>
    <x v="1"/>
    <x v="4"/>
    <s v="24 Capacity Maxi Data Binder Racks, Pearl"/>
    <n v="1347.5200000000002"/>
    <n v="8"/>
    <n v="0.2"/>
    <n v="84.219999999999857"/>
  </r>
  <r>
    <n v="4521"/>
    <s v="CA-2011-109491"/>
    <x v="2"/>
    <x v="979"/>
    <d v="2020-02-27T00:00:00"/>
    <s v="Standard Class"/>
    <s v="LC-16930"/>
    <s v="Linda Cazamias"/>
    <x v="1"/>
    <s v="United States"/>
    <s v="Richmond"/>
    <x v="14"/>
    <n v="47374"/>
    <x v="2"/>
    <s v="TEC-AC-10001284"/>
    <x v="2"/>
    <x v="11"/>
    <s v="Enermax Briskie RF Wireless Keyboard and Mouse Combo"/>
    <n v="62.31"/>
    <n v="3"/>
    <n v="0"/>
    <n v="22.4316"/>
  </r>
  <r>
    <n v="4522"/>
    <s v="CA-2011-109491"/>
    <x v="2"/>
    <x v="979"/>
    <d v="2020-02-27T00:00:00"/>
    <s v="Standard Class"/>
    <s v="LC-16930"/>
    <s v="Linda Cazamias"/>
    <x v="1"/>
    <s v="United States"/>
    <s v="Richmond"/>
    <x v="14"/>
    <n v="47374"/>
    <x v="2"/>
    <s v="FUR-FU-10000221"/>
    <x v="0"/>
    <x v="5"/>
    <s v="Master Caster Door Stop, Brown"/>
    <n v="20.32"/>
    <n v="4"/>
    <n v="0"/>
    <n v="6.9087999999999994"/>
  </r>
  <r>
    <n v="4523"/>
    <s v="CA-2014-105445"/>
    <x v="3"/>
    <x v="297"/>
    <d v="2023-02-26T00:00:00"/>
    <s v="Second Class"/>
    <s v="BP-11095"/>
    <s v="Bart Pistole"/>
    <x v="1"/>
    <s v="United States"/>
    <s v="Louisville"/>
    <x v="22"/>
    <n v="80027"/>
    <x v="1"/>
    <s v="OFF-FA-10001229"/>
    <x v="1"/>
    <x v="13"/>
    <s v="Staples"/>
    <n v="9.4320000000000004"/>
    <n v="3"/>
    <n v="0.2"/>
    <n v="3.065399999999999"/>
  </r>
  <r>
    <n v="4524"/>
    <s v="CA-2011-107454"/>
    <x v="2"/>
    <x v="980"/>
    <d v="2020-11-06T00:00:00"/>
    <s v="Standard Class"/>
    <s v="RD-19720"/>
    <s v="Roger Demir"/>
    <x v="0"/>
    <s v="United States"/>
    <s v="New York City"/>
    <x v="15"/>
    <n v="10024"/>
    <x v="3"/>
    <s v="OFF-LA-10001569"/>
    <x v="1"/>
    <x v="2"/>
    <s v="Avery 499"/>
    <n v="34.86"/>
    <n v="7"/>
    <n v="0"/>
    <n v="16.035599999999999"/>
  </r>
  <r>
    <n v="4525"/>
    <s v="CA-2011-107454"/>
    <x v="2"/>
    <x v="980"/>
    <d v="2020-11-06T00:00:00"/>
    <s v="Standard Class"/>
    <s v="RD-19720"/>
    <s v="Roger Demir"/>
    <x v="0"/>
    <s v="United States"/>
    <s v="New York City"/>
    <x v="15"/>
    <n v="10024"/>
    <x v="3"/>
    <s v="FUR-FU-10004018"/>
    <x v="0"/>
    <x v="5"/>
    <s v="Tensor Computer Mounted Lamp"/>
    <n v="89.34"/>
    <n v="6"/>
    <n v="0"/>
    <n v="24.121800000000004"/>
  </r>
  <r>
    <n v="4526"/>
    <s v="US-2014-105046"/>
    <x v="3"/>
    <x v="729"/>
    <d v="2023-07-24T00:00:00"/>
    <s v="Standard Class"/>
    <s v="BE-11335"/>
    <s v="Bill Eplett"/>
    <x v="2"/>
    <s v="United States"/>
    <s v="Rome"/>
    <x v="15"/>
    <n v="13440"/>
    <x v="3"/>
    <s v="TEC-PH-10004536"/>
    <x v="2"/>
    <x v="7"/>
    <s v="Avaya 5420 Digital phone"/>
    <n v="269.98"/>
    <n v="2"/>
    <n v="0"/>
    <n v="67.495000000000005"/>
  </r>
  <r>
    <n v="4527"/>
    <s v="US-2014-105046"/>
    <x v="3"/>
    <x v="729"/>
    <d v="2023-07-24T00:00:00"/>
    <s v="Standard Class"/>
    <s v="BE-11335"/>
    <s v="Bill Eplett"/>
    <x v="2"/>
    <s v="United States"/>
    <s v="Rome"/>
    <x v="15"/>
    <n v="13440"/>
    <x v="3"/>
    <s v="OFF-PA-10004353"/>
    <x v="1"/>
    <x v="10"/>
    <s v="Southworth 25% Cotton Premium Laser Paper and Envelopes"/>
    <n v="99.9"/>
    <n v="5"/>
    <n v="0"/>
    <n v="47.952000000000005"/>
  </r>
  <r>
    <n v="4528"/>
    <s v="US-2014-105046"/>
    <x v="3"/>
    <x v="729"/>
    <d v="2023-07-24T00:00:00"/>
    <s v="Standard Class"/>
    <s v="BE-11335"/>
    <s v="Bill Eplett"/>
    <x v="2"/>
    <s v="United States"/>
    <s v="Rome"/>
    <x v="15"/>
    <n v="13440"/>
    <x v="3"/>
    <s v="FUR-FU-10004848"/>
    <x v="0"/>
    <x v="5"/>
    <s v="DAX Solid Wood Frames"/>
    <n v="39.08"/>
    <n v="4"/>
    <n v="0"/>
    <n v="14.459599999999998"/>
  </r>
  <r>
    <n v="4529"/>
    <s v="CA-2014-152856"/>
    <x v="3"/>
    <x v="565"/>
    <d v="2023-09-11T00:00:00"/>
    <s v="Second Class"/>
    <s v="RS-19765"/>
    <s v="Roland Schwarz"/>
    <x v="1"/>
    <s v="United States"/>
    <s v="Marion"/>
    <x v="24"/>
    <n v="43302"/>
    <x v="3"/>
    <s v="TEC-AC-10004864"/>
    <x v="2"/>
    <x v="11"/>
    <s v="Memorex Micro Travel Drive 32 GB"/>
    <n v="116.83199999999999"/>
    <n v="4"/>
    <n v="0.2"/>
    <n v="33.589200000000005"/>
  </r>
  <r>
    <n v="4530"/>
    <s v="CA-2013-134691"/>
    <x v="0"/>
    <x v="696"/>
    <d v="2022-11-19T00:00:00"/>
    <s v="Standard Class"/>
    <s v="KC-16540"/>
    <s v="Kelly Collister"/>
    <x v="0"/>
    <s v="United States"/>
    <s v="Houston"/>
    <x v="5"/>
    <n v="77041"/>
    <x v="2"/>
    <s v="OFF-BI-10002393"/>
    <x v="1"/>
    <x v="8"/>
    <s v="Binder Posts"/>
    <n v="2.2959999999999994"/>
    <n v="2"/>
    <n v="0.8"/>
    <n v="-3.9032000000000009"/>
  </r>
  <r>
    <n v="4531"/>
    <s v="CA-2013-118759"/>
    <x v="0"/>
    <x v="696"/>
    <d v="2022-11-18T00:00:00"/>
    <s v="First Class"/>
    <s v="MB-17305"/>
    <s v="Maria Bertelson"/>
    <x v="0"/>
    <s v="United States"/>
    <s v="New York City"/>
    <x v="15"/>
    <n v="10009"/>
    <x v="3"/>
    <s v="FUR-CH-10002335"/>
    <x v="0"/>
    <x v="1"/>
    <s v="Hon GuestStacker Chair"/>
    <n v="408.00599999999997"/>
    <n v="2"/>
    <n v="0.1"/>
    <n v="72.534400000000005"/>
  </r>
  <r>
    <n v="4532"/>
    <s v="CA-2013-118759"/>
    <x v="0"/>
    <x v="696"/>
    <d v="2022-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1"/>
    <d v="2020-10-10T00:00:00"/>
    <s v="Same Day"/>
    <s v="TN-21040"/>
    <s v="Tanja Norvell"/>
    <x v="2"/>
    <s v="United States"/>
    <s v="Manteca"/>
    <x v="1"/>
    <n v="95336"/>
    <x v="1"/>
    <s v="FUR-CH-10002774"/>
    <x v="0"/>
    <x v="1"/>
    <s v="Global Deluxe Stacking Chair, Gray"/>
    <n v="122.352"/>
    <n v="3"/>
    <n v="0.2"/>
    <n v="13.764599999999994"/>
  </r>
  <r>
    <n v="4534"/>
    <s v="CA-2011-140403"/>
    <x v="2"/>
    <x v="981"/>
    <d v="2020-10-10T00:00:00"/>
    <s v="Same Day"/>
    <s v="TN-21040"/>
    <s v="Tanja Norvell"/>
    <x v="2"/>
    <s v="United States"/>
    <s v="Manteca"/>
    <x v="1"/>
    <n v="95336"/>
    <x v="1"/>
    <s v="OFF-EN-10001219"/>
    <x v="1"/>
    <x v="12"/>
    <s v="#10- 4 1/8&quot; x 9 1/2&quot; Security-Tint Envelopes"/>
    <n v="15.28"/>
    <n v="2"/>
    <n v="0"/>
    <n v="7.4871999999999996"/>
  </r>
  <r>
    <n v="4535"/>
    <s v="CA-2012-163104"/>
    <x v="1"/>
    <x v="531"/>
    <d v="2021-03-26T00:00:00"/>
    <s v="Standard Class"/>
    <s v="MC-18130"/>
    <s v="Mike Caudle"/>
    <x v="1"/>
    <s v="United States"/>
    <s v="Los Angeles"/>
    <x v="1"/>
    <n v="90004"/>
    <x v="1"/>
    <s v="OFF-PA-10001947"/>
    <x v="1"/>
    <x v="10"/>
    <s v="Xerox 1974"/>
    <n v="11.96"/>
    <n v="2"/>
    <n v="0"/>
    <n v="5.8604000000000003"/>
  </r>
  <r>
    <n v="4536"/>
    <s v="CA-2014-138464"/>
    <x v="3"/>
    <x v="141"/>
    <d v="2023-07-13T00:00:00"/>
    <s v="Standard Class"/>
    <s v="VF-21715"/>
    <s v="Vicky Freymann"/>
    <x v="2"/>
    <s v="United States"/>
    <s v="Seattle"/>
    <x v="4"/>
    <n v="98115"/>
    <x v="1"/>
    <s v="FUR-FU-10003142"/>
    <x v="0"/>
    <x v="5"/>
    <s v="Master Big Foot Doorstop, Beige"/>
    <n v="15.84"/>
    <n v="3"/>
    <n v="0"/>
    <n v="4.9103999999999992"/>
  </r>
  <r>
    <n v="4537"/>
    <s v="CA-2014-138464"/>
    <x v="3"/>
    <x v="141"/>
    <d v="2023-07-13T00:00:00"/>
    <s v="Standard Class"/>
    <s v="VF-21715"/>
    <s v="Vicky Freymann"/>
    <x v="2"/>
    <s v="United States"/>
    <s v="Seattle"/>
    <x v="4"/>
    <n v="98115"/>
    <x v="1"/>
    <s v="OFF-BI-10001543"/>
    <x v="1"/>
    <x v="8"/>
    <s v="GBC VeloBinder Manual Binding System"/>
    <n v="86.376000000000005"/>
    <n v="3"/>
    <n v="0.2"/>
    <n v="30.231600000000007"/>
  </r>
  <r>
    <n v="4538"/>
    <s v="CA-2014-138464"/>
    <x v="3"/>
    <x v="141"/>
    <d v="2023-07-13T00:00:00"/>
    <s v="Standard Class"/>
    <s v="VF-21715"/>
    <s v="Vicky Freymann"/>
    <x v="2"/>
    <s v="United States"/>
    <s v="Seattle"/>
    <x v="4"/>
    <n v="98115"/>
    <x v="1"/>
    <s v="OFF-AR-10003560"/>
    <x v="1"/>
    <x v="6"/>
    <s v="Zebra Zazzle Fluorescent Highlighters"/>
    <n v="18.240000000000002"/>
    <n v="3"/>
    <n v="0"/>
    <n v="6.2015999999999991"/>
  </r>
  <r>
    <n v="4539"/>
    <s v="CA-2014-138464"/>
    <x v="3"/>
    <x v="141"/>
    <d v="2023-07-13T00:00:00"/>
    <s v="Standard Class"/>
    <s v="VF-21715"/>
    <s v="Vicky Freymann"/>
    <x v="2"/>
    <s v="United States"/>
    <s v="Seattle"/>
    <x v="4"/>
    <n v="98115"/>
    <x v="1"/>
    <s v="OFF-AR-10004757"/>
    <x v="1"/>
    <x v="6"/>
    <s v="Crayola Colored Pencils"/>
    <n v="13.12"/>
    <n v="4"/>
    <n v="0"/>
    <n v="4.3295999999999992"/>
  </r>
  <r>
    <n v="4540"/>
    <s v="CA-2012-104129"/>
    <x v="1"/>
    <x v="913"/>
    <d v="2021-03-02T00:00:00"/>
    <s v="Standard Class"/>
    <s v="ES-14080"/>
    <s v="Erin Smith"/>
    <x v="1"/>
    <s v="United States"/>
    <s v="Providence"/>
    <x v="34"/>
    <n v="2908"/>
    <x v="3"/>
    <s v="TEC-PH-10003800"/>
    <x v="2"/>
    <x v="7"/>
    <s v="i.Sound Portable Power - 8000 mAh"/>
    <n v="105.98"/>
    <n v="2"/>
    <n v="0"/>
    <n v="1.0597999999999956"/>
  </r>
  <r>
    <n v="4541"/>
    <s v="CA-2012-104129"/>
    <x v="1"/>
    <x v="913"/>
    <d v="2021-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23-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2"/>
    <d v="2023-04-01T00:00:00"/>
    <s v="First Class"/>
    <s v="TM-21490"/>
    <s v="Tony Molinari"/>
    <x v="0"/>
    <s v="United States"/>
    <s v="Oklahoma City"/>
    <x v="26"/>
    <n v="73120"/>
    <x v="2"/>
    <s v="OFF-EN-10004206"/>
    <x v="1"/>
    <x v="12"/>
    <s v="Multimedia Mailers"/>
    <n v="325.86"/>
    <n v="2"/>
    <n v="0"/>
    <n v="149.8956"/>
  </r>
  <r>
    <n v="4544"/>
    <s v="CA-2012-126557"/>
    <x v="1"/>
    <x v="983"/>
    <d v="2021-07-17T00:00:00"/>
    <s v="Second Class"/>
    <s v="RL-19615"/>
    <s v="Rob Lucas"/>
    <x v="0"/>
    <s v="United States"/>
    <s v="Chicago"/>
    <x v="10"/>
    <n v="60610"/>
    <x v="2"/>
    <s v="FUR-CH-10004477"/>
    <x v="0"/>
    <x v="1"/>
    <s v="Global Push Button Manager's Chair, Indigo"/>
    <n v="383.60699999999997"/>
    <n v="9"/>
    <n v="0.3"/>
    <n v="-5.4801000000000215"/>
  </r>
  <r>
    <n v="4545"/>
    <s v="CA-2012-126557"/>
    <x v="1"/>
    <x v="983"/>
    <d v="2021-07-17T00:00:00"/>
    <s v="Second Class"/>
    <s v="RL-19615"/>
    <s v="Rob Lucas"/>
    <x v="0"/>
    <s v="United States"/>
    <s v="Chicago"/>
    <x v="10"/>
    <n v="60610"/>
    <x v="2"/>
    <s v="TEC-PH-10003505"/>
    <x v="2"/>
    <x v="7"/>
    <s v="Geemarc AmpliPOWER60"/>
    <n v="148.47999999999999"/>
    <n v="2"/>
    <n v="0.2"/>
    <n v="16.703999999999986"/>
  </r>
  <r>
    <n v="4546"/>
    <s v="CA-2012-126557"/>
    <x v="1"/>
    <x v="983"/>
    <d v="2021-07-17T00:00:00"/>
    <s v="Second Class"/>
    <s v="RL-19615"/>
    <s v="Rob Lucas"/>
    <x v="0"/>
    <s v="United States"/>
    <s v="Chicago"/>
    <x v="10"/>
    <n v="60610"/>
    <x v="2"/>
    <s v="TEC-PH-10000526"/>
    <x v="2"/>
    <x v="7"/>
    <s v="Vtech CS6719"/>
    <n v="537.54399999999998"/>
    <n v="7"/>
    <n v="0.2"/>
    <n v="53.754400000000004"/>
  </r>
  <r>
    <n v="4547"/>
    <s v="CA-2012-126557"/>
    <x v="1"/>
    <x v="983"/>
    <d v="2021-07-17T00:00:00"/>
    <s v="Second Class"/>
    <s v="RL-19615"/>
    <s v="Rob Lucas"/>
    <x v="0"/>
    <s v="United States"/>
    <s v="Chicago"/>
    <x v="10"/>
    <n v="60610"/>
    <x v="2"/>
    <s v="OFF-BI-10003314"/>
    <x v="1"/>
    <x v="8"/>
    <s v="Tuff Stuff Recycled Round Ring Binders"/>
    <n v="1.9279999999999997"/>
    <n v="2"/>
    <n v="0.8"/>
    <n v="-2.9884000000000004"/>
  </r>
  <r>
    <n v="4548"/>
    <s v="CA-2012-126557"/>
    <x v="1"/>
    <x v="983"/>
    <d v="2021-07-17T00:00:00"/>
    <s v="Second Class"/>
    <s v="RL-19615"/>
    <s v="Rob Lucas"/>
    <x v="0"/>
    <s v="United States"/>
    <s v="Chicago"/>
    <x v="10"/>
    <n v="60610"/>
    <x v="2"/>
    <s v="OFF-AR-10003190"/>
    <x v="1"/>
    <x v="6"/>
    <s v="Newell 32"/>
    <n v="6.911999999999999"/>
    <n v="3"/>
    <n v="0.2"/>
    <n v="0.69120000000000026"/>
  </r>
  <r>
    <n v="4549"/>
    <s v="CA-2012-126557"/>
    <x v="1"/>
    <x v="983"/>
    <d v="2021-07-17T00:00:00"/>
    <s v="Second Class"/>
    <s v="RL-19615"/>
    <s v="Rob Lucas"/>
    <x v="0"/>
    <s v="United States"/>
    <s v="Chicago"/>
    <x v="10"/>
    <n v="60610"/>
    <x v="2"/>
    <s v="FUR-FU-10001861"/>
    <x v="0"/>
    <x v="5"/>
    <s v="Floodlight Indoor Halogen Bulbs, 1 Bulb per Pack, 60 Watts"/>
    <n v="7.76"/>
    <n v="1"/>
    <n v="0.6"/>
    <n v="-2.1340000000000003"/>
  </r>
  <r>
    <n v="4550"/>
    <s v="CA-2012-126557"/>
    <x v="1"/>
    <x v="983"/>
    <d v="2021-07-17T00:00:00"/>
    <s v="Second Class"/>
    <s v="RL-19615"/>
    <s v="Rob Lucas"/>
    <x v="0"/>
    <s v="United States"/>
    <s v="Chicago"/>
    <x v="10"/>
    <n v="60610"/>
    <x v="2"/>
    <s v="TEC-PH-10003963"/>
    <x v="2"/>
    <x v="7"/>
    <s v="GE 2-Jack Phone Line Splitter"/>
    <n v="659.16800000000012"/>
    <n v="4"/>
    <n v="0.2"/>
    <n v="49.437599999999975"/>
  </r>
  <r>
    <n v="4551"/>
    <s v="US-2014-107636"/>
    <x v="3"/>
    <x v="504"/>
    <d v="2023-05-03T00:00:00"/>
    <s v="First Class"/>
    <s v="NM-18520"/>
    <s v="Neoma Murray"/>
    <x v="0"/>
    <s v="United States"/>
    <s v="Manchester"/>
    <x v="29"/>
    <n v="6040"/>
    <x v="3"/>
    <s v="OFF-LA-10003388"/>
    <x v="1"/>
    <x v="2"/>
    <s v="Avery 5"/>
    <n v="5.76"/>
    <n v="2"/>
    <n v="0"/>
    <n v="2.8224"/>
  </r>
  <r>
    <n v="4552"/>
    <s v="US-2011-165862"/>
    <x v="2"/>
    <x v="984"/>
    <d v="2020-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21-01-02T00:00:00"/>
    <s v="Standard Class"/>
    <s v="JF-15490"/>
    <s v="Jeremy Farry"/>
    <x v="0"/>
    <s v="United States"/>
    <s v="San Francisco"/>
    <x v="1"/>
    <n v="94122"/>
    <x v="1"/>
    <s v="FUR-CH-10004886"/>
    <x v="0"/>
    <x v="1"/>
    <s v="Bevis Steel Folding Chairs"/>
    <n v="230.28000000000003"/>
    <n v="3"/>
    <n v="0.2"/>
    <n v="23.027999999999992"/>
  </r>
  <r>
    <n v="4554"/>
    <s v="US-2011-106334"/>
    <x v="2"/>
    <x v="422"/>
    <d v="2021-01-02T00:00:00"/>
    <s v="Standard Class"/>
    <s v="JF-15490"/>
    <s v="Jeremy Farry"/>
    <x v="0"/>
    <s v="United States"/>
    <s v="San Francisco"/>
    <x v="1"/>
    <n v="94122"/>
    <x v="1"/>
    <s v="OFF-PA-10003657"/>
    <x v="1"/>
    <x v="10"/>
    <s v="Xerox 1927"/>
    <n v="12.84"/>
    <n v="3"/>
    <n v="0"/>
    <n v="5.7779999999999987"/>
  </r>
  <r>
    <n v="4555"/>
    <s v="CA-2013-101448"/>
    <x v="0"/>
    <x v="535"/>
    <d v="2022-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21-03-26T00:00:00"/>
    <s v="First Class"/>
    <s v="SG-20470"/>
    <s v="Sheri Gordon"/>
    <x v="0"/>
    <s v="United States"/>
    <s v="Florence"/>
    <x v="20"/>
    <n v="29501"/>
    <x v="0"/>
    <s v="OFF-FA-10003112"/>
    <x v="1"/>
    <x v="13"/>
    <s v="Staples"/>
    <n v="31.56"/>
    <n v="4"/>
    <n v="0"/>
    <n v="14.201999999999998"/>
  </r>
  <r>
    <n v="4557"/>
    <s v="CA-2012-130218"/>
    <x v="1"/>
    <x v="391"/>
    <d v="2021-03-26T00:00:00"/>
    <s v="First Class"/>
    <s v="SG-20470"/>
    <s v="Sheri Gordon"/>
    <x v="0"/>
    <s v="United States"/>
    <s v="Florence"/>
    <x v="20"/>
    <n v="29501"/>
    <x v="0"/>
    <s v="OFF-ST-10002486"/>
    <x v="1"/>
    <x v="4"/>
    <s v="Eldon Shelf Savers Cubes and Bins"/>
    <n v="27.92"/>
    <n v="4"/>
    <n v="0"/>
    <n v="0.5583999999999989"/>
  </r>
  <r>
    <n v="4558"/>
    <s v="US-2014-117331"/>
    <x v="3"/>
    <x v="208"/>
    <d v="2023-10-29T00:00:00"/>
    <s v="Standard Class"/>
    <s v="ND-18370"/>
    <s v="Natalie DeCherney"/>
    <x v="0"/>
    <s v="United States"/>
    <s v="Glendale"/>
    <x v="16"/>
    <n v="85301"/>
    <x v="1"/>
    <s v="OFF-BI-10003984"/>
    <x v="1"/>
    <x v="8"/>
    <s v="Lock-Up Easel 'Spel-Binder'"/>
    <n v="8.5590000000000011"/>
    <n v="1"/>
    <n v="0.7"/>
    <n v="-6.5618999999999996"/>
  </r>
  <r>
    <n v="4559"/>
    <s v="CA-2011-127383"/>
    <x v="2"/>
    <x v="520"/>
    <d v="2021-01-05T00:00:00"/>
    <s v="Standard Class"/>
    <s v="CM-11815"/>
    <s v="Candace McMahon"/>
    <x v="1"/>
    <s v="United States"/>
    <s v="El Paso"/>
    <x v="5"/>
    <n v="79907"/>
    <x v="2"/>
    <s v="OFF-EN-10004773"/>
    <x v="1"/>
    <x v="12"/>
    <s v="Staples"/>
    <n v="49.568000000000005"/>
    <n v="2"/>
    <n v="0.2"/>
    <n v="17.968399999999995"/>
  </r>
  <r>
    <n v="4560"/>
    <s v="CA-2011-110219"/>
    <x v="2"/>
    <x v="951"/>
    <d v="2020-05-08T00:00:00"/>
    <s v="First Class"/>
    <s v="EB-13870"/>
    <s v="Emily Burns"/>
    <x v="0"/>
    <s v="United States"/>
    <s v="San Antonio"/>
    <x v="5"/>
    <n v="78207"/>
    <x v="2"/>
    <s v="FUR-CH-10001146"/>
    <x v="0"/>
    <x v="1"/>
    <s v="Global Value Mid-Back Manager's Chair, Gray"/>
    <n v="127.869"/>
    <n v="3"/>
    <n v="0.3"/>
    <n v="-9.1335000000000122"/>
  </r>
  <r>
    <n v="4561"/>
    <s v="CA-2012-118871"/>
    <x v="1"/>
    <x v="784"/>
    <d v="2021-12-09T00:00:00"/>
    <s v="Second Class"/>
    <s v="HM-14860"/>
    <s v="Harry Marie"/>
    <x v="1"/>
    <s v="United States"/>
    <s v="Los Angeles"/>
    <x v="1"/>
    <n v="90049"/>
    <x v="1"/>
    <s v="OFF-EN-10003296"/>
    <x v="1"/>
    <x v="12"/>
    <s v="Tyvek Side-Opening Peel &amp; Seel Expanding Envelopes"/>
    <n v="271.44"/>
    <n v="3"/>
    <n v="0"/>
    <n v="122.148"/>
  </r>
  <r>
    <n v="4562"/>
    <s v="CA-2012-118871"/>
    <x v="1"/>
    <x v="784"/>
    <d v="2021-12-09T00:00:00"/>
    <s v="Second Class"/>
    <s v="HM-14860"/>
    <s v="Harry Marie"/>
    <x v="1"/>
    <s v="United States"/>
    <s v="Los Angeles"/>
    <x v="1"/>
    <n v="90049"/>
    <x v="1"/>
    <s v="TEC-PH-10000193"/>
    <x v="2"/>
    <x v="7"/>
    <s v="Jensen SMPS-640 - speaker phone"/>
    <n v="110.352"/>
    <n v="3"/>
    <n v="0.2"/>
    <n v="8.2763999999999953"/>
  </r>
  <r>
    <n v="4563"/>
    <s v="CA-2012-118871"/>
    <x v="1"/>
    <x v="784"/>
    <d v="2021-12-09T00:00:00"/>
    <s v="Second Class"/>
    <s v="HM-14860"/>
    <s v="Harry Marie"/>
    <x v="1"/>
    <s v="United States"/>
    <s v="Los Angeles"/>
    <x v="1"/>
    <n v="90049"/>
    <x v="1"/>
    <s v="FUR-FU-10002111"/>
    <x v="0"/>
    <x v="5"/>
    <s v="Master Caster Door Stop, Large Brown"/>
    <n v="36.4"/>
    <n v="5"/>
    <n v="0"/>
    <n v="13.832000000000001"/>
  </r>
  <r>
    <n v="4564"/>
    <s v="CA-2014-129490"/>
    <x v="3"/>
    <x v="985"/>
    <d v="2023-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20-12-14T00:00:00"/>
    <s v="Standard Class"/>
    <s v="DM-12955"/>
    <s v="Dario Medina"/>
    <x v="1"/>
    <s v="United States"/>
    <s v="Mesa"/>
    <x v="16"/>
    <n v="85204"/>
    <x v="1"/>
    <s v="OFF-ST-10004950"/>
    <x v="1"/>
    <x v="4"/>
    <s v="Acco Perma 3000 Stacking Storage Drawers"/>
    <n v="100.70400000000001"/>
    <n v="6"/>
    <n v="0.2"/>
    <n v="-1.2588000000000008"/>
  </r>
  <r>
    <n v="4566"/>
    <s v="US-2014-149510"/>
    <x v="3"/>
    <x v="734"/>
    <d v="2023-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23-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23-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21-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6"/>
    <d v="2020-04-21T00:00:00"/>
    <s v="Second Class"/>
    <s v="NF-18595"/>
    <s v="Nicole Fjeld"/>
    <x v="2"/>
    <s v="United States"/>
    <s v="San Jose"/>
    <x v="1"/>
    <n v="95123"/>
    <x v="1"/>
    <s v="FUR-FU-10004017"/>
    <x v="0"/>
    <x v="5"/>
    <s v="Executive Impressions 13&quot; Chairman Wall Clock"/>
    <n v="76.14"/>
    <n v="3"/>
    <n v="0"/>
    <n v="26.648999999999997"/>
  </r>
  <r>
    <n v="4571"/>
    <s v="US-2012-152128"/>
    <x v="1"/>
    <x v="442"/>
    <d v="2021-05-27T00:00:00"/>
    <s v="Second Class"/>
    <s v="NM-18445"/>
    <s v="Nathan Mautz"/>
    <x v="2"/>
    <s v="United States"/>
    <s v="Wichita"/>
    <x v="41"/>
    <n v="67212"/>
    <x v="2"/>
    <s v="OFF-AR-10002445"/>
    <x v="1"/>
    <x v="6"/>
    <s v="SANFORD Major Accent Highlighters"/>
    <n v="21.240000000000002"/>
    <n v="3"/>
    <n v="0"/>
    <n v="8.071200000000001"/>
  </r>
  <r>
    <n v="4572"/>
    <s v="US-2012-152128"/>
    <x v="1"/>
    <x v="442"/>
    <d v="2021-05-27T00:00:00"/>
    <s v="Second Class"/>
    <s v="NM-18445"/>
    <s v="Nathan Mautz"/>
    <x v="2"/>
    <s v="United States"/>
    <s v="Wichita"/>
    <x v="41"/>
    <n v="67212"/>
    <x v="2"/>
    <s v="OFF-BI-10001718"/>
    <x v="1"/>
    <x v="8"/>
    <s v="GBC DocuBind P50 Personal Binding Machine"/>
    <n v="127.96"/>
    <n v="2"/>
    <n v="0"/>
    <n v="60.141199999999998"/>
  </r>
  <r>
    <n v="4573"/>
    <s v="CA-2014-126662"/>
    <x v="3"/>
    <x v="729"/>
    <d v="2023-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8"/>
    <d v="2022-12-19T00:00:00"/>
    <s v="Standard Class"/>
    <s v="MG-17650"/>
    <s v="Matthew Grinstein"/>
    <x v="2"/>
    <s v="United States"/>
    <s v="Jackson"/>
    <x v="12"/>
    <n v="49201"/>
    <x v="2"/>
    <s v="TEC-PH-10002103"/>
    <x v="2"/>
    <x v="7"/>
    <s v="Jabra SPEAK 410"/>
    <n v="657.93"/>
    <n v="7"/>
    <n v="0"/>
    <n v="184.22039999999998"/>
  </r>
  <r>
    <n v="4575"/>
    <s v="CA-2013-139395"/>
    <x v="0"/>
    <x v="938"/>
    <d v="2022-12-19T00:00:00"/>
    <s v="Standard Class"/>
    <s v="MG-17650"/>
    <s v="Matthew Grinstein"/>
    <x v="2"/>
    <s v="United States"/>
    <s v="Jackson"/>
    <x v="12"/>
    <n v="49201"/>
    <x v="2"/>
    <s v="FUR-FU-10003724"/>
    <x v="0"/>
    <x v="5"/>
    <s v="Westinghouse Clip-On Gooseneck Lamps"/>
    <n v="33.479999999999997"/>
    <n v="4"/>
    <n v="0"/>
    <n v="8.7047999999999988"/>
  </r>
  <r>
    <n v="4576"/>
    <s v="CA-2013-139395"/>
    <x v="0"/>
    <x v="938"/>
    <d v="2022-12-19T00:00:00"/>
    <s v="Standard Class"/>
    <s v="MG-17650"/>
    <s v="Matthew Grinstein"/>
    <x v="2"/>
    <s v="United States"/>
    <s v="Jackson"/>
    <x v="12"/>
    <n v="49201"/>
    <x v="2"/>
    <s v="OFF-AR-10003732"/>
    <x v="1"/>
    <x v="6"/>
    <s v="Newell 333"/>
    <n v="13.899999999999999"/>
    <n v="5"/>
    <n v="0"/>
    <n v="3.6139999999999994"/>
  </r>
  <r>
    <n v="4577"/>
    <s v="CA-2013-139395"/>
    <x v="0"/>
    <x v="938"/>
    <d v="2022-12-19T00:00:00"/>
    <s v="Standard Class"/>
    <s v="MG-17650"/>
    <s v="Matthew Grinstein"/>
    <x v="2"/>
    <s v="United States"/>
    <s v="Jackson"/>
    <x v="12"/>
    <n v="49201"/>
    <x v="2"/>
    <s v="OFF-ST-10000885"/>
    <x v="1"/>
    <x v="4"/>
    <s v="Fellowes Desktop Hanging File Manager"/>
    <n v="26.86"/>
    <n v="2"/>
    <n v="0"/>
    <n v="6.7149999999999999"/>
  </r>
  <r>
    <n v="4578"/>
    <s v="US-2011-121734"/>
    <x v="2"/>
    <x v="908"/>
    <d v="2020-04-16T00:00:00"/>
    <s v="Standard Class"/>
    <s v="SE-20110"/>
    <s v="Sanjit Engle"/>
    <x v="0"/>
    <s v="United States"/>
    <s v="Lewiston"/>
    <x v="45"/>
    <n v="83501"/>
    <x v="1"/>
    <s v="OFF-BI-10004817"/>
    <x v="1"/>
    <x v="8"/>
    <s v="GBC Personal VeloBind Strips"/>
    <n v="9.5840000000000014"/>
    <n v="1"/>
    <n v="0.2"/>
    <n v="3.3543999999999996"/>
  </r>
  <r>
    <n v="4579"/>
    <s v="CA-2012-110947"/>
    <x v="1"/>
    <x v="987"/>
    <d v="2021-06-15T00:00:00"/>
    <s v="Standard Class"/>
    <s v="AG-10765"/>
    <s v="Anthony Garverick"/>
    <x v="2"/>
    <s v="United States"/>
    <s v="Hampton"/>
    <x v="17"/>
    <n v="23666"/>
    <x v="0"/>
    <s v="OFF-BI-10001670"/>
    <x v="1"/>
    <x v="8"/>
    <s v="Vinyl Sectional Post Binders"/>
    <n v="113.10000000000001"/>
    <n v="3"/>
    <n v="0"/>
    <n v="56.550000000000004"/>
  </r>
  <r>
    <n v="4580"/>
    <s v="US-2011-150126"/>
    <x v="2"/>
    <x v="922"/>
    <d v="2020-08-02T00:00:00"/>
    <s v="Standard Class"/>
    <s v="AS-10045"/>
    <s v="Aaron Smayling"/>
    <x v="1"/>
    <s v="United States"/>
    <s v="New York City"/>
    <x v="15"/>
    <n v="10035"/>
    <x v="3"/>
    <s v="OFF-PA-10002709"/>
    <x v="1"/>
    <x v="10"/>
    <s v="Xerox 1956"/>
    <n v="65.78"/>
    <n v="11"/>
    <n v="0"/>
    <n v="32.232199999999999"/>
  </r>
  <r>
    <n v="4581"/>
    <s v="CA-2012-164427"/>
    <x v="1"/>
    <x v="374"/>
    <d v="2021-08-06T00:00:00"/>
    <s v="Standard Class"/>
    <s v="AR-10405"/>
    <s v="Allen Rosenblatt"/>
    <x v="1"/>
    <s v="United States"/>
    <s v="Hattiesburg"/>
    <x v="35"/>
    <n v="39401"/>
    <x v="0"/>
    <s v="TEC-AC-10004469"/>
    <x v="2"/>
    <x v="11"/>
    <s v="Microsoft Sculpt Comfort Mouse"/>
    <n v="239.70000000000002"/>
    <n v="6"/>
    <n v="0"/>
    <n v="105.46800000000002"/>
  </r>
  <r>
    <n v="4582"/>
    <s v="CA-2013-120250"/>
    <x v="0"/>
    <x v="251"/>
    <d v="2022-09-23T00:00:00"/>
    <s v="First Class"/>
    <s v="AP-10720"/>
    <s v="Anne Pryor"/>
    <x v="2"/>
    <s v="United States"/>
    <s v="Philadelphia"/>
    <x v="9"/>
    <n v="19140"/>
    <x v="3"/>
    <s v="FUR-FU-10003424"/>
    <x v="0"/>
    <x v="5"/>
    <s v="Nu-Dell Oak Frame"/>
    <n v="25.632000000000001"/>
    <n v="3"/>
    <n v="0.2"/>
    <n v="3.8447999999999967"/>
  </r>
  <r>
    <n v="4583"/>
    <s v="CA-2013-121993"/>
    <x v="0"/>
    <x v="224"/>
    <d v="2022-06-13T00:00:00"/>
    <s v="First Class"/>
    <s v="JB-16000"/>
    <s v="Joy Bell-"/>
    <x v="0"/>
    <s v="United States"/>
    <s v="Philadelphia"/>
    <x v="9"/>
    <n v="19140"/>
    <x v="3"/>
    <s v="OFF-LA-10003720"/>
    <x v="1"/>
    <x v="2"/>
    <s v="Avery 487"/>
    <n v="23.616"/>
    <n v="8"/>
    <n v="0.2"/>
    <n v="7.9703999999999997"/>
  </r>
  <r>
    <n v="4584"/>
    <s v="US-2013-100405"/>
    <x v="0"/>
    <x v="370"/>
    <d v="2022-08-29T00:00:00"/>
    <s v="Second Class"/>
    <s v="TS-21430"/>
    <s v="Tom Stivers"/>
    <x v="1"/>
    <s v="United States"/>
    <s v="Los Angeles"/>
    <x v="1"/>
    <n v="90045"/>
    <x v="1"/>
    <s v="OFF-AR-10000390"/>
    <x v="1"/>
    <x v="6"/>
    <s v="Newell Chalk Holder"/>
    <n v="8.26"/>
    <n v="2"/>
    <n v="0"/>
    <n v="3.7995999999999999"/>
  </r>
  <r>
    <n v="4585"/>
    <s v="US-2014-163790"/>
    <x v="3"/>
    <x v="808"/>
    <d v="2023-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23-11-05T00:00:00"/>
    <s v="Second Class"/>
    <s v="NL-18310"/>
    <s v="Nancy Lomonaco"/>
    <x v="2"/>
    <s v="United States"/>
    <s v="Danville"/>
    <x v="1"/>
    <n v="94526"/>
    <x v="1"/>
    <s v="OFF-AR-10003469"/>
    <x v="1"/>
    <x v="6"/>
    <s v="Nontoxic Chalk"/>
    <n v="8.8000000000000007"/>
    <n v="5"/>
    <n v="0"/>
    <n v="4.2240000000000002"/>
  </r>
  <r>
    <n v="4587"/>
    <s v="US-2014-163790"/>
    <x v="3"/>
    <x v="808"/>
    <d v="2023-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23-11-05T00:00:00"/>
    <s v="Second Class"/>
    <s v="NL-18310"/>
    <s v="Nancy Lomonaco"/>
    <x v="2"/>
    <s v="United States"/>
    <s v="Danville"/>
    <x v="1"/>
    <n v="94526"/>
    <x v="1"/>
    <s v="OFF-FA-10004838"/>
    <x v="1"/>
    <x v="13"/>
    <s v="Super Bands, 12/Pack"/>
    <n v="5.58"/>
    <n v="3"/>
    <n v="0"/>
    <n v="0.16740000000000022"/>
  </r>
  <r>
    <n v="4589"/>
    <s v="US-2014-163790"/>
    <x v="3"/>
    <x v="808"/>
    <d v="2023-11-05T00:00:00"/>
    <s v="Second Class"/>
    <s v="NL-18310"/>
    <s v="Nancy Lomonaco"/>
    <x v="2"/>
    <s v="United States"/>
    <s v="Danville"/>
    <x v="1"/>
    <n v="94526"/>
    <x v="1"/>
    <s v="FUR-FU-10002508"/>
    <x v="0"/>
    <x v="5"/>
    <s v="Document Clip Frames"/>
    <n v="25.02"/>
    <n v="3"/>
    <n v="0"/>
    <n v="10.508400000000002"/>
  </r>
  <r>
    <n v="4590"/>
    <s v="US-2014-163790"/>
    <x v="3"/>
    <x v="808"/>
    <d v="2023-11-05T00:00:00"/>
    <s v="Second Class"/>
    <s v="NL-18310"/>
    <s v="Nancy Lomonaco"/>
    <x v="2"/>
    <s v="United States"/>
    <s v="Danville"/>
    <x v="1"/>
    <n v="94526"/>
    <x v="1"/>
    <s v="OFF-ST-10001511"/>
    <x v="1"/>
    <x v="4"/>
    <s v="Space Solutions Commercial Steel Shelving"/>
    <n v="452.55000000000007"/>
    <n v="7"/>
    <n v="0"/>
    <n v="22.627499999999962"/>
  </r>
  <r>
    <n v="4591"/>
    <s v="CA-2013-129868"/>
    <x v="0"/>
    <x v="482"/>
    <d v="2023-01-01T00:00:00"/>
    <s v="Standard Class"/>
    <s v="MC-18130"/>
    <s v="Mike Caudle"/>
    <x v="1"/>
    <s v="United States"/>
    <s v="Los Angeles"/>
    <x v="1"/>
    <n v="90004"/>
    <x v="1"/>
    <s v="OFF-SU-10000952"/>
    <x v="1"/>
    <x v="14"/>
    <s v="Fiskars Home &amp; Office Scissors"/>
    <n v="17.760000000000002"/>
    <n v="2"/>
    <n v="0"/>
    <n v="4.9728000000000012"/>
  </r>
  <r>
    <n v="4592"/>
    <s v="CA-2013-129868"/>
    <x v="0"/>
    <x v="482"/>
    <d v="2023-01-01T00:00:00"/>
    <s v="Standard Class"/>
    <s v="MC-18130"/>
    <s v="Mike Caudle"/>
    <x v="1"/>
    <s v="United States"/>
    <s v="Los Angeles"/>
    <x v="1"/>
    <n v="90004"/>
    <x v="1"/>
    <s v="TEC-PH-10002275"/>
    <x v="2"/>
    <x v="7"/>
    <s v="Mitel 5320 IP Phone VoIP phone"/>
    <n v="302.38400000000001"/>
    <n v="2"/>
    <n v="0.2"/>
    <n v="30.238400000000013"/>
  </r>
  <r>
    <n v="4593"/>
    <s v="CA-2013-129868"/>
    <x v="0"/>
    <x v="482"/>
    <d v="2023-01-01T00:00:00"/>
    <s v="Standard Class"/>
    <s v="MC-18130"/>
    <s v="Mike Caudle"/>
    <x v="1"/>
    <s v="United States"/>
    <s v="Los Angeles"/>
    <x v="1"/>
    <n v="90004"/>
    <x v="1"/>
    <s v="FUR-CH-10003535"/>
    <x v="0"/>
    <x v="1"/>
    <s v="Global Armless Task Chair, Royal Blue"/>
    <n v="146.352"/>
    <n v="3"/>
    <n v="0.2"/>
    <n v="-5.4882000000000062"/>
  </r>
  <r>
    <n v="4594"/>
    <s v="CA-2013-129868"/>
    <x v="0"/>
    <x v="482"/>
    <d v="2023-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23-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23-01-01T00:00:00"/>
    <s v="Standard Class"/>
    <s v="MC-18130"/>
    <s v="Mike Caudle"/>
    <x v="1"/>
    <s v="United States"/>
    <s v="Los Angeles"/>
    <x v="1"/>
    <n v="90004"/>
    <x v="1"/>
    <s v="OFF-AR-10001897"/>
    <x v="1"/>
    <x v="6"/>
    <s v="Model L Table or Wall-Mount Pencil Sharpener"/>
    <n v="53.97"/>
    <n v="3"/>
    <n v="0"/>
    <n v="15.111600000000001"/>
  </r>
  <r>
    <n v="4597"/>
    <s v="CA-2013-140564"/>
    <x v="0"/>
    <x v="5"/>
    <d v="2022-12-11T00:00:00"/>
    <s v="Second Class"/>
    <s v="TC-21475"/>
    <s v="Tony Chapman"/>
    <x v="2"/>
    <s v="United States"/>
    <s v="Washington"/>
    <x v="40"/>
    <n v="20016"/>
    <x v="3"/>
    <s v="OFF-AR-10000034"/>
    <x v="1"/>
    <x v="6"/>
    <s v="BIC Brite Liner Grip Highlighters, Assorted, 5/Pack"/>
    <n v="33.92"/>
    <n v="8"/>
    <n v="0"/>
    <n v="13.2288"/>
  </r>
  <r>
    <n v="4598"/>
    <s v="US-2014-169502"/>
    <x v="3"/>
    <x v="735"/>
    <d v="2023-09-02T00:00:00"/>
    <s v="Standard Class"/>
    <s v="MG-17650"/>
    <s v="Matthew Grinstein"/>
    <x v="2"/>
    <s v="United States"/>
    <s v="Milwaukee"/>
    <x v="6"/>
    <n v="53209"/>
    <x v="2"/>
    <s v="OFF-SU-10004115"/>
    <x v="1"/>
    <x v="14"/>
    <s v="Acme Stainless Steel Office Snips"/>
    <n v="21.81"/>
    <n v="3"/>
    <n v="0"/>
    <n v="5.8887000000000009"/>
  </r>
  <r>
    <n v="4599"/>
    <s v="US-2014-169502"/>
    <x v="3"/>
    <x v="735"/>
    <d v="2023-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21-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21-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21-07-20T00:00:00"/>
    <s v="Standard Class"/>
    <s v="MG-17890"/>
    <s v="Michael Granlund"/>
    <x v="2"/>
    <s v="United States"/>
    <s v="Baltimore"/>
    <x v="39"/>
    <n v="21215"/>
    <x v="3"/>
    <s v="OFF-FA-10001332"/>
    <x v="1"/>
    <x v="13"/>
    <s v="Acco Banker's Clasps, 5 3/4&quot;-Long"/>
    <n v="11.52"/>
    <n v="4"/>
    <n v="0"/>
    <n v="5.4143999999999997"/>
  </r>
  <r>
    <n v="4603"/>
    <s v="US-2012-113327"/>
    <x v="1"/>
    <x v="988"/>
    <d v="2021-05-29T00:00:00"/>
    <s v="Second Class"/>
    <s v="BF-11170"/>
    <s v="Ben Ferrer"/>
    <x v="2"/>
    <s v="United States"/>
    <s v="Jacksonville"/>
    <x v="3"/>
    <n v="28540"/>
    <x v="0"/>
    <s v="OFF-PA-10003790"/>
    <x v="1"/>
    <x v="10"/>
    <s v="Xerox 1991"/>
    <n v="18.272000000000002"/>
    <n v="1"/>
    <n v="0.2"/>
    <n v="5.9383999999999988"/>
  </r>
  <r>
    <n v="4604"/>
    <s v="US-2012-113327"/>
    <x v="1"/>
    <x v="988"/>
    <d v="2021-05-29T00:00:00"/>
    <s v="Second Class"/>
    <s v="BF-11170"/>
    <s v="Ben Ferrer"/>
    <x v="2"/>
    <s v="United States"/>
    <s v="Jacksonville"/>
    <x v="3"/>
    <n v="28540"/>
    <x v="0"/>
    <s v="OFF-PA-10003134"/>
    <x v="1"/>
    <x v="10"/>
    <s v="Xerox 1937"/>
    <n v="153.72800000000001"/>
    <n v="4"/>
    <n v="0.2"/>
    <n v="53.804799999999986"/>
  </r>
  <r>
    <n v="4605"/>
    <s v="US-2012-113327"/>
    <x v="1"/>
    <x v="988"/>
    <d v="2021-05-29T00:00:00"/>
    <s v="Second Class"/>
    <s v="BF-11170"/>
    <s v="Ben Ferrer"/>
    <x v="2"/>
    <s v="United States"/>
    <s v="Jacksonville"/>
    <x v="3"/>
    <n v="28540"/>
    <x v="0"/>
    <s v="OFF-EN-10004459"/>
    <x v="1"/>
    <x v="12"/>
    <s v="Security-Tint Envelopes"/>
    <n v="12.224"/>
    <n v="2"/>
    <n v="0.2"/>
    <n v="4.4311999999999996"/>
  </r>
  <r>
    <n v="4606"/>
    <s v="US-2012-113327"/>
    <x v="1"/>
    <x v="988"/>
    <d v="2021-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21-06-02T00:00:00"/>
    <s v="Standard Class"/>
    <s v="MS-17770"/>
    <s v="Maxwell Schwartz"/>
    <x v="0"/>
    <s v="United States"/>
    <s v="Rochester"/>
    <x v="15"/>
    <n v="14609"/>
    <x v="3"/>
    <s v="TEC-PH-10004093"/>
    <x v="2"/>
    <x v="7"/>
    <s v="Panasonic Kx-TS550"/>
    <n v="45.99"/>
    <n v="1"/>
    <n v="0"/>
    <n v="13.3371"/>
  </r>
  <r>
    <n v="4608"/>
    <s v="CA-2012-135020"/>
    <x v="1"/>
    <x v="71"/>
    <d v="2021-06-02T00:00:00"/>
    <s v="Standard Class"/>
    <s v="MS-17770"/>
    <s v="Maxwell Schwartz"/>
    <x v="0"/>
    <s v="United States"/>
    <s v="Rochester"/>
    <x v="15"/>
    <n v="14609"/>
    <x v="3"/>
    <s v="OFF-ST-10001490"/>
    <x v="1"/>
    <x v="4"/>
    <s v="Hot File 7-Pocket, Floor Stand"/>
    <n v="535.41"/>
    <n v="3"/>
    <n v="0"/>
    <n v="160.62299999999993"/>
  </r>
  <r>
    <n v="4609"/>
    <s v="CA-2012-135020"/>
    <x v="1"/>
    <x v="71"/>
    <d v="2021-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21-06-02T00:00:00"/>
    <s v="Standard Class"/>
    <s v="MS-17770"/>
    <s v="Maxwell Schwartz"/>
    <x v="0"/>
    <s v="United States"/>
    <s v="Rochester"/>
    <x v="15"/>
    <n v="14609"/>
    <x v="3"/>
    <s v="OFF-PA-10004255"/>
    <x v="1"/>
    <x v="10"/>
    <s v="Xerox 219"/>
    <n v="45.36"/>
    <n v="7"/>
    <n v="0"/>
    <n v="21.772800000000004"/>
  </r>
  <r>
    <n v="4611"/>
    <s v="US-2014-141852"/>
    <x v="3"/>
    <x v="45"/>
    <d v="2023-11-15T00:00:00"/>
    <s v="Standard Class"/>
    <s v="JE-15745"/>
    <s v="Joel Eaton"/>
    <x v="0"/>
    <s v="United States"/>
    <s v="Oceanside"/>
    <x v="1"/>
    <n v="92054"/>
    <x v="1"/>
    <s v="FUR-FU-10000023"/>
    <x v="0"/>
    <x v="5"/>
    <s v="Eldon Wave Desk Accessories"/>
    <n v="47.12"/>
    <n v="8"/>
    <n v="0"/>
    <n v="20.732800000000001"/>
  </r>
  <r>
    <n v="4612"/>
    <s v="CA-2013-109407"/>
    <x v="0"/>
    <x v="989"/>
    <d v="2022-01-26T00:00:00"/>
    <s v="Second Class"/>
    <s v="HG-14965"/>
    <s v="Henry Goldwyn"/>
    <x v="1"/>
    <s v="United States"/>
    <s v="Gulfport"/>
    <x v="35"/>
    <n v="39503"/>
    <x v="0"/>
    <s v="OFF-BI-10000285"/>
    <x v="1"/>
    <x v="8"/>
    <s v="XtraLife ClearVue Slant-D Ring Binders by Cardinal"/>
    <n v="31.36"/>
    <n v="4"/>
    <n v="0"/>
    <n v="15.68"/>
  </r>
  <r>
    <n v="4613"/>
    <s v="US-2014-165953"/>
    <x v="3"/>
    <x v="413"/>
    <d v="2023-01-07T00:00:00"/>
    <s v="Standard Class"/>
    <s v="EP-13915"/>
    <s v="Emily Phan"/>
    <x v="0"/>
    <s v="United States"/>
    <s v="Jacksonville"/>
    <x v="2"/>
    <n v="32216"/>
    <x v="0"/>
    <s v="OFF-AR-10000588"/>
    <x v="1"/>
    <x v="6"/>
    <s v="Newell 345"/>
    <n v="47.616"/>
    <n v="3"/>
    <n v="0.2"/>
    <n v="3.571200000000001"/>
  </r>
  <r>
    <n v="4614"/>
    <s v="US-2014-165953"/>
    <x v="3"/>
    <x v="413"/>
    <d v="2023-01-07T00:00:00"/>
    <s v="Standard Class"/>
    <s v="EP-13915"/>
    <s v="Emily Phan"/>
    <x v="0"/>
    <s v="United States"/>
    <s v="Jacksonville"/>
    <x v="2"/>
    <n v="32216"/>
    <x v="0"/>
    <s v="OFF-PA-10002250"/>
    <x v="1"/>
    <x v="10"/>
    <s v="Things To Do Today Pad"/>
    <n v="23.480000000000004"/>
    <n v="5"/>
    <n v="0.2"/>
    <n v="8.218"/>
  </r>
  <r>
    <n v="4615"/>
    <s v="CA-2013-144540"/>
    <x v="0"/>
    <x v="64"/>
    <d v="2022-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22-09-11T00:00:00"/>
    <s v="Standard Class"/>
    <s v="GH-14410"/>
    <s v="Gary Hansen"/>
    <x v="2"/>
    <s v="United States"/>
    <s v="Houston"/>
    <x v="5"/>
    <n v="77070"/>
    <x v="2"/>
    <s v="OFF-FA-10002763"/>
    <x v="1"/>
    <x v="13"/>
    <s v="Advantus Map Pennant Flags and Round Head Tacks"/>
    <n v="28.44"/>
    <n v="9"/>
    <n v="0.2"/>
    <n v="4.2659999999999973"/>
  </r>
  <r>
    <n v="4617"/>
    <s v="CA-2012-159863"/>
    <x v="1"/>
    <x v="406"/>
    <d v="2021-09-07T00:00:00"/>
    <s v="Second Class"/>
    <s v="DS-13180"/>
    <s v="David Smith"/>
    <x v="1"/>
    <s v="United States"/>
    <s v="Houston"/>
    <x v="5"/>
    <n v="77095"/>
    <x v="2"/>
    <s v="TEC-AC-10000109"/>
    <x v="2"/>
    <x v="11"/>
    <s v="Sony Micro Vault Click 16 GB USB 2.0 Flash Drive"/>
    <n v="134.376"/>
    <n v="3"/>
    <n v="0.2"/>
    <n v="6.7188000000000088"/>
  </r>
  <r>
    <n v="4618"/>
    <s v="CA-2012-117800"/>
    <x v="1"/>
    <x v="481"/>
    <d v="2021-09-26T00:00:00"/>
    <s v="Standard Class"/>
    <s v="TH-21550"/>
    <s v="Tracy Hopkins"/>
    <x v="2"/>
    <s v="United States"/>
    <s v="Everett"/>
    <x v="31"/>
    <n v="2149"/>
    <x v="3"/>
    <s v="TEC-PH-10002415"/>
    <x v="2"/>
    <x v="7"/>
    <s v="Polycom VoiceStation 500 Conference phone"/>
    <n v="589.9"/>
    <n v="2"/>
    <n v="0"/>
    <n v="147.47500000000002"/>
  </r>
  <r>
    <n v="4619"/>
    <s v="CA-2012-117800"/>
    <x v="1"/>
    <x v="481"/>
    <d v="2021-09-26T00:00:00"/>
    <s v="Standard Class"/>
    <s v="TH-21550"/>
    <s v="Tracy Hopkins"/>
    <x v="2"/>
    <s v="United States"/>
    <s v="Everett"/>
    <x v="31"/>
    <n v="2149"/>
    <x v="3"/>
    <s v="FUR-CH-10000785"/>
    <x v="0"/>
    <x v="1"/>
    <s v="Global Ergonomic Managers Chair"/>
    <n v="542.93999999999994"/>
    <n v="3"/>
    <n v="0"/>
    <n v="141.1644"/>
  </r>
  <r>
    <n v="4620"/>
    <s v="CA-2014-145219"/>
    <x v="3"/>
    <x v="165"/>
    <d v="2023-12-26T00:00:00"/>
    <s v="First Class"/>
    <s v="RM-19675"/>
    <s v="Robert Marley"/>
    <x v="2"/>
    <s v="United States"/>
    <s v="Los Angeles"/>
    <x v="1"/>
    <n v="90049"/>
    <x v="1"/>
    <s v="TEC-CO-10001449"/>
    <x v="2"/>
    <x v="16"/>
    <s v="Hewlett Packard LaserJet 3310 Copier"/>
    <n v="2879.9520000000002"/>
    <n v="6"/>
    <n v="0.2"/>
    <n v="1007.9831999999999"/>
  </r>
  <r>
    <n v="4621"/>
    <s v="CA-2014-145219"/>
    <x v="3"/>
    <x v="165"/>
    <d v="2023-12-26T00:00:00"/>
    <s v="First Class"/>
    <s v="RM-19675"/>
    <s v="Robert Marley"/>
    <x v="2"/>
    <s v="United States"/>
    <s v="Los Angeles"/>
    <x v="1"/>
    <n v="90049"/>
    <x v="1"/>
    <s v="OFF-BI-10001670"/>
    <x v="1"/>
    <x v="8"/>
    <s v="Vinyl Sectional Post Binders"/>
    <n v="90.480000000000018"/>
    <n v="3"/>
    <n v="0.2"/>
    <n v="33.93"/>
  </r>
  <r>
    <n v="4622"/>
    <s v="CA-2012-161214"/>
    <x v="1"/>
    <x v="348"/>
    <d v="2021-10-08T00:00:00"/>
    <s v="Second Class"/>
    <s v="SF-20965"/>
    <s v="Sylvia Foulston"/>
    <x v="1"/>
    <s v="United States"/>
    <s v="Wilmington"/>
    <x v="13"/>
    <n v="19805"/>
    <x v="3"/>
    <s v="OFF-ST-10001328"/>
    <x v="1"/>
    <x v="4"/>
    <s v="Personal Filing Tote with Lid, Black/Gray"/>
    <n v="77.55"/>
    <n v="5"/>
    <n v="0"/>
    <n v="21.714000000000002"/>
  </r>
  <r>
    <n v="4623"/>
    <s v="CA-2014-147228"/>
    <x v="3"/>
    <x v="428"/>
    <d v="2023-09-15T00:00:00"/>
    <s v="Standard Class"/>
    <s v="SO-20335"/>
    <s v="Sean O'Donnell"/>
    <x v="0"/>
    <s v="United States"/>
    <s v="Columbia"/>
    <x v="18"/>
    <n v="38401"/>
    <x v="0"/>
    <s v="OFF-SU-10001225"/>
    <x v="1"/>
    <x v="14"/>
    <s v="Staples"/>
    <n v="8.8320000000000007"/>
    <n v="3"/>
    <n v="0.2"/>
    <n v="-1.9872000000000005"/>
  </r>
  <r>
    <n v="4624"/>
    <s v="CA-2014-147228"/>
    <x v="3"/>
    <x v="428"/>
    <d v="2023-09-15T00:00:00"/>
    <s v="Standard Class"/>
    <s v="SO-20335"/>
    <s v="Sean O'Donnell"/>
    <x v="0"/>
    <s v="United States"/>
    <s v="Columbia"/>
    <x v="18"/>
    <n v="38401"/>
    <x v="0"/>
    <s v="OFF-PA-10000357"/>
    <x v="1"/>
    <x v="10"/>
    <s v="Xerox 1888"/>
    <n v="177.536"/>
    <n v="4"/>
    <n v="0.2"/>
    <n v="62.137599999999992"/>
  </r>
  <r>
    <n v="4625"/>
    <s v="CA-2014-147228"/>
    <x v="3"/>
    <x v="428"/>
    <d v="2023-09-15T00:00:00"/>
    <s v="Standard Class"/>
    <s v="SO-20335"/>
    <s v="Sean O'Donnell"/>
    <x v="0"/>
    <s v="United States"/>
    <s v="Columbia"/>
    <x v="18"/>
    <n v="38401"/>
    <x v="0"/>
    <s v="OFF-ST-10000046"/>
    <x v="1"/>
    <x v="4"/>
    <s v="Fellowes Super Stor/Drawer Files"/>
    <n v="258.48"/>
    <n v="2"/>
    <n v="0.2"/>
    <n v="-3.2309999999999945"/>
  </r>
  <r>
    <n v="4626"/>
    <s v="CA-2014-147228"/>
    <x v="3"/>
    <x v="428"/>
    <d v="2023-09-15T00:00:00"/>
    <s v="Standard Class"/>
    <s v="SO-20335"/>
    <s v="Sean O'Donnell"/>
    <x v="0"/>
    <s v="United States"/>
    <s v="Columbia"/>
    <x v="18"/>
    <n v="38401"/>
    <x v="0"/>
    <s v="FUR-FU-10000023"/>
    <x v="0"/>
    <x v="5"/>
    <s v="Eldon Wave Desk Accessories"/>
    <n v="14.135999999999999"/>
    <n v="3"/>
    <n v="0.2"/>
    <n v="4.240800000000001"/>
  </r>
  <r>
    <n v="4627"/>
    <s v="CA-2013-101336"/>
    <x v="0"/>
    <x v="373"/>
    <d v="2022-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22-11-19T00:00:00"/>
    <s v="Standard Class"/>
    <s v="CK-12760"/>
    <s v="Cyma Kinney"/>
    <x v="1"/>
    <s v="United States"/>
    <s v="New York City"/>
    <x v="15"/>
    <n v="10011"/>
    <x v="3"/>
    <s v="OFF-ST-10000876"/>
    <x v="1"/>
    <x v="4"/>
    <s v="Eldon Simplefile Box Office"/>
    <n v="24.88"/>
    <n v="2"/>
    <n v="0"/>
    <n v="6.9664000000000001"/>
  </r>
  <r>
    <n v="4629"/>
    <s v="CA-2013-101336"/>
    <x v="0"/>
    <x v="373"/>
    <d v="2022-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22-11-19T00:00:00"/>
    <s v="Standard Class"/>
    <s v="CK-12760"/>
    <s v="Cyma Kinney"/>
    <x v="1"/>
    <s v="United States"/>
    <s v="New York City"/>
    <x v="15"/>
    <n v="10011"/>
    <x v="3"/>
    <s v="OFF-ST-10004258"/>
    <x v="1"/>
    <x v="4"/>
    <s v="Portable Personal File Box"/>
    <n v="36.630000000000003"/>
    <n v="3"/>
    <n v="0"/>
    <n v="9.8901000000000039"/>
  </r>
  <r>
    <n v="4631"/>
    <s v="US-2012-126235"/>
    <x v="1"/>
    <x v="52"/>
    <d v="2021-10-15T00:00:00"/>
    <s v="Same Day"/>
    <s v="GA-14725"/>
    <s v="Guy Armstrong"/>
    <x v="0"/>
    <s v="United States"/>
    <s v="Mount Pleasant"/>
    <x v="12"/>
    <n v="48858"/>
    <x v="2"/>
    <s v="FUR-FU-10000719"/>
    <x v="0"/>
    <x v="5"/>
    <s v="DAX Cubicle Frames, 8-1/2 x 11"/>
    <n v="17.14"/>
    <n v="2"/>
    <n v="0"/>
    <n v="6.1704000000000008"/>
  </r>
  <r>
    <n v="4632"/>
    <s v="CA-2014-168396"/>
    <x v="3"/>
    <x v="646"/>
    <d v="2023-08-09T00:00:00"/>
    <s v="Second Class"/>
    <s v="BD-11725"/>
    <s v="Bruce Degenhardt"/>
    <x v="0"/>
    <s v="United States"/>
    <s v="San Francisco"/>
    <x v="1"/>
    <n v="94122"/>
    <x v="1"/>
    <s v="OFF-LA-10001297"/>
    <x v="1"/>
    <x v="2"/>
    <s v="Avery 473"/>
    <n v="51.75"/>
    <n v="5"/>
    <n v="0"/>
    <n v="24.84"/>
  </r>
  <r>
    <n v="4633"/>
    <s v="CA-2014-168396"/>
    <x v="3"/>
    <x v="646"/>
    <d v="2023-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21-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21-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23-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23-04-30T00:00:00"/>
    <s v="First Class"/>
    <s v="AP-10915"/>
    <s v="Arthur Prichep"/>
    <x v="0"/>
    <s v="United States"/>
    <s v="Los Angeles"/>
    <x v="1"/>
    <n v="90045"/>
    <x v="1"/>
    <s v="OFF-AR-10003373"/>
    <x v="1"/>
    <x v="6"/>
    <s v="Boston School Pro Electric Pencil Sharpener, 1670"/>
    <n v="123.92"/>
    <n v="4"/>
    <n v="0"/>
    <n v="33.458399999999997"/>
  </r>
  <r>
    <n v="4638"/>
    <s v="CA-2014-168228"/>
    <x v="3"/>
    <x v="842"/>
    <d v="2023-04-30T00:00:00"/>
    <s v="First Class"/>
    <s v="AP-10915"/>
    <s v="Arthur Prichep"/>
    <x v="0"/>
    <s v="United States"/>
    <s v="Los Angeles"/>
    <x v="1"/>
    <n v="90045"/>
    <x v="1"/>
    <s v="OFF-AR-10000390"/>
    <x v="1"/>
    <x v="6"/>
    <s v="Newell Chalk Holder"/>
    <n v="12.39"/>
    <n v="3"/>
    <n v="0"/>
    <n v="5.6993999999999998"/>
  </r>
  <r>
    <n v="4639"/>
    <s v="CA-2014-168228"/>
    <x v="3"/>
    <x v="842"/>
    <d v="2023-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22-09-17T00:00:00"/>
    <s v="Standard Class"/>
    <s v="JF-15565"/>
    <s v="Jill Fjeld"/>
    <x v="0"/>
    <s v="United States"/>
    <s v="Newport News"/>
    <x v="17"/>
    <n v="23602"/>
    <x v="0"/>
    <s v="TEC-CO-10001943"/>
    <x v="2"/>
    <x v="16"/>
    <s v="Canon PC-428 Personal Copier"/>
    <n v="1599.92"/>
    <n v="8"/>
    <n v="0"/>
    <n v="751.9624"/>
  </r>
  <r>
    <n v="4641"/>
    <s v="CA-2013-102162"/>
    <x v="0"/>
    <x v="108"/>
    <d v="2022-09-17T00:00:00"/>
    <s v="Standard Class"/>
    <s v="JF-15565"/>
    <s v="Jill Fjeld"/>
    <x v="0"/>
    <s v="United States"/>
    <s v="Newport News"/>
    <x v="17"/>
    <n v="23602"/>
    <x v="0"/>
    <s v="OFF-EN-10002312"/>
    <x v="1"/>
    <x v="12"/>
    <s v="#10 Self-Seal White Envelopes"/>
    <n v="11.09"/>
    <n v="1"/>
    <n v="0"/>
    <n v="5.4340999999999999"/>
  </r>
  <r>
    <n v="4642"/>
    <s v="CA-2014-130141"/>
    <x v="3"/>
    <x v="760"/>
    <d v="2023-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23-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0"/>
    <d v="2021-08-06T00:00:00"/>
    <s v="Standard Class"/>
    <s v="Co-12640"/>
    <s v="Corey-Lock"/>
    <x v="0"/>
    <s v="United States"/>
    <s v="Seattle"/>
    <x v="4"/>
    <n v="98105"/>
    <x v="1"/>
    <s v="OFF-BI-10002003"/>
    <x v="1"/>
    <x v="8"/>
    <s v="Ibico Presentation Index for Binding Systems"/>
    <n v="6.3680000000000003"/>
    <n v="2"/>
    <n v="0.2"/>
    <n v="2.1492"/>
  </r>
  <r>
    <n v="4645"/>
    <s v="CA-2012-147501"/>
    <x v="1"/>
    <x v="990"/>
    <d v="2021-08-06T00:00:00"/>
    <s v="Standard Class"/>
    <s v="Co-12640"/>
    <s v="Corey-Lock"/>
    <x v="0"/>
    <s v="United States"/>
    <s v="Seattle"/>
    <x v="4"/>
    <n v="98105"/>
    <x v="1"/>
    <s v="TEC-MA-10001972"/>
    <x v="2"/>
    <x v="15"/>
    <s v="Okidata C331dn Printer"/>
    <n v="558.4"/>
    <n v="2"/>
    <n v="0.2"/>
    <n v="41.880000000000024"/>
  </r>
  <r>
    <n v="4646"/>
    <s v="CA-2013-143910"/>
    <x v="0"/>
    <x v="399"/>
    <d v="2022-08-17T00:00:00"/>
    <s v="Standard Class"/>
    <s v="BC-11125"/>
    <s v="Becky Castell"/>
    <x v="2"/>
    <s v="United States"/>
    <s v="New York City"/>
    <x v="15"/>
    <n v="10011"/>
    <x v="3"/>
    <s v="FUR-CH-10000225"/>
    <x v="0"/>
    <x v="1"/>
    <s v="Global Geo Office Task Chair, Gray"/>
    <n v="145.76400000000001"/>
    <n v="2"/>
    <n v="0.1"/>
    <n v="-8.0980000000000167"/>
  </r>
  <r>
    <n v="4647"/>
    <s v="CA-2011-146885"/>
    <x v="2"/>
    <x v="991"/>
    <d v="2020-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2"/>
    <d v="2022-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23-05-20T00:00:00"/>
    <s v="Standard Class"/>
    <s v="KB-16585"/>
    <s v="Ken Black"/>
    <x v="1"/>
    <s v="United States"/>
    <s v="Seattle"/>
    <x v="4"/>
    <n v="98103"/>
    <x v="1"/>
    <s v="OFF-PA-10003228"/>
    <x v="1"/>
    <x v="10"/>
    <s v="Xerox 1917"/>
    <n v="440.18999999999994"/>
    <n v="9"/>
    <n v="0"/>
    <n v="206.88929999999996"/>
  </r>
  <r>
    <n v="4650"/>
    <s v="CA-2014-129357"/>
    <x v="3"/>
    <x v="304"/>
    <d v="2023-05-20T00:00:00"/>
    <s v="Standard Class"/>
    <s v="KB-16585"/>
    <s v="Ken Black"/>
    <x v="1"/>
    <s v="United States"/>
    <s v="Seattle"/>
    <x v="4"/>
    <n v="98103"/>
    <x v="1"/>
    <s v="OFF-SU-10004498"/>
    <x v="1"/>
    <x v="14"/>
    <s v="Martin-Yale Premier Letter Opener"/>
    <n v="64.400000000000006"/>
    <n v="5"/>
    <n v="0"/>
    <n v="1.9320000000000004"/>
  </r>
  <r>
    <n v="4651"/>
    <s v="CA-2014-150987"/>
    <x v="3"/>
    <x v="798"/>
    <d v="2023-04-13T00:00:00"/>
    <s v="Standard Class"/>
    <s v="AH-10120"/>
    <s v="Adrian Hane"/>
    <x v="2"/>
    <s v="United States"/>
    <s v="San Francisco"/>
    <x v="1"/>
    <n v="94110"/>
    <x v="1"/>
    <s v="OFF-PA-10001878"/>
    <x v="1"/>
    <x v="10"/>
    <s v="Xerox 1891"/>
    <n v="244.54999999999998"/>
    <n v="5"/>
    <n v="0"/>
    <n v="114.93849999999998"/>
  </r>
  <r>
    <n v="4652"/>
    <s v="CA-2014-150987"/>
    <x v="3"/>
    <x v="798"/>
    <d v="2023-04-13T00:00:00"/>
    <s v="Standard Class"/>
    <s v="AH-10120"/>
    <s v="Adrian Hane"/>
    <x v="2"/>
    <s v="United States"/>
    <s v="San Francisco"/>
    <x v="1"/>
    <n v="94110"/>
    <x v="1"/>
    <s v="OFF-PA-10002923"/>
    <x v="1"/>
    <x v="10"/>
    <s v="Xerox 1942"/>
    <n v="195.76"/>
    <n v="4"/>
    <n v="0"/>
    <n v="97.88"/>
  </r>
  <r>
    <n v="4653"/>
    <s v="CA-2014-132647"/>
    <x v="3"/>
    <x v="921"/>
    <d v="2023-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1"/>
    <d v="2023-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23-06-27T00:00:00"/>
    <s v="Second Class"/>
    <s v="KT-16480"/>
    <s v="Kean Thornton"/>
    <x v="0"/>
    <s v="United States"/>
    <s v="San Francisco"/>
    <x v="1"/>
    <n v="94110"/>
    <x v="1"/>
    <s v="OFF-FA-10001332"/>
    <x v="1"/>
    <x v="13"/>
    <s v="Acco Banker's Clasps, 5 3/4&quot;-Long"/>
    <n v="2.88"/>
    <n v="1"/>
    <n v="0"/>
    <n v="1.3535999999999999"/>
  </r>
  <r>
    <n v="4656"/>
    <s v="CA-2011-160738"/>
    <x v="2"/>
    <x v="951"/>
    <d v="2020-05-10T00:00:00"/>
    <s v="Standard Class"/>
    <s v="KH-16330"/>
    <s v="Katharine Harms"/>
    <x v="1"/>
    <s v="United States"/>
    <s v="Freeport"/>
    <x v="10"/>
    <n v="61032"/>
    <x v="2"/>
    <s v="OFF-ST-10003442"/>
    <x v="1"/>
    <x v="4"/>
    <s v="Eldon Portable Mobile Manager"/>
    <n v="45.248000000000005"/>
    <n v="2"/>
    <n v="0.2"/>
    <n v="3.9591999999999992"/>
  </r>
  <r>
    <n v="4657"/>
    <s v="CA-2012-112130"/>
    <x v="1"/>
    <x v="909"/>
    <d v="2021-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09"/>
    <d v="2021-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09"/>
    <d v="2021-05-07T00:00:00"/>
    <s v="Standard Class"/>
    <s v="SV-20785"/>
    <s v="Stewart Visinsky"/>
    <x v="0"/>
    <s v="United States"/>
    <s v="Philadelphia"/>
    <x v="9"/>
    <n v="19140"/>
    <x v="3"/>
    <s v="OFF-PA-10002230"/>
    <x v="1"/>
    <x v="10"/>
    <s v="Xerox 1897"/>
    <n v="7.9680000000000009"/>
    <n v="2"/>
    <n v="0.2"/>
    <n v="2.8884000000000007"/>
  </r>
  <r>
    <n v="4660"/>
    <s v="CA-2012-112130"/>
    <x v="1"/>
    <x v="909"/>
    <d v="2021-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09"/>
    <d v="2021-05-07T00:00:00"/>
    <s v="Standard Class"/>
    <s v="SV-20785"/>
    <s v="Stewart Visinsky"/>
    <x v="0"/>
    <s v="United States"/>
    <s v="Philadelphia"/>
    <x v="9"/>
    <n v="19140"/>
    <x v="3"/>
    <s v="TEC-AC-10001542"/>
    <x v="2"/>
    <x v="11"/>
    <s v="SanDisk Cruzer 16 GB USB Flash Drive"/>
    <n v="27.552000000000003"/>
    <n v="3"/>
    <n v="0.2"/>
    <n v="-0.3444000000000047"/>
  </r>
  <r>
    <n v="4662"/>
    <s v="CA-2012-112130"/>
    <x v="1"/>
    <x v="909"/>
    <d v="2021-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09"/>
    <d v="2021-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22-09-23T00:00:00"/>
    <s v="Standard Class"/>
    <s v="PO-18850"/>
    <s v="Patrick O'Brill"/>
    <x v="0"/>
    <s v="United States"/>
    <s v="Jacksonville"/>
    <x v="2"/>
    <n v="32216"/>
    <x v="0"/>
    <s v="OFF-LA-10002787"/>
    <x v="1"/>
    <x v="2"/>
    <s v="Avery 480"/>
    <n v="3"/>
    <n v="1"/>
    <n v="0.2"/>
    <n v="1.0499999999999998"/>
  </r>
  <r>
    <n v="4665"/>
    <s v="CA-2013-116232"/>
    <x v="0"/>
    <x v="896"/>
    <d v="2022-09-27T00:00:00"/>
    <s v="Standard Class"/>
    <s v="AC-10450"/>
    <s v="Amy Cox"/>
    <x v="0"/>
    <s v="United States"/>
    <s v="Pembroke Pines"/>
    <x v="2"/>
    <n v="33024"/>
    <x v="0"/>
    <s v="OFF-BI-10004022"/>
    <x v="1"/>
    <x v="8"/>
    <s v="Acco Suede Grain Vinyl Round Ring Binder"/>
    <n v="7.5060000000000002"/>
    <n v="9"/>
    <n v="0.7"/>
    <n v="-6.0047999999999977"/>
  </r>
  <r>
    <n v="4666"/>
    <s v="CA-2013-116232"/>
    <x v="0"/>
    <x v="896"/>
    <d v="2022-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3"/>
    <d v="2022-01-17T00:00:00"/>
    <s v="Standard Class"/>
    <s v="KB-16585"/>
    <s v="Ken Black"/>
    <x v="1"/>
    <s v="United States"/>
    <s v="Seattle"/>
    <x v="4"/>
    <n v="98115"/>
    <x v="1"/>
    <s v="FUR-FU-10000076"/>
    <x v="0"/>
    <x v="5"/>
    <s v="24-Hour Round Wall Clock"/>
    <n v="79.92"/>
    <n v="4"/>
    <n v="0"/>
    <n v="34.365600000000008"/>
  </r>
  <r>
    <n v="4668"/>
    <s v="CA-2013-116547"/>
    <x v="0"/>
    <x v="993"/>
    <d v="2022-01-17T00:00:00"/>
    <s v="Standard Class"/>
    <s v="KB-16585"/>
    <s v="Ken Black"/>
    <x v="1"/>
    <s v="United States"/>
    <s v="Seattle"/>
    <x v="4"/>
    <n v="98115"/>
    <x v="1"/>
    <s v="TEC-AC-10002335"/>
    <x v="2"/>
    <x v="11"/>
    <s v="Logitech Media Keyboard K200"/>
    <n v="69.98"/>
    <n v="2"/>
    <n v="0"/>
    <n v="13.296199999999999"/>
  </r>
  <r>
    <n v="4669"/>
    <s v="US-2014-133200"/>
    <x v="3"/>
    <x v="636"/>
    <d v="2023-05-12T00:00:00"/>
    <s v="Standard Class"/>
    <s v="DB-13555"/>
    <s v="Dorothy Badders"/>
    <x v="1"/>
    <s v="United States"/>
    <s v="Fort Worth"/>
    <x v="5"/>
    <n v="76106"/>
    <x v="2"/>
    <s v="OFF-BI-10002827"/>
    <x v="1"/>
    <x v="8"/>
    <s v="Avery Durable Poly Binders"/>
    <n v="11.059999999999999"/>
    <n v="10"/>
    <n v="0.8"/>
    <n v="-18.802"/>
  </r>
  <r>
    <n v="4670"/>
    <s v="US-2014-133200"/>
    <x v="3"/>
    <x v="636"/>
    <d v="2023-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23-05-12T00:00:00"/>
    <s v="Standard Class"/>
    <s v="DB-13555"/>
    <s v="Dorothy Badders"/>
    <x v="1"/>
    <s v="United States"/>
    <s v="Fort Worth"/>
    <x v="5"/>
    <n v="76106"/>
    <x v="2"/>
    <s v="OFF-ST-10001932"/>
    <x v="1"/>
    <x v="4"/>
    <s v="Fellowes Staxonsteel Drawer Files"/>
    <n v="772.68000000000006"/>
    <n v="5"/>
    <n v="0.2"/>
    <n v="-57.950999999999993"/>
  </r>
  <r>
    <n v="4672"/>
    <s v="CA-2013-133550"/>
    <x v="0"/>
    <x v="994"/>
    <d v="2022-08-07T00:00:00"/>
    <s v="Standard Class"/>
    <s v="KL-16645"/>
    <s v="Ken Lonsdale"/>
    <x v="0"/>
    <s v="United States"/>
    <s v="Detroit"/>
    <x v="12"/>
    <n v="48205"/>
    <x v="2"/>
    <s v="OFF-AP-10001005"/>
    <x v="1"/>
    <x v="9"/>
    <s v="Honeywell Quietcare HEPA Air Cleaner"/>
    <n v="283.14000000000004"/>
    <n v="4"/>
    <n v="0.1"/>
    <n v="72.357999999999976"/>
  </r>
  <r>
    <n v="4673"/>
    <s v="CA-2013-133550"/>
    <x v="0"/>
    <x v="994"/>
    <d v="2022-08-07T00:00:00"/>
    <s v="Standard Class"/>
    <s v="KL-16645"/>
    <s v="Ken Lonsdale"/>
    <x v="0"/>
    <s v="United States"/>
    <s v="Detroit"/>
    <x v="12"/>
    <n v="48205"/>
    <x v="2"/>
    <s v="TEC-PH-10004042"/>
    <x v="2"/>
    <x v="7"/>
    <s v="ClearOne Communications CHAT 70 OC Speaker Phone"/>
    <n v="635.96"/>
    <n v="4"/>
    <n v="0"/>
    <n v="165.34960000000001"/>
  </r>
  <r>
    <n v="4674"/>
    <s v="CA-2013-133550"/>
    <x v="0"/>
    <x v="994"/>
    <d v="2022-08-07T00:00:00"/>
    <s v="Standard Class"/>
    <s v="KL-16645"/>
    <s v="Ken Lonsdale"/>
    <x v="0"/>
    <s v="United States"/>
    <s v="Detroit"/>
    <x v="12"/>
    <n v="48205"/>
    <x v="2"/>
    <s v="TEC-PH-10001079"/>
    <x v="2"/>
    <x v="7"/>
    <s v="Polycom SoundPoint Pro SE-225 Corded phone"/>
    <n v="118.99"/>
    <n v="1"/>
    <n v="0"/>
    <n v="33.3172"/>
  </r>
  <r>
    <n v="4675"/>
    <s v="CA-2013-133550"/>
    <x v="0"/>
    <x v="994"/>
    <d v="2022-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5"/>
    <d v="2023-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20-03-19T00:00:00"/>
    <s v="Standard Class"/>
    <s v="JF-15295"/>
    <s v="Jason Fortune-"/>
    <x v="0"/>
    <s v="United States"/>
    <s v="Logan"/>
    <x v="7"/>
    <n v="84321"/>
    <x v="1"/>
    <s v="OFF-BI-10001617"/>
    <x v="1"/>
    <x v="8"/>
    <s v="GBC Wire Binding Combs"/>
    <n v="33.088000000000001"/>
    <n v="4"/>
    <n v="0.2"/>
    <n v="11.167199999999999"/>
  </r>
  <r>
    <n v="4678"/>
    <s v="CA-2011-114510"/>
    <x v="2"/>
    <x v="619"/>
    <d v="2020-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20-03-19T00:00:00"/>
    <s v="Standard Class"/>
    <s v="JF-15295"/>
    <s v="Jason Fortune-"/>
    <x v="0"/>
    <s v="United States"/>
    <s v="Logan"/>
    <x v="7"/>
    <n v="84321"/>
    <x v="1"/>
    <s v="TEC-AC-10004877"/>
    <x v="2"/>
    <x v="11"/>
    <s v="Imation 30456 USB Flash Drive 8GB"/>
    <n v="82.800000000000011"/>
    <n v="12"/>
    <n v="0"/>
    <n v="6.6239999999999952"/>
  </r>
  <r>
    <n v="4680"/>
    <s v="CA-2011-114510"/>
    <x v="2"/>
    <x v="619"/>
    <d v="2020-03-19T00:00:00"/>
    <s v="Standard Class"/>
    <s v="JF-15295"/>
    <s v="Jason Fortune-"/>
    <x v="0"/>
    <s v="United States"/>
    <s v="Logan"/>
    <x v="7"/>
    <n v="84321"/>
    <x v="1"/>
    <s v="OFF-ST-10003221"/>
    <x v="1"/>
    <x v="4"/>
    <s v="Staples"/>
    <n v="21.36"/>
    <n v="2"/>
    <n v="0"/>
    <n v="5.7672000000000008"/>
  </r>
  <r>
    <n v="4681"/>
    <s v="CA-2011-114510"/>
    <x v="2"/>
    <x v="619"/>
    <d v="2020-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22-07-19T00:00:00"/>
    <s v="Second Class"/>
    <s v="RE-19450"/>
    <s v="Richard Eichhorn"/>
    <x v="0"/>
    <s v="United States"/>
    <s v="Auburn"/>
    <x v="15"/>
    <n v="13021"/>
    <x v="3"/>
    <s v="OFF-FA-10000936"/>
    <x v="1"/>
    <x v="13"/>
    <s v="Acco Hot Clips Clips to Go"/>
    <n v="29.61"/>
    <n v="9"/>
    <n v="0"/>
    <n v="13.324499999999999"/>
  </r>
  <r>
    <n v="4683"/>
    <s v="CA-2013-127698"/>
    <x v="0"/>
    <x v="49"/>
    <d v="2022-12-02T00:00:00"/>
    <s v="Same Day"/>
    <s v="MV-18190"/>
    <s v="Mike Vittorini"/>
    <x v="0"/>
    <s v="United States"/>
    <s v="Raleigh"/>
    <x v="3"/>
    <n v="27604"/>
    <x v="0"/>
    <s v="TEC-PH-10003811"/>
    <x v="2"/>
    <x v="7"/>
    <s v="Jabra Supreme Plus Driver Edition Headset"/>
    <n v="863.928"/>
    <n v="9"/>
    <n v="0.2"/>
    <n v="86.392799999999994"/>
  </r>
  <r>
    <n v="4684"/>
    <s v="CA-2013-159912"/>
    <x v="0"/>
    <x v="48"/>
    <d v="2022-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22-09-04T00:00:00"/>
    <s v="Standard Class"/>
    <s v="GB-14530"/>
    <s v="George Bell"/>
    <x v="1"/>
    <s v="United States"/>
    <s v="Philadelphia"/>
    <x v="9"/>
    <n v="19120"/>
    <x v="3"/>
    <s v="FUR-BO-10002853"/>
    <x v="0"/>
    <x v="0"/>
    <s v="O'Sullivan 5-Shelf Heavy-Duty Bookcases"/>
    <n v="163.88"/>
    <n v="4"/>
    <n v="0.5"/>
    <n v="-81.94"/>
  </r>
  <r>
    <n v="4686"/>
    <s v="CA-2013-159912"/>
    <x v="0"/>
    <x v="48"/>
    <d v="2022-09-04T00:00:00"/>
    <s v="Standard Class"/>
    <s v="GB-14530"/>
    <s v="George Bell"/>
    <x v="1"/>
    <s v="United States"/>
    <s v="Philadelphia"/>
    <x v="9"/>
    <n v="19120"/>
    <x v="3"/>
    <s v="OFF-BI-10002071"/>
    <x v="1"/>
    <x v="8"/>
    <s v="Fellowes Black Plastic Comb Bindings"/>
    <n v="3.4860000000000002"/>
    <n v="2"/>
    <n v="0.7"/>
    <n v="-2.7887999999999993"/>
  </r>
  <r>
    <n v="4687"/>
    <s v="CA-2013-159912"/>
    <x v="0"/>
    <x v="48"/>
    <d v="2022-09-04T00:00:00"/>
    <s v="Standard Class"/>
    <s v="GB-14530"/>
    <s v="George Bell"/>
    <x v="1"/>
    <s v="United States"/>
    <s v="Philadelphia"/>
    <x v="9"/>
    <n v="19120"/>
    <x v="3"/>
    <s v="OFF-FA-10000053"/>
    <x v="1"/>
    <x v="13"/>
    <s v="Revere Boxed Rubber Bands by Revere"/>
    <n v="10.584"/>
    <n v="7"/>
    <n v="0.2"/>
    <n v="-2.3813999999999993"/>
  </r>
  <r>
    <n v="4688"/>
    <s v="CA-2013-101987"/>
    <x v="0"/>
    <x v="889"/>
    <d v="2022-07-01T00:00:00"/>
    <s v="Standard Class"/>
    <s v="HL-15040"/>
    <s v="Hunter Lopez"/>
    <x v="0"/>
    <s v="United States"/>
    <s v="Richmond"/>
    <x v="14"/>
    <n v="47374"/>
    <x v="2"/>
    <s v="TEC-PH-10001305"/>
    <x v="2"/>
    <x v="7"/>
    <s v="Panasonic KX TS208W Corded phone"/>
    <n v="440.91"/>
    <n v="9"/>
    <n v="0"/>
    <n v="123.45480000000005"/>
  </r>
  <r>
    <n v="4689"/>
    <s v="US-2014-154851"/>
    <x v="3"/>
    <x v="982"/>
    <d v="2023-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20-12-22T00:00:00"/>
    <s v="First Class"/>
    <s v="CT-11995"/>
    <s v="Carol Triggs"/>
    <x v="0"/>
    <s v="United States"/>
    <s v="Tucson"/>
    <x v="16"/>
    <n v="85705"/>
    <x v="1"/>
    <s v="FUR-FU-10001876"/>
    <x v="0"/>
    <x v="5"/>
    <s v="Computer Room Manger, 14&quot;"/>
    <n v="51.967999999999996"/>
    <n v="2"/>
    <n v="0.2"/>
    <n v="10.393599999999998"/>
  </r>
  <r>
    <n v="4691"/>
    <s v="CA-2011-138681"/>
    <x v="2"/>
    <x v="414"/>
    <d v="2020-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20-12-22T00:00:00"/>
    <s v="First Class"/>
    <s v="CT-11995"/>
    <s v="Carol Triggs"/>
    <x v="0"/>
    <s v="United States"/>
    <s v="Tucson"/>
    <x v="16"/>
    <n v="85705"/>
    <x v="1"/>
    <s v="FUR-CH-10004860"/>
    <x v="0"/>
    <x v="1"/>
    <s v="Global Low Back Tilter Chair"/>
    <n v="242.35200000000003"/>
    <n v="3"/>
    <n v="0.2"/>
    <n v="-42.411600000000035"/>
  </r>
  <r>
    <n v="4693"/>
    <s v="CA-2011-138681"/>
    <x v="2"/>
    <x v="414"/>
    <d v="2020-12-22T00:00:00"/>
    <s v="First Class"/>
    <s v="CT-11995"/>
    <s v="Carol Triggs"/>
    <x v="0"/>
    <s v="United States"/>
    <s v="Tucson"/>
    <x v="16"/>
    <n v="85705"/>
    <x v="1"/>
    <s v="OFF-PA-10000357"/>
    <x v="1"/>
    <x v="10"/>
    <s v="Xerox 1888"/>
    <n v="221.92000000000002"/>
    <n v="5"/>
    <n v="0.2"/>
    <n v="77.671999999999983"/>
  </r>
  <r>
    <n v="4694"/>
    <s v="CA-2011-138681"/>
    <x v="2"/>
    <x v="414"/>
    <d v="2020-12-22T00:00:00"/>
    <s v="First Class"/>
    <s v="CT-11995"/>
    <s v="Carol Triggs"/>
    <x v="0"/>
    <s v="United States"/>
    <s v="Tucson"/>
    <x v="16"/>
    <n v="85705"/>
    <x v="1"/>
    <s v="OFF-PA-10003270"/>
    <x v="1"/>
    <x v="10"/>
    <s v="Xerox 1954"/>
    <n v="8.4480000000000004"/>
    <n v="2"/>
    <n v="0.2"/>
    <n v="2.6399999999999997"/>
  </r>
  <r>
    <n v="4695"/>
    <s v="US-2012-138121"/>
    <x v="1"/>
    <x v="996"/>
    <d v="2021-12-17T00:00:00"/>
    <s v="Same Day"/>
    <s v="JL-15835"/>
    <s v="John Lee"/>
    <x v="0"/>
    <s v="United States"/>
    <s v="Detroit"/>
    <x v="12"/>
    <n v="48205"/>
    <x v="2"/>
    <s v="OFF-BI-10000320"/>
    <x v="1"/>
    <x v="8"/>
    <s v="GBC Plastic Binding Combs"/>
    <n v="29.52"/>
    <n v="4"/>
    <n v="0"/>
    <n v="14.4648"/>
  </r>
  <r>
    <n v="4696"/>
    <s v="US-2012-138121"/>
    <x v="1"/>
    <x v="996"/>
    <d v="2021-12-17T00:00:00"/>
    <s v="Same Day"/>
    <s v="JL-15835"/>
    <s v="John Lee"/>
    <x v="0"/>
    <s v="United States"/>
    <s v="Detroit"/>
    <x v="12"/>
    <n v="48205"/>
    <x v="2"/>
    <s v="FUR-CH-10003846"/>
    <x v="0"/>
    <x v="1"/>
    <s v="Hon Valutask Swivel Chairs"/>
    <n v="302.94"/>
    <n v="3"/>
    <n v="0"/>
    <n v="48.470400000000012"/>
  </r>
  <r>
    <n v="4697"/>
    <s v="US-2012-138121"/>
    <x v="1"/>
    <x v="996"/>
    <d v="2021-12-17T00:00:00"/>
    <s v="Same Day"/>
    <s v="JL-15835"/>
    <s v="John Lee"/>
    <x v="0"/>
    <s v="United States"/>
    <s v="Detroit"/>
    <x v="12"/>
    <n v="48205"/>
    <x v="2"/>
    <s v="FUR-CH-10004875"/>
    <x v="0"/>
    <x v="1"/>
    <s v="Harbour Creations 67200 Series Stacking Chairs"/>
    <n v="142.36000000000001"/>
    <n v="2"/>
    <n v="0"/>
    <n v="38.437200000000004"/>
  </r>
  <r>
    <n v="4698"/>
    <s v="US-2012-138121"/>
    <x v="1"/>
    <x v="996"/>
    <d v="2021-12-17T00:00:00"/>
    <s v="Same Day"/>
    <s v="JL-15835"/>
    <s v="John Lee"/>
    <x v="0"/>
    <s v="United States"/>
    <s v="Detroit"/>
    <x v="12"/>
    <n v="48205"/>
    <x v="2"/>
    <s v="FUR-CH-10003817"/>
    <x v="0"/>
    <x v="1"/>
    <s v="Global Value Steno Chair, Gray"/>
    <n v="546.66"/>
    <n v="9"/>
    <n v="0"/>
    <n v="136.66500000000002"/>
  </r>
  <r>
    <n v="4699"/>
    <s v="US-2012-138121"/>
    <x v="1"/>
    <x v="996"/>
    <d v="2021-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2"/>
    <d v="2023-05-18T00:00:00"/>
    <s v="Standard Class"/>
    <s v="JK-16120"/>
    <s v="Julie Kriz"/>
    <x v="2"/>
    <s v="United States"/>
    <s v="Austin"/>
    <x v="5"/>
    <n v="78745"/>
    <x v="2"/>
    <s v="OFF-AR-10003481"/>
    <x v="1"/>
    <x v="6"/>
    <s v="Newell 348"/>
    <n v="5.2480000000000002"/>
    <n v="2"/>
    <n v="0.2"/>
    <n v="0.59039999999999915"/>
  </r>
  <r>
    <n v="4701"/>
    <s v="CA-2014-140298"/>
    <x v="3"/>
    <x v="942"/>
    <d v="2023-05-18T00:00:00"/>
    <s v="Standard Class"/>
    <s v="JK-16120"/>
    <s v="Julie Kriz"/>
    <x v="2"/>
    <s v="United States"/>
    <s v="Austin"/>
    <x v="5"/>
    <n v="78745"/>
    <x v="2"/>
    <s v="OFF-ST-10004180"/>
    <x v="1"/>
    <x v="4"/>
    <s v="Safco Commercial Shelving"/>
    <n v="74.415999999999997"/>
    <n v="2"/>
    <n v="0.2"/>
    <n v="-14.883200000000002"/>
  </r>
  <r>
    <n v="4702"/>
    <s v="CA-2014-140298"/>
    <x v="3"/>
    <x v="942"/>
    <d v="2023-05-18T00:00:00"/>
    <s v="Standard Class"/>
    <s v="JK-16120"/>
    <s v="Julie Kriz"/>
    <x v="2"/>
    <s v="United States"/>
    <s v="Austin"/>
    <x v="5"/>
    <n v="78745"/>
    <x v="2"/>
    <s v="OFF-PA-10003657"/>
    <x v="1"/>
    <x v="10"/>
    <s v="Xerox 1927"/>
    <n v="6.8480000000000008"/>
    <n v="2"/>
    <n v="0.2"/>
    <n v="2.1399999999999992"/>
  </r>
  <r>
    <n v="4703"/>
    <s v="CA-2014-140298"/>
    <x v="3"/>
    <x v="942"/>
    <d v="2023-05-18T00:00:00"/>
    <s v="Standard Class"/>
    <s v="JK-16120"/>
    <s v="Julie Kriz"/>
    <x v="2"/>
    <s v="United States"/>
    <s v="Austin"/>
    <x v="5"/>
    <n v="78745"/>
    <x v="2"/>
    <s v="FUR-FU-10001967"/>
    <x v="0"/>
    <x v="5"/>
    <s v="Telescoping Adjustable Floor Lamp"/>
    <n v="7.9959999999999996"/>
    <n v="1"/>
    <n v="0.6"/>
    <n v="-6.9964999999999993"/>
  </r>
  <r>
    <n v="4704"/>
    <s v="CA-2013-166240"/>
    <x v="0"/>
    <x v="889"/>
    <d v="2022-06-29T00:00:00"/>
    <s v="Standard Class"/>
    <s v="DH-13075"/>
    <s v="Dave Hallsten"/>
    <x v="1"/>
    <s v="United States"/>
    <s v="Houston"/>
    <x v="5"/>
    <n v="77095"/>
    <x v="2"/>
    <s v="OFF-AP-10002082"/>
    <x v="1"/>
    <x v="9"/>
    <s v="Holmes HEPA Air Purifier"/>
    <n v="8.711999999999998"/>
    <n v="2"/>
    <n v="0.8"/>
    <n v="-19.602000000000007"/>
  </r>
  <r>
    <n v="4705"/>
    <s v="CA-2013-158435"/>
    <x v="0"/>
    <x v="624"/>
    <d v="2022-05-19T00:00:00"/>
    <s v="First Class"/>
    <s v="AG-10900"/>
    <s v="Arthur Gainer"/>
    <x v="0"/>
    <s v="United States"/>
    <s v="Waterbury"/>
    <x v="29"/>
    <n v="6708"/>
    <x v="3"/>
    <s v="OFF-SU-10000381"/>
    <x v="1"/>
    <x v="14"/>
    <s v="Acme Forged Steel Scissors with Black Enamel Handles"/>
    <n v="65.17"/>
    <n v="7"/>
    <n v="0"/>
    <n v="18.899299999999997"/>
  </r>
  <r>
    <n v="4706"/>
    <s v="CA-2013-158435"/>
    <x v="0"/>
    <x v="624"/>
    <d v="2022-05-19T00:00:00"/>
    <s v="First Class"/>
    <s v="AG-10900"/>
    <s v="Arthur Gainer"/>
    <x v="0"/>
    <s v="United States"/>
    <s v="Waterbury"/>
    <x v="29"/>
    <n v="6708"/>
    <x v="3"/>
    <s v="OFF-LA-10002475"/>
    <x v="1"/>
    <x v="2"/>
    <s v="Avery 519"/>
    <n v="14.62"/>
    <n v="2"/>
    <n v="0"/>
    <n v="6.8713999999999995"/>
  </r>
  <r>
    <n v="4707"/>
    <s v="CA-2013-158435"/>
    <x v="0"/>
    <x v="624"/>
    <d v="2022-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23-07-01T00:00:00"/>
    <s v="First Class"/>
    <s v="WB-21850"/>
    <s v="William Brown"/>
    <x v="0"/>
    <s v="United States"/>
    <s v="Los Angeles"/>
    <x v="1"/>
    <n v="90049"/>
    <x v="1"/>
    <s v="OFF-BI-10003091"/>
    <x v="1"/>
    <x v="8"/>
    <s v="GBC DocuBind TL200 Manual Binding Machine"/>
    <n v="895.92"/>
    <n v="5"/>
    <n v="0.2"/>
    <n v="302.37299999999993"/>
  </r>
  <r>
    <n v="4709"/>
    <s v="CA-2014-138149"/>
    <x v="3"/>
    <x v="222"/>
    <d v="2023-07-01T00:00:00"/>
    <s v="First Class"/>
    <s v="WB-21850"/>
    <s v="William Brown"/>
    <x v="0"/>
    <s v="United States"/>
    <s v="Los Angeles"/>
    <x v="1"/>
    <n v="90049"/>
    <x v="1"/>
    <s v="OFF-ST-10002974"/>
    <x v="1"/>
    <x v="4"/>
    <s v="Trav-L-File Heavy-Duty Shuttle II, Black"/>
    <n v="130.71"/>
    <n v="3"/>
    <n v="0"/>
    <n v="39.212999999999994"/>
  </r>
  <r>
    <n v="4710"/>
    <s v="CA-2014-138149"/>
    <x v="3"/>
    <x v="222"/>
    <d v="2023-07-01T00:00:00"/>
    <s v="First Class"/>
    <s v="WB-21850"/>
    <s v="William Brown"/>
    <x v="0"/>
    <s v="United States"/>
    <s v="Los Angeles"/>
    <x v="1"/>
    <n v="90049"/>
    <x v="1"/>
    <s v="OFF-AR-10000255"/>
    <x v="1"/>
    <x v="6"/>
    <s v="Newell 328"/>
    <n v="11.68"/>
    <n v="2"/>
    <n v="0"/>
    <n v="3.0367999999999995"/>
  </r>
  <r>
    <n v="4711"/>
    <s v="CA-2014-138149"/>
    <x v="3"/>
    <x v="222"/>
    <d v="2023-07-01T00:00:00"/>
    <s v="First Class"/>
    <s v="WB-21850"/>
    <s v="William Brown"/>
    <x v="0"/>
    <s v="United States"/>
    <s v="Los Angeles"/>
    <x v="1"/>
    <n v="90049"/>
    <x v="1"/>
    <s v="TEC-AC-10001284"/>
    <x v="2"/>
    <x v="11"/>
    <s v="Enermax Briskie RF Wireless Keyboard and Mouse Combo"/>
    <n v="62.31"/>
    <n v="3"/>
    <n v="0"/>
    <n v="22.4316"/>
  </r>
  <r>
    <n v="4712"/>
    <s v="CA-2011-112403"/>
    <x v="2"/>
    <x v="691"/>
    <d v="2020-03-31T00:00:00"/>
    <s v="Same Day"/>
    <s v="JO-15280"/>
    <s v="Jas O'Carroll"/>
    <x v="0"/>
    <s v="United States"/>
    <s v="Philadelphia"/>
    <x v="9"/>
    <n v="19120"/>
    <x v="3"/>
    <s v="OFF-BI-10003529"/>
    <x v="1"/>
    <x v="8"/>
    <s v="Avery Round Ring Poly Binders"/>
    <n v="0.85200000000000009"/>
    <n v="1"/>
    <n v="0.7"/>
    <n v="-0.59639999999999982"/>
  </r>
  <r>
    <n v="4713"/>
    <s v="CA-2011-108273"/>
    <x v="2"/>
    <x v="757"/>
    <d v="2020-12-21T00:00:00"/>
    <s v="Standard Class"/>
    <s v="EJ-13720"/>
    <s v="Ed Jacobs"/>
    <x v="0"/>
    <s v="United States"/>
    <s v="Huntsville"/>
    <x v="5"/>
    <n v="77340"/>
    <x v="2"/>
    <s v="OFF-PA-10000029"/>
    <x v="1"/>
    <x v="10"/>
    <s v="Xerox 224"/>
    <n v="36.288000000000011"/>
    <n v="7"/>
    <n v="0.2"/>
    <n v="12.700800000000001"/>
  </r>
  <r>
    <n v="4714"/>
    <s v="CA-2011-108273"/>
    <x v="2"/>
    <x v="757"/>
    <d v="2020-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23-05-21T00:00:00"/>
    <s v="First Class"/>
    <s v="AB-10105"/>
    <s v="Adrian Barton"/>
    <x v="0"/>
    <s v="United States"/>
    <s v="Portland"/>
    <x v="21"/>
    <n v="97206"/>
    <x v="1"/>
    <s v="TEC-PH-10002200"/>
    <x v="2"/>
    <x v="7"/>
    <s v="Aastra 6757i CT Wireless VoIP phone"/>
    <n v="344.70400000000001"/>
    <n v="2"/>
    <n v="0.2"/>
    <n v="38.779199999999989"/>
  </r>
  <r>
    <n v="4716"/>
    <s v="US-2012-122910"/>
    <x v="1"/>
    <x v="793"/>
    <d v="2021-05-16T00:00:00"/>
    <s v="Standard Class"/>
    <s v="LT-16765"/>
    <s v="Larry Tron"/>
    <x v="0"/>
    <s v="United States"/>
    <s v="Louisville"/>
    <x v="22"/>
    <n v="80027"/>
    <x v="1"/>
    <s v="TEC-PH-10000441"/>
    <x v="2"/>
    <x v="7"/>
    <s v="VTech DS6151"/>
    <n v="201.584"/>
    <n v="2"/>
    <n v="0.2"/>
    <n v="20.158400000000015"/>
  </r>
  <r>
    <n v="4717"/>
    <s v="CA-2014-143126"/>
    <x v="3"/>
    <x v="734"/>
    <d v="2023-12-08T00:00:00"/>
    <s v="Second Class"/>
    <s v="CM-12655"/>
    <s v="Corinna Mitchell"/>
    <x v="2"/>
    <s v="United States"/>
    <s v="Seattle"/>
    <x v="4"/>
    <n v="98115"/>
    <x v="1"/>
    <s v="FUR-TA-10002958"/>
    <x v="0"/>
    <x v="3"/>
    <s v="Bevis Oval Conference Table, Walnut"/>
    <n v="521.96"/>
    <n v="2"/>
    <n v="0"/>
    <n v="88.733199999999954"/>
  </r>
  <r>
    <n v="4718"/>
    <s v="CA-2012-129042"/>
    <x v="1"/>
    <x v="295"/>
    <d v="2021-12-17T00:00:00"/>
    <s v="Standard Class"/>
    <s v="EM-13960"/>
    <s v="Eric Murdock"/>
    <x v="0"/>
    <s v="United States"/>
    <s v="Baltimore"/>
    <x v="39"/>
    <n v="21215"/>
    <x v="3"/>
    <s v="OFF-AR-10001662"/>
    <x v="1"/>
    <x v="6"/>
    <s v="Rogers Handheld Barrel Pencil Sharpener"/>
    <n v="8.2200000000000006"/>
    <n v="3"/>
    <n v="0"/>
    <n v="2.2194000000000007"/>
  </r>
  <r>
    <n v="4719"/>
    <s v="CA-2012-109736"/>
    <x v="1"/>
    <x v="997"/>
    <d v="2021-10-11T00:00:00"/>
    <s v="First Class"/>
    <s v="DJ-13420"/>
    <s v="Denny Joy"/>
    <x v="1"/>
    <s v="United States"/>
    <s v="San Francisco"/>
    <x v="1"/>
    <n v="94109"/>
    <x v="1"/>
    <s v="OFF-PA-10004101"/>
    <x v="1"/>
    <x v="10"/>
    <s v="Xerox 1894"/>
    <n v="45.36"/>
    <n v="7"/>
    <n v="0"/>
    <n v="21.772800000000004"/>
  </r>
  <r>
    <n v="4720"/>
    <s v="CA-2012-142601"/>
    <x v="1"/>
    <x v="24"/>
    <d v="2021-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21-04-20T00:00:00"/>
    <s v="Second Class"/>
    <s v="DE-13255"/>
    <s v="Deanra Eno"/>
    <x v="2"/>
    <s v="United States"/>
    <s v="Los Angeles"/>
    <x v="1"/>
    <n v="90004"/>
    <x v="1"/>
    <s v="OFF-PA-10000483"/>
    <x v="1"/>
    <x v="10"/>
    <s v="Xerox 19"/>
    <n v="61.96"/>
    <n v="2"/>
    <n v="0"/>
    <n v="27.881999999999998"/>
  </r>
  <r>
    <n v="4722"/>
    <s v="CA-2011-106229"/>
    <x v="2"/>
    <x v="159"/>
    <d v="2020-06-11T00:00:00"/>
    <s v="Second Class"/>
    <s v="NR-18550"/>
    <s v="Nick Radford"/>
    <x v="0"/>
    <s v="United States"/>
    <s v="Aurora"/>
    <x v="10"/>
    <n v="60505"/>
    <x v="2"/>
    <s v="FUR-TA-10002041"/>
    <x v="0"/>
    <x v="3"/>
    <s v="Bevis Round Conference Table Top, X-Base"/>
    <n v="268.935"/>
    <n v="3"/>
    <n v="0.5"/>
    <n v="-209.76929999999999"/>
  </r>
  <r>
    <n v="4723"/>
    <s v="US-2014-135230"/>
    <x v="3"/>
    <x v="853"/>
    <d v="2023-09-08T00:00:00"/>
    <s v="Standard Class"/>
    <s v="CK-12325"/>
    <s v="Christine Kargatis"/>
    <x v="2"/>
    <s v="United States"/>
    <s v="Seattle"/>
    <x v="4"/>
    <n v="98103"/>
    <x v="1"/>
    <s v="OFF-AR-10001166"/>
    <x v="1"/>
    <x v="6"/>
    <s v="Staples"/>
    <n v="7.58"/>
    <n v="1"/>
    <n v="0"/>
    <n v="2.9561999999999999"/>
  </r>
  <r>
    <n v="4724"/>
    <s v="CA-2013-159653"/>
    <x v="0"/>
    <x v="730"/>
    <d v="2022-05-23T00:00:00"/>
    <s v="Same Day"/>
    <s v="JF-15490"/>
    <s v="Jeremy Farry"/>
    <x v="0"/>
    <s v="United States"/>
    <s v="Athens"/>
    <x v="32"/>
    <n v="30605"/>
    <x v="0"/>
    <s v="OFF-LA-10004345"/>
    <x v="1"/>
    <x v="2"/>
    <s v="Avery 493"/>
    <n v="14.73"/>
    <n v="3"/>
    <n v="0"/>
    <n v="7.2176999999999998"/>
  </r>
  <r>
    <n v="4725"/>
    <s v="CA-2013-131968"/>
    <x v="0"/>
    <x v="583"/>
    <d v="2022-11-16T00:00:00"/>
    <s v="Standard Class"/>
    <s v="LB-16795"/>
    <s v="Laurel Beltran"/>
    <x v="2"/>
    <s v="United States"/>
    <s v="Apopka"/>
    <x v="2"/>
    <n v="32712"/>
    <x v="0"/>
    <s v="OFF-BI-10002852"/>
    <x v="1"/>
    <x v="8"/>
    <s v="Ibico Standard Transparent Covers"/>
    <n v="9.8880000000000017"/>
    <n v="2"/>
    <n v="0.7"/>
    <n v="-6.921599999999998"/>
  </r>
  <r>
    <n v="4726"/>
    <s v="CA-2013-131968"/>
    <x v="0"/>
    <x v="583"/>
    <d v="2022-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20-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20-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20-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22-07-24T00:00:00"/>
    <s v="Second Class"/>
    <s v="SV-20935"/>
    <s v="Susan Vittorini"/>
    <x v="0"/>
    <s v="United States"/>
    <s v="Dallas"/>
    <x v="5"/>
    <n v="75217"/>
    <x v="2"/>
    <s v="TEC-AC-10000487"/>
    <x v="2"/>
    <x v="11"/>
    <s v="SanDisk Cruzer 4 GB USB Flash Drive"/>
    <n v="15.576000000000001"/>
    <n v="3"/>
    <n v="0.2"/>
    <n v="3.3098999999999998"/>
  </r>
  <r>
    <n v="4731"/>
    <s v="US-2012-103996"/>
    <x v="1"/>
    <x v="368"/>
    <d v="2021-03-31T00:00:00"/>
    <s v="Second Class"/>
    <s v="RB-19435"/>
    <s v="Richard Bierner"/>
    <x v="0"/>
    <s v="United States"/>
    <s v="San Diego"/>
    <x v="1"/>
    <n v="92105"/>
    <x v="1"/>
    <s v="OFF-PA-10001736"/>
    <x v="1"/>
    <x v="10"/>
    <s v="Xerox 1880"/>
    <n v="212.64"/>
    <n v="6"/>
    <n v="0"/>
    <n v="99.940799999999982"/>
  </r>
  <r>
    <n v="4732"/>
    <s v="US-2012-103996"/>
    <x v="1"/>
    <x v="368"/>
    <d v="2021-03-31T00:00:00"/>
    <s v="Second Class"/>
    <s v="RB-19435"/>
    <s v="Richard Bierner"/>
    <x v="0"/>
    <s v="United States"/>
    <s v="San Diego"/>
    <x v="1"/>
    <n v="92105"/>
    <x v="1"/>
    <s v="OFF-PA-10001609"/>
    <x v="1"/>
    <x v="10"/>
    <s v="Tops Wirebound Message Log Books"/>
    <n v="9.870000000000001"/>
    <n v="3"/>
    <n v="0"/>
    <n v="4.5401999999999996"/>
  </r>
  <r>
    <n v="4733"/>
    <s v="US-2012-103996"/>
    <x v="1"/>
    <x v="368"/>
    <d v="2021-03-31T00:00:00"/>
    <s v="Second Class"/>
    <s v="RB-19435"/>
    <s v="Richard Bierner"/>
    <x v="0"/>
    <s v="United States"/>
    <s v="San Diego"/>
    <x v="1"/>
    <n v="92105"/>
    <x v="1"/>
    <s v="TEC-AC-10003116"/>
    <x v="2"/>
    <x v="11"/>
    <s v="Memorex Froggy Flash Drive 8 GB"/>
    <n v="53.25"/>
    <n v="3"/>
    <n v="0"/>
    <n v="20.767499999999998"/>
  </r>
  <r>
    <n v="4734"/>
    <s v="US-2012-103996"/>
    <x v="1"/>
    <x v="368"/>
    <d v="2021-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22-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21-06-19T00:00:00"/>
    <s v="Standard Class"/>
    <s v="PS-19045"/>
    <s v="Penelope Sewall"/>
    <x v="2"/>
    <s v="United States"/>
    <s v="Lewiston"/>
    <x v="43"/>
    <n v="4240"/>
    <x v="3"/>
    <s v="OFF-BI-10004970"/>
    <x v="1"/>
    <x v="8"/>
    <s v="ACCOHIDE 3-Ring Binder, Blue, 1&quot;"/>
    <n v="8.26"/>
    <n v="2"/>
    <n v="0"/>
    <n v="3.8822000000000001"/>
  </r>
  <r>
    <n v="4737"/>
    <s v="CA-2012-155054"/>
    <x v="1"/>
    <x v="385"/>
    <d v="2021-06-19T00:00:00"/>
    <s v="Standard Class"/>
    <s v="PS-19045"/>
    <s v="Penelope Sewall"/>
    <x v="2"/>
    <s v="United States"/>
    <s v="Lewiston"/>
    <x v="43"/>
    <n v="4240"/>
    <x v="3"/>
    <s v="OFF-BI-10002824"/>
    <x v="1"/>
    <x v="8"/>
    <s v="Recycled Easel Ring Binders"/>
    <n v="29.84"/>
    <n v="2"/>
    <n v="0"/>
    <n v="13.427999999999997"/>
  </r>
  <r>
    <n v="4738"/>
    <s v="CA-2012-155054"/>
    <x v="1"/>
    <x v="385"/>
    <d v="2021-06-19T00:00:00"/>
    <s v="Standard Class"/>
    <s v="PS-19045"/>
    <s v="Penelope Sewall"/>
    <x v="2"/>
    <s v="United States"/>
    <s v="Lewiston"/>
    <x v="43"/>
    <n v="4240"/>
    <x v="3"/>
    <s v="TEC-AC-10003657"/>
    <x v="2"/>
    <x v="11"/>
    <s v="Lenovo 17-Key USB Numeric Keypad"/>
    <n v="67.98"/>
    <n v="2"/>
    <n v="0"/>
    <n v="14.955599999999997"/>
  </r>
  <r>
    <n v="4739"/>
    <s v="CA-2012-105725"/>
    <x v="1"/>
    <x v="953"/>
    <d v="2021-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3"/>
    <d v="2021-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23-11-17T00:00:00"/>
    <s v="Standard Class"/>
    <s v="CS-12355"/>
    <s v="Christine Sundaresam"/>
    <x v="0"/>
    <s v="United States"/>
    <s v="Seattle"/>
    <x v="4"/>
    <n v="98115"/>
    <x v="1"/>
    <s v="OFF-LA-10004853"/>
    <x v="1"/>
    <x v="2"/>
    <s v="Avery 483"/>
    <n v="9.9600000000000009"/>
    <n v="2"/>
    <n v="0"/>
    <n v="4.5815999999999999"/>
  </r>
  <r>
    <n v="4742"/>
    <s v="CA-2014-164364"/>
    <x v="3"/>
    <x v="105"/>
    <d v="2023-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23-11-17T00:00:00"/>
    <s v="Standard Class"/>
    <s v="CS-12355"/>
    <s v="Christine Sundaresam"/>
    <x v="0"/>
    <s v="United States"/>
    <s v="Seattle"/>
    <x v="4"/>
    <n v="98115"/>
    <x v="1"/>
    <s v="OFF-SU-10000381"/>
    <x v="1"/>
    <x v="14"/>
    <s v="Acme Forged Steel Scissors with Black Enamel Handles"/>
    <n v="27.93"/>
    <n v="3"/>
    <n v="0"/>
    <n v="8.0996999999999986"/>
  </r>
  <r>
    <n v="4744"/>
    <s v="CA-2014-168123"/>
    <x v="3"/>
    <x v="915"/>
    <d v="2023-03-06T00:00:00"/>
    <s v="Same Day"/>
    <s v="JD-16060"/>
    <s v="Julia Dunbar"/>
    <x v="0"/>
    <s v="United States"/>
    <s v="Rochester"/>
    <x v="11"/>
    <n v="55901"/>
    <x v="2"/>
    <s v="OFF-FA-10002763"/>
    <x v="1"/>
    <x v="13"/>
    <s v="Advantus Map Pennant Flags and Round Head Tacks"/>
    <n v="7.9"/>
    <n v="2"/>
    <n v="0"/>
    <n v="2.5279999999999996"/>
  </r>
  <r>
    <n v="4745"/>
    <s v="CA-2014-168123"/>
    <x v="3"/>
    <x v="915"/>
    <d v="2023-03-06T00:00:00"/>
    <s v="Same Day"/>
    <s v="JD-16060"/>
    <s v="Julia Dunbar"/>
    <x v="0"/>
    <s v="United States"/>
    <s v="Rochester"/>
    <x v="11"/>
    <n v="55901"/>
    <x v="2"/>
    <s v="OFF-ST-10000877"/>
    <x v="1"/>
    <x v="4"/>
    <s v="Recycled Steel Personal File for Standard File Folders"/>
    <n v="221.16"/>
    <n v="4"/>
    <n v="0"/>
    <n v="57.501599999999996"/>
  </r>
  <r>
    <n v="4746"/>
    <s v="CA-2014-168123"/>
    <x v="3"/>
    <x v="915"/>
    <d v="2023-03-06T00:00:00"/>
    <s v="Same Day"/>
    <s v="JD-16060"/>
    <s v="Julia Dunbar"/>
    <x v="0"/>
    <s v="United States"/>
    <s v="Rochester"/>
    <x v="11"/>
    <n v="55901"/>
    <x v="2"/>
    <s v="OFF-BI-10001071"/>
    <x v="1"/>
    <x v="8"/>
    <s v="GBC ProClick Punch Binding System"/>
    <n v="127.96"/>
    <n v="2"/>
    <n v="0"/>
    <n v="62.700400000000002"/>
  </r>
  <r>
    <n v="4747"/>
    <s v="CA-2014-168123"/>
    <x v="3"/>
    <x v="915"/>
    <d v="2023-03-06T00:00:00"/>
    <s v="Same Day"/>
    <s v="JD-16060"/>
    <s v="Julia Dunbar"/>
    <x v="0"/>
    <s v="United States"/>
    <s v="Rochester"/>
    <x v="11"/>
    <n v="55901"/>
    <x v="2"/>
    <s v="OFF-BI-10001097"/>
    <x v="1"/>
    <x v="8"/>
    <s v="Avery Hole Reinforcements"/>
    <n v="18.690000000000001"/>
    <n v="3"/>
    <n v="0"/>
    <n v="9.158100000000001"/>
  </r>
  <r>
    <n v="4748"/>
    <s v="CA-2013-120005"/>
    <x v="0"/>
    <x v="840"/>
    <d v="2022-03-04T00:00:00"/>
    <s v="Same Day"/>
    <s v="TS-21160"/>
    <s v="Theresa Swint"/>
    <x v="1"/>
    <s v="United States"/>
    <s v="San Francisco"/>
    <x v="1"/>
    <n v="94110"/>
    <x v="1"/>
    <s v="OFF-SU-10004782"/>
    <x v="1"/>
    <x v="14"/>
    <s v="Elite 5&quot; Scissors"/>
    <n v="25.349999999999998"/>
    <n v="3"/>
    <n v="0"/>
    <n v="7.6049999999999978"/>
  </r>
  <r>
    <n v="4749"/>
    <s v="CA-2013-120005"/>
    <x v="0"/>
    <x v="840"/>
    <d v="2022-03-04T00:00:00"/>
    <s v="Same Day"/>
    <s v="TS-21160"/>
    <s v="Theresa Swint"/>
    <x v="1"/>
    <s v="United States"/>
    <s v="San Francisco"/>
    <x v="1"/>
    <n v="94110"/>
    <x v="1"/>
    <s v="FUR-FU-10000672"/>
    <x v="0"/>
    <x v="5"/>
    <s v="Executive Impressions 10&quot; Spectator Wall Clock"/>
    <n v="35.28"/>
    <n v="3"/>
    <n v="0"/>
    <n v="11.995199999999997"/>
  </r>
  <r>
    <n v="4750"/>
    <s v="CA-2013-123526"/>
    <x v="0"/>
    <x v="435"/>
    <d v="2022-12-26T00:00:00"/>
    <s v="First Class"/>
    <s v="BV-11245"/>
    <s v="Benjamin Venier"/>
    <x v="1"/>
    <s v="United States"/>
    <s v="Seattle"/>
    <x v="4"/>
    <n v="98103"/>
    <x v="1"/>
    <s v="OFF-PA-10002986"/>
    <x v="1"/>
    <x v="10"/>
    <s v="Xerox 1898"/>
    <n v="33.4"/>
    <n v="5"/>
    <n v="0"/>
    <n v="16.032"/>
  </r>
  <r>
    <n v="4751"/>
    <s v="CA-2013-127649"/>
    <x v="0"/>
    <x v="877"/>
    <d v="2022-10-10T00:00:00"/>
    <s v="First Class"/>
    <s v="DL-13495"/>
    <s v="Dionis Lloyd"/>
    <x v="1"/>
    <s v="United States"/>
    <s v="Spokane"/>
    <x v="4"/>
    <n v="99207"/>
    <x v="1"/>
    <s v="TEC-MA-10001972"/>
    <x v="2"/>
    <x v="15"/>
    <s v="Okidata C331dn Printer"/>
    <n v="837.59999999999991"/>
    <n v="3"/>
    <n v="0.2"/>
    <n v="62.82000000000005"/>
  </r>
  <r>
    <n v="4752"/>
    <s v="CA-2013-159989"/>
    <x v="0"/>
    <x v="10"/>
    <d v="2022-12-14T00:00:00"/>
    <s v="Standard Class"/>
    <s v="EB-13870"/>
    <s v="Emily Burns"/>
    <x v="0"/>
    <s v="United States"/>
    <s v="Franklin"/>
    <x v="18"/>
    <n v="37064"/>
    <x v="0"/>
    <s v="TEC-PH-10000169"/>
    <x v="2"/>
    <x v="7"/>
    <s v="ARKON Windshield Dashboard Air Vent Car Mount Holder"/>
    <n v="40.68"/>
    <n v="3"/>
    <n v="0.2"/>
    <n v="-9.153000000000004"/>
  </r>
  <r>
    <n v="4753"/>
    <s v="CA-2014-103499"/>
    <x v="3"/>
    <x v="225"/>
    <d v="2023-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21-12-16T00:00:00"/>
    <s v="Standard Class"/>
    <s v="JB-15925"/>
    <s v="Joni Blumstein"/>
    <x v="0"/>
    <s v="United States"/>
    <s v="Austin"/>
    <x v="5"/>
    <n v="78745"/>
    <x v="2"/>
    <s v="TEC-AC-10002018"/>
    <x v="2"/>
    <x v="11"/>
    <s v="AmazonBasics 3-Button USB Wired Mouse"/>
    <n v="22.368000000000002"/>
    <n v="4"/>
    <n v="0.2"/>
    <n v="6.4308000000000014"/>
  </r>
  <r>
    <n v="4755"/>
    <s v="CA-2014-126354"/>
    <x v="3"/>
    <x v="447"/>
    <d v="2023-02-09T00:00:00"/>
    <s v="Standard Class"/>
    <s v="SC-20380"/>
    <s v="Shahid Collister"/>
    <x v="0"/>
    <s v="United States"/>
    <s v="Pembroke Pines"/>
    <x v="2"/>
    <n v="33024"/>
    <x v="0"/>
    <s v="OFF-BI-10000301"/>
    <x v="1"/>
    <x v="8"/>
    <s v="GBC Instant Report Kit"/>
    <n v="3.8820000000000006"/>
    <n v="2"/>
    <n v="0.7"/>
    <n v="-2.5880000000000001"/>
  </r>
  <r>
    <n v="4756"/>
    <s v="CA-2014-126354"/>
    <x v="3"/>
    <x v="447"/>
    <d v="2023-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23-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23-05-06T00:00:00"/>
    <s v="Standard Class"/>
    <s v="TC-21475"/>
    <s v="Tony Chapman"/>
    <x v="2"/>
    <s v="United States"/>
    <s v="Danville"/>
    <x v="10"/>
    <n v="61832"/>
    <x v="2"/>
    <s v="OFF-BI-10001575"/>
    <x v="1"/>
    <x v="8"/>
    <s v="GBC Linen Binding Covers"/>
    <n v="43.371999999999993"/>
    <n v="7"/>
    <n v="0.8"/>
    <n v="-69.395200000000031"/>
  </r>
  <r>
    <n v="4759"/>
    <s v="CA-2011-121573"/>
    <x v="2"/>
    <x v="934"/>
    <d v="2020-11-07T00:00:00"/>
    <s v="Standard Class"/>
    <s v="SG-20605"/>
    <s v="Speros Goranitis"/>
    <x v="0"/>
    <s v="United States"/>
    <s v="New York City"/>
    <x v="15"/>
    <n v="10009"/>
    <x v="3"/>
    <s v="TEC-PH-10000984"/>
    <x v="2"/>
    <x v="7"/>
    <s v="Panasonic KX-TG9471B"/>
    <n v="783.96"/>
    <n v="4"/>
    <n v="0"/>
    <n v="219.50880000000006"/>
  </r>
  <r>
    <n v="4760"/>
    <s v="CA-2011-121573"/>
    <x v="2"/>
    <x v="934"/>
    <d v="2020-11-07T00:00:00"/>
    <s v="Standard Class"/>
    <s v="SG-20605"/>
    <s v="Speros Goranitis"/>
    <x v="0"/>
    <s v="United States"/>
    <s v="New York City"/>
    <x v="15"/>
    <n v="10009"/>
    <x v="3"/>
    <s v="OFF-BI-10000666"/>
    <x v="1"/>
    <x v="8"/>
    <s v="Surelock Post Binders"/>
    <n v="48.896000000000001"/>
    <n v="2"/>
    <n v="0.2"/>
    <n v="18.335999999999999"/>
  </r>
  <r>
    <n v="4761"/>
    <s v="CA-2011-121573"/>
    <x v="2"/>
    <x v="934"/>
    <d v="2020-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4"/>
    <d v="2023-01-05T00:00:00"/>
    <s v="Standard Class"/>
    <s v="BM-11785"/>
    <s v="Bryan Mills"/>
    <x v="0"/>
    <s v="United States"/>
    <s v="Columbus"/>
    <x v="24"/>
    <n v="43229"/>
    <x v="3"/>
    <s v="OFF-LA-10003720"/>
    <x v="1"/>
    <x v="2"/>
    <s v="Avery 487"/>
    <n v="5.9039999999999999"/>
    <n v="2"/>
    <n v="0.2"/>
    <n v="1.9925999999999999"/>
  </r>
  <r>
    <n v="4763"/>
    <s v="CA-2013-117660"/>
    <x v="0"/>
    <x v="944"/>
    <d v="2023-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20-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23-11-28T00:00:00"/>
    <s v="First Class"/>
    <s v="PG-18820"/>
    <s v="Patrick Gardner"/>
    <x v="0"/>
    <s v="United States"/>
    <s v="San Francisco"/>
    <x v="1"/>
    <n v="94110"/>
    <x v="1"/>
    <s v="OFF-AR-10001860"/>
    <x v="1"/>
    <x v="6"/>
    <s v="BIC Liqua Brite Liner"/>
    <n v="27.76"/>
    <n v="4"/>
    <n v="0"/>
    <n v="9.9936000000000007"/>
  </r>
  <r>
    <n v="4766"/>
    <s v="CA-2012-118227"/>
    <x v="1"/>
    <x v="998"/>
    <d v="2021-04-28T00:00:00"/>
    <s v="Standard Class"/>
    <s v="DB-13270"/>
    <s v="Deborah Brumfield"/>
    <x v="2"/>
    <s v="United States"/>
    <s v="New York City"/>
    <x v="15"/>
    <n v="10009"/>
    <x v="3"/>
    <s v="OFF-AR-10001044"/>
    <x v="1"/>
    <x v="6"/>
    <s v="BOSTON Ranger #55 Pencil Sharpener, Black"/>
    <n v="25.99"/>
    <n v="1"/>
    <n v="0"/>
    <n v="7.5370999999999988"/>
  </r>
  <r>
    <n v="4767"/>
    <s v="CA-2012-123155"/>
    <x v="1"/>
    <x v="999"/>
    <d v="2021-03-12T00:00:00"/>
    <s v="First Class"/>
    <s v="NS-18640"/>
    <s v="Noel Staavos"/>
    <x v="1"/>
    <s v="United States"/>
    <s v="San Antonio"/>
    <x v="5"/>
    <n v="78207"/>
    <x v="2"/>
    <s v="TEC-AC-10002473"/>
    <x v="2"/>
    <x v="11"/>
    <s v="Maxell 4.7GB DVD-R"/>
    <n v="113.52000000000001"/>
    <n v="5"/>
    <n v="0.2"/>
    <n v="29.798999999999999"/>
  </r>
  <r>
    <n v="4768"/>
    <s v="CA-2012-123155"/>
    <x v="1"/>
    <x v="999"/>
    <d v="2021-03-12T00:00:00"/>
    <s v="First Class"/>
    <s v="NS-18640"/>
    <s v="Noel Staavos"/>
    <x v="1"/>
    <s v="United States"/>
    <s v="San Antonio"/>
    <x v="5"/>
    <n v="78207"/>
    <x v="2"/>
    <s v="TEC-PH-10001809"/>
    <x v="2"/>
    <x v="7"/>
    <s v="Panasonic KX T7736-B Digital phone"/>
    <n v="359.88"/>
    <n v="3"/>
    <n v="0.2"/>
    <n v="22.492499999999993"/>
  </r>
  <r>
    <n v="4769"/>
    <s v="CA-2014-158883"/>
    <x v="3"/>
    <x v="455"/>
    <d v="2023-06-04T00:00:00"/>
    <s v="Same Day"/>
    <s v="CS-11860"/>
    <s v="Cari Schnelling"/>
    <x v="0"/>
    <s v="United States"/>
    <s v="Jacksonville"/>
    <x v="3"/>
    <n v="28540"/>
    <x v="0"/>
    <s v="OFF-PA-10004733"/>
    <x v="1"/>
    <x v="10"/>
    <s v="Things To Do Today Spiral Book"/>
    <n v="25.344000000000001"/>
    <n v="4"/>
    <n v="0.2"/>
    <n v="9.1871999999999989"/>
  </r>
  <r>
    <n v="4770"/>
    <s v="US-2013-114888"/>
    <x v="0"/>
    <x v="251"/>
    <d v="2022-09-25T00:00:00"/>
    <s v="Second Class"/>
    <s v="CC-12430"/>
    <s v="Chuck Clark"/>
    <x v="2"/>
    <s v="United States"/>
    <s v="San Francisco"/>
    <x v="1"/>
    <n v="94109"/>
    <x v="1"/>
    <s v="OFF-BI-10003355"/>
    <x v="1"/>
    <x v="8"/>
    <s v="Cardinal Holdit Business Card Pockets"/>
    <n v="11.952000000000002"/>
    <n v="3"/>
    <n v="0.2"/>
    <n v="4.1832000000000003"/>
  </r>
  <r>
    <n v="4771"/>
    <s v="US-2013-114888"/>
    <x v="0"/>
    <x v="251"/>
    <d v="2022-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20-11-03T00:00:00"/>
    <s v="Second Class"/>
    <s v="AC-10450"/>
    <s v="Amy Cox"/>
    <x v="0"/>
    <s v="United States"/>
    <s v="Avondale"/>
    <x v="16"/>
    <n v="85323"/>
    <x v="1"/>
    <s v="TEC-PH-10000486"/>
    <x v="2"/>
    <x v="7"/>
    <s v="Plantronics HL10 Handset Lifter"/>
    <n v="742.33600000000001"/>
    <n v="8"/>
    <n v="0.2"/>
    <n v="83.512799999999913"/>
  </r>
  <r>
    <n v="4773"/>
    <s v="CA-2014-119746"/>
    <x v="3"/>
    <x v="51"/>
    <d v="2023-11-28T00:00:00"/>
    <s v="Standard Class"/>
    <s v="CM-12385"/>
    <s v="Christopher Martinez"/>
    <x v="0"/>
    <s v="United States"/>
    <s v="Chicago"/>
    <x v="10"/>
    <n v="60610"/>
    <x v="2"/>
    <s v="FUR-FU-10004909"/>
    <x v="0"/>
    <x v="5"/>
    <s v="Contemporary Wood/Metal Frame"/>
    <n v="6.4640000000000004"/>
    <n v="1"/>
    <n v="0.6"/>
    <n v="-4.0400000000000009"/>
  </r>
  <r>
    <n v="4774"/>
    <s v="CA-2014-119746"/>
    <x v="3"/>
    <x v="51"/>
    <d v="2023-11-28T00:00:00"/>
    <s v="Standard Class"/>
    <s v="CM-12385"/>
    <s v="Christopher Martinez"/>
    <x v="0"/>
    <s v="United States"/>
    <s v="Chicago"/>
    <x v="10"/>
    <n v="60610"/>
    <x v="2"/>
    <s v="OFF-LA-10001613"/>
    <x v="1"/>
    <x v="2"/>
    <s v="Avery File Folder Labels"/>
    <n v="11.52"/>
    <n v="5"/>
    <n v="0.2"/>
    <n v="4.1760000000000002"/>
  </r>
  <r>
    <n v="4775"/>
    <s v="CA-2014-119746"/>
    <x v="3"/>
    <x v="51"/>
    <d v="2023-11-28T00:00:00"/>
    <s v="Standard Class"/>
    <s v="CM-12385"/>
    <s v="Christopher Martinez"/>
    <x v="0"/>
    <s v="United States"/>
    <s v="Chicago"/>
    <x v="10"/>
    <n v="60610"/>
    <x v="2"/>
    <s v="TEC-PH-10004447"/>
    <x v="2"/>
    <x v="7"/>
    <s v="Toshiba IPT2010-SD IP Telephone"/>
    <n v="222.38400000000001"/>
    <n v="2"/>
    <n v="0.2"/>
    <n v="16.678799999999995"/>
  </r>
  <r>
    <n v="4776"/>
    <s v="CA-2014-108091"/>
    <x v="3"/>
    <x v="673"/>
    <d v="2023-11-22T00:00:00"/>
    <s v="Standard Class"/>
    <s v="EK-13795"/>
    <s v="Eileen Kiefer"/>
    <x v="2"/>
    <s v="United States"/>
    <s v="Escondido"/>
    <x v="1"/>
    <n v="92025"/>
    <x v="1"/>
    <s v="OFF-AR-10000255"/>
    <x v="1"/>
    <x v="6"/>
    <s v="Newell 328"/>
    <n v="23.36"/>
    <n v="4"/>
    <n v="0"/>
    <n v="6.073599999999999"/>
  </r>
  <r>
    <n v="4777"/>
    <s v="CA-2013-101630"/>
    <x v="0"/>
    <x v="317"/>
    <d v="2022-02-23T00:00:00"/>
    <s v="Second Class"/>
    <s v="CK-12760"/>
    <s v="Cyma Kinney"/>
    <x v="1"/>
    <s v="United States"/>
    <s v="Long Beach"/>
    <x v="15"/>
    <n v="11561"/>
    <x v="3"/>
    <s v="OFF-LA-10004425"/>
    <x v="1"/>
    <x v="2"/>
    <s v="Staples"/>
    <n v="8.67"/>
    <n v="3"/>
    <n v="0"/>
    <n v="4.0749000000000004"/>
  </r>
  <r>
    <n v="4778"/>
    <s v="CA-2013-101630"/>
    <x v="0"/>
    <x v="317"/>
    <d v="2022-02-23T00:00:00"/>
    <s v="Second Class"/>
    <s v="CK-12760"/>
    <s v="Cyma Kinney"/>
    <x v="1"/>
    <s v="United States"/>
    <s v="Long Beach"/>
    <x v="15"/>
    <n v="11561"/>
    <x v="3"/>
    <s v="OFF-SU-10001664"/>
    <x v="1"/>
    <x v="14"/>
    <s v="Acme Office Executive Series Stainless Steel Trimmers"/>
    <n v="25.71"/>
    <n v="3"/>
    <n v="0"/>
    <n v="6.6846000000000005"/>
  </r>
  <r>
    <n v="4779"/>
    <s v="CA-2014-132346"/>
    <x v="3"/>
    <x v="659"/>
    <d v="2023-11-12T00:00:00"/>
    <s v="Standard Class"/>
    <s v="PK-19075"/>
    <s v="Pete Kriz"/>
    <x v="0"/>
    <s v="United States"/>
    <s v="Newark"/>
    <x v="13"/>
    <n v="19711"/>
    <x v="3"/>
    <s v="OFF-AP-10000696"/>
    <x v="1"/>
    <x v="9"/>
    <s v="Holmes Odor Grabber"/>
    <n v="100.94"/>
    <n v="7"/>
    <n v="0"/>
    <n v="33.310199999999995"/>
  </r>
  <r>
    <n v="4780"/>
    <s v="CA-2011-150301"/>
    <x v="2"/>
    <x v="1000"/>
    <d v="2020-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20-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20-11-12T00:00:00"/>
    <s v="Standard Class"/>
    <s v="SC-20725"/>
    <s v="Steven Cartwright"/>
    <x v="0"/>
    <s v="United States"/>
    <s v="Houston"/>
    <x v="5"/>
    <n v="77070"/>
    <x v="2"/>
    <s v="OFF-BI-10000201"/>
    <x v="1"/>
    <x v="8"/>
    <s v="Avery Triangle Shaped Sheet Lifters, Black, 2/Pack"/>
    <n v="1.4759999999999995"/>
    <n v="3"/>
    <n v="0.8"/>
    <n v="-2.214"/>
  </r>
  <r>
    <n v="4783"/>
    <s v="CA-2011-159310"/>
    <x v="2"/>
    <x v="845"/>
    <d v="2020-11-12T00:00:00"/>
    <s v="Standard Class"/>
    <s v="SC-20725"/>
    <s v="Steven Cartwright"/>
    <x v="0"/>
    <s v="United States"/>
    <s v="Houston"/>
    <x v="5"/>
    <n v="77070"/>
    <x v="2"/>
    <s v="OFF-SU-10004115"/>
    <x v="1"/>
    <x v="14"/>
    <s v="Acme Stainless Steel Office Snips"/>
    <n v="40.711999999999996"/>
    <n v="7"/>
    <n v="0.2"/>
    <n v="3.5623000000000022"/>
  </r>
  <r>
    <n v="4784"/>
    <s v="US-2014-147984"/>
    <x v="3"/>
    <x v="480"/>
    <d v="2023-02-02T00:00:00"/>
    <s v="Standard Class"/>
    <s v="GB-14575"/>
    <s v="Giulietta Baptist"/>
    <x v="0"/>
    <s v="United States"/>
    <s v="Wichita"/>
    <x v="41"/>
    <n v="67212"/>
    <x v="2"/>
    <s v="OFF-PA-10000806"/>
    <x v="1"/>
    <x v="10"/>
    <s v="Xerox 1934"/>
    <n v="279.89999999999998"/>
    <n v="5"/>
    <n v="0"/>
    <n v="137.15100000000001"/>
  </r>
  <r>
    <n v="4785"/>
    <s v="CA-2012-104346"/>
    <x v="1"/>
    <x v="555"/>
    <d v="2021-12-16T00:00:00"/>
    <s v="Standard Class"/>
    <s v="IM-15070"/>
    <s v="Irene Maddox"/>
    <x v="0"/>
    <s v="United States"/>
    <s v="Colorado Springs"/>
    <x v="22"/>
    <n v="80906"/>
    <x v="1"/>
    <s v="OFF-AR-10001473"/>
    <x v="1"/>
    <x v="6"/>
    <s v="Newell 313"/>
    <n v="13.120000000000001"/>
    <n v="5"/>
    <n v="0.2"/>
    <n v="1.1480000000000006"/>
  </r>
  <r>
    <n v="4786"/>
    <s v="CA-2012-104346"/>
    <x v="1"/>
    <x v="555"/>
    <d v="2021-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21-12-16T00:00:00"/>
    <s v="Standard Class"/>
    <s v="IM-15070"/>
    <s v="Irene Maddox"/>
    <x v="0"/>
    <s v="United States"/>
    <s v="Colorado Springs"/>
    <x v="22"/>
    <n v="80906"/>
    <x v="1"/>
    <s v="OFF-AR-10001545"/>
    <x v="1"/>
    <x v="6"/>
    <s v="Newell 326"/>
    <n v="4.2240000000000002"/>
    <n v="3"/>
    <n v="0.2"/>
    <n v="0.47519999999999984"/>
  </r>
  <r>
    <n v="4788"/>
    <s v="CA-2012-104346"/>
    <x v="1"/>
    <x v="555"/>
    <d v="2021-12-16T00:00:00"/>
    <s v="Standard Class"/>
    <s v="IM-15070"/>
    <s v="Irene Maddox"/>
    <x v="0"/>
    <s v="United States"/>
    <s v="Colorado Springs"/>
    <x v="22"/>
    <n v="80906"/>
    <x v="1"/>
    <s v="TEC-AC-10004396"/>
    <x v="2"/>
    <x v="11"/>
    <s v="Logitech Keyboard K120"/>
    <n v="58.08"/>
    <n v="4"/>
    <n v="0.2"/>
    <n v="-6.5339999999999954"/>
  </r>
  <r>
    <n v="4789"/>
    <s v="CA-2012-104346"/>
    <x v="1"/>
    <x v="555"/>
    <d v="2021-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21-12-16T00:00:00"/>
    <s v="Standard Class"/>
    <s v="IM-15070"/>
    <s v="Irene Maddox"/>
    <x v="0"/>
    <s v="United States"/>
    <s v="Colorado Springs"/>
    <x v="22"/>
    <n v="80906"/>
    <x v="1"/>
    <s v="FUR-FU-10001473"/>
    <x v="0"/>
    <x v="5"/>
    <s v="DAX Wood Document Frame"/>
    <n v="54.920000000000009"/>
    <n v="5"/>
    <n v="0.2"/>
    <n v="10.983999999999996"/>
  </r>
  <r>
    <n v="4791"/>
    <s v="CA-2012-104346"/>
    <x v="1"/>
    <x v="555"/>
    <d v="2021-12-16T00:00:00"/>
    <s v="Standard Class"/>
    <s v="IM-15070"/>
    <s v="Irene Maddox"/>
    <x v="0"/>
    <s v="United States"/>
    <s v="Colorado Springs"/>
    <x v="22"/>
    <n v="80906"/>
    <x v="1"/>
    <s v="FUR-TA-10000849"/>
    <x v="0"/>
    <x v="3"/>
    <s v="Bevis Rectangular Conference Tables"/>
    <n v="364.95"/>
    <n v="5"/>
    <n v="0.5"/>
    <n v="-248.16599999999994"/>
  </r>
  <r>
    <n v="4792"/>
    <s v="CA-2012-104346"/>
    <x v="1"/>
    <x v="555"/>
    <d v="2021-12-16T00:00:00"/>
    <s v="Standard Class"/>
    <s v="IM-15070"/>
    <s v="Irene Maddox"/>
    <x v="0"/>
    <s v="United States"/>
    <s v="Colorado Springs"/>
    <x v="22"/>
    <n v="80906"/>
    <x v="1"/>
    <s v="OFF-PA-10001166"/>
    <x v="1"/>
    <x v="10"/>
    <s v="Xerox 1932"/>
    <n v="85.055999999999997"/>
    <n v="3"/>
    <n v="0.2"/>
    <n v="28.706399999999991"/>
  </r>
  <r>
    <n v="4793"/>
    <s v="CA-2012-104346"/>
    <x v="1"/>
    <x v="555"/>
    <d v="2021-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21-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21-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21-08-17T00:00:00"/>
    <s v="Standard Class"/>
    <s v="CK-12595"/>
    <s v="Clytie Kelty"/>
    <x v="0"/>
    <s v="United States"/>
    <s v="Marietta"/>
    <x v="32"/>
    <n v="30062"/>
    <x v="0"/>
    <s v="OFF-BI-10004187"/>
    <x v="1"/>
    <x v="8"/>
    <s v="Staples"/>
    <n v="5.64"/>
    <n v="3"/>
    <n v="0"/>
    <n v="2.7071999999999994"/>
  </r>
  <r>
    <n v="4797"/>
    <s v="US-2013-148901"/>
    <x v="0"/>
    <x v="675"/>
    <d v="2022-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22-05-20T00:00:00"/>
    <s v="Standard Class"/>
    <s v="MK-17905"/>
    <s v="Michael Kennedy"/>
    <x v="1"/>
    <s v="United States"/>
    <s v="Jacksonville"/>
    <x v="2"/>
    <n v="32216"/>
    <x v="0"/>
    <s v="OFF-PA-10004983"/>
    <x v="1"/>
    <x v="10"/>
    <s v="Xerox 23"/>
    <n v="31.104000000000006"/>
    <n v="6"/>
    <n v="0.2"/>
    <n v="10.8864"/>
  </r>
  <r>
    <n v="4799"/>
    <s v="US-2013-148901"/>
    <x v="0"/>
    <x v="675"/>
    <d v="2022-05-20T00:00:00"/>
    <s v="Standard Class"/>
    <s v="MK-17905"/>
    <s v="Michael Kennedy"/>
    <x v="1"/>
    <s v="United States"/>
    <s v="Jacksonville"/>
    <x v="2"/>
    <n v="32216"/>
    <x v="0"/>
    <s v="FUR-FU-10002396"/>
    <x v="0"/>
    <x v="5"/>
    <s v="DAX Copper Panel Document Frame, 5 x 7 Size"/>
    <n v="30.192"/>
    <n v="3"/>
    <n v="0.2"/>
    <n v="8.3028000000000031"/>
  </r>
  <r>
    <n v="4800"/>
    <s v="US-2013-148901"/>
    <x v="0"/>
    <x v="675"/>
    <d v="2022-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22-05-20T00:00:00"/>
    <s v="Standard Class"/>
    <s v="MK-17905"/>
    <s v="Michael Kennedy"/>
    <x v="1"/>
    <s v="United States"/>
    <s v="Jacksonville"/>
    <x v="2"/>
    <n v="32216"/>
    <x v="0"/>
    <s v="OFF-AR-10002467"/>
    <x v="1"/>
    <x v="6"/>
    <s v="Dixon Ticonderoga Pencils"/>
    <n v="4.7679999999999998"/>
    <n v="2"/>
    <n v="0.2"/>
    <n v="0.41720000000000046"/>
  </r>
  <r>
    <n v="4802"/>
    <s v="US-2013-148901"/>
    <x v="0"/>
    <x v="675"/>
    <d v="2022-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22-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1"/>
    <d v="2023-07-18T00:00:00"/>
    <s v="Second Class"/>
    <s v="MH-17455"/>
    <s v="Mark Hamilton"/>
    <x v="0"/>
    <s v="United States"/>
    <s v="Philadelphia"/>
    <x v="9"/>
    <n v="19140"/>
    <x v="3"/>
    <s v="TEC-PH-10003885"/>
    <x v="2"/>
    <x v="7"/>
    <s v="Cisco SPA508G"/>
    <n v="39.593999999999994"/>
    <n v="1"/>
    <n v="0.4"/>
    <n v="-7.2589000000000041"/>
  </r>
  <r>
    <n v="4805"/>
    <s v="CA-2014-136364"/>
    <x v="3"/>
    <x v="1001"/>
    <d v="2023-07-18T00:00:00"/>
    <s v="Second Class"/>
    <s v="MH-17455"/>
    <s v="Mark Hamilton"/>
    <x v="0"/>
    <s v="United States"/>
    <s v="Philadelphia"/>
    <x v="9"/>
    <n v="19140"/>
    <x v="3"/>
    <s v="FUR-FU-10002501"/>
    <x v="0"/>
    <x v="5"/>
    <s v="Nu-Dell Executive Frame"/>
    <n v="91.00800000000001"/>
    <n v="9"/>
    <n v="0.2"/>
    <n v="19.339199999999998"/>
  </r>
  <r>
    <n v="4806"/>
    <s v="CA-2012-137708"/>
    <x v="1"/>
    <x v="6"/>
    <d v="2021-11-25T00:00:00"/>
    <s v="Second Class"/>
    <s v="NG-18430"/>
    <s v="Nathan Gelder"/>
    <x v="0"/>
    <s v="United States"/>
    <s v="Los Angeles"/>
    <x v="1"/>
    <n v="90008"/>
    <x v="1"/>
    <s v="OFF-PA-10000176"/>
    <x v="1"/>
    <x v="10"/>
    <s v="Xerox 1887"/>
    <n v="37.94"/>
    <n v="2"/>
    <n v="0"/>
    <n v="18.211199999999998"/>
  </r>
  <r>
    <n v="4807"/>
    <s v="CA-2012-137708"/>
    <x v="1"/>
    <x v="6"/>
    <d v="2021-11-25T00:00:00"/>
    <s v="Second Class"/>
    <s v="NG-18430"/>
    <s v="Nathan Gelder"/>
    <x v="0"/>
    <s v="United States"/>
    <s v="Los Angeles"/>
    <x v="1"/>
    <n v="90008"/>
    <x v="1"/>
    <s v="OFF-PA-10000327"/>
    <x v="1"/>
    <x v="10"/>
    <s v="Xerox 1971"/>
    <n v="42.800000000000004"/>
    <n v="10"/>
    <n v="0"/>
    <n v="19.259999999999998"/>
  </r>
  <r>
    <n v="4808"/>
    <s v="CA-2012-137708"/>
    <x v="1"/>
    <x v="6"/>
    <d v="2021-11-25T00:00:00"/>
    <s v="Second Class"/>
    <s v="NG-18430"/>
    <s v="Nathan Gelder"/>
    <x v="0"/>
    <s v="United States"/>
    <s v="Los Angeles"/>
    <x v="1"/>
    <n v="90008"/>
    <x v="1"/>
    <s v="OFF-ST-10004634"/>
    <x v="1"/>
    <x v="4"/>
    <s v="Personal Folder Holder, Ebony"/>
    <n v="33.630000000000003"/>
    <n v="3"/>
    <n v="0"/>
    <n v="10.088999999999999"/>
  </r>
  <r>
    <n v="4809"/>
    <s v="CA-2011-149055"/>
    <x v="2"/>
    <x v="533"/>
    <d v="2020-11-28T00:00:00"/>
    <s v="Standard Class"/>
    <s v="PB-19210"/>
    <s v="Phillip Breyer"/>
    <x v="1"/>
    <s v="United States"/>
    <s v="Philadelphia"/>
    <x v="9"/>
    <n v="19134"/>
    <x v="3"/>
    <s v="OFF-EN-10003040"/>
    <x v="1"/>
    <x v="12"/>
    <s v="Quality Park Security Envelopes"/>
    <n v="62.808000000000007"/>
    <n v="3"/>
    <n v="0.2"/>
    <n v="21.197700000000001"/>
  </r>
  <r>
    <n v="4810"/>
    <s v="CA-2012-151589"/>
    <x v="1"/>
    <x v="17"/>
    <d v="2021-12-30T00:00:00"/>
    <s v="First Class"/>
    <s v="RE-19450"/>
    <s v="Richard Eichhorn"/>
    <x v="0"/>
    <s v="United States"/>
    <s v="Eau Claire"/>
    <x v="6"/>
    <n v="54703"/>
    <x v="2"/>
    <s v="OFF-PA-10003228"/>
    <x v="1"/>
    <x v="10"/>
    <s v="Xerox 1917"/>
    <n v="195.64"/>
    <n v="4"/>
    <n v="0"/>
    <n v="91.950799999999987"/>
  </r>
  <r>
    <n v="4811"/>
    <s v="CA-2012-151589"/>
    <x v="1"/>
    <x v="17"/>
    <d v="2021-12-30T00:00:00"/>
    <s v="First Class"/>
    <s v="RE-19450"/>
    <s v="Richard Eichhorn"/>
    <x v="0"/>
    <s v="United States"/>
    <s v="Eau Claire"/>
    <x v="6"/>
    <n v="54703"/>
    <x v="2"/>
    <s v="TEC-PH-10004345"/>
    <x v="2"/>
    <x v="7"/>
    <s v="Cisco SPA 502G IP Phone"/>
    <n v="239.9"/>
    <n v="2"/>
    <n v="0"/>
    <n v="71.97"/>
  </r>
  <r>
    <n v="4812"/>
    <s v="CA-2013-121370"/>
    <x v="0"/>
    <x v="696"/>
    <d v="2022-11-20T00:00:00"/>
    <s v="Second Class"/>
    <s v="EB-14110"/>
    <s v="Eugene Barchas"/>
    <x v="0"/>
    <s v="United States"/>
    <s v="Philadelphia"/>
    <x v="9"/>
    <n v="19134"/>
    <x v="3"/>
    <s v="FUR-CH-10000785"/>
    <x v="0"/>
    <x v="1"/>
    <s v="Global Ergonomic Managers Chair"/>
    <n v="380.05799999999994"/>
    <n v="3"/>
    <n v="0.3"/>
    <n v="-21.717600000000004"/>
  </r>
  <r>
    <n v="4813"/>
    <s v="CA-2013-121370"/>
    <x v="0"/>
    <x v="696"/>
    <d v="2022-11-20T00:00:00"/>
    <s v="Second Class"/>
    <s v="EB-14110"/>
    <s v="Eugene Barchas"/>
    <x v="0"/>
    <s v="United States"/>
    <s v="Philadelphia"/>
    <x v="9"/>
    <n v="19134"/>
    <x v="3"/>
    <s v="TEC-CO-10004115"/>
    <x v="2"/>
    <x v="16"/>
    <s v="Sharp AL-1530CS Digital Copier"/>
    <n v="1199.9759999999999"/>
    <n v="4"/>
    <n v="0.4"/>
    <n v="179.99639999999999"/>
  </r>
  <r>
    <n v="4814"/>
    <s v="CA-2013-121370"/>
    <x v="0"/>
    <x v="696"/>
    <d v="2022-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22-05-11T00:00:00"/>
    <s v="First Class"/>
    <s v="TB-21625"/>
    <s v="Trudy Brown"/>
    <x v="0"/>
    <s v="United States"/>
    <s v="Los Angeles"/>
    <x v="1"/>
    <n v="90004"/>
    <x v="1"/>
    <s v="OFF-PA-10002751"/>
    <x v="1"/>
    <x v="10"/>
    <s v="Xerox 1920"/>
    <n v="17.940000000000001"/>
    <n v="3"/>
    <n v="0"/>
    <n v="8.0730000000000004"/>
  </r>
  <r>
    <n v="4816"/>
    <s v="CA-2011-139598"/>
    <x v="2"/>
    <x v="58"/>
    <d v="2020-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20-12-31T00:00:00"/>
    <s v="Standard Class"/>
    <s v="MG-17695"/>
    <s v="Maureen Gnade"/>
    <x v="0"/>
    <s v="United States"/>
    <s v="Philadelphia"/>
    <x v="9"/>
    <n v="19134"/>
    <x v="3"/>
    <s v="OFF-AP-10002998"/>
    <x v="1"/>
    <x v="9"/>
    <s v="Holmes 99% HEPA Air Purifier"/>
    <n v="34.655999999999999"/>
    <n v="2"/>
    <n v="0.2"/>
    <n v="5.6315999999999971"/>
  </r>
  <r>
    <n v="4818"/>
    <s v="CA-2011-139598"/>
    <x v="2"/>
    <x v="58"/>
    <d v="2020-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20-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23-06-15T00:00:00"/>
    <s v="Standard Class"/>
    <s v="LW-17125"/>
    <s v="Liz Willingham"/>
    <x v="0"/>
    <s v="United States"/>
    <s v="Norwich"/>
    <x v="29"/>
    <n v="6360"/>
    <x v="3"/>
    <s v="OFF-BI-10004040"/>
    <x v="1"/>
    <x v="8"/>
    <s v="Wilson Jones Impact Binders"/>
    <n v="10.36"/>
    <n v="2"/>
    <n v="0"/>
    <n v="5.0763999999999996"/>
  </r>
  <r>
    <n v="4821"/>
    <s v="CA-2012-140025"/>
    <x v="1"/>
    <x v="1002"/>
    <d v="2021-04-11T00:00:00"/>
    <s v="Standard Class"/>
    <s v="PF-19120"/>
    <s v="Peter Fuller"/>
    <x v="0"/>
    <s v="United States"/>
    <s v="San Antonio"/>
    <x v="5"/>
    <n v="78207"/>
    <x v="2"/>
    <s v="OFF-AP-10002651"/>
    <x v="1"/>
    <x v="9"/>
    <s v="Hoover Upright Vacuum With Dirt Cup"/>
    <n v="463.24799999999988"/>
    <n v="8"/>
    <n v="0.8"/>
    <n v="-1181.2824000000003"/>
  </r>
  <r>
    <n v="4822"/>
    <s v="CA-2012-140025"/>
    <x v="1"/>
    <x v="1002"/>
    <d v="2021-04-11T00:00:00"/>
    <s v="Standard Class"/>
    <s v="PF-19120"/>
    <s v="Peter Fuller"/>
    <x v="0"/>
    <s v="United States"/>
    <s v="San Antonio"/>
    <x v="5"/>
    <n v="78207"/>
    <x v="2"/>
    <s v="TEC-AC-10002402"/>
    <x v="2"/>
    <x v="11"/>
    <s v="Razer Kraken PRO Over Ear PC and Music Headset"/>
    <n v="383.952"/>
    <n v="6"/>
    <n v="0.2"/>
    <n v="47.993999999999971"/>
  </r>
  <r>
    <n v="4823"/>
    <s v="CA-2013-134222"/>
    <x v="0"/>
    <x v="212"/>
    <d v="2022-07-12T00:00:00"/>
    <s v="Same Day"/>
    <s v="NZ-18565"/>
    <s v="Nick Zandusky"/>
    <x v="2"/>
    <s v="United States"/>
    <s v="Yuma"/>
    <x v="16"/>
    <n v="85364"/>
    <x v="1"/>
    <s v="OFF-BI-10001658"/>
    <x v="1"/>
    <x v="8"/>
    <s v="GBC Standard Therm-A-Bind Covers"/>
    <n v="44.856000000000009"/>
    <n v="6"/>
    <n v="0.7"/>
    <n v="-35.884799999999984"/>
  </r>
  <r>
    <n v="4824"/>
    <s v="CA-2013-140018"/>
    <x v="0"/>
    <x v="831"/>
    <d v="2022-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22-11-27T00:00:00"/>
    <s v="Standard Class"/>
    <s v="CK-12205"/>
    <s v="Chloris Kastensmidt"/>
    <x v="0"/>
    <s v="United States"/>
    <s v="Columbus"/>
    <x v="24"/>
    <n v="43229"/>
    <x v="3"/>
    <s v="FUR-CH-10003817"/>
    <x v="0"/>
    <x v="1"/>
    <s v="Global Value Steno Chair, Gray"/>
    <n v="127.554"/>
    <n v="3"/>
    <n v="0.3"/>
    <n v="-9.1109999999999971"/>
  </r>
  <r>
    <n v="4826"/>
    <s v="CA-2013-140018"/>
    <x v="0"/>
    <x v="831"/>
    <d v="2022-11-27T00:00:00"/>
    <s v="Standard Class"/>
    <s v="CK-12205"/>
    <s v="Chloris Kastensmidt"/>
    <x v="0"/>
    <s v="United States"/>
    <s v="Columbus"/>
    <x v="24"/>
    <n v="43229"/>
    <x v="3"/>
    <s v="FUR-FU-10001876"/>
    <x v="0"/>
    <x v="5"/>
    <s v="Computer Room Manger, 14&quot;"/>
    <n v="77.951999999999998"/>
    <n v="3"/>
    <n v="0.2"/>
    <n v="15.590399999999995"/>
  </r>
  <r>
    <n v="4827"/>
    <s v="US-2014-136707"/>
    <x v="3"/>
    <x v="105"/>
    <d v="2023-11-16T00:00:00"/>
    <s v="First Class"/>
    <s v="JE-15610"/>
    <s v="Jim Epp"/>
    <x v="1"/>
    <s v="United States"/>
    <s v="Los Angeles"/>
    <x v="1"/>
    <n v="90036"/>
    <x v="1"/>
    <s v="OFF-BI-10003460"/>
    <x v="1"/>
    <x v="8"/>
    <s v="Acco 3-Hole Punch"/>
    <n v="14.016"/>
    <n v="4"/>
    <n v="0.2"/>
    <n v="4.9055999999999997"/>
  </r>
  <r>
    <n v="4828"/>
    <s v="CA-2011-152562"/>
    <x v="2"/>
    <x v="301"/>
    <d v="2020-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20-11-08T00:00:00"/>
    <s v="Standard Class"/>
    <s v="JO-15145"/>
    <s v="Jack O'Briant"/>
    <x v="1"/>
    <s v="United States"/>
    <s v="Richmond"/>
    <x v="0"/>
    <n v="40475"/>
    <x v="0"/>
    <s v="OFF-AR-10001919"/>
    <x v="1"/>
    <x v="6"/>
    <s v="OIC #2 Pencils, Medium Soft"/>
    <n v="5.64"/>
    <n v="3"/>
    <n v="0"/>
    <n v="1.6355999999999997"/>
  </r>
  <r>
    <n v="4830"/>
    <s v="CA-2013-152408"/>
    <x v="0"/>
    <x v="666"/>
    <d v="2022-05-22T00:00:00"/>
    <s v="Standard Class"/>
    <s v="TT-21220"/>
    <s v="Thomas Thornton"/>
    <x v="0"/>
    <s v="United States"/>
    <s v="New York City"/>
    <x v="15"/>
    <n v="10035"/>
    <x v="3"/>
    <s v="OFF-BI-10002393"/>
    <x v="1"/>
    <x v="8"/>
    <s v="Binder Posts"/>
    <n v="13.776000000000002"/>
    <n v="3"/>
    <n v="0.2"/>
    <n v="4.4771999999999998"/>
  </r>
  <r>
    <n v="4831"/>
    <s v="CA-2011-120278"/>
    <x v="2"/>
    <x v="845"/>
    <d v="2020-11-12T00:00:00"/>
    <s v="Standard Class"/>
    <s v="MS-17365"/>
    <s v="Maribeth Schnelling"/>
    <x v="0"/>
    <s v="United States"/>
    <s v="Wausau"/>
    <x v="6"/>
    <n v="54401"/>
    <x v="2"/>
    <s v="OFF-AP-10001293"/>
    <x v="1"/>
    <x v="9"/>
    <s v="Belkin 8 Outlet Surge Protector"/>
    <n v="245.88"/>
    <n v="6"/>
    <n v="0"/>
    <n v="68.846399999999988"/>
  </r>
  <r>
    <n v="4832"/>
    <s v="CA-2011-120278"/>
    <x v="2"/>
    <x v="845"/>
    <d v="2020-11-12T00:00:00"/>
    <s v="Standard Class"/>
    <s v="MS-17365"/>
    <s v="Maribeth Schnelling"/>
    <x v="0"/>
    <s v="United States"/>
    <s v="Wausau"/>
    <x v="6"/>
    <n v="54401"/>
    <x v="2"/>
    <s v="OFF-ST-10004258"/>
    <x v="1"/>
    <x v="4"/>
    <s v="Portable Personal File Box"/>
    <n v="36.630000000000003"/>
    <n v="3"/>
    <n v="0"/>
    <n v="9.8901000000000039"/>
  </r>
  <r>
    <n v="4833"/>
    <s v="CA-2011-120278"/>
    <x v="2"/>
    <x v="845"/>
    <d v="2020-11-12T00:00:00"/>
    <s v="Standard Class"/>
    <s v="MS-17365"/>
    <s v="Maribeth Schnelling"/>
    <x v="0"/>
    <s v="United States"/>
    <s v="Wausau"/>
    <x v="6"/>
    <n v="54401"/>
    <x v="2"/>
    <s v="OFF-ST-10002214"/>
    <x v="1"/>
    <x v="4"/>
    <s v="X-Rack File for Hanging Folders"/>
    <n v="22.58"/>
    <n v="2"/>
    <n v="0"/>
    <n v="5.8707999999999991"/>
  </r>
  <r>
    <n v="4834"/>
    <s v="CA-2011-120278"/>
    <x v="2"/>
    <x v="845"/>
    <d v="2020-11-12T00:00:00"/>
    <s v="Standard Class"/>
    <s v="MS-17365"/>
    <s v="Maribeth Schnelling"/>
    <x v="0"/>
    <s v="United States"/>
    <s v="Wausau"/>
    <x v="6"/>
    <n v="54401"/>
    <x v="2"/>
    <s v="OFF-BI-10004970"/>
    <x v="1"/>
    <x v="8"/>
    <s v="ACCOHIDE 3-Ring Binder, Blue, 1&quot;"/>
    <n v="12.39"/>
    <n v="3"/>
    <n v="0"/>
    <n v="5.8232999999999997"/>
  </r>
  <r>
    <n v="4835"/>
    <s v="CA-2014-167661"/>
    <x v="3"/>
    <x v="361"/>
    <d v="2023-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23-10-11T00:00:00"/>
    <s v="Standard Class"/>
    <s v="MP-18175"/>
    <s v="Mike Pelletier"/>
    <x v="2"/>
    <s v="United States"/>
    <s v="San Francisco"/>
    <x v="1"/>
    <n v="94110"/>
    <x v="1"/>
    <s v="OFF-PA-10002581"/>
    <x v="1"/>
    <x v="10"/>
    <s v="Xerox 1951"/>
    <n v="61.96"/>
    <n v="2"/>
    <n v="0"/>
    <n v="27.881999999999998"/>
  </r>
  <r>
    <n v="4837"/>
    <s v="CA-2014-167661"/>
    <x v="3"/>
    <x v="361"/>
    <d v="2023-10-11T00:00:00"/>
    <s v="Standard Class"/>
    <s v="MP-18175"/>
    <s v="Mike Pelletier"/>
    <x v="2"/>
    <s v="United States"/>
    <s v="San Francisco"/>
    <x v="1"/>
    <n v="94110"/>
    <x v="1"/>
    <s v="OFF-BI-10001097"/>
    <x v="1"/>
    <x v="8"/>
    <s v="Avery Hole Reinforcements"/>
    <n v="19.936000000000003"/>
    <n v="4"/>
    <n v="0.2"/>
    <n v="7.2267999999999999"/>
  </r>
  <r>
    <n v="4838"/>
    <s v="CA-2014-106831"/>
    <x v="3"/>
    <x v="702"/>
    <d v="2023-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23-06-04T00:00:00"/>
    <s v="First Class"/>
    <s v="FH-14350"/>
    <s v="Fred Harton"/>
    <x v="0"/>
    <s v="United States"/>
    <s v="Dublin"/>
    <x v="24"/>
    <n v="43017"/>
    <x v="3"/>
    <s v="OFF-PA-10000682"/>
    <x v="1"/>
    <x v="10"/>
    <s v="Xerox 1924"/>
    <n v="27.744000000000003"/>
    <n v="6"/>
    <n v="0.2"/>
    <n v="10.057200000000002"/>
  </r>
  <r>
    <n v="4840"/>
    <s v="CA-2014-106831"/>
    <x v="3"/>
    <x v="702"/>
    <d v="2023-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23-11-26T00:00:00"/>
    <s v="Standard Class"/>
    <s v="SC-20050"/>
    <s v="Sample Company A"/>
    <x v="2"/>
    <s v="United States"/>
    <s v="Henderson"/>
    <x v="0"/>
    <n v="42420"/>
    <x v="0"/>
    <s v="FUR-FU-10000629"/>
    <x v="0"/>
    <x v="5"/>
    <s v="9-3/4 Diameter Round Wall Clock"/>
    <n v="27.58"/>
    <n v="2"/>
    <n v="0"/>
    <n v="11.583600000000001"/>
  </r>
  <r>
    <n v="4842"/>
    <s v="CA-2013-136049"/>
    <x v="0"/>
    <x v="443"/>
    <d v="2022-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23-10-05T00:00:00"/>
    <s v="Standard Class"/>
    <s v="JO-15280"/>
    <s v="Jas O'Carroll"/>
    <x v="0"/>
    <s v="United States"/>
    <s v="Memphis"/>
    <x v="18"/>
    <n v="38109"/>
    <x v="0"/>
    <s v="OFF-ST-10001418"/>
    <x v="1"/>
    <x v="4"/>
    <s v="Carina Media Storage Towers in Natural &amp; Black"/>
    <n v="243.92"/>
    <n v="5"/>
    <n v="0.2"/>
    <n v="-54.881999999999998"/>
  </r>
  <r>
    <n v="4844"/>
    <s v="US-2013-139388"/>
    <x v="0"/>
    <x v="77"/>
    <d v="2022-11-10T00:00:00"/>
    <s v="First Class"/>
    <s v="CC-12475"/>
    <s v="Cindy Chapman"/>
    <x v="0"/>
    <s v="United States"/>
    <s v="Lakewood"/>
    <x v="30"/>
    <n v="8701"/>
    <x v="3"/>
    <s v="OFF-FA-10004968"/>
    <x v="1"/>
    <x v="13"/>
    <s v="Rubber Band Ball"/>
    <n v="14.96"/>
    <n v="4"/>
    <n v="0"/>
    <n v="0.2992000000000008"/>
  </r>
  <r>
    <n v="4845"/>
    <s v="US-2011-128685"/>
    <x v="2"/>
    <x v="527"/>
    <d v="2020-04-05T00:00:00"/>
    <s v="First Class"/>
    <s v="MZ-17515"/>
    <s v="Mary Zewe"/>
    <x v="1"/>
    <s v="United States"/>
    <s v="Los Angeles"/>
    <x v="1"/>
    <n v="90008"/>
    <x v="1"/>
    <s v="OFF-BI-10004140"/>
    <x v="1"/>
    <x v="8"/>
    <s v="Avery Non-Stick Binders"/>
    <n v="7.1840000000000011"/>
    <n v="2"/>
    <n v="0.2"/>
    <n v="2.2449999999999992"/>
  </r>
  <r>
    <n v="4846"/>
    <s v="CA-2012-124044"/>
    <x v="1"/>
    <x v="862"/>
    <d v="2021-07-26T00:00:00"/>
    <s v="Second Class"/>
    <s v="MS-17830"/>
    <s v="Melanie Seite"/>
    <x v="0"/>
    <s v="United States"/>
    <s v="Rochester"/>
    <x v="15"/>
    <n v="14609"/>
    <x v="3"/>
    <s v="OFF-BI-10003460"/>
    <x v="1"/>
    <x v="8"/>
    <s v="Acco 3-Hole Punch"/>
    <n v="10.512"/>
    <n v="3"/>
    <n v="0.2"/>
    <n v="3.6791999999999998"/>
  </r>
  <r>
    <n v="4847"/>
    <s v="CA-2011-164469"/>
    <x v="2"/>
    <x v="402"/>
    <d v="2020-06-27T00:00:00"/>
    <s v="Second Class"/>
    <s v="GK-14620"/>
    <s v="Grace Kelly"/>
    <x v="1"/>
    <s v="United States"/>
    <s v="Salem"/>
    <x v="21"/>
    <n v="97301"/>
    <x v="1"/>
    <s v="TEC-PH-10002115"/>
    <x v="2"/>
    <x v="7"/>
    <s v="Plantronics 81402"/>
    <n v="263.96000000000004"/>
    <n v="5"/>
    <n v="0.2"/>
    <n v="19.796999999999997"/>
  </r>
  <r>
    <n v="4848"/>
    <s v="CA-2011-164469"/>
    <x v="2"/>
    <x v="402"/>
    <d v="2020-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20-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20-09-14T00:00:00"/>
    <s v="Standard Class"/>
    <s v="MC-17275"/>
    <s v="Marc Crier"/>
    <x v="0"/>
    <s v="United States"/>
    <s v="Pasco"/>
    <x v="4"/>
    <n v="99301"/>
    <x v="1"/>
    <s v="OFF-AR-10003045"/>
    <x v="1"/>
    <x v="6"/>
    <s v="Prang Colored Pencils"/>
    <n v="5.88"/>
    <n v="2"/>
    <n v="0"/>
    <n v="2.6459999999999999"/>
  </r>
  <r>
    <n v="4851"/>
    <s v="CA-2011-107818"/>
    <x v="2"/>
    <x v="78"/>
    <d v="2020-09-14T00:00:00"/>
    <s v="Standard Class"/>
    <s v="MC-17275"/>
    <s v="Marc Crier"/>
    <x v="0"/>
    <s v="United States"/>
    <s v="Pasco"/>
    <x v="4"/>
    <n v="99301"/>
    <x v="1"/>
    <s v="FUR-CH-10000454"/>
    <x v="0"/>
    <x v="1"/>
    <s v="Hon Deluxe Fabric Upholstered Stacking Chairs, Rounded Back"/>
    <n v="975.92"/>
    <n v="5"/>
    <n v="0.2"/>
    <n v="121.98999999999992"/>
  </r>
  <r>
    <n v="4852"/>
    <s v="CA-2011-107818"/>
    <x v="2"/>
    <x v="78"/>
    <d v="2020-09-14T00:00:00"/>
    <s v="Standard Class"/>
    <s v="MC-17275"/>
    <s v="Marc Crier"/>
    <x v="0"/>
    <s v="United States"/>
    <s v="Pasco"/>
    <x v="4"/>
    <n v="99301"/>
    <x v="1"/>
    <s v="OFF-AR-10000380"/>
    <x v="1"/>
    <x v="6"/>
    <s v="Hunt PowerHouse Electric Pencil Sharpener, Blue"/>
    <n v="303.83999999999997"/>
    <n v="8"/>
    <n v="0"/>
    <n v="91.151999999999958"/>
  </r>
  <r>
    <n v="4853"/>
    <s v="CA-2011-107818"/>
    <x v="2"/>
    <x v="78"/>
    <d v="2020-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20-12-15T00:00:00"/>
    <s v="Second Class"/>
    <s v="LH-17155"/>
    <s v="Logan Haushalter"/>
    <x v="0"/>
    <s v="United States"/>
    <s v="Oakland"/>
    <x v="1"/>
    <n v="94601"/>
    <x v="1"/>
    <s v="FUR-FU-10004270"/>
    <x v="0"/>
    <x v="5"/>
    <s v="Eldon Image Series Desk Accessories, Burgundy"/>
    <n v="12.54"/>
    <n v="3"/>
    <n v="0"/>
    <n v="4.5144000000000002"/>
  </r>
  <r>
    <n v="4855"/>
    <s v="CA-2011-113320"/>
    <x v="2"/>
    <x v="432"/>
    <d v="2020-12-15T00:00:00"/>
    <s v="Second Class"/>
    <s v="LH-17155"/>
    <s v="Logan Haushalter"/>
    <x v="0"/>
    <s v="United States"/>
    <s v="Oakland"/>
    <x v="1"/>
    <n v="94601"/>
    <x v="1"/>
    <s v="OFF-ST-10000617"/>
    <x v="1"/>
    <x v="4"/>
    <s v="Woodgrain Magazine Files by Perma"/>
    <n v="8.94"/>
    <n v="3"/>
    <n v="0"/>
    <n v="0.62579999999999902"/>
  </r>
  <r>
    <n v="4856"/>
    <s v="CA-2011-113320"/>
    <x v="2"/>
    <x v="432"/>
    <d v="2020-12-15T00:00:00"/>
    <s v="Second Class"/>
    <s v="LH-17155"/>
    <s v="Logan Haushalter"/>
    <x v="0"/>
    <s v="United States"/>
    <s v="Oakland"/>
    <x v="1"/>
    <n v="94601"/>
    <x v="1"/>
    <s v="FUR-FU-10001706"/>
    <x v="0"/>
    <x v="5"/>
    <s v="Longer-Life Soft White Bulbs"/>
    <n v="9.24"/>
    <n v="3"/>
    <n v="0"/>
    <n v="4.4352"/>
  </r>
  <r>
    <n v="4857"/>
    <s v="CA-2012-137526"/>
    <x v="1"/>
    <x v="1003"/>
    <d v="2021-01-17T00:00:00"/>
    <s v="Standard Class"/>
    <s v="PB-19150"/>
    <s v="Philip Brown"/>
    <x v="0"/>
    <s v="United States"/>
    <s v="Los Angeles"/>
    <x v="1"/>
    <n v="90004"/>
    <x v="1"/>
    <s v="OFF-BI-10003364"/>
    <x v="1"/>
    <x v="8"/>
    <s v="Binding Machine Supplies"/>
    <n v="70.00800000000001"/>
    <n v="3"/>
    <n v="0.2"/>
    <n v="24.502800000000001"/>
  </r>
  <r>
    <n v="4858"/>
    <s v="CA-2012-137526"/>
    <x v="1"/>
    <x v="1003"/>
    <d v="2021-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3"/>
    <d v="2021-01-17T00:00:00"/>
    <s v="Standard Class"/>
    <s v="PB-19150"/>
    <s v="Philip Brown"/>
    <x v="0"/>
    <s v="United States"/>
    <s v="Los Angeles"/>
    <x v="1"/>
    <n v="90004"/>
    <x v="1"/>
    <s v="FUR-FU-10004845"/>
    <x v="0"/>
    <x v="5"/>
    <s v="Deflect-o EconoMat Nonstudded, No Bevel Mat"/>
    <n v="464.84999999999997"/>
    <n v="9"/>
    <n v="0"/>
    <n v="92.969999999999985"/>
  </r>
  <r>
    <n v="4860"/>
    <s v="CA-2014-136063"/>
    <x v="3"/>
    <x v="933"/>
    <d v="2023-12-20T00:00:00"/>
    <s v="Standard Class"/>
    <s v="SS-20140"/>
    <s v="Saphhira Shifley"/>
    <x v="1"/>
    <s v="United States"/>
    <s v="Oak Park"/>
    <x v="10"/>
    <n v="60302"/>
    <x v="2"/>
    <s v="OFF-AR-10000823"/>
    <x v="1"/>
    <x v="6"/>
    <s v="Newell 307"/>
    <n v="10.192000000000002"/>
    <n v="7"/>
    <n v="0.2"/>
    <n v="1.0192000000000001"/>
  </r>
  <r>
    <n v="4861"/>
    <s v="CA-2013-101546"/>
    <x v="0"/>
    <x v="122"/>
    <d v="2022-12-25T00:00:00"/>
    <s v="Standard Class"/>
    <s v="GK-14620"/>
    <s v="Grace Kelly"/>
    <x v="1"/>
    <s v="United States"/>
    <s v="Morristown"/>
    <x v="30"/>
    <n v="7960"/>
    <x v="3"/>
    <s v="OFF-BI-10001359"/>
    <x v="1"/>
    <x v="8"/>
    <s v="GBC DocuBind TL300 Electric Binding System"/>
    <n v="1793.98"/>
    <n v="2"/>
    <n v="0"/>
    <n v="843.17059999999992"/>
  </r>
  <r>
    <n v="4862"/>
    <s v="CA-2011-138940"/>
    <x v="2"/>
    <x v="908"/>
    <d v="2020-04-16T00:00:00"/>
    <s v="Second Class"/>
    <s v="GM-14455"/>
    <s v="Gary Mitchum"/>
    <x v="2"/>
    <s v="United States"/>
    <s v="Austin"/>
    <x v="5"/>
    <n v="78745"/>
    <x v="2"/>
    <s v="TEC-PH-10001835"/>
    <x v="2"/>
    <x v="7"/>
    <s v="Jawbone JAMBOX Wireless Bluetooth Speaker"/>
    <n v="758.35200000000009"/>
    <n v="6"/>
    <n v="0.2"/>
    <n v="265.42320000000001"/>
  </r>
  <r>
    <n v="4863"/>
    <s v="CA-2013-125164"/>
    <x v="0"/>
    <x v="338"/>
    <d v="2022-11-15T00:00:00"/>
    <s v="Standard Class"/>
    <s v="SH-19975"/>
    <s v="Sally Hughsby"/>
    <x v="1"/>
    <s v="United States"/>
    <s v="New York City"/>
    <x v="15"/>
    <n v="10011"/>
    <x v="3"/>
    <s v="OFF-BI-10001191"/>
    <x v="1"/>
    <x v="8"/>
    <s v="Canvas Sectional Post Binders"/>
    <n v="20.368000000000002"/>
    <n v="1"/>
    <n v="0.2"/>
    <n v="7.3834"/>
  </r>
  <r>
    <n v="4864"/>
    <s v="CA-2013-125164"/>
    <x v="0"/>
    <x v="338"/>
    <d v="2022-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23-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23-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23-11-19T00:00:00"/>
    <s v="Standard Class"/>
    <s v="TT-21070"/>
    <s v="Ted Trevino"/>
    <x v="0"/>
    <s v="United States"/>
    <s v="Seattle"/>
    <x v="4"/>
    <n v="98103"/>
    <x v="1"/>
    <s v="OFF-BI-10001718"/>
    <x v="1"/>
    <x v="8"/>
    <s v="GBC DocuBind P50 Personal Binding Machine"/>
    <n v="563.024"/>
    <n v="11"/>
    <n v="0.2"/>
    <n v="190.02059999999997"/>
  </r>
  <r>
    <n v="4868"/>
    <s v="CA-2014-122490"/>
    <x v="3"/>
    <x v="38"/>
    <d v="2023-11-19T00:00:00"/>
    <s v="Standard Class"/>
    <s v="TT-21070"/>
    <s v="Ted Trevino"/>
    <x v="0"/>
    <s v="United States"/>
    <s v="Seattle"/>
    <x v="4"/>
    <n v="98103"/>
    <x v="1"/>
    <s v="OFF-ST-10000991"/>
    <x v="1"/>
    <x v="4"/>
    <s v="Space Solutions HD Industrial Steel Shelving."/>
    <n v="344.90999999999997"/>
    <n v="3"/>
    <n v="0"/>
    <n v="10.347300000000004"/>
  </r>
  <r>
    <n v="4869"/>
    <s v="CA-2014-122490"/>
    <x v="3"/>
    <x v="38"/>
    <d v="2023-11-19T00:00:00"/>
    <s v="Standard Class"/>
    <s v="TT-21070"/>
    <s v="Ted Trevino"/>
    <x v="0"/>
    <s v="United States"/>
    <s v="Seattle"/>
    <x v="4"/>
    <n v="98103"/>
    <x v="1"/>
    <s v="OFF-LA-10001613"/>
    <x v="1"/>
    <x v="2"/>
    <s v="Avery File Folder Labels"/>
    <n v="8.64"/>
    <n v="3"/>
    <n v="0"/>
    <n v="4.2336"/>
  </r>
  <r>
    <n v="4870"/>
    <s v="CA-2014-131366"/>
    <x v="3"/>
    <x v="221"/>
    <d v="2023-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23-11-30T00:00:00"/>
    <s v="Standard Class"/>
    <s v="SC-20440"/>
    <s v="Shaun Chance"/>
    <x v="1"/>
    <s v="United States"/>
    <s v="Lancaster"/>
    <x v="9"/>
    <n v="17602"/>
    <x v="3"/>
    <s v="OFF-PA-10000675"/>
    <x v="1"/>
    <x v="10"/>
    <s v="Xerox 1919"/>
    <n v="229.54400000000001"/>
    <n v="7"/>
    <n v="0.2"/>
    <n v="83.209699999999998"/>
  </r>
  <r>
    <n v="4872"/>
    <s v="CA-2014-164042"/>
    <x v="3"/>
    <x v="978"/>
    <d v="2023-05-28T00:00:00"/>
    <s v="Standard Class"/>
    <s v="KL-16645"/>
    <s v="Ken Lonsdale"/>
    <x v="0"/>
    <s v="United States"/>
    <s v="Houston"/>
    <x v="5"/>
    <n v="77095"/>
    <x v="2"/>
    <s v="OFF-FA-10000840"/>
    <x v="1"/>
    <x v="13"/>
    <s v="OIC Thumb-Tacks"/>
    <n v="1.8239999999999998"/>
    <n v="2"/>
    <n v="0.2"/>
    <n v="0.61559999999999993"/>
  </r>
  <r>
    <n v="4873"/>
    <s v="CA-2014-164042"/>
    <x v="3"/>
    <x v="978"/>
    <d v="2023-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8"/>
    <d v="2023-05-28T00:00:00"/>
    <s v="Standard Class"/>
    <s v="KL-16645"/>
    <s v="Ken Lonsdale"/>
    <x v="0"/>
    <s v="United States"/>
    <s v="Houston"/>
    <x v="5"/>
    <n v="77095"/>
    <x v="2"/>
    <s v="OFF-ST-10002301"/>
    <x v="1"/>
    <x v="4"/>
    <s v="Tennsco Commercial Shelving"/>
    <n v="48.816000000000003"/>
    <n v="3"/>
    <n v="0.2"/>
    <n v="-11.593800000000005"/>
  </r>
  <r>
    <n v="4875"/>
    <s v="CA-2014-164042"/>
    <x v="3"/>
    <x v="978"/>
    <d v="2023-05-28T00:00:00"/>
    <s v="Standard Class"/>
    <s v="KL-16645"/>
    <s v="Ken Lonsdale"/>
    <x v="0"/>
    <s v="United States"/>
    <s v="Houston"/>
    <x v="5"/>
    <n v="77095"/>
    <x v="2"/>
    <s v="OFF-BI-10001922"/>
    <x v="1"/>
    <x v="8"/>
    <s v="Storex Dura Pro Binders"/>
    <n v="1.1879999999999997"/>
    <n v="1"/>
    <n v="0.8"/>
    <n v="-1.9602000000000008"/>
  </r>
  <r>
    <n v="4876"/>
    <s v="CA-2011-132864"/>
    <x v="2"/>
    <x v="266"/>
    <d v="2020-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20-10-09T00:00:00"/>
    <s v="Standard Class"/>
    <s v="SL-20155"/>
    <s v="Sara Luxemburg"/>
    <x v="2"/>
    <s v="United States"/>
    <s v="Durham"/>
    <x v="3"/>
    <n v="27707"/>
    <x v="0"/>
    <s v="OFF-ST-10000532"/>
    <x v="1"/>
    <x v="4"/>
    <s v="Advantus Rolling Drawer Organizers"/>
    <n v="61.567999999999998"/>
    <n v="2"/>
    <n v="0.2"/>
    <n v="4.6175999999999995"/>
  </r>
  <r>
    <n v="4878"/>
    <s v="US-2011-155817"/>
    <x v="2"/>
    <x v="462"/>
    <d v="2020-10-09T00:00:00"/>
    <s v="Standard Class"/>
    <s v="SL-20155"/>
    <s v="Sara Luxemburg"/>
    <x v="2"/>
    <s v="United States"/>
    <s v="Durham"/>
    <x v="3"/>
    <n v="27707"/>
    <x v="0"/>
    <s v="OFF-AR-10002335"/>
    <x v="1"/>
    <x v="6"/>
    <s v="DIXON Oriole Pencils"/>
    <n v="6.1920000000000002"/>
    <n v="3"/>
    <n v="0.2"/>
    <n v="0.46440000000000037"/>
  </r>
  <r>
    <n v="4879"/>
    <s v="US-2013-131891"/>
    <x v="0"/>
    <x v="875"/>
    <d v="2022-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23-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23-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23-11-06T00:00:00"/>
    <s v="Second Class"/>
    <s v="TB-21175"/>
    <s v="Thomas Boland"/>
    <x v="1"/>
    <s v="United States"/>
    <s v="Henderson"/>
    <x v="0"/>
    <n v="42420"/>
    <x v="0"/>
    <s v="TEC-AC-10004145"/>
    <x v="2"/>
    <x v="11"/>
    <s v="Logitech diNovo Edge Keyboard"/>
    <n v="2249.91"/>
    <n v="9"/>
    <n v="0"/>
    <n v="517.47930000000008"/>
  </r>
  <r>
    <n v="4883"/>
    <s v="CA-2014-143567"/>
    <x v="3"/>
    <x v="808"/>
    <d v="2023-11-06T00:00:00"/>
    <s v="Second Class"/>
    <s v="TB-21175"/>
    <s v="Thomas Boland"/>
    <x v="1"/>
    <s v="United States"/>
    <s v="Henderson"/>
    <x v="0"/>
    <n v="42420"/>
    <x v="0"/>
    <s v="OFF-ST-10001580"/>
    <x v="1"/>
    <x v="4"/>
    <s v="Super Decoflex Portable Personal File"/>
    <n v="59.92"/>
    <n v="4"/>
    <n v="0"/>
    <n v="16.7776"/>
  </r>
  <r>
    <n v="4884"/>
    <s v="CA-2014-104080"/>
    <x v="3"/>
    <x v="144"/>
    <d v="2023-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23-03-16T00:00:00"/>
    <s v="Standard Class"/>
    <s v="AH-10210"/>
    <s v="Alan Hwang"/>
    <x v="0"/>
    <s v="United States"/>
    <s v="Anaheim"/>
    <x v="1"/>
    <n v="92804"/>
    <x v="1"/>
    <s v="OFF-AR-10001972"/>
    <x v="1"/>
    <x v="6"/>
    <s v="Newell 323"/>
    <n v="3.36"/>
    <n v="2"/>
    <n v="0"/>
    <n v="0.87360000000000015"/>
  </r>
  <r>
    <n v="4886"/>
    <s v="CA-2011-151379"/>
    <x v="2"/>
    <x v="757"/>
    <d v="2020-12-20T00:00:00"/>
    <s v="Standard Class"/>
    <s v="SC-20695"/>
    <s v="Steve Chapman"/>
    <x v="1"/>
    <s v="United States"/>
    <s v="Detroit"/>
    <x v="12"/>
    <n v="48227"/>
    <x v="2"/>
    <s v="OFF-PA-10000595"/>
    <x v="1"/>
    <x v="10"/>
    <s v="Xerox 1929"/>
    <n v="114.2"/>
    <n v="5"/>
    <n v="0"/>
    <n v="52.531999999999996"/>
  </r>
  <r>
    <n v="4887"/>
    <s v="CA-2013-163167"/>
    <x v="0"/>
    <x v="85"/>
    <d v="2022-12-02T00:00:00"/>
    <s v="Second Class"/>
    <s v="RF-19345"/>
    <s v="Randy Ferguson"/>
    <x v="1"/>
    <s v="United States"/>
    <s v="Marietta"/>
    <x v="32"/>
    <n v="30062"/>
    <x v="0"/>
    <s v="FUR-CH-10004477"/>
    <x v="0"/>
    <x v="1"/>
    <s v="Global Push Button Manager's Chair, Indigo"/>
    <n v="182.67000000000002"/>
    <n v="3"/>
    <n v="0"/>
    <n v="52.974299999999992"/>
  </r>
  <r>
    <n v="4888"/>
    <s v="CA-2013-163167"/>
    <x v="0"/>
    <x v="85"/>
    <d v="2022-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22-12-02T00:00:00"/>
    <s v="Second Class"/>
    <s v="RF-19345"/>
    <s v="Randy Ferguson"/>
    <x v="1"/>
    <s v="United States"/>
    <s v="Marietta"/>
    <x v="32"/>
    <n v="30062"/>
    <x v="0"/>
    <s v="OFF-ST-10004459"/>
    <x v="1"/>
    <x v="4"/>
    <s v="Tennsco Single-Tier Lockers"/>
    <n v="1126.02"/>
    <n v="3"/>
    <n v="0"/>
    <n v="56.300999999999988"/>
  </r>
  <r>
    <n v="4890"/>
    <s v="CA-2013-163167"/>
    <x v="0"/>
    <x v="85"/>
    <d v="2022-12-02T00:00:00"/>
    <s v="Second Class"/>
    <s v="RF-19345"/>
    <s v="Randy Ferguson"/>
    <x v="1"/>
    <s v="United States"/>
    <s v="Marietta"/>
    <x v="32"/>
    <n v="30062"/>
    <x v="0"/>
    <s v="OFF-ST-10003805"/>
    <x v="1"/>
    <x v="4"/>
    <s v="24 Capacity Maxi Data Binder Racks, Pearl"/>
    <n v="1263.3000000000002"/>
    <n v="6"/>
    <n v="0"/>
    <n v="315.82499999999993"/>
  </r>
  <r>
    <n v="4891"/>
    <s v="CA-2013-135776"/>
    <x v="0"/>
    <x v="443"/>
    <d v="2022-12-31T00:00:00"/>
    <s v="Standard Class"/>
    <s v="EH-13765"/>
    <s v="Edward Hooks"/>
    <x v="1"/>
    <s v="United States"/>
    <s v="Seattle"/>
    <x v="4"/>
    <n v="98103"/>
    <x v="1"/>
    <s v="OFF-AR-10001246"/>
    <x v="1"/>
    <x v="6"/>
    <s v="Newell 317"/>
    <n v="8.82"/>
    <n v="3"/>
    <n v="0"/>
    <n v="2.5577999999999994"/>
  </r>
  <r>
    <n v="4892"/>
    <s v="CA-2013-135776"/>
    <x v="0"/>
    <x v="443"/>
    <d v="2022-12-31T00:00:00"/>
    <s v="Standard Class"/>
    <s v="EH-13765"/>
    <s v="Edward Hooks"/>
    <x v="1"/>
    <s v="United States"/>
    <s v="Seattle"/>
    <x v="4"/>
    <n v="98103"/>
    <x v="1"/>
    <s v="OFF-PA-10001295"/>
    <x v="1"/>
    <x v="10"/>
    <s v="Computer Printout Paper with Letter-Trim Perforations"/>
    <n v="37.94"/>
    <n v="2"/>
    <n v="0"/>
    <n v="18.211199999999998"/>
  </r>
  <r>
    <n v="4893"/>
    <s v="CA-2013-135776"/>
    <x v="0"/>
    <x v="443"/>
    <d v="2022-12-31T00:00:00"/>
    <s v="Standard Class"/>
    <s v="EH-13765"/>
    <s v="Edward Hooks"/>
    <x v="1"/>
    <s v="United States"/>
    <s v="Seattle"/>
    <x v="4"/>
    <n v="98103"/>
    <x v="1"/>
    <s v="OFF-AR-10001231"/>
    <x v="1"/>
    <x v="6"/>
    <s v="Sanford EarthWrite Recycled Pencils, Medium Soft, #2"/>
    <n v="4.2"/>
    <n v="2"/>
    <n v="0"/>
    <n v="1.1760000000000002"/>
  </r>
  <r>
    <n v="4894"/>
    <s v="CA-2013-135776"/>
    <x v="0"/>
    <x v="443"/>
    <d v="2022-12-31T00:00:00"/>
    <s v="Standard Class"/>
    <s v="EH-13765"/>
    <s v="Edward Hooks"/>
    <x v="1"/>
    <s v="United States"/>
    <s v="Seattle"/>
    <x v="4"/>
    <n v="98103"/>
    <x v="1"/>
    <s v="OFF-ST-10002743"/>
    <x v="1"/>
    <x v="4"/>
    <s v="SAFCO Boltless Steel Shelving"/>
    <n v="227.28"/>
    <n v="2"/>
    <n v="0"/>
    <n v="2.2727999999999895"/>
  </r>
  <r>
    <n v="4895"/>
    <s v="CA-2013-135776"/>
    <x v="0"/>
    <x v="443"/>
    <d v="2022-12-31T00:00:00"/>
    <s v="Standard Class"/>
    <s v="EH-13765"/>
    <s v="Edward Hooks"/>
    <x v="1"/>
    <s v="United States"/>
    <s v="Seattle"/>
    <x v="4"/>
    <n v="98103"/>
    <x v="1"/>
    <s v="OFF-PA-10004327"/>
    <x v="1"/>
    <x v="10"/>
    <s v="Xerox 1911"/>
    <n v="47.9"/>
    <n v="1"/>
    <n v="0"/>
    <n v="22.991999999999997"/>
  </r>
  <r>
    <n v="4896"/>
    <s v="CA-2013-135776"/>
    <x v="0"/>
    <x v="443"/>
    <d v="2022-12-31T00:00:00"/>
    <s v="Standard Class"/>
    <s v="EH-13765"/>
    <s v="Edward Hooks"/>
    <x v="1"/>
    <s v="United States"/>
    <s v="Seattle"/>
    <x v="4"/>
    <n v="98103"/>
    <x v="1"/>
    <s v="OFF-EN-10004773"/>
    <x v="1"/>
    <x v="12"/>
    <s v="Staples"/>
    <n v="61.96"/>
    <n v="2"/>
    <n v="0"/>
    <n v="30.360399999999998"/>
  </r>
  <r>
    <n v="4897"/>
    <s v="CA-2013-135776"/>
    <x v="0"/>
    <x v="443"/>
    <d v="2022-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20-10-17T00:00:00"/>
    <s v="First Class"/>
    <s v="AC-10660"/>
    <s v="Anna Chung"/>
    <x v="0"/>
    <s v="United States"/>
    <s v="Parma"/>
    <x v="24"/>
    <n v="44134"/>
    <x v="3"/>
    <s v="FUR-CH-10003761"/>
    <x v="0"/>
    <x v="1"/>
    <s v="Global Italian Leather Office Chair"/>
    <n v="183.37199999999999"/>
    <n v="2"/>
    <n v="0.3"/>
    <n v="-7.8588000000000022"/>
  </r>
  <r>
    <n v="4899"/>
    <s v="US-2011-122021"/>
    <x v="2"/>
    <x v="771"/>
    <d v="2020-10-17T00:00:00"/>
    <s v="First Class"/>
    <s v="AC-10660"/>
    <s v="Anna Chung"/>
    <x v="0"/>
    <s v="United States"/>
    <s v="Parma"/>
    <x v="24"/>
    <n v="44134"/>
    <x v="3"/>
    <s v="OFF-PA-10002230"/>
    <x v="1"/>
    <x v="10"/>
    <s v="Xerox 1897"/>
    <n v="7.9680000000000009"/>
    <n v="2"/>
    <n v="0.2"/>
    <n v="2.8884000000000007"/>
  </r>
  <r>
    <n v="4900"/>
    <s v="CA-2013-130484"/>
    <x v="0"/>
    <x v="250"/>
    <d v="2022-08-28T00:00:00"/>
    <s v="Standard Class"/>
    <s v="SG-20470"/>
    <s v="Sheri Gordon"/>
    <x v="0"/>
    <s v="United States"/>
    <s v="Gresham"/>
    <x v="21"/>
    <n v="97030"/>
    <x v="1"/>
    <s v="OFF-BI-10000088"/>
    <x v="1"/>
    <x v="8"/>
    <s v="GBC Imprintable Covers"/>
    <n v="26.352000000000004"/>
    <n v="8"/>
    <n v="0.7"/>
    <n v="-18.446399999999997"/>
  </r>
  <r>
    <n v="4901"/>
    <s v="CA-2014-120936"/>
    <x v="3"/>
    <x v="94"/>
    <d v="2023-12-22T00:00:00"/>
    <s v="Standard Class"/>
    <s v="CA-12310"/>
    <s v="Christine Abelman"/>
    <x v="1"/>
    <s v="United States"/>
    <s v="Anaheim"/>
    <x v="1"/>
    <n v="92804"/>
    <x v="1"/>
    <s v="OFF-ST-10001526"/>
    <x v="1"/>
    <x v="4"/>
    <s v="Iceberg Mobile Mega Data/Printer Cart "/>
    <n v="481.32"/>
    <n v="4"/>
    <n v="0"/>
    <n v="125.14319999999998"/>
  </r>
  <r>
    <n v="4902"/>
    <s v="CA-2014-120936"/>
    <x v="3"/>
    <x v="94"/>
    <d v="2023-12-22T00:00:00"/>
    <s v="Standard Class"/>
    <s v="CA-12310"/>
    <s v="Christine Abelman"/>
    <x v="1"/>
    <s v="United States"/>
    <s v="Anaheim"/>
    <x v="1"/>
    <n v="92804"/>
    <x v="1"/>
    <s v="OFF-SU-10002557"/>
    <x v="1"/>
    <x v="14"/>
    <s v="Fiskars Spring-Action Scissors"/>
    <n v="13.98"/>
    <n v="1"/>
    <n v="0"/>
    <n v="3.6348000000000003"/>
  </r>
  <r>
    <n v="4903"/>
    <s v="CA-2014-110884"/>
    <x v="3"/>
    <x v="469"/>
    <d v="2023-03-13T00:00:00"/>
    <s v="Standard Class"/>
    <s v="SH-20395"/>
    <s v="Shahid Hopkins"/>
    <x v="0"/>
    <s v="United States"/>
    <s v="New York City"/>
    <x v="15"/>
    <n v="10035"/>
    <x v="3"/>
    <s v="OFF-BI-10003669"/>
    <x v="1"/>
    <x v="8"/>
    <s v="3M Organizer Strips"/>
    <n v="25.92"/>
    <n v="6"/>
    <n v="0.2"/>
    <n v="9.0719999999999992"/>
  </r>
  <r>
    <n v="4904"/>
    <s v="CA-2014-110884"/>
    <x v="3"/>
    <x v="469"/>
    <d v="2023-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20-12-03T00:00:00"/>
    <s v="Second Class"/>
    <s v="MC-17605"/>
    <s v="Matt Connell"/>
    <x v="1"/>
    <s v="United States"/>
    <s v="Houston"/>
    <x v="5"/>
    <n v="77070"/>
    <x v="2"/>
    <s v="FUR-CH-10003746"/>
    <x v="0"/>
    <x v="1"/>
    <s v="Hon 4070 Series Pagoda Round Back Stacking Chairs"/>
    <n v="674.05799999999999"/>
    <n v="3"/>
    <n v="0.3"/>
    <n v="-19.258800000000008"/>
  </r>
  <r>
    <n v="4906"/>
    <s v="US-2011-146353"/>
    <x v="2"/>
    <x v="1004"/>
    <d v="2020-10-16T00:00:00"/>
    <s v="Second Class"/>
    <s v="JE-15610"/>
    <s v="Jim Epp"/>
    <x v="1"/>
    <s v="United States"/>
    <s v="Concord"/>
    <x v="38"/>
    <n v="3301"/>
    <x v="3"/>
    <s v="OFF-BI-10003476"/>
    <x v="1"/>
    <x v="8"/>
    <s v="Avery Metallic Poly Binders"/>
    <n v="22.92"/>
    <n v="4"/>
    <n v="0"/>
    <n v="11.0016"/>
  </r>
  <r>
    <n v="4907"/>
    <s v="US-2011-146353"/>
    <x v="2"/>
    <x v="1004"/>
    <d v="2020-10-16T00:00:00"/>
    <s v="Second Class"/>
    <s v="JE-15610"/>
    <s v="Jim Epp"/>
    <x v="1"/>
    <s v="United States"/>
    <s v="Concord"/>
    <x v="38"/>
    <n v="3301"/>
    <x v="3"/>
    <s v="OFF-ST-10001469"/>
    <x v="1"/>
    <x v="4"/>
    <s v="Fellowes Bankers Box Recycled Super Stor/Drawer"/>
    <n v="269.89999999999998"/>
    <n v="5"/>
    <n v="0"/>
    <n v="16.193999999999988"/>
  </r>
  <r>
    <n v="4908"/>
    <s v="CA-2011-133809"/>
    <x v="2"/>
    <x v="728"/>
    <d v="2020-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20-11-23T00:00:00"/>
    <s v="Second Class"/>
    <s v="MS-17530"/>
    <s v="MaryBeth Skach"/>
    <x v="0"/>
    <s v="United States"/>
    <s v="Fairfield"/>
    <x v="24"/>
    <n v="45014"/>
    <x v="3"/>
    <s v="TEC-PH-10004875"/>
    <x v="2"/>
    <x v="7"/>
    <s v="PNY Rapid USB Car Charger - Black"/>
    <n v="9.5879999999999992"/>
    <n v="2"/>
    <n v="0.4"/>
    <n v="-2.0773999999999999"/>
  </r>
  <r>
    <n v="4910"/>
    <s v="CA-2014-127306"/>
    <x v="3"/>
    <x v="424"/>
    <d v="2023-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23-01-19T00:00:00"/>
    <s v="Standard Class"/>
    <s v="BH-11710"/>
    <s v="Brosina Hoffman"/>
    <x v="0"/>
    <s v="United States"/>
    <s v="Johnson City"/>
    <x v="18"/>
    <n v="37604"/>
    <x v="0"/>
    <s v="OFF-PA-10000019"/>
    <x v="1"/>
    <x v="10"/>
    <s v="Xerox 1931"/>
    <n v="36.288000000000011"/>
    <n v="7"/>
    <n v="0.2"/>
    <n v="12.700800000000001"/>
  </r>
  <r>
    <n v="4912"/>
    <s v="CA-2014-127306"/>
    <x v="3"/>
    <x v="424"/>
    <d v="2023-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23-01-19T00:00:00"/>
    <s v="Standard Class"/>
    <s v="BH-11710"/>
    <s v="Brosina Hoffman"/>
    <x v="0"/>
    <s v="United States"/>
    <s v="Johnson City"/>
    <x v="18"/>
    <n v="37604"/>
    <x v="0"/>
    <s v="OFF-BI-10002003"/>
    <x v="1"/>
    <x v="8"/>
    <s v="Ibico Presentation Index for Binding Systems"/>
    <n v="5.9700000000000006"/>
    <n v="5"/>
    <n v="0.7"/>
    <n v="-4.577"/>
  </r>
  <r>
    <n v="4914"/>
    <s v="CA-2014-127306"/>
    <x v="3"/>
    <x v="424"/>
    <d v="2023-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21-09-26T00:00:00"/>
    <s v="Second Class"/>
    <s v="ME-17725"/>
    <s v="Max Engle"/>
    <x v="0"/>
    <s v="United States"/>
    <s v="Seattle"/>
    <x v="4"/>
    <n v="98105"/>
    <x v="1"/>
    <s v="OFF-AR-10004042"/>
    <x v="1"/>
    <x v="6"/>
    <s v="BOSTON Model 1800 Electric Pencil Sharpeners, Putty/Woodgrain"/>
    <n v="35.96"/>
    <n v="2"/>
    <n v="0"/>
    <n v="10.428399999999996"/>
  </r>
  <r>
    <n v="4916"/>
    <s v="CA-2012-161830"/>
    <x v="1"/>
    <x v="496"/>
    <d v="2021-09-26T00:00:00"/>
    <s v="Second Class"/>
    <s v="ME-17725"/>
    <s v="Max Engle"/>
    <x v="0"/>
    <s v="United States"/>
    <s v="Seattle"/>
    <x v="4"/>
    <n v="98105"/>
    <x v="1"/>
    <s v="OFF-BI-10001097"/>
    <x v="1"/>
    <x v="8"/>
    <s v="Avery Hole Reinforcements"/>
    <n v="14.952000000000002"/>
    <n v="3"/>
    <n v="0.2"/>
    <n v="5.4201000000000006"/>
  </r>
  <r>
    <n v="4917"/>
    <s v="CA-2014-163125"/>
    <x v="3"/>
    <x v="449"/>
    <d v="2023-10-12T00:00:00"/>
    <s v="Second Class"/>
    <s v="MB-17305"/>
    <s v="Maria Bertelson"/>
    <x v="0"/>
    <s v="United States"/>
    <s v="League City"/>
    <x v="5"/>
    <n v="77573"/>
    <x v="2"/>
    <s v="OFF-AR-10004344"/>
    <x v="1"/>
    <x v="6"/>
    <s v="Bulldog Vacuum Base Pencil Sharpener"/>
    <n v="67.144000000000005"/>
    <n v="7"/>
    <n v="0.2"/>
    <n v="5.8750999999999962"/>
  </r>
  <r>
    <n v="4918"/>
    <s v="CA-2014-163125"/>
    <x v="3"/>
    <x v="449"/>
    <d v="2023-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5"/>
    <d v="2022-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5"/>
    <d v="2022-01-07T00:00:00"/>
    <s v="Standard Class"/>
    <s v="BM-11575"/>
    <s v="Brendan Murry"/>
    <x v="1"/>
    <s v="United States"/>
    <s v="Gaithersburg"/>
    <x v="39"/>
    <n v="20877"/>
    <x v="3"/>
    <s v="TEC-PH-10000455"/>
    <x v="2"/>
    <x v="7"/>
    <s v="GE 30522EE2"/>
    <n v="231.98"/>
    <n v="2"/>
    <n v="0"/>
    <n v="67.274199999999979"/>
  </r>
  <r>
    <n v="4921"/>
    <s v="CA-2014-101728"/>
    <x v="3"/>
    <x v="970"/>
    <d v="2023-08-24T00:00:00"/>
    <s v="Standard Class"/>
    <s v="SC-20575"/>
    <s v="Sonia Cooley"/>
    <x v="0"/>
    <s v="United States"/>
    <s v="Chicago"/>
    <x v="10"/>
    <n v="60653"/>
    <x v="2"/>
    <s v="OFF-BI-10002393"/>
    <x v="1"/>
    <x v="8"/>
    <s v="Binder Posts"/>
    <n v="2.2959999999999994"/>
    <n v="2"/>
    <n v="0.8"/>
    <n v="-3.9032000000000009"/>
  </r>
  <r>
    <n v="4922"/>
    <s v="CA-2014-114055"/>
    <x v="3"/>
    <x v="53"/>
    <d v="2023-12-30T00:00:00"/>
    <s v="Second Class"/>
    <s v="MH-18115"/>
    <s v="Mick Hernandez"/>
    <x v="2"/>
    <s v="United States"/>
    <s v="Huntsville"/>
    <x v="19"/>
    <n v="35810"/>
    <x v="0"/>
    <s v="OFF-PA-10004381"/>
    <x v="1"/>
    <x v="10"/>
    <s v="14-7/8 x 11 Blue Bar Computer Printout Paper"/>
    <n v="96.08"/>
    <n v="2"/>
    <n v="0"/>
    <n v="46.118399999999994"/>
  </r>
  <r>
    <n v="4923"/>
    <s v="CA-2014-114055"/>
    <x v="3"/>
    <x v="53"/>
    <d v="2023-12-30T00:00:00"/>
    <s v="Second Class"/>
    <s v="MH-18115"/>
    <s v="Mick Hernandez"/>
    <x v="2"/>
    <s v="United States"/>
    <s v="Huntsville"/>
    <x v="19"/>
    <n v="35810"/>
    <x v="0"/>
    <s v="OFF-FA-10003059"/>
    <x v="1"/>
    <x v="13"/>
    <s v="Assorted Color Push Pins"/>
    <n v="3.62"/>
    <n v="2"/>
    <n v="0"/>
    <n v="1.1945999999999999"/>
  </r>
  <r>
    <n v="4924"/>
    <s v="CA-2014-114055"/>
    <x v="3"/>
    <x v="53"/>
    <d v="2023-12-30T00:00:00"/>
    <s v="Second Class"/>
    <s v="MH-18115"/>
    <s v="Mick Hernandez"/>
    <x v="2"/>
    <s v="United States"/>
    <s v="Huntsville"/>
    <x v="19"/>
    <n v="35810"/>
    <x v="0"/>
    <s v="OFF-PA-10000994"/>
    <x v="1"/>
    <x v="10"/>
    <s v="Xerox 1915"/>
    <n v="629.09999999999991"/>
    <n v="6"/>
    <n v="0"/>
    <n v="301.96799999999996"/>
  </r>
  <r>
    <n v="4925"/>
    <s v="CA-2014-114055"/>
    <x v="3"/>
    <x v="53"/>
    <d v="2023-12-30T00:00:00"/>
    <s v="Second Class"/>
    <s v="MH-18115"/>
    <s v="Mick Hernandez"/>
    <x v="2"/>
    <s v="United States"/>
    <s v="Huntsville"/>
    <x v="19"/>
    <n v="35810"/>
    <x v="0"/>
    <s v="TEC-PH-10002890"/>
    <x v="2"/>
    <x v="7"/>
    <s v="AT&amp;T 17929 Lendline Telephone"/>
    <n v="90.48"/>
    <n v="2"/>
    <n v="0"/>
    <n v="23.524799999999999"/>
  </r>
  <r>
    <n v="4926"/>
    <s v="CA-2014-126438"/>
    <x v="3"/>
    <x v="18"/>
    <d v="2023-09-14T00:00:00"/>
    <s v="First Class"/>
    <s v="AR-10345"/>
    <s v="Alex Russell"/>
    <x v="1"/>
    <s v="United States"/>
    <s v="Lawrence"/>
    <x v="31"/>
    <n v="1841"/>
    <x v="3"/>
    <s v="OFF-AR-10003338"/>
    <x v="1"/>
    <x v="6"/>
    <s v="Eberhard Faber 3 1/2&quot; Golf Pencils"/>
    <n v="14.88"/>
    <n v="2"/>
    <n v="0"/>
    <n v="3.7200000000000006"/>
  </r>
  <r>
    <n v="4927"/>
    <s v="CA-2014-117653"/>
    <x v="3"/>
    <x v="15"/>
    <d v="2023-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23-12-07T00:00:00"/>
    <s v="Standard Class"/>
    <s v="AD-10180"/>
    <s v="Alan Dominguez"/>
    <x v="2"/>
    <s v="United States"/>
    <s v="Fairfield"/>
    <x v="29"/>
    <n v="6824"/>
    <x v="3"/>
    <s v="OFF-PA-10001972"/>
    <x v="1"/>
    <x v="10"/>
    <s v="Xerox 214"/>
    <n v="19.440000000000001"/>
    <n v="3"/>
    <n v="0"/>
    <n v="9.3312000000000008"/>
  </r>
  <r>
    <n v="4929"/>
    <s v="CA-2014-143245"/>
    <x v="3"/>
    <x v="96"/>
    <d v="2023-12-07T00:00:00"/>
    <s v="Standard Class"/>
    <s v="AD-10180"/>
    <s v="Alan Dominguez"/>
    <x v="2"/>
    <s v="United States"/>
    <s v="Fairfield"/>
    <x v="29"/>
    <n v="6824"/>
    <x v="3"/>
    <s v="FUR-CH-10000155"/>
    <x v="0"/>
    <x v="1"/>
    <s v="Global Comet Stacking Armless Chair"/>
    <n v="897.15000000000009"/>
    <n v="3"/>
    <n v="0"/>
    <n v="251.20200000000003"/>
  </r>
  <r>
    <n v="4930"/>
    <s v="US-2011-138828"/>
    <x v="2"/>
    <x v="814"/>
    <d v="2020-09-03T00:00:00"/>
    <s v="First Class"/>
    <s v="KD-16345"/>
    <s v="Katherine Ducich"/>
    <x v="0"/>
    <s v="United States"/>
    <s v="New York City"/>
    <x v="15"/>
    <n v="10009"/>
    <x v="3"/>
    <s v="OFF-AR-10000658"/>
    <x v="1"/>
    <x v="6"/>
    <s v="Newell 324"/>
    <n v="57.75"/>
    <n v="5"/>
    <n v="0"/>
    <n v="16.170000000000002"/>
  </r>
  <r>
    <n v="4931"/>
    <s v="US-2011-138828"/>
    <x v="2"/>
    <x v="814"/>
    <d v="2020-09-03T00:00:00"/>
    <s v="First Class"/>
    <s v="KD-16345"/>
    <s v="Katherine Ducich"/>
    <x v="0"/>
    <s v="United States"/>
    <s v="New York City"/>
    <x v="15"/>
    <n v="10009"/>
    <x v="3"/>
    <s v="OFF-PA-10000349"/>
    <x v="1"/>
    <x v="10"/>
    <s v="Staples"/>
    <n v="14.940000000000001"/>
    <n v="3"/>
    <n v="0"/>
    <n v="7.0218000000000007"/>
  </r>
  <r>
    <n v="4932"/>
    <s v="CA-2014-143651"/>
    <x v="3"/>
    <x v="613"/>
    <d v="2023-03-31T00:00:00"/>
    <s v="Standard Class"/>
    <s v="FM-14215"/>
    <s v="Filia McAdams"/>
    <x v="1"/>
    <s v="United States"/>
    <s v="Seattle"/>
    <x v="4"/>
    <n v="98103"/>
    <x v="1"/>
    <s v="OFF-AR-10001446"/>
    <x v="1"/>
    <x v="6"/>
    <s v="Newell 309"/>
    <n v="23.1"/>
    <n v="2"/>
    <n v="0"/>
    <n v="6.93"/>
  </r>
  <r>
    <n v="4933"/>
    <s v="CA-2012-106978"/>
    <x v="1"/>
    <x v="694"/>
    <d v="2021-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21-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21-10-04T00:00:00"/>
    <s v="Standard Class"/>
    <s v="ZC-21910"/>
    <s v="Zuschuss Carroll"/>
    <x v="0"/>
    <s v="United States"/>
    <s v="Aurora"/>
    <x v="22"/>
    <n v="80013"/>
    <x v="1"/>
    <s v="OFF-FA-10003021"/>
    <x v="1"/>
    <x v="13"/>
    <s v="Staples"/>
    <n v="4.5120000000000005"/>
    <n v="3"/>
    <n v="0.2"/>
    <n v="0.84599999999999964"/>
  </r>
  <r>
    <n v="4936"/>
    <s v="CA-2012-155124"/>
    <x v="1"/>
    <x v="1006"/>
    <d v="2021-03-21T00:00:00"/>
    <s v="Standard Class"/>
    <s v="KS-16300"/>
    <s v="Karen Seio"/>
    <x v="1"/>
    <s v="United States"/>
    <s v="Lehi"/>
    <x v="7"/>
    <n v="84043"/>
    <x v="1"/>
    <s v="TEC-PH-10003356"/>
    <x v="2"/>
    <x v="7"/>
    <s v="SmartStand Mobile Device Holder, Assorted Colors"/>
    <n v="16.776000000000003"/>
    <n v="3"/>
    <n v="0.2"/>
    <n v="1.6776"/>
  </r>
  <r>
    <n v="4937"/>
    <s v="CA-2014-150931"/>
    <x v="3"/>
    <x v="1007"/>
    <d v="2023-01-14T00:00:00"/>
    <s v="Standard Class"/>
    <s v="DP-13390"/>
    <s v="Dennis Pardue"/>
    <x v="2"/>
    <s v="United States"/>
    <s v="Tuscaloosa"/>
    <x v="19"/>
    <n v="35401"/>
    <x v="0"/>
    <s v="OFF-BI-10004728"/>
    <x v="1"/>
    <x v="8"/>
    <s v="Wilson Jones Turn Tabs Binder Tool for Ring Binders"/>
    <n v="33.74"/>
    <n v="7"/>
    <n v="0"/>
    <n v="15.5204"/>
  </r>
  <r>
    <n v="4938"/>
    <s v="CA-2011-157147"/>
    <x v="2"/>
    <x v="286"/>
    <d v="2020-01-19T00:00:00"/>
    <s v="Standard Class"/>
    <s v="BD-11605"/>
    <s v="Brian Dahlen"/>
    <x v="0"/>
    <s v="United States"/>
    <s v="San Francisco"/>
    <x v="1"/>
    <n v="94109"/>
    <x v="1"/>
    <s v="OFF-ST-10000078"/>
    <x v="1"/>
    <x v="4"/>
    <s v="Tennsco 6- and 18-Compartment Lockers"/>
    <n v="1325.8500000000001"/>
    <n v="5"/>
    <n v="0"/>
    <n v="238.65299999999991"/>
  </r>
  <r>
    <n v="4939"/>
    <s v="CA-2011-157147"/>
    <x v="2"/>
    <x v="286"/>
    <d v="2020-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20-01-19T00:00:00"/>
    <s v="Standard Class"/>
    <s v="BD-11605"/>
    <s v="Brian Dahlen"/>
    <x v="0"/>
    <s v="United States"/>
    <s v="San Francisco"/>
    <x v="1"/>
    <n v="94109"/>
    <x v="1"/>
    <s v="OFF-AR-10003514"/>
    <x v="1"/>
    <x v="6"/>
    <s v="4009 Highlighters by Sanford"/>
    <n v="19.899999999999999"/>
    <n v="5"/>
    <n v="0"/>
    <n v="6.5669999999999984"/>
  </r>
  <r>
    <n v="4941"/>
    <s v="CA-2012-156482"/>
    <x v="1"/>
    <x v="525"/>
    <d v="2021-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21-02-13T00:00:00"/>
    <s v="Standard Class"/>
    <s v="IL-15100"/>
    <s v="Ivan Liston"/>
    <x v="0"/>
    <s v="United States"/>
    <s v="Wilmington"/>
    <x v="13"/>
    <n v="19805"/>
    <x v="3"/>
    <s v="FUR-BO-10002598"/>
    <x v="0"/>
    <x v="0"/>
    <s v="Hon Metal Bookcases, Putty"/>
    <n v="283.92"/>
    <n v="4"/>
    <n v="0"/>
    <n v="82.336799999999982"/>
  </r>
  <r>
    <n v="4943"/>
    <s v="CA-2012-156482"/>
    <x v="1"/>
    <x v="525"/>
    <d v="2021-02-13T00:00:00"/>
    <s v="Standard Class"/>
    <s v="IL-15100"/>
    <s v="Ivan Liston"/>
    <x v="0"/>
    <s v="United States"/>
    <s v="Wilmington"/>
    <x v="13"/>
    <n v="19805"/>
    <x v="3"/>
    <s v="OFF-AR-10001022"/>
    <x v="1"/>
    <x v="6"/>
    <s v="SANFORD Liquid Accent Tank-Style Highlighters"/>
    <n v="5.68"/>
    <n v="2"/>
    <n v="0"/>
    <n v="1.7607999999999997"/>
  </r>
  <r>
    <n v="4944"/>
    <s v="CA-2014-106782"/>
    <x v="3"/>
    <x v="202"/>
    <d v="2023-12-28T00:00:00"/>
    <s v="Standard Class"/>
    <s v="LP-17095"/>
    <s v="Liz Preis"/>
    <x v="0"/>
    <s v="United States"/>
    <s v="Lafayette"/>
    <x v="14"/>
    <n v="47905"/>
    <x v="2"/>
    <s v="OFF-ST-10004459"/>
    <x v="1"/>
    <x v="4"/>
    <s v="Tennsco Single-Tier Lockers"/>
    <n v="375.34"/>
    <n v="1"/>
    <n v="0"/>
    <n v="18.766999999999996"/>
  </r>
  <r>
    <n v="4945"/>
    <s v="CA-2013-151372"/>
    <x v="0"/>
    <x v="64"/>
    <d v="2022-09-07T00:00:00"/>
    <s v="First Class"/>
    <s v="JH-15985"/>
    <s v="Joseph Holt"/>
    <x v="0"/>
    <s v="United States"/>
    <s v="Redondo Beach"/>
    <x v="1"/>
    <n v="90278"/>
    <x v="1"/>
    <s v="OFF-PA-10004381"/>
    <x v="1"/>
    <x v="10"/>
    <s v="14-7/8 x 11 Blue Bar Computer Printout Paper"/>
    <n v="96.08"/>
    <n v="2"/>
    <n v="0"/>
    <n v="46.118399999999994"/>
  </r>
  <r>
    <n v="4946"/>
    <s v="CA-2013-151372"/>
    <x v="0"/>
    <x v="64"/>
    <d v="2022-09-07T00:00:00"/>
    <s v="First Class"/>
    <s v="JH-15985"/>
    <s v="Joseph Holt"/>
    <x v="0"/>
    <s v="United States"/>
    <s v="Redondo Beach"/>
    <x v="1"/>
    <n v="90278"/>
    <x v="1"/>
    <s v="OFF-BI-10000050"/>
    <x v="1"/>
    <x v="8"/>
    <s v="Angle-D Binders with Locking Rings, Label Holders"/>
    <n v="11.68"/>
    <n v="2"/>
    <n v="0.2"/>
    <n v="3.9419999999999993"/>
  </r>
  <r>
    <n v="4947"/>
    <s v="CA-2013-151372"/>
    <x v="0"/>
    <x v="64"/>
    <d v="2022-09-07T00:00:00"/>
    <s v="First Class"/>
    <s v="JH-15985"/>
    <s v="Joseph Holt"/>
    <x v="0"/>
    <s v="United States"/>
    <s v="Redondo Beach"/>
    <x v="1"/>
    <n v="90278"/>
    <x v="1"/>
    <s v="OFF-FA-10000304"/>
    <x v="1"/>
    <x v="13"/>
    <s v="Advantus Push Pins"/>
    <n v="4.3600000000000003"/>
    <n v="2"/>
    <n v="0"/>
    <n v="1.7876000000000003"/>
  </r>
  <r>
    <n v="4948"/>
    <s v="CA-2011-102085"/>
    <x v="2"/>
    <x v="777"/>
    <d v="2020-10-09T00:00:00"/>
    <s v="Standard Class"/>
    <s v="JD-16015"/>
    <s v="Joy Daniels"/>
    <x v="0"/>
    <s v="United States"/>
    <s v="Seattle"/>
    <x v="4"/>
    <n v="98115"/>
    <x v="1"/>
    <s v="OFF-LA-10002475"/>
    <x v="1"/>
    <x v="2"/>
    <s v="Avery 519"/>
    <n v="29.24"/>
    <n v="4"/>
    <n v="0"/>
    <n v="13.742799999999999"/>
  </r>
  <r>
    <n v="4949"/>
    <s v="CA-2014-107125"/>
    <x v="3"/>
    <x v="344"/>
    <d v="2023-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23-12-03T00:00:00"/>
    <s v="Standard Class"/>
    <s v="BD-11320"/>
    <s v="Bill Donatelli"/>
    <x v="0"/>
    <s v="United States"/>
    <s v="Los Angeles"/>
    <x v="1"/>
    <n v="90045"/>
    <x v="1"/>
    <s v="FUR-FU-10000732"/>
    <x v="0"/>
    <x v="5"/>
    <s v="Eldon 200 Class Desk Accessories"/>
    <n v="18.84"/>
    <n v="3"/>
    <n v="0"/>
    <n v="6.0287999999999995"/>
  </r>
  <r>
    <n v="4951"/>
    <s v="CA-2013-125815"/>
    <x v="0"/>
    <x v="99"/>
    <d v="2022-11-02T00:00:00"/>
    <s v="Second Class"/>
    <s v="DL-13330"/>
    <s v="Denise Leinenbach"/>
    <x v="0"/>
    <s v="United States"/>
    <s v="New York City"/>
    <x v="15"/>
    <n v="10009"/>
    <x v="3"/>
    <s v="OFF-AR-10004441"/>
    <x v="1"/>
    <x v="6"/>
    <s v="BIC Brite Liner Highlighters"/>
    <n v="12.419999999999998"/>
    <n v="3"/>
    <n v="0"/>
    <n v="5.2164000000000001"/>
  </r>
  <r>
    <n v="4952"/>
    <s v="CA-2012-144190"/>
    <x v="1"/>
    <x v="987"/>
    <d v="2021-06-13T00:00:00"/>
    <s v="Standard Class"/>
    <s v="NC-18415"/>
    <s v="Nathan Cano"/>
    <x v="0"/>
    <s v="United States"/>
    <s v="Royal Oak"/>
    <x v="12"/>
    <n v="48073"/>
    <x v="2"/>
    <s v="OFF-PA-10000304"/>
    <x v="1"/>
    <x v="10"/>
    <s v="Xerox 1995"/>
    <n v="12.96"/>
    <n v="2"/>
    <n v="0"/>
    <n v="6.2208000000000006"/>
  </r>
  <r>
    <n v="4953"/>
    <s v="CA-2014-117926"/>
    <x v="3"/>
    <x v="166"/>
    <d v="2023-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21-03-20T00:00:00"/>
    <s v="Standard Class"/>
    <s v="MS-17980"/>
    <s v="Michael Stewart"/>
    <x v="1"/>
    <s v="United States"/>
    <s v="New York City"/>
    <x v="15"/>
    <n v="10009"/>
    <x v="3"/>
    <s v="TEC-PH-10001527"/>
    <x v="2"/>
    <x v="7"/>
    <s v="Plantronics MX500i Earset"/>
    <n v="85.9"/>
    <n v="2"/>
    <n v="0"/>
    <n v="2.5769999999999982"/>
  </r>
  <r>
    <n v="4955"/>
    <s v="CA-2011-160262"/>
    <x v="2"/>
    <x v="3"/>
    <d v="2020-06-13T00:00:00"/>
    <s v="Second Class"/>
    <s v="TS-21205"/>
    <s v="Thomas Seio"/>
    <x v="1"/>
    <s v="United States"/>
    <s v="North Las Vegas"/>
    <x v="33"/>
    <n v="89031"/>
    <x v="1"/>
    <s v="OFF-AR-10002335"/>
    <x v="1"/>
    <x v="6"/>
    <s v="DIXON Oriole Pencils"/>
    <n v="18.060000000000002"/>
    <n v="7"/>
    <n v="0"/>
    <n v="4.6956000000000007"/>
  </r>
  <r>
    <n v="4956"/>
    <s v="CA-2011-160262"/>
    <x v="2"/>
    <x v="3"/>
    <d v="2020-06-13T00:00:00"/>
    <s v="Second Class"/>
    <s v="TS-21205"/>
    <s v="Thomas Seio"/>
    <x v="1"/>
    <s v="United States"/>
    <s v="North Las Vegas"/>
    <x v="33"/>
    <n v="89031"/>
    <x v="1"/>
    <s v="OFF-PA-10003641"/>
    <x v="1"/>
    <x v="10"/>
    <s v="Xerox 1909"/>
    <n v="79.14"/>
    <n v="3"/>
    <n v="0"/>
    <n v="36.404399999999995"/>
  </r>
  <r>
    <n v="4957"/>
    <s v="CA-2011-160262"/>
    <x v="2"/>
    <x v="3"/>
    <d v="2020-06-13T00:00:00"/>
    <s v="Second Class"/>
    <s v="TS-21205"/>
    <s v="Thomas Seio"/>
    <x v="1"/>
    <s v="United States"/>
    <s v="North Las Vegas"/>
    <x v="33"/>
    <n v="89031"/>
    <x v="1"/>
    <s v="FUR-FU-10002685"/>
    <x v="0"/>
    <x v="5"/>
    <s v="Executive Impressions 13-1/2&quot; Indoor/Outdoor Wall Clock"/>
    <n v="37.4"/>
    <n v="2"/>
    <n v="0"/>
    <n v="14.212"/>
  </r>
  <r>
    <n v="4958"/>
    <s v="CA-2012-127607"/>
    <x v="1"/>
    <x v="305"/>
    <d v="2021-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21-03-26T00:00:00"/>
    <s v="Standard Class"/>
    <s v="JK-15730"/>
    <s v="Joe Kamberova"/>
    <x v="0"/>
    <s v="United States"/>
    <s v="Carrollton"/>
    <x v="5"/>
    <n v="75007"/>
    <x v="2"/>
    <s v="OFF-FA-10003485"/>
    <x v="1"/>
    <x v="13"/>
    <s v="Staples"/>
    <n v="18.864000000000001"/>
    <n v="9"/>
    <n v="0.2"/>
    <n v="6.1307999999999998"/>
  </r>
  <r>
    <n v="4960"/>
    <s v="CA-2013-166226"/>
    <x v="0"/>
    <x v="741"/>
    <d v="2022-11-23T00:00:00"/>
    <s v="Standard Class"/>
    <s v="TC-21535"/>
    <s v="Tracy Collins"/>
    <x v="2"/>
    <s v="United States"/>
    <s v="Los Angeles"/>
    <x v="1"/>
    <n v="90008"/>
    <x v="1"/>
    <s v="TEC-PH-10003357"/>
    <x v="2"/>
    <x v="7"/>
    <s v="Grandstream GXP2100 Mainstream Business Phone"/>
    <n v="61.192"/>
    <n v="1"/>
    <n v="0.2"/>
    <n v="6.1192000000000011"/>
  </r>
  <r>
    <n v="4961"/>
    <s v="CA-2013-166226"/>
    <x v="0"/>
    <x v="741"/>
    <d v="2022-11-23T00:00:00"/>
    <s v="Standard Class"/>
    <s v="TC-21535"/>
    <s v="Tracy Collins"/>
    <x v="2"/>
    <s v="United States"/>
    <s v="Los Angeles"/>
    <x v="1"/>
    <n v="90008"/>
    <x v="1"/>
    <s v="OFF-AP-10002867"/>
    <x v="1"/>
    <x v="9"/>
    <s v="Fellowes Command Center 5-outlet power strip"/>
    <n v="67.84"/>
    <n v="1"/>
    <n v="0"/>
    <n v="18.316800000000001"/>
  </r>
  <r>
    <n v="4962"/>
    <s v="CA-2011-156587"/>
    <x v="2"/>
    <x v="1008"/>
    <d v="2020-03-08T00:00:00"/>
    <s v="First Class"/>
    <s v="AB-10015"/>
    <s v="Aaron Bergman"/>
    <x v="0"/>
    <s v="United States"/>
    <s v="Seattle"/>
    <x v="4"/>
    <n v="98103"/>
    <x v="1"/>
    <s v="FUR-CH-10004477"/>
    <x v="0"/>
    <x v="1"/>
    <s v="Global Push Button Manager's Chair, Indigo"/>
    <n v="48.712000000000003"/>
    <n v="1"/>
    <n v="0.2"/>
    <n v="5.4800999999999966"/>
  </r>
  <r>
    <n v="4963"/>
    <s v="CA-2011-156587"/>
    <x v="2"/>
    <x v="1008"/>
    <d v="2020-03-08T00:00:00"/>
    <s v="First Class"/>
    <s v="AB-10015"/>
    <s v="Aaron Bergman"/>
    <x v="0"/>
    <s v="United States"/>
    <s v="Seattle"/>
    <x v="4"/>
    <n v="98103"/>
    <x v="1"/>
    <s v="OFF-AR-10001427"/>
    <x v="1"/>
    <x v="6"/>
    <s v="Newell 330"/>
    <n v="17.940000000000001"/>
    <n v="3"/>
    <n v="0"/>
    <n v="4.6644000000000005"/>
  </r>
  <r>
    <n v="4964"/>
    <s v="CA-2011-156587"/>
    <x v="2"/>
    <x v="1008"/>
    <d v="2020-03-08T00:00:00"/>
    <s v="First Class"/>
    <s v="AB-10015"/>
    <s v="Aaron Bergman"/>
    <x v="0"/>
    <s v="United States"/>
    <s v="Seattle"/>
    <x v="4"/>
    <n v="98103"/>
    <x v="1"/>
    <s v="OFF-ST-10002344"/>
    <x v="1"/>
    <x v="4"/>
    <s v="Carina 42&quot;Hx23 3/4&quot;W Media Storage Unit"/>
    <n v="242.94"/>
    <n v="3"/>
    <n v="0"/>
    <n v="4.8588000000000164"/>
  </r>
  <r>
    <n v="4965"/>
    <s v="CA-2013-141180"/>
    <x v="0"/>
    <x v="666"/>
    <d v="2022-05-20T00:00:00"/>
    <s v="Second Class"/>
    <s v="DP-13000"/>
    <s v="Darren Powers"/>
    <x v="0"/>
    <s v="United States"/>
    <s v="Fort Lauderdale"/>
    <x v="2"/>
    <n v="33311"/>
    <x v="0"/>
    <s v="OFF-BI-10000301"/>
    <x v="1"/>
    <x v="8"/>
    <s v="GBC Instant Report Kit"/>
    <n v="7.7640000000000011"/>
    <n v="4"/>
    <n v="0.7"/>
    <n v="-5.1760000000000002"/>
  </r>
  <r>
    <n v="4966"/>
    <s v="CA-2012-109708"/>
    <x v="1"/>
    <x v="442"/>
    <d v="2021-05-28T00:00:00"/>
    <s v="Second Class"/>
    <s v="CY-12745"/>
    <s v="Craig Yedwab"/>
    <x v="1"/>
    <s v="United States"/>
    <s v="Columbia"/>
    <x v="18"/>
    <n v="38401"/>
    <x v="0"/>
    <s v="TEC-PH-10001944"/>
    <x v="2"/>
    <x v="7"/>
    <s v="Wi-Ex zBoost YX540 Cellular Phone Signal Booster"/>
    <n v="467.03999999999996"/>
    <n v="4"/>
    <n v="0.2"/>
    <n v="58.379999999999939"/>
  </r>
  <r>
    <n v="4967"/>
    <s v="CA-2012-122406"/>
    <x v="1"/>
    <x v="990"/>
    <d v="2021-08-05T00:00:00"/>
    <s v="Second Class"/>
    <s v="BE-11455"/>
    <s v="Brad Eason"/>
    <x v="2"/>
    <s v="United States"/>
    <s v="Providence"/>
    <x v="34"/>
    <n v="2908"/>
    <x v="3"/>
    <s v="TEC-PH-10001527"/>
    <x v="2"/>
    <x v="7"/>
    <s v="Plantronics MX500i Earset"/>
    <n v="128.85000000000002"/>
    <n v="3"/>
    <n v="0"/>
    <n v="3.8654999999999973"/>
  </r>
  <r>
    <n v="4968"/>
    <s v="CA-2012-122406"/>
    <x v="1"/>
    <x v="990"/>
    <d v="2021-08-05T00:00:00"/>
    <s v="Second Class"/>
    <s v="BE-11455"/>
    <s v="Brad Eason"/>
    <x v="2"/>
    <s v="United States"/>
    <s v="Providence"/>
    <x v="34"/>
    <n v="2908"/>
    <x v="3"/>
    <s v="OFF-PA-10001307"/>
    <x v="1"/>
    <x v="10"/>
    <s v="Important Message Pads, 50 4-1/4 x 5-1/2 Forms per Pad"/>
    <n v="8.4"/>
    <n v="2"/>
    <n v="0"/>
    <n v="4.1159999999999997"/>
  </r>
  <r>
    <n v="4969"/>
    <s v="CA-2012-122406"/>
    <x v="1"/>
    <x v="990"/>
    <d v="2021-08-05T00:00:00"/>
    <s v="Second Class"/>
    <s v="BE-11455"/>
    <s v="Brad Eason"/>
    <x v="2"/>
    <s v="United States"/>
    <s v="Providence"/>
    <x v="34"/>
    <n v="2908"/>
    <x v="3"/>
    <s v="TEC-AC-10004571"/>
    <x v="2"/>
    <x v="11"/>
    <s v="Logitech G700s Rechargeable Gaming Mouse"/>
    <n v="199.98"/>
    <n v="2"/>
    <n v="0"/>
    <n v="83.991600000000005"/>
  </r>
  <r>
    <n v="4970"/>
    <s v="CA-2012-122406"/>
    <x v="1"/>
    <x v="990"/>
    <d v="2021-08-05T00:00:00"/>
    <s v="Second Class"/>
    <s v="BE-11455"/>
    <s v="Brad Eason"/>
    <x v="2"/>
    <s v="United States"/>
    <s v="Providence"/>
    <x v="34"/>
    <n v="2908"/>
    <x v="3"/>
    <s v="FUR-CH-10001973"/>
    <x v="0"/>
    <x v="1"/>
    <s v="Office Star Flex Back Scooter Chair with White Frame"/>
    <n v="110.98"/>
    <n v="1"/>
    <n v="0"/>
    <n v="15.537199999999999"/>
  </r>
  <r>
    <n v="4971"/>
    <s v="US-2013-153815"/>
    <x v="0"/>
    <x v="61"/>
    <d v="2022-11-10T00:00:00"/>
    <s v="First Class"/>
    <s v="KL-16555"/>
    <s v="Kelly Lampkin"/>
    <x v="1"/>
    <s v="United States"/>
    <s v="Jacksonville"/>
    <x v="2"/>
    <n v="32216"/>
    <x v="0"/>
    <s v="FUR-CH-10000513"/>
    <x v="0"/>
    <x v="1"/>
    <s v="High-Back Leather Manager's Chair"/>
    <n v="207.98400000000004"/>
    <n v="2"/>
    <n v="0.2"/>
    <n v="-28.597800000000007"/>
  </r>
  <r>
    <n v="4972"/>
    <s v="US-2013-153815"/>
    <x v="0"/>
    <x v="61"/>
    <d v="2022-11-10T00:00:00"/>
    <s v="First Class"/>
    <s v="KL-16555"/>
    <s v="Kelly Lampkin"/>
    <x v="1"/>
    <s v="United States"/>
    <s v="Jacksonville"/>
    <x v="2"/>
    <n v="32216"/>
    <x v="0"/>
    <s v="OFF-PA-10002421"/>
    <x v="1"/>
    <x v="10"/>
    <s v="Embossed Ink Jet Note Cards"/>
    <n v="36.112000000000002"/>
    <n v="2"/>
    <n v="0.2"/>
    <n v="12.639200000000001"/>
  </r>
  <r>
    <n v="4973"/>
    <s v="US-2013-153815"/>
    <x v="0"/>
    <x v="61"/>
    <d v="2022-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22-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22-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21-09-23T00:00:00"/>
    <s v="Second Class"/>
    <s v="JR-16210"/>
    <s v="Justin Ritter"/>
    <x v="1"/>
    <s v="United States"/>
    <s v="Jacksonville"/>
    <x v="2"/>
    <n v="32216"/>
    <x v="0"/>
    <s v="TEC-AC-10003198"/>
    <x v="2"/>
    <x v="11"/>
    <s v="Enermax Acrylux Wireless Keyboard"/>
    <n v="717.12000000000012"/>
    <n v="9"/>
    <n v="0.2"/>
    <n v="152.38799999999992"/>
  </r>
  <r>
    <n v="4977"/>
    <s v="CA-2012-165050"/>
    <x v="1"/>
    <x v="214"/>
    <d v="2021-12-09T00:00:00"/>
    <s v="First Class"/>
    <s v="AH-10210"/>
    <s v="Alan Hwang"/>
    <x v="0"/>
    <s v="United States"/>
    <s v="New York City"/>
    <x v="15"/>
    <n v="10024"/>
    <x v="3"/>
    <s v="OFF-BI-10001031"/>
    <x v="1"/>
    <x v="8"/>
    <s v="Pressboard Data Binders by Wilson Jones"/>
    <n v="21.36"/>
    <n v="5"/>
    <n v="0.2"/>
    <n v="7.2089999999999996"/>
  </r>
  <r>
    <n v="4978"/>
    <s v="CA-2012-165050"/>
    <x v="1"/>
    <x v="214"/>
    <d v="2021-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21-12-09T00:00:00"/>
    <s v="First Class"/>
    <s v="AH-10210"/>
    <s v="Alan Hwang"/>
    <x v="0"/>
    <s v="United States"/>
    <s v="New York City"/>
    <x v="15"/>
    <n v="10024"/>
    <x v="3"/>
    <s v="TEC-PH-10001336"/>
    <x v="2"/>
    <x v="7"/>
    <s v="Digium D40 VoIP phone"/>
    <n v="773.94"/>
    <n v="6"/>
    <n v="0"/>
    <n v="224.4426"/>
  </r>
  <r>
    <n v="4980"/>
    <s v="US-2013-131114"/>
    <x v="0"/>
    <x v="10"/>
    <d v="2022-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22-12-14T00:00:00"/>
    <s v="Second Class"/>
    <s v="RW-19630"/>
    <s v="Rob Williams"/>
    <x v="1"/>
    <s v="United States"/>
    <s v="Chicago"/>
    <x v="10"/>
    <n v="60610"/>
    <x v="2"/>
    <s v="OFF-AP-10003971"/>
    <x v="1"/>
    <x v="9"/>
    <s v="Belkin 6 Outlet Metallic Surge Strip"/>
    <n v="4.355999999999999"/>
    <n v="2"/>
    <n v="0.8"/>
    <n v="-11.761200000000002"/>
  </r>
  <r>
    <n v="4982"/>
    <s v="US-2013-131114"/>
    <x v="0"/>
    <x v="10"/>
    <d v="2022-12-14T00:00:00"/>
    <s v="Second Class"/>
    <s v="RW-19630"/>
    <s v="Rob Williams"/>
    <x v="1"/>
    <s v="United States"/>
    <s v="Chicago"/>
    <x v="10"/>
    <n v="60610"/>
    <x v="2"/>
    <s v="TEC-AC-10000199"/>
    <x v="2"/>
    <x v="11"/>
    <s v="Kingston Digital DataTraveler 8GB USB 2.0"/>
    <n v="19.040000000000003"/>
    <n v="4"/>
    <n v="0.2"/>
    <n v="-1.4279999999999999"/>
  </r>
  <r>
    <n v="4983"/>
    <s v="CA-2011-160066"/>
    <x v="2"/>
    <x v="911"/>
    <d v="2020-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22-11-11T00:00:00"/>
    <s v="Second Class"/>
    <s v="IM-15070"/>
    <s v="Irene Maddox"/>
    <x v="0"/>
    <s v="United States"/>
    <s v="San Diego"/>
    <x v="1"/>
    <n v="92105"/>
    <x v="1"/>
    <s v="OFF-ST-10003442"/>
    <x v="1"/>
    <x v="4"/>
    <s v="Eldon Portable Mobile Manager"/>
    <n v="84.84"/>
    <n v="3"/>
    <n v="0"/>
    <n v="22.9068"/>
  </r>
  <r>
    <n v="4985"/>
    <s v="CA-2012-160696"/>
    <x v="1"/>
    <x v="684"/>
    <d v="2021-09-10T00:00:00"/>
    <s v="Standard Class"/>
    <s v="CK-12760"/>
    <s v="Cyma Kinney"/>
    <x v="1"/>
    <s v="United States"/>
    <s v="Nashville"/>
    <x v="18"/>
    <n v="37211"/>
    <x v="0"/>
    <s v="OFF-FA-10003059"/>
    <x v="1"/>
    <x v="13"/>
    <s v="Assorted Color Push Pins"/>
    <n v="7.2400000000000011"/>
    <n v="5"/>
    <n v="0.2"/>
    <n v="1.1764999999999992"/>
  </r>
  <r>
    <n v="4986"/>
    <s v="CA-2011-125171"/>
    <x v="2"/>
    <x v="1009"/>
    <d v="2020-09-03T00:00:00"/>
    <s v="Same Day"/>
    <s v="AG-10390"/>
    <s v="Allen Goldenen"/>
    <x v="0"/>
    <s v="United States"/>
    <s v="New York City"/>
    <x v="15"/>
    <n v="10009"/>
    <x v="3"/>
    <s v="OFF-LA-10001175"/>
    <x v="1"/>
    <x v="2"/>
    <s v="Avery 514"/>
    <n v="14.399999999999999"/>
    <n v="5"/>
    <n v="0"/>
    <n v="7.056"/>
  </r>
  <r>
    <n v="4987"/>
    <s v="CA-2013-149279"/>
    <x v="0"/>
    <x v="423"/>
    <d v="2022-04-29T00:00:00"/>
    <s v="Standard Class"/>
    <s v="CL-12700"/>
    <s v="Craig Leslie"/>
    <x v="2"/>
    <s v="United States"/>
    <s v="Colorado Springs"/>
    <x v="22"/>
    <n v="80906"/>
    <x v="1"/>
    <s v="OFF-PA-10003441"/>
    <x v="1"/>
    <x v="10"/>
    <s v="Xerox 226"/>
    <n v="15.552000000000003"/>
    <n v="3"/>
    <n v="0.2"/>
    <n v="5.4432"/>
  </r>
  <r>
    <n v="4988"/>
    <s v="CA-2013-149279"/>
    <x v="0"/>
    <x v="423"/>
    <d v="2022-04-29T00:00:00"/>
    <s v="Standard Class"/>
    <s v="CL-12700"/>
    <s v="Craig Leslie"/>
    <x v="2"/>
    <s v="United States"/>
    <s v="Colorado Springs"/>
    <x v="22"/>
    <n v="80906"/>
    <x v="1"/>
    <s v="FUR-CH-10004287"/>
    <x v="0"/>
    <x v="1"/>
    <s v="SAFCO Arco Folding Chair"/>
    <n v="1325.76"/>
    <n v="6"/>
    <n v="0.2"/>
    <n v="149.14799999999991"/>
  </r>
  <r>
    <n v="4989"/>
    <s v="CA-2013-149279"/>
    <x v="0"/>
    <x v="423"/>
    <d v="2022-04-29T00:00:00"/>
    <s v="Standard Class"/>
    <s v="CL-12700"/>
    <s v="Craig Leslie"/>
    <x v="2"/>
    <s v="United States"/>
    <s v="Colorado Springs"/>
    <x v="22"/>
    <n v="80906"/>
    <x v="1"/>
    <s v="OFF-BI-10004040"/>
    <x v="1"/>
    <x v="8"/>
    <s v="Wilson Jones Impact Binders"/>
    <n v="3.1080000000000001"/>
    <n v="2"/>
    <n v="0.7"/>
    <n v="-2.1755999999999993"/>
  </r>
  <r>
    <n v="4990"/>
    <s v="CA-2014-107321"/>
    <x v="3"/>
    <x v="515"/>
    <d v="2023-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23-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23-12-14T00:00:00"/>
    <s v="Standard Class"/>
    <s v="HG-14965"/>
    <s v="Henry Goldwyn"/>
    <x v="1"/>
    <s v="United States"/>
    <s v="Chicago"/>
    <x v="10"/>
    <n v="60653"/>
    <x v="2"/>
    <s v="OFF-BI-10001120"/>
    <x v="1"/>
    <x v="8"/>
    <s v="Ibico EPK-21 Electric Binding System"/>
    <n v="1889.9899999999998"/>
    <n v="5"/>
    <n v="0.8"/>
    <n v="-2929.4845000000005"/>
  </r>
  <r>
    <n v="4993"/>
    <s v="CA-2012-153038"/>
    <x v="1"/>
    <x v="217"/>
    <d v="2021-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21-12-25T00:00:00"/>
    <s v="Standard Class"/>
    <s v="RB-19645"/>
    <s v="Robert Barroso"/>
    <x v="1"/>
    <s v="United States"/>
    <s v="Memphis"/>
    <x v="18"/>
    <n v="38109"/>
    <x v="0"/>
    <s v="OFF-LA-10004008"/>
    <x v="1"/>
    <x v="2"/>
    <s v="Avery 507"/>
    <n v="18.431999999999999"/>
    <n v="8"/>
    <n v="0.2"/>
    <n v="5.9903999999999984"/>
  </r>
  <r>
    <n v="4995"/>
    <s v="CA-2012-153038"/>
    <x v="1"/>
    <x v="217"/>
    <d v="2021-12-25T00:00:00"/>
    <s v="Standard Class"/>
    <s v="RB-19645"/>
    <s v="Robert Barroso"/>
    <x v="1"/>
    <s v="United States"/>
    <s v="Memphis"/>
    <x v="18"/>
    <n v="38109"/>
    <x v="0"/>
    <s v="FUR-FU-10000221"/>
    <x v="0"/>
    <x v="5"/>
    <s v="Master Caster Door Stop, Brown"/>
    <n v="20.32"/>
    <n v="5"/>
    <n v="0.2"/>
    <n v="3.5559999999999992"/>
  </r>
  <r>
    <n v="4996"/>
    <s v="CA-2011-132227"/>
    <x v="2"/>
    <x v="130"/>
    <d v="2020-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23-03-16T00:00:00"/>
    <s v="Standard Class"/>
    <s v="KS-16300"/>
    <s v="Karen Seio"/>
    <x v="1"/>
    <s v="United States"/>
    <s v="Raleigh"/>
    <x v="3"/>
    <n v="27604"/>
    <x v="0"/>
    <s v="OFF-AP-10000390"/>
    <x v="1"/>
    <x v="9"/>
    <s v="Euro Pro Shark Stick Mini Vacuum"/>
    <n v="48.783999999999999"/>
    <n v="1"/>
    <n v="0.2"/>
    <n v="3.6587999999999976"/>
  </r>
  <r>
    <n v="4998"/>
    <s v="CA-2014-155824"/>
    <x v="3"/>
    <x v="434"/>
    <d v="2023-03-16T00:00:00"/>
    <s v="Standard Class"/>
    <s v="KS-16300"/>
    <s v="Karen Seio"/>
    <x v="1"/>
    <s v="United States"/>
    <s v="Raleigh"/>
    <x v="3"/>
    <n v="27604"/>
    <x v="0"/>
    <s v="OFF-BI-10000014"/>
    <x v="1"/>
    <x v="8"/>
    <s v="Heavy-Duty E-Z-D Binders"/>
    <n v="13.092000000000002"/>
    <n v="4"/>
    <n v="0.7"/>
    <n v="-10.037199999999999"/>
  </r>
  <r>
    <n v="4999"/>
    <s v="CA-2013-129238"/>
    <x v="0"/>
    <x v="1010"/>
    <d v="2022-02-04T00:00:00"/>
    <s v="Standard Class"/>
    <s v="SC-20050"/>
    <s v="Sample Company A"/>
    <x v="2"/>
    <s v="United States"/>
    <s v="Los Angeles"/>
    <x v="1"/>
    <n v="90045"/>
    <x v="1"/>
    <s v="TEC-PH-10004120"/>
    <x v="2"/>
    <x v="7"/>
    <s v="AT&amp;T 1080 Phone"/>
    <n v="109.59200000000001"/>
    <n v="1"/>
    <n v="0.2"/>
    <n v="8.2194000000000003"/>
  </r>
  <r>
    <n v="5000"/>
    <s v="CA-2013-129238"/>
    <x v="0"/>
    <x v="1010"/>
    <d v="2022-02-04T00:00:00"/>
    <s v="Standard Class"/>
    <s v="SC-20050"/>
    <s v="Sample Company A"/>
    <x v="2"/>
    <s v="United States"/>
    <s v="Los Angeles"/>
    <x v="1"/>
    <n v="90045"/>
    <x v="1"/>
    <s v="OFF-PA-10002764"/>
    <x v="1"/>
    <x v="10"/>
    <s v="Staples"/>
    <n v="56.7"/>
    <n v="5"/>
    <n v="0"/>
    <n v="27.782999999999998"/>
  </r>
  <r>
    <n v="5001"/>
    <s v="CA-2014-159688"/>
    <x v="3"/>
    <x v="916"/>
    <d v="2023-05-13T00:00:00"/>
    <s v="Standard Class"/>
    <s v="AB-10060"/>
    <s v="Adam Bellavance"/>
    <x v="2"/>
    <s v="United States"/>
    <s v="Los Angeles"/>
    <x v="1"/>
    <n v="90004"/>
    <x v="1"/>
    <s v="TEC-AC-10000736"/>
    <x v="2"/>
    <x v="11"/>
    <s v="Logitech G600 MMO Gaming Mouse"/>
    <n v="79.989999999999995"/>
    <n v="1"/>
    <n v="0"/>
    <n v="28.796399999999998"/>
  </r>
  <r>
    <n v="5002"/>
    <s v="CA-2013-136126"/>
    <x v="0"/>
    <x v="1011"/>
    <d v="2022-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1"/>
    <d v="2022-05-25T00:00:00"/>
    <s v="Same Day"/>
    <s v="EH-14125"/>
    <s v="Eugene Hildebrand"/>
    <x v="2"/>
    <s v="United States"/>
    <s v="Newport News"/>
    <x v="17"/>
    <n v="23602"/>
    <x v="0"/>
    <s v="OFF-PA-10004327"/>
    <x v="1"/>
    <x v="10"/>
    <s v="Xerox 1911"/>
    <n v="191.6"/>
    <n v="4"/>
    <n v="0"/>
    <n v="91.967999999999989"/>
  </r>
  <r>
    <n v="5004"/>
    <s v="CA-2013-155033"/>
    <x v="0"/>
    <x v="877"/>
    <d v="2022-10-13T00:00:00"/>
    <s v="Standard Class"/>
    <s v="CC-12475"/>
    <s v="Cindy Chapman"/>
    <x v="0"/>
    <s v="United States"/>
    <s v="Los Angeles"/>
    <x v="1"/>
    <n v="90032"/>
    <x v="1"/>
    <s v="OFF-PA-10000143"/>
    <x v="1"/>
    <x v="10"/>
    <s v="Astroparche Fine Business Paper"/>
    <n v="10.56"/>
    <n v="2"/>
    <n v="0"/>
    <n v="5.0688000000000004"/>
  </r>
  <r>
    <n v="5005"/>
    <s v="CA-2011-156006"/>
    <x v="2"/>
    <x v="1012"/>
    <d v="2020-05-02T00:00:00"/>
    <s v="Second Class"/>
    <s v="TM-21010"/>
    <s v="Tamara Manning"/>
    <x v="0"/>
    <s v="United States"/>
    <s v="Jackson"/>
    <x v="35"/>
    <n v="39212"/>
    <x v="0"/>
    <s v="TEC-AC-10002550"/>
    <x v="2"/>
    <x v="11"/>
    <s v="Maxell 4.7GB DVD-RW 3/Pack"/>
    <n v="47.79"/>
    <n v="3"/>
    <n v="0"/>
    <n v="16.2486"/>
  </r>
  <r>
    <n v="5006"/>
    <s v="CA-2012-158659"/>
    <x v="1"/>
    <x v="113"/>
    <d v="2021-11-14T00:00:00"/>
    <s v="Second Class"/>
    <s v="SC-20695"/>
    <s v="Steve Chapman"/>
    <x v="1"/>
    <s v="United States"/>
    <s v="Richmond"/>
    <x v="14"/>
    <n v="47374"/>
    <x v="2"/>
    <s v="OFF-ST-10003306"/>
    <x v="1"/>
    <x v="4"/>
    <s v="Letter Size Cart"/>
    <n v="714.30000000000007"/>
    <n v="5"/>
    <n v="0"/>
    <n v="207.14699999999993"/>
  </r>
  <r>
    <n v="5007"/>
    <s v="CA-2012-169796"/>
    <x v="1"/>
    <x v="529"/>
    <d v="2021-11-14T00:00:00"/>
    <s v="Standard Class"/>
    <s v="Dp-13240"/>
    <s v="Dean percer"/>
    <x v="2"/>
    <s v="United States"/>
    <s v="New York City"/>
    <x v="15"/>
    <n v="10035"/>
    <x v="3"/>
    <s v="TEC-MA-10000045"/>
    <x v="2"/>
    <x v="15"/>
    <s v="Zebra ZM400 Thermal Label Printer"/>
    <n v="2321.9"/>
    <n v="2"/>
    <n v="0"/>
    <n v="1114.5119999999999"/>
  </r>
  <r>
    <n v="5008"/>
    <s v="CA-2012-169796"/>
    <x v="1"/>
    <x v="529"/>
    <d v="2021-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21-09-14T00:00:00"/>
    <s v="Standard Class"/>
    <s v="LR-17035"/>
    <s v="Lisa Ryan"/>
    <x v="1"/>
    <s v="United States"/>
    <s v="Philadelphia"/>
    <x v="9"/>
    <n v="19134"/>
    <x v="3"/>
    <s v="OFF-BI-10004781"/>
    <x v="1"/>
    <x v="8"/>
    <s v="GBC Wire Binding Strips"/>
    <n v="9.5220000000000002"/>
    <n v="1"/>
    <n v="0.7"/>
    <n v="-6.9827999999999975"/>
  </r>
  <r>
    <n v="5010"/>
    <s v="CA-2012-102876"/>
    <x v="1"/>
    <x v="67"/>
    <d v="2021-09-14T00:00:00"/>
    <s v="Standard Class"/>
    <s v="LR-17035"/>
    <s v="Lisa Ryan"/>
    <x v="1"/>
    <s v="United States"/>
    <s v="Philadelphia"/>
    <x v="9"/>
    <n v="19134"/>
    <x v="3"/>
    <s v="TEC-PH-10002680"/>
    <x v="2"/>
    <x v="7"/>
    <s v="Samsung Galaxy Note 3"/>
    <n v="791.96399999999994"/>
    <n v="6"/>
    <n v="0.4"/>
    <n v="-131.9940000000002"/>
  </r>
  <r>
    <n v="5011"/>
    <s v="CA-2012-102876"/>
    <x v="1"/>
    <x v="67"/>
    <d v="2021-09-14T00:00:00"/>
    <s v="Standard Class"/>
    <s v="LR-17035"/>
    <s v="Lisa Ryan"/>
    <x v="1"/>
    <s v="United States"/>
    <s v="Philadelphia"/>
    <x v="9"/>
    <n v="19134"/>
    <x v="3"/>
    <s v="OFF-BI-10000848"/>
    <x v="1"/>
    <x v="8"/>
    <s v="Angle-D Ring Binders"/>
    <n v="4.9230000000000009"/>
    <n v="3"/>
    <n v="0.7"/>
    <n v="-3.9383999999999997"/>
  </r>
  <r>
    <n v="5012"/>
    <s v="US-2014-139647"/>
    <x v="3"/>
    <x v="942"/>
    <d v="2023-05-14T00:00:00"/>
    <s v="First Class"/>
    <s v="TS-21370"/>
    <s v="Todd Sumrall"/>
    <x v="1"/>
    <s v="United States"/>
    <s v="Phoenix"/>
    <x v="16"/>
    <n v="85023"/>
    <x v="1"/>
    <s v="FUR-BO-10004467"/>
    <x v="0"/>
    <x v="0"/>
    <s v="Bestar Classic Bookcase"/>
    <n v="209.97900000000001"/>
    <n v="7"/>
    <n v="0.7"/>
    <n v="-356.96429999999998"/>
  </r>
  <r>
    <n v="5013"/>
    <s v="US-2014-160465"/>
    <x v="3"/>
    <x v="246"/>
    <d v="2023-07-27T00:00:00"/>
    <s v="Standard Class"/>
    <s v="SW-20350"/>
    <s v="Sean Wendt"/>
    <x v="2"/>
    <s v="United States"/>
    <s v="Cleveland"/>
    <x v="24"/>
    <n v="44105"/>
    <x v="3"/>
    <s v="OFF-BI-10001670"/>
    <x v="1"/>
    <x v="8"/>
    <s v="Vinyl Sectional Post Binders"/>
    <n v="33.930000000000007"/>
    <n v="3"/>
    <n v="0.7"/>
    <n v="-22.619999999999997"/>
  </r>
  <r>
    <n v="5014"/>
    <s v="US-2014-160465"/>
    <x v="3"/>
    <x v="246"/>
    <d v="2023-07-27T00:00:00"/>
    <s v="Standard Class"/>
    <s v="SW-20350"/>
    <s v="Sean Wendt"/>
    <x v="2"/>
    <s v="United States"/>
    <s v="Cleveland"/>
    <x v="24"/>
    <n v="44105"/>
    <x v="3"/>
    <s v="OFF-ST-10000136"/>
    <x v="1"/>
    <x v="4"/>
    <s v="Letter Size File"/>
    <n v="222.32000000000005"/>
    <n v="7"/>
    <n v="0.2"/>
    <n v="25.010999999999967"/>
  </r>
  <r>
    <n v="5015"/>
    <s v="US-2014-160465"/>
    <x v="3"/>
    <x v="246"/>
    <d v="2023-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20-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20-11-29T00:00:00"/>
    <s v="Standard Class"/>
    <s v="TH-21100"/>
    <s v="Thea Hendricks"/>
    <x v="0"/>
    <s v="United States"/>
    <s v="Toledo"/>
    <x v="24"/>
    <n v="43615"/>
    <x v="3"/>
    <s v="TEC-PH-10002584"/>
    <x v="2"/>
    <x v="7"/>
    <s v="Samsung Galaxy S4"/>
    <n v="1502.376"/>
    <n v="4"/>
    <n v="0.4"/>
    <n v="-250.39600000000019"/>
  </r>
  <r>
    <n v="5018"/>
    <s v="CA-2011-127558"/>
    <x v="2"/>
    <x v="647"/>
    <d v="2020-11-18T00:00:00"/>
    <s v="First Class"/>
    <s v="SS-20410"/>
    <s v="Shahid Shariari"/>
    <x v="0"/>
    <s v="United States"/>
    <s v="Los Angeles"/>
    <x v="1"/>
    <n v="90008"/>
    <x v="1"/>
    <s v="FUR-FU-10002505"/>
    <x v="0"/>
    <x v="5"/>
    <s v="Eldon 100 Class Desk Accessories"/>
    <n v="10.11"/>
    <n v="3"/>
    <n v="0"/>
    <n v="3.2351999999999994"/>
  </r>
  <r>
    <n v="5019"/>
    <s v="CA-2011-127558"/>
    <x v="2"/>
    <x v="647"/>
    <d v="2020-11-18T00:00:00"/>
    <s v="First Class"/>
    <s v="SS-20410"/>
    <s v="Shahid Shariari"/>
    <x v="0"/>
    <s v="United States"/>
    <s v="Los Angeles"/>
    <x v="1"/>
    <n v="90008"/>
    <x v="1"/>
    <s v="TEC-AC-10003832"/>
    <x v="2"/>
    <x v="11"/>
    <s v="Logitech P710e Mobile Speakerphone"/>
    <n v="772.47"/>
    <n v="3"/>
    <n v="0"/>
    <n v="146.76929999999993"/>
  </r>
  <r>
    <n v="5020"/>
    <s v="CA-2011-127558"/>
    <x v="2"/>
    <x v="647"/>
    <d v="2020-11-18T00:00:00"/>
    <s v="First Class"/>
    <s v="SS-20410"/>
    <s v="Shahid Shariari"/>
    <x v="0"/>
    <s v="United States"/>
    <s v="Los Angeles"/>
    <x v="1"/>
    <n v="90008"/>
    <x v="1"/>
    <s v="OFF-SU-10002537"/>
    <x v="1"/>
    <x v="14"/>
    <s v="Acme Box Cutter Scissors"/>
    <n v="20.46"/>
    <n v="2"/>
    <n v="0"/>
    <n v="5.3196000000000012"/>
  </r>
  <r>
    <n v="5021"/>
    <s v="CA-2014-136511"/>
    <x v="3"/>
    <x v="721"/>
    <d v="2023-03-26T00:00:00"/>
    <s v="Second Class"/>
    <s v="MZ-17515"/>
    <s v="Mary Zewe"/>
    <x v="1"/>
    <s v="United States"/>
    <s v="New York City"/>
    <x v="15"/>
    <n v="10011"/>
    <x v="3"/>
    <s v="OFF-SU-10003505"/>
    <x v="1"/>
    <x v="14"/>
    <s v="Premier Electric Letter Opener"/>
    <n v="347.58"/>
    <n v="3"/>
    <n v="0"/>
    <n v="17.378999999999976"/>
  </r>
  <r>
    <n v="5022"/>
    <s v="CA-2013-133795"/>
    <x v="0"/>
    <x v="122"/>
    <d v="2022-12-25T00:00:00"/>
    <s v="Standard Class"/>
    <s v="JE-15475"/>
    <s v="Jeremy Ellison"/>
    <x v="0"/>
    <s v="United States"/>
    <s v="San Diego"/>
    <x v="1"/>
    <n v="92037"/>
    <x v="1"/>
    <s v="TEC-AC-10001465"/>
    <x v="2"/>
    <x v="11"/>
    <s v="SanDisk Cruzer 64 GB USB Flash Drive"/>
    <n v="72.64"/>
    <n v="2"/>
    <n v="0"/>
    <n v="21.791999999999994"/>
  </r>
  <r>
    <n v="5023"/>
    <s v="CA-2013-133795"/>
    <x v="0"/>
    <x v="122"/>
    <d v="2022-12-25T00:00:00"/>
    <s v="Standard Class"/>
    <s v="JE-15475"/>
    <s v="Jeremy Ellison"/>
    <x v="0"/>
    <s v="United States"/>
    <s v="San Diego"/>
    <x v="1"/>
    <n v="92037"/>
    <x v="1"/>
    <s v="TEC-AC-10003832"/>
    <x v="2"/>
    <x v="11"/>
    <s v="Logitech P710e Mobile Speakerphone"/>
    <n v="772.47"/>
    <n v="3"/>
    <n v="0"/>
    <n v="146.76929999999993"/>
  </r>
  <r>
    <n v="5024"/>
    <s v="CA-2013-133795"/>
    <x v="0"/>
    <x v="122"/>
    <d v="2022-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23-08-04T00:00:00"/>
    <s v="Standard Class"/>
    <s v="RF-19735"/>
    <s v="Roland Fjeld"/>
    <x v="0"/>
    <s v="United States"/>
    <s v="Oklahoma City"/>
    <x v="26"/>
    <n v="73120"/>
    <x v="2"/>
    <s v="OFF-BI-10004828"/>
    <x v="1"/>
    <x v="8"/>
    <s v="GBC Poly Designer Binding Covers"/>
    <n v="33.479999999999997"/>
    <n v="2"/>
    <n v="0"/>
    <n v="16.405199999999997"/>
  </r>
  <r>
    <n v="5026"/>
    <s v="US-2014-130953"/>
    <x v="3"/>
    <x v="570"/>
    <d v="2023-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23-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23-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20-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5"/>
    <d v="2023-02-03T00:00:00"/>
    <s v="Standard Class"/>
    <s v="VG-21790"/>
    <s v="Vivek Gonzalez"/>
    <x v="0"/>
    <s v="United States"/>
    <s v="San Francisco"/>
    <x v="1"/>
    <n v="94109"/>
    <x v="1"/>
    <s v="OFF-AR-10001216"/>
    <x v="1"/>
    <x v="6"/>
    <s v="Newell 339"/>
    <n v="8.34"/>
    <n v="3"/>
    <n v="0"/>
    <n v="2.1683999999999997"/>
  </r>
  <r>
    <n v="5031"/>
    <s v="CA-2014-139304"/>
    <x v="3"/>
    <x v="925"/>
    <d v="2023-02-03T00:00:00"/>
    <s v="Standard Class"/>
    <s v="VG-21790"/>
    <s v="Vivek Gonzalez"/>
    <x v="0"/>
    <s v="United States"/>
    <s v="San Francisco"/>
    <x v="1"/>
    <n v="94109"/>
    <x v="1"/>
    <s v="OFF-SU-10001664"/>
    <x v="1"/>
    <x v="14"/>
    <s v="Acme Office Executive Series Stainless Steel Trimmers"/>
    <n v="8.57"/>
    <n v="1"/>
    <n v="0"/>
    <n v="2.2282000000000002"/>
  </r>
  <r>
    <n v="5032"/>
    <s v="CA-2014-139304"/>
    <x v="3"/>
    <x v="925"/>
    <d v="2023-02-03T00:00:00"/>
    <s v="Standard Class"/>
    <s v="VG-21790"/>
    <s v="Vivek Gonzalez"/>
    <x v="0"/>
    <s v="United States"/>
    <s v="San Francisco"/>
    <x v="1"/>
    <n v="94109"/>
    <x v="1"/>
    <s v="OFF-BI-10002498"/>
    <x v="1"/>
    <x v="8"/>
    <s v="Clear Mylar Reinforcing Strips"/>
    <n v="119.61600000000001"/>
    <n v="8"/>
    <n v="0.2"/>
    <n v="40.370399999999997"/>
  </r>
  <r>
    <n v="5033"/>
    <s v="CA-2013-155166"/>
    <x v="0"/>
    <x v="482"/>
    <d v="2023-01-03T00:00:00"/>
    <s v="Standard Class"/>
    <s v="BB-11545"/>
    <s v="Brenda Bowman"/>
    <x v="1"/>
    <s v="United States"/>
    <s v="Vineland"/>
    <x v="30"/>
    <n v="8360"/>
    <x v="3"/>
    <s v="FUR-CH-10003968"/>
    <x v="0"/>
    <x v="1"/>
    <s v="Novimex Turbo Task Chair"/>
    <n v="212.94"/>
    <n v="3"/>
    <n v="0"/>
    <n v="25.552800000000005"/>
  </r>
  <r>
    <n v="5034"/>
    <s v="CA-2013-155166"/>
    <x v="0"/>
    <x v="482"/>
    <d v="2023-01-03T00:00:00"/>
    <s v="Standard Class"/>
    <s v="BB-11545"/>
    <s v="Brenda Bowman"/>
    <x v="1"/>
    <s v="United States"/>
    <s v="Vineland"/>
    <x v="30"/>
    <n v="8360"/>
    <x v="3"/>
    <s v="OFF-AP-10002765"/>
    <x v="1"/>
    <x v="9"/>
    <s v="Fellowes Advanced Computer Series Surge Protectors"/>
    <n v="26.49"/>
    <n v="1"/>
    <n v="0"/>
    <n v="7.4172000000000011"/>
  </r>
  <r>
    <n v="5035"/>
    <s v="CA-2012-103954"/>
    <x v="1"/>
    <x v="101"/>
    <d v="2021-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20-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20-04-12T00:00:00"/>
    <s v="Standard Class"/>
    <s v="SC-20260"/>
    <s v="Scott Cohen"/>
    <x v="1"/>
    <s v="United States"/>
    <s v="Seattle"/>
    <x v="4"/>
    <n v="98115"/>
    <x v="1"/>
    <s v="TEC-AC-10003441"/>
    <x v="2"/>
    <x v="11"/>
    <s v="Kingston Digital DataTraveler 32GB USB 2.0"/>
    <n v="33.9"/>
    <n v="2"/>
    <n v="0"/>
    <n v="2.0339999999999989"/>
  </r>
  <r>
    <n v="5038"/>
    <s v="CA-2014-141719"/>
    <x v="3"/>
    <x v="701"/>
    <d v="2023-11-22T00:00:00"/>
    <s v="Second Class"/>
    <s v="EG-13900"/>
    <s v="Emily Grady"/>
    <x v="0"/>
    <s v="United States"/>
    <s v="Naperville"/>
    <x v="10"/>
    <n v="60540"/>
    <x v="2"/>
    <s v="TEC-AC-10003610"/>
    <x v="2"/>
    <x v="11"/>
    <s v="Logitech Illuminated - Keyboard"/>
    <n v="239.96000000000004"/>
    <n v="5"/>
    <n v="0.2"/>
    <n v="83.98599999999999"/>
  </r>
  <r>
    <n v="5039"/>
    <s v="CA-2012-136469"/>
    <x v="1"/>
    <x v="655"/>
    <d v="2021-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21-07-12T00:00:00"/>
    <s v="First Class"/>
    <s v="TS-21370"/>
    <s v="Todd Sumrall"/>
    <x v="1"/>
    <s v="United States"/>
    <s v="Wilmington"/>
    <x v="13"/>
    <n v="19805"/>
    <x v="3"/>
    <s v="TEC-PH-10001817"/>
    <x v="2"/>
    <x v="7"/>
    <s v="Wilson Electronics DB Pro Signal Booster"/>
    <n v="716"/>
    <n v="2"/>
    <n v="0"/>
    <n v="193.32000000000005"/>
  </r>
  <r>
    <n v="5041"/>
    <s v="CA-2012-136469"/>
    <x v="1"/>
    <x v="655"/>
    <d v="2021-07-12T00:00:00"/>
    <s v="First Class"/>
    <s v="TS-21370"/>
    <s v="Todd Sumrall"/>
    <x v="1"/>
    <s v="United States"/>
    <s v="Wilmington"/>
    <x v="13"/>
    <n v="19805"/>
    <x v="3"/>
    <s v="OFF-BI-10004492"/>
    <x v="1"/>
    <x v="8"/>
    <s v="Tuf-Vin Binders"/>
    <n v="221.06"/>
    <n v="7"/>
    <n v="0"/>
    <n v="103.89819999999997"/>
  </r>
  <r>
    <n v="5042"/>
    <s v="CA-2013-158694"/>
    <x v="0"/>
    <x v="338"/>
    <d v="2022-11-14T00:00:00"/>
    <s v="Second Class"/>
    <s v="AI-10855"/>
    <s v="Arianne Irving"/>
    <x v="0"/>
    <s v="United States"/>
    <s v="Los Angeles"/>
    <x v="1"/>
    <n v="90036"/>
    <x v="1"/>
    <s v="OFF-PA-10002421"/>
    <x v="1"/>
    <x v="10"/>
    <s v="Embossed Ink Jet Note Cards"/>
    <n v="67.710000000000008"/>
    <n v="3"/>
    <n v="0"/>
    <n v="32.500799999999998"/>
  </r>
  <r>
    <n v="5043"/>
    <s v="CA-2013-158694"/>
    <x v="0"/>
    <x v="338"/>
    <d v="2022-11-14T00:00:00"/>
    <s v="Second Class"/>
    <s v="AI-10855"/>
    <s v="Arianne Irving"/>
    <x v="0"/>
    <s v="United States"/>
    <s v="Los Angeles"/>
    <x v="1"/>
    <n v="90036"/>
    <x v="1"/>
    <s v="OFF-AP-10000055"/>
    <x v="1"/>
    <x v="9"/>
    <s v="Belkin F9S820V06 8 Outlet Surge"/>
    <n v="129.91999999999999"/>
    <n v="4"/>
    <n v="0"/>
    <n v="38.975999999999985"/>
  </r>
  <r>
    <n v="5044"/>
    <s v="CA-2013-158694"/>
    <x v="0"/>
    <x v="338"/>
    <d v="2022-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22-11-14T00:00:00"/>
    <s v="Second Class"/>
    <s v="AI-10855"/>
    <s v="Arianne Irving"/>
    <x v="0"/>
    <s v="United States"/>
    <s v="Los Angeles"/>
    <x v="1"/>
    <n v="90036"/>
    <x v="1"/>
    <s v="OFF-PA-10001363"/>
    <x v="1"/>
    <x v="10"/>
    <s v="Xerox 1933"/>
    <n v="61.4"/>
    <n v="5"/>
    <n v="0"/>
    <n v="28.857999999999997"/>
  </r>
  <r>
    <n v="5046"/>
    <s v="CA-2013-158694"/>
    <x v="0"/>
    <x v="338"/>
    <d v="2022-11-14T00:00:00"/>
    <s v="Second Class"/>
    <s v="AI-10855"/>
    <s v="Arianne Irving"/>
    <x v="0"/>
    <s v="United States"/>
    <s v="Los Angeles"/>
    <x v="1"/>
    <n v="90036"/>
    <x v="1"/>
    <s v="OFF-ST-10001496"/>
    <x v="1"/>
    <x v="4"/>
    <s v="Standard Rollaway File with Lock"/>
    <n v="720.76"/>
    <n v="4"/>
    <n v="0"/>
    <n v="187.39760000000001"/>
  </r>
  <r>
    <n v="5047"/>
    <s v="CA-2013-158694"/>
    <x v="0"/>
    <x v="338"/>
    <d v="2022-11-14T00:00:00"/>
    <s v="Second Class"/>
    <s v="AI-10855"/>
    <s v="Arianne Irving"/>
    <x v="0"/>
    <s v="United States"/>
    <s v="Los Angeles"/>
    <x v="1"/>
    <n v="90036"/>
    <x v="1"/>
    <s v="OFF-BI-10004656"/>
    <x v="1"/>
    <x v="8"/>
    <s v="Peel &amp; Stick Add-On Corner Pockets"/>
    <n v="5.1840000000000011"/>
    <n v="3"/>
    <n v="0.2"/>
    <n v="1.8143999999999996"/>
  </r>
  <r>
    <n v="5048"/>
    <s v="CA-2013-158694"/>
    <x v="0"/>
    <x v="338"/>
    <d v="2022-11-14T00:00:00"/>
    <s v="Second Class"/>
    <s v="AI-10855"/>
    <s v="Arianne Irving"/>
    <x v="0"/>
    <s v="United States"/>
    <s v="Los Angeles"/>
    <x v="1"/>
    <n v="90036"/>
    <x v="1"/>
    <s v="OFF-AR-10001227"/>
    <x v="1"/>
    <x v="6"/>
    <s v="Newell 338"/>
    <n v="14.7"/>
    <n v="5"/>
    <n v="0"/>
    <n v="3.9690000000000003"/>
  </r>
  <r>
    <n v="5049"/>
    <s v="US-2011-104759"/>
    <x v="2"/>
    <x v="691"/>
    <d v="2020-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20-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21-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21-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23-05-20T00:00:00"/>
    <s v="Same Day"/>
    <s v="JC-15775"/>
    <s v="John Castell"/>
    <x v="0"/>
    <s v="United States"/>
    <s v="Atlanta"/>
    <x v="32"/>
    <n v="30318"/>
    <x v="0"/>
    <s v="OFF-PA-10003129"/>
    <x v="1"/>
    <x v="10"/>
    <s v="Tops White Computer Printout Paper"/>
    <n v="195.64"/>
    <n v="4"/>
    <n v="0"/>
    <n v="91.950799999999987"/>
  </r>
  <r>
    <n v="5054"/>
    <s v="CA-2012-141243"/>
    <x v="1"/>
    <x v="927"/>
    <d v="2021-01-08T00:00:00"/>
    <s v="Second Class"/>
    <s v="AH-10465"/>
    <s v="Amy Hunt"/>
    <x v="0"/>
    <s v="United States"/>
    <s v="Dallas"/>
    <x v="5"/>
    <n v="75217"/>
    <x v="2"/>
    <s v="TEC-AC-10003198"/>
    <x v="2"/>
    <x v="11"/>
    <s v="Enermax Acrylux Wireless Keyboard"/>
    <n v="398.40000000000003"/>
    <n v="5"/>
    <n v="0.2"/>
    <n v="84.659999999999982"/>
  </r>
  <r>
    <n v="5055"/>
    <s v="CA-2012-141243"/>
    <x v="1"/>
    <x v="927"/>
    <d v="2021-01-08T00:00:00"/>
    <s v="Second Class"/>
    <s v="AH-10465"/>
    <s v="Amy Hunt"/>
    <x v="0"/>
    <s v="United States"/>
    <s v="Dallas"/>
    <x v="5"/>
    <n v="75217"/>
    <x v="2"/>
    <s v="OFF-AR-10001246"/>
    <x v="1"/>
    <x v="6"/>
    <s v="Newell 317"/>
    <n v="7.0559999999999992"/>
    <n v="3"/>
    <n v="0.2"/>
    <n v="0.79379999999999962"/>
  </r>
  <r>
    <n v="5056"/>
    <s v="CA-2012-141243"/>
    <x v="1"/>
    <x v="927"/>
    <d v="2021-01-08T00:00:00"/>
    <s v="Second Class"/>
    <s v="AH-10465"/>
    <s v="Amy Hunt"/>
    <x v="0"/>
    <s v="United States"/>
    <s v="Dallas"/>
    <x v="5"/>
    <n v="75217"/>
    <x v="2"/>
    <s v="FUR-BO-10003272"/>
    <x v="0"/>
    <x v="0"/>
    <s v="O'Sullivan Living Dimensions 5-Shelf Bookcases"/>
    <n v="1352.3975999999998"/>
    <n v="9"/>
    <n v="0.32"/>
    <n v="-437.5404000000002"/>
  </r>
  <r>
    <n v="5057"/>
    <s v="CA-2012-162166"/>
    <x v="1"/>
    <x v="1013"/>
    <d v="2021-09-11T00:00:00"/>
    <s v="First Class"/>
    <s v="NM-18520"/>
    <s v="Neoma Murray"/>
    <x v="0"/>
    <s v="United States"/>
    <s v="Moreno Valley"/>
    <x v="1"/>
    <n v="92553"/>
    <x v="1"/>
    <s v="OFF-PA-10002606"/>
    <x v="1"/>
    <x v="10"/>
    <s v="Xerox 1928"/>
    <n v="26.400000000000002"/>
    <n v="5"/>
    <n v="0"/>
    <n v="11.879999999999999"/>
  </r>
  <r>
    <n v="5058"/>
    <s v="CA-2012-162166"/>
    <x v="1"/>
    <x v="1013"/>
    <d v="2021-09-11T00:00:00"/>
    <s v="First Class"/>
    <s v="NM-18520"/>
    <s v="Neoma Murray"/>
    <x v="0"/>
    <s v="United States"/>
    <s v="Moreno Valley"/>
    <x v="1"/>
    <n v="92553"/>
    <x v="1"/>
    <s v="OFF-ST-10002486"/>
    <x v="1"/>
    <x v="4"/>
    <s v="Eldon Shelf Savers Cubes and Bins"/>
    <n v="41.88"/>
    <n v="6"/>
    <n v="0"/>
    <n v="0.83759999999999835"/>
  </r>
  <r>
    <n v="5059"/>
    <s v="CA-2013-120796"/>
    <x v="0"/>
    <x v="1014"/>
    <d v="2022-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22-12-08T00:00:00"/>
    <s v="Second Class"/>
    <s v="TP-21130"/>
    <s v="Theone Pippenger"/>
    <x v="0"/>
    <s v="United States"/>
    <s v="Georgetown"/>
    <x v="0"/>
    <n v="40324"/>
    <x v="0"/>
    <s v="TEC-PH-10000560"/>
    <x v="2"/>
    <x v="7"/>
    <s v="Samsung Galaxy S III - 16GB - pebble blue (T-Mobile)"/>
    <n v="699.98"/>
    <n v="2"/>
    <n v="0"/>
    <n v="195.99440000000004"/>
  </r>
  <r>
    <n v="5061"/>
    <s v="CA-2013-109722"/>
    <x v="0"/>
    <x v="5"/>
    <d v="2022-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21-05-12T00:00:00"/>
    <s v="Standard Class"/>
    <s v="DL-12925"/>
    <s v="Daniel Lacy"/>
    <x v="0"/>
    <s v="United States"/>
    <s v="Minneapolis"/>
    <x v="11"/>
    <n v="55407"/>
    <x v="2"/>
    <s v="OFF-BI-10003684"/>
    <x v="1"/>
    <x v="8"/>
    <s v="Wilson Jones Legal Size Ring Binders"/>
    <n v="43.98"/>
    <n v="2"/>
    <n v="0"/>
    <n v="21.99"/>
  </r>
  <r>
    <n v="5063"/>
    <s v="CA-2012-136798"/>
    <x v="1"/>
    <x v="412"/>
    <d v="2021-05-12T00:00:00"/>
    <s v="Standard Class"/>
    <s v="DL-12925"/>
    <s v="Daniel Lacy"/>
    <x v="0"/>
    <s v="United States"/>
    <s v="Minneapolis"/>
    <x v="11"/>
    <n v="55407"/>
    <x v="2"/>
    <s v="TEC-PH-10000441"/>
    <x v="2"/>
    <x v="7"/>
    <s v="VTech DS6151"/>
    <n v="377.96999999999997"/>
    <n v="3"/>
    <n v="0"/>
    <n v="105.83160000000002"/>
  </r>
  <r>
    <n v="5064"/>
    <s v="CA-2012-136798"/>
    <x v="1"/>
    <x v="412"/>
    <d v="2021-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23-09-25T00:00:00"/>
    <s v="First Class"/>
    <s v="CA-12265"/>
    <s v="Christina Anderson"/>
    <x v="0"/>
    <s v="United States"/>
    <s v="Wilmington"/>
    <x v="13"/>
    <n v="19805"/>
    <x v="3"/>
    <s v="TEC-PH-10004977"/>
    <x v="2"/>
    <x v="7"/>
    <s v="GE 30524EE4"/>
    <n v="391.98"/>
    <n v="2"/>
    <n v="0"/>
    <n v="113.67419999999998"/>
  </r>
  <r>
    <n v="5066"/>
    <s v="CA-2014-142090"/>
    <x v="3"/>
    <x v="329"/>
    <d v="2023-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23-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23-01-20T00:00:00"/>
    <s v="Standard Class"/>
    <s v="TT-21460"/>
    <s v="Tonja Turnell"/>
    <x v="2"/>
    <s v="United States"/>
    <s v="Los Angeles"/>
    <x v="1"/>
    <n v="90008"/>
    <x v="1"/>
    <s v="OFF-AR-10003504"/>
    <x v="1"/>
    <x v="6"/>
    <s v="Newell 347"/>
    <n v="21.400000000000002"/>
    <n v="5"/>
    <n v="0"/>
    <n v="6.2059999999999977"/>
  </r>
  <r>
    <n v="5069"/>
    <s v="CA-2011-124478"/>
    <x v="2"/>
    <x v="233"/>
    <d v="2020-08-12T00:00:00"/>
    <s v="Standard Class"/>
    <s v="MA-17560"/>
    <s v="Matt Abelman"/>
    <x v="2"/>
    <s v="United States"/>
    <s v="Trenton"/>
    <x v="12"/>
    <n v="48183"/>
    <x v="2"/>
    <s v="TEC-CO-10001571"/>
    <x v="2"/>
    <x v="16"/>
    <s v="Sharp 1540cs Digital Laser Copier"/>
    <n v="549.99"/>
    <n v="1"/>
    <n v="0"/>
    <n v="274.995"/>
  </r>
  <r>
    <n v="5070"/>
    <s v="CA-2011-124478"/>
    <x v="2"/>
    <x v="233"/>
    <d v="2020-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20-08-12T00:00:00"/>
    <s v="Standard Class"/>
    <s v="MA-17560"/>
    <s v="Matt Abelman"/>
    <x v="2"/>
    <s v="United States"/>
    <s v="Trenton"/>
    <x v="12"/>
    <n v="48183"/>
    <x v="2"/>
    <s v="OFF-EN-10002500"/>
    <x v="1"/>
    <x v="12"/>
    <s v="Globe Weis Peel &amp; Seel First Class Envelopes"/>
    <n v="38.339999999999996"/>
    <n v="3"/>
    <n v="0"/>
    <n v="17.253"/>
  </r>
  <r>
    <n v="5072"/>
    <s v="CA-2011-124478"/>
    <x v="2"/>
    <x v="233"/>
    <d v="2020-08-12T00:00:00"/>
    <s v="Standard Class"/>
    <s v="MA-17560"/>
    <s v="Matt Abelman"/>
    <x v="2"/>
    <s v="United States"/>
    <s v="Trenton"/>
    <x v="12"/>
    <n v="48183"/>
    <x v="2"/>
    <s v="FUR-FU-10002088"/>
    <x v="0"/>
    <x v="5"/>
    <s v="Nu-Dell Float Frame 11 x 14 1/2"/>
    <n v="53.88"/>
    <n v="6"/>
    <n v="0"/>
    <n v="22.629600000000003"/>
  </r>
  <r>
    <n v="5073"/>
    <s v="CA-2011-124478"/>
    <x v="2"/>
    <x v="233"/>
    <d v="2020-08-12T00:00:00"/>
    <s v="Standard Class"/>
    <s v="MA-17560"/>
    <s v="Matt Abelman"/>
    <x v="2"/>
    <s v="United States"/>
    <s v="Trenton"/>
    <x v="12"/>
    <n v="48183"/>
    <x v="2"/>
    <s v="TEC-PH-10001128"/>
    <x v="2"/>
    <x v="7"/>
    <s v="Motorola Droid Maxx"/>
    <n v="299.98"/>
    <n v="2"/>
    <n v="0"/>
    <n v="83.994400000000013"/>
  </r>
  <r>
    <n v="5074"/>
    <s v="CA-2012-145485"/>
    <x v="1"/>
    <x v="599"/>
    <d v="2021-11-05T00:00:00"/>
    <s v="Same Day"/>
    <s v="JM-16195"/>
    <s v="Justin MacKendrick"/>
    <x v="0"/>
    <s v="United States"/>
    <s v="San Francisco"/>
    <x v="1"/>
    <n v="94109"/>
    <x v="1"/>
    <s v="OFF-ST-10000649"/>
    <x v="1"/>
    <x v="4"/>
    <s v="Hanging Personal Folder File"/>
    <n v="62.8"/>
    <n v="4"/>
    <n v="0"/>
    <n v="15.700000000000003"/>
  </r>
  <r>
    <n v="5075"/>
    <s v="CA-2014-151071"/>
    <x v="3"/>
    <x v="1015"/>
    <d v="2023-04-30T00:00:00"/>
    <s v="Second Class"/>
    <s v="MB-18085"/>
    <s v="Mick Brown"/>
    <x v="0"/>
    <s v="United States"/>
    <s v="Los Angeles"/>
    <x v="1"/>
    <n v="90049"/>
    <x v="1"/>
    <s v="OFF-BI-10002103"/>
    <x v="1"/>
    <x v="8"/>
    <s v="Cardinal Slant-D Ring Binder, Heavy Gauge Vinyl"/>
    <n v="13.904"/>
    <n v="2"/>
    <n v="0.2"/>
    <n v="4.5187999999999997"/>
  </r>
  <r>
    <n v="5076"/>
    <s v="CA-2011-134572"/>
    <x v="2"/>
    <x v="1016"/>
    <d v="2020-04-22T00:00:00"/>
    <s v="Second Class"/>
    <s v="SV-20365"/>
    <s v="Seth Vernon"/>
    <x v="0"/>
    <s v="United States"/>
    <s v="Houston"/>
    <x v="5"/>
    <n v="77070"/>
    <x v="2"/>
    <s v="FUR-TA-10001705"/>
    <x v="0"/>
    <x v="3"/>
    <s v="Bush Advantage Collection Round Conference Table"/>
    <n v="744.09999999999991"/>
    <n v="5"/>
    <n v="0.3"/>
    <n v="-95.670000000000044"/>
  </r>
  <r>
    <n v="5077"/>
    <s v="CA-2011-134572"/>
    <x v="2"/>
    <x v="1016"/>
    <d v="2020-04-22T00:00:00"/>
    <s v="Second Class"/>
    <s v="SV-20365"/>
    <s v="Seth Vernon"/>
    <x v="0"/>
    <s v="United States"/>
    <s v="Houston"/>
    <x v="5"/>
    <n v="77070"/>
    <x v="2"/>
    <s v="OFF-ST-10004634"/>
    <x v="1"/>
    <x v="4"/>
    <s v="Personal Folder Holder, Ebony"/>
    <n v="44.840000000000011"/>
    <n v="5"/>
    <n v="0.2"/>
    <n v="5.6049999999999951"/>
  </r>
  <r>
    <n v="5078"/>
    <s v="CA-2011-134572"/>
    <x v="2"/>
    <x v="1016"/>
    <d v="2020-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23-11-18T00:00:00"/>
    <s v="Standard Class"/>
    <s v="CG-12040"/>
    <s v="Catherine Glotzbach"/>
    <x v="2"/>
    <s v="United States"/>
    <s v="Milwaukee"/>
    <x v="6"/>
    <n v="53209"/>
    <x v="2"/>
    <s v="OFF-BI-10002949"/>
    <x v="1"/>
    <x v="8"/>
    <s v="Prestige Round Ring Binders"/>
    <n v="18.240000000000002"/>
    <n v="3"/>
    <n v="0"/>
    <n v="8.5727999999999991"/>
  </r>
  <r>
    <n v="5080"/>
    <s v="US-2014-133312"/>
    <x v="3"/>
    <x v="919"/>
    <d v="2023-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19"/>
    <d v="2023-11-30T00:00:00"/>
    <s v="Standard Class"/>
    <s v="BD-11500"/>
    <s v="Bradley Drucker"/>
    <x v="0"/>
    <s v="United States"/>
    <s v="San Francisco"/>
    <x v="1"/>
    <n v="94122"/>
    <x v="1"/>
    <s v="OFF-ST-10001325"/>
    <x v="1"/>
    <x v="4"/>
    <s v="Sterilite Officeware Hinged File Box"/>
    <n v="10.48"/>
    <n v="1"/>
    <n v="0"/>
    <n v="2.8296000000000001"/>
  </r>
  <r>
    <n v="5082"/>
    <s v="US-2012-137533"/>
    <x v="1"/>
    <x v="217"/>
    <d v="2021-12-18T00:00:00"/>
    <s v="Same Day"/>
    <s v="JK-15640"/>
    <s v="Jim Kriz"/>
    <x v="2"/>
    <s v="United States"/>
    <s v="Cleveland"/>
    <x v="24"/>
    <n v="44105"/>
    <x v="3"/>
    <s v="OFF-PA-10003441"/>
    <x v="1"/>
    <x v="10"/>
    <s v="Xerox 226"/>
    <n v="20.736000000000004"/>
    <n v="4"/>
    <n v="0.2"/>
    <n v="7.2576000000000001"/>
  </r>
  <r>
    <n v="5083"/>
    <s v="CA-2013-155138"/>
    <x v="0"/>
    <x v="162"/>
    <d v="2022-09-13T00:00:00"/>
    <s v="Standard Class"/>
    <s v="JM-15580"/>
    <s v="Jill Matthias"/>
    <x v="0"/>
    <s v="United States"/>
    <s v="Monroe"/>
    <x v="3"/>
    <n v="28110"/>
    <x v="0"/>
    <s v="TEC-AC-10004209"/>
    <x v="2"/>
    <x v="11"/>
    <s v="Memorex Froggy Flash Drive 4 GB"/>
    <n v="35.167999999999999"/>
    <n v="4"/>
    <n v="0.2"/>
    <n v="8.3524000000000012"/>
  </r>
  <r>
    <n v="5084"/>
    <s v="CA-2013-155138"/>
    <x v="0"/>
    <x v="162"/>
    <d v="2022-09-13T00:00:00"/>
    <s v="Standard Class"/>
    <s v="JM-15580"/>
    <s v="Jill Matthias"/>
    <x v="0"/>
    <s v="United States"/>
    <s v="Monroe"/>
    <x v="3"/>
    <n v="28110"/>
    <x v="0"/>
    <s v="OFF-PA-10000501"/>
    <x v="1"/>
    <x v="10"/>
    <s v="Petty Cash Envelope"/>
    <n v="64.704000000000008"/>
    <n v="3"/>
    <n v="0.2"/>
    <n v="23.455199999999998"/>
  </r>
  <r>
    <n v="5085"/>
    <s v="CA-2013-108350"/>
    <x v="0"/>
    <x v="112"/>
    <d v="2022-06-10T00:00:00"/>
    <s v="Second Class"/>
    <s v="SC-20230"/>
    <s v="Scot Coram"/>
    <x v="1"/>
    <s v="United States"/>
    <s v="Lowell"/>
    <x v="31"/>
    <n v="1852"/>
    <x v="3"/>
    <s v="OFF-PA-10003656"/>
    <x v="1"/>
    <x v="10"/>
    <s v="Xerox 1935"/>
    <n v="105.52"/>
    <n v="4"/>
    <n v="0"/>
    <n v="48.539199999999994"/>
  </r>
  <r>
    <n v="5086"/>
    <s v="CA-2012-144302"/>
    <x v="1"/>
    <x v="973"/>
    <d v="2021-06-23T00:00:00"/>
    <s v="Standard Class"/>
    <s v="ME-17320"/>
    <s v="Maria Etezadi"/>
    <x v="2"/>
    <s v="United States"/>
    <s v="Dallas"/>
    <x v="5"/>
    <n v="75081"/>
    <x v="2"/>
    <s v="OFF-BI-10001107"/>
    <x v="1"/>
    <x v="8"/>
    <s v="GBC White Gloss Covers, Plain Front"/>
    <n v="5.7919999999999989"/>
    <n v="2"/>
    <n v="0.8"/>
    <n v="-9.5568000000000026"/>
  </r>
  <r>
    <n v="5087"/>
    <s v="CA-2012-109001"/>
    <x v="1"/>
    <x v="616"/>
    <d v="2021-03-09T00:00:00"/>
    <s v="Standard Class"/>
    <s v="KN-16390"/>
    <s v="Katherine Nockton"/>
    <x v="1"/>
    <s v="United States"/>
    <s v="Philadelphia"/>
    <x v="9"/>
    <n v="19120"/>
    <x v="3"/>
    <s v="TEC-PH-10000562"/>
    <x v="2"/>
    <x v="7"/>
    <s v="Samsung Convoy 3"/>
    <n v="466.15799999999996"/>
    <n v="7"/>
    <n v="0.4"/>
    <n v="-93.231599999999958"/>
  </r>
  <r>
    <n v="5088"/>
    <s v="CA-2012-109001"/>
    <x v="1"/>
    <x v="616"/>
    <d v="2021-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21-03-09T00:00:00"/>
    <s v="Standard Class"/>
    <s v="KN-16390"/>
    <s v="Katherine Nockton"/>
    <x v="1"/>
    <s v="United States"/>
    <s v="Philadelphia"/>
    <x v="9"/>
    <n v="19120"/>
    <x v="3"/>
    <s v="OFF-BI-10003529"/>
    <x v="1"/>
    <x v="8"/>
    <s v="Avery Round Ring Poly Binders"/>
    <n v="2.556"/>
    <n v="3"/>
    <n v="0.7"/>
    <n v="-1.7892000000000001"/>
  </r>
  <r>
    <n v="5090"/>
    <s v="CA-2014-132738"/>
    <x v="3"/>
    <x v="1017"/>
    <d v="2023-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7"/>
    <d v="2023-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24-01-04T00:00:00"/>
    <s v="Standard Class"/>
    <s v="JM-15580"/>
    <s v="Jill Matthias"/>
    <x v="0"/>
    <s v="United States"/>
    <s v="Loveland"/>
    <x v="22"/>
    <n v="80538"/>
    <x v="1"/>
    <s v="OFF-FA-10003472"/>
    <x v="1"/>
    <x v="13"/>
    <s v="Bagged Rubber Bands"/>
    <n v="3.024"/>
    <n v="3"/>
    <n v="0.2"/>
    <n v="-0.6048"/>
  </r>
  <r>
    <n v="5093"/>
    <s v="CA-2012-119102"/>
    <x v="1"/>
    <x v="293"/>
    <d v="2021-05-27T00:00:00"/>
    <s v="Standard Class"/>
    <s v="KH-16690"/>
    <s v="Kristen Hastings"/>
    <x v="1"/>
    <s v="United States"/>
    <s v="Woonsocket"/>
    <x v="34"/>
    <n v="2895"/>
    <x v="3"/>
    <s v="OFF-ST-10004507"/>
    <x v="1"/>
    <x v="4"/>
    <s v="Advantus Rolling Storage Box"/>
    <n v="51.449999999999996"/>
    <n v="3"/>
    <n v="0"/>
    <n v="13.891499999999999"/>
  </r>
  <r>
    <n v="5094"/>
    <s v="US-2011-140452"/>
    <x v="2"/>
    <x v="776"/>
    <d v="2020-12-10T00:00:00"/>
    <s v="Standard Class"/>
    <s v="BK-11260"/>
    <s v="Berenike Kampe"/>
    <x v="0"/>
    <s v="United States"/>
    <s v="Chicago"/>
    <x v="10"/>
    <n v="60610"/>
    <x v="2"/>
    <s v="OFF-AP-10004036"/>
    <x v="1"/>
    <x v="9"/>
    <s v="Bionaire 99.97% HEPA Air Cleaner"/>
    <n v="14.015999999999996"/>
    <n v="4"/>
    <n v="0.8"/>
    <n v="-31.536000000000001"/>
  </r>
  <r>
    <n v="5095"/>
    <s v="US-2011-140452"/>
    <x v="2"/>
    <x v="776"/>
    <d v="2020-12-10T00:00:00"/>
    <s v="Standard Class"/>
    <s v="BK-11260"/>
    <s v="Berenike Kampe"/>
    <x v="0"/>
    <s v="United States"/>
    <s v="Chicago"/>
    <x v="10"/>
    <n v="60610"/>
    <x v="2"/>
    <s v="FUR-TA-10004086"/>
    <x v="0"/>
    <x v="3"/>
    <s v="KI Adjustable-Height Table"/>
    <n v="214.95000000000002"/>
    <n v="5"/>
    <n v="0.5"/>
    <n v="-120.37200000000003"/>
  </r>
  <r>
    <n v="5096"/>
    <s v="US-2011-140452"/>
    <x v="2"/>
    <x v="776"/>
    <d v="2020-12-10T00:00:00"/>
    <s v="Standard Class"/>
    <s v="BK-11260"/>
    <s v="Berenike Kampe"/>
    <x v="0"/>
    <s v="United States"/>
    <s v="Chicago"/>
    <x v="10"/>
    <n v="60610"/>
    <x v="2"/>
    <s v="TEC-PH-10000307"/>
    <x v="2"/>
    <x v="7"/>
    <s v="Shocksock Galaxy S4 Armband"/>
    <n v="35.04"/>
    <n v="4"/>
    <n v="0.2"/>
    <n v="-7.0080000000000044"/>
  </r>
  <r>
    <n v="5097"/>
    <s v="US-2011-140452"/>
    <x v="2"/>
    <x v="776"/>
    <d v="2020-12-10T00:00:00"/>
    <s v="Standard Class"/>
    <s v="BK-11260"/>
    <s v="Berenike Kampe"/>
    <x v="0"/>
    <s v="United States"/>
    <s v="Chicago"/>
    <x v="10"/>
    <n v="60610"/>
    <x v="2"/>
    <s v="FUR-FU-10002088"/>
    <x v="0"/>
    <x v="5"/>
    <s v="Nu-Dell Float Frame 11 x 14 1/2"/>
    <n v="10.776000000000002"/>
    <n v="3"/>
    <n v="0.6"/>
    <n v="-4.8491999999999997"/>
  </r>
  <r>
    <n v="5098"/>
    <s v="US-2011-140452"/>
    <x v="2"/>
    <x v="776"/>
    <d v="2020-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20-12-10T00:00:00"/>
    <s v="Standard Class"/>
    <s v="BK-11260"/>
    <s v="Berenike Kampe"/>
    <x v="0"/>
    <s v="United States"/>
    <s v="Chicago"/>
    <x v="10"/>
    <n v="60610"/>
    <x v="2"/>
    <s v="OFF-ST-10002485"/>
    <x v="1"/>
    <x v="4"/>
    <s v="Rogers Deluxe File Chest"/>
    <n v="35.167999999999999"/>
    <n v="2"/>
    <n v="0.2"/>
    <n v="-8.3524000000000012"/>
  </r>
  <r>
    <n v="5100"/>
    <s v="CA-2012-141936"/>
    <x v="1"/>
    <x v="975"/>
    <d v="2021-08-12T00:00:00"/>
    <s v="Standard Class"/>
    <s v="PN-18775"/>
    <s v="Parhena Norris"/>
    <x v="2"/>
    <s v="United States"/>
    <s v="Bakersfield"/>
    <x v="1"/>
    <n v="93309"/>
    <x v="1"/>
    <s v="OFF-BI-10002194"/>
    <x v="1"/>
    <x v="8"/>
    <s v="Cardinal Hold-It CD Pocket"/>
    <n v="19.152000000000001"/>
    <n v="3"/>
    <n v="0.2"/>
    <n v="6.4638000000000009"/>
  </r>
  <r>
    <n v="5101"/>
    <s v="CA-2011-158442"/>
    <x v="2"/>
    <x v="461"/>
    <d v="2020-03-17T00:00:00"/>
    <s v="Same Day"/>
    <s v="AZ-10750"/>
    <s v="Annie Zypern"/>
    <x v="0"/>
    <s v="United States"/>
    <s v="Dallas"/>
    <x v="5"/>
    <n v="75217"/>
    <x v="2"/>
    <s v="OFF-AR-10003732"/>
    <x v="1"/>
    <x v="6"/>
    <s v="Newell 333"/>
    <n v="4.4479999999999995"/>
    <n v="2"/>
    <n v="0.2"/>
    <n v="0.3335999999999999"/>
  </r>
  <r>
    <n v="5102"/>
    <s v="CA-2011-158442"/>
    <x v="2"/>
    <x v="461"/>
    <d v="2020-03-17T00:00:00"/>
    <s v="Same Day"/>
    <s v="AZ-10750"/>
    <s v="Annie Zypern"/>
    <x v="0"/>
    <s v="United States"/>
    <s v="Dallas"/>
    <x v="5"/>
    <n v="75217"/>
    <x v="2"/>
    <s v="OFF-PA-10002195"/>
    <x v="1"/>
    <x v="10"/>
    <s v="Xerox 1966"/>
    <n v="5.1840000000000011"/>
    <n v="1"/>
    <n v="0.2"/>
    <n v="1.8792"/>
  </r>
  <r>
    <n v="5103"/>
    <s v="CA-2011-158442"/>
    <x v="2"/>
    <x v="461"/>
    <d v="2020-03-17T00:00:00"/>
    <s v="Same Day"/>
    <s v="AZ-10750"/>
    <s v="Annie Zypern"/>
    <x v="0"/>
    <s v="United States"/>
    <s v="Dallas"/>
    <x v="5"/>
    <n v="75217"/>
    <x v="2"/>
    <s v="OFF-PA-10002365"/>
    <x v="1"/>
    <x v="10"/>
    <s v="Xerox 1967"/>
    <n v="15.552000000000003"/>
    <n v="3"/>
    <n v="0.2"/>
    <n v="5.4432"/>
  </r>
  <r>
    <n v="5104"/>
    <s v="CA-2012-167374"/>
    <x v="1"/>
    <x v="514"/>
    <d v="2021-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21-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20-12-20T00:00:00"/>
    <s v="Standard Class"/>
    <s v="BM-11785"/>
    <s v="Bryan Mills"/>
    <x v="0"/>
    <s v="United States"/>
    <s v="Deltona"/>
    <x v="2"/>
    <n v="32725"/>
    <x v="0"/>
    <s v="FUR-CH-10002439"/>
    <x v="0"/>
    <x v="1"/>
    <s v="Iceberg Nesting Folding Chair, 19w x 6d x 43h"/>
    <n v="186.304"/>
    <n v="4"/>
    <n v="0.2"/>
    <n v="13.972799999999999"/>
  </r>
  <r>
    <n v="5107"/>
    <s v="CA-2012-147102"/>
    <x v="1"/>
    <x v="444"/>
    <d v="2021-09-26T00:00:00"/>
    <s v="Standard Class"/>
    <s v="NH-18610"/>
    <s v="Nicole Hansen"/>
    <x v="1"/>
    <s v="United States"/>
    <s v="Columbus"/>
    <x v="32"/>
    <n v="31907"/>
    <x v="0"/>
    <s v="TEC-AC-10000682"/>
    <x v="2"/>
    <x v="11"/>
    <s v="Kensington K72356US Mouse-in-a-Box USB Desktop Mouse"/>
    <n v="66.36"/>
    <n v="4"/>
    <n v="0"/>
    <n v="23.225999999999999"/>
  </r>
  <r>
    <n v="5108"/>
    <s v="CA-2014-132213"/>
    <x v="3"/>
    <x v="1015"/>
    <d v="2023-04-27T00:00:00"/>
    <s v="First Class"/>
    <s v="PN-18775"/>
    <s v="Parhena Norris"/>
    <x v="2"/>
    <s v="United States"/>
    <s v="Nashville"/>
    <x v="18"/>
    <n v="37211"/>
    <x v="0"/>
    <s v="OFF-AR-10004078"/>
    <x v="1"/>
    <x v="6"/>
    <s v="Newell 312"/>
    <n v="42.047999999999995"/>
    <n v="9"/>
    <n v="0.2"/>
    <n v="5.2559999999999985"/>
  </r>
  <r>
    <n v="5109"/>
    <s v="CA-2014-132213"/>
    <x v="3"/>
    <x v="1015"/>
    <d v="2023-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20-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20-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20-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21-11-13T00:00:00"/>
    <s v="Same Day"/>
    <s v="HA-14905"/>
    <s v="Helen Abelman"/>
    <x v="0"/>
    <s v="United States"/>
    <s v="Chicago"/>
    <x v="10"/>
    <n v="60610"/>
    <x v="2"/>
    <s v="FUR-FU-10001025"/>
    <x v="0"/>
    <x v="5"/>
    <s v="Eldon Imàge Series Desk Accessories, Clear"/>
    <n v="17.496000000000002"/>
    <n v="9"/>
    <n v="0.6"/>
    <n v="-7.4357999999999969"/>
  </r>
  <r>
    <n v="5114"/>
    <s v="CA-2013-147970"/>
    <x v="0"/>
    <x v="1010"/>
    <d v="2022-02-02T00:00:00"/>
    <s v="Second Class"/>
    <s v="AB-10150"/>
    <s v="Aimee Bixby"/>
    <x v="0"/>
    <s v="United States"/>
    <s v="Dallas"/>
    <x v="5"/>
    <n v="75220"/>
    <x v="2"/>
    <s v="OFF-PA-10003936"/>
    <x v="1"/>
    <x v="10"/>
    <s v="Xerox 1994"/>
    <n v="15.552000000000003"/>
    <n v="3"/>
    <n v="0.2"/>
    <n v="5.4432"/>
  </r>
  <r>
    <n v="5115"/>
    <s v="CA-2013-150658"/>
    <x v="0"/>
    <x v="1018"/>
    <d v="2022-11-23T00:00:00"/>
    <s v="Standard Class"/>
    <s v="MS-17365"/>
    <s v="Maribeth Schnelling"/>
    <x v="0"/>
    <s v="United States"/>
    <s v="Carlsbad"/>
    <x v="27"/>
    <n v="88220"/>
    <x v="1"/>
    <s v="OFF-BI-10004140"/>
    <x v="1"/>
    <x v="8"/>
    <s v="Avery Non-Stick Binders"/>
    <n v="10.776000000000002"/>
    <n v="3"/>
    <n v="0.2"/>
    <n v="3.3674999999999984"/>
  </r>
  <r>
    <n v="5116"/>
    <s v="CA-2014-125640"/>
    <x v="3"/>
    <x v="800"/>
    <d v="2023-07-30T00:00:00"/>
    <s v="Standard Class"/>
    <s v="DD-13570"/>
    <s v="Dorothy Dickinson"/>
    <x v="0"/>
    <s v="United States"/>
    <s v="Philadelphia"/>
    <x v="9"/>
    <n v="19134"/>
    <x v="3"/>
    <s v="OFF-LA-10004178"/>
    <x v="1"/>
    <x v="2"/>
    <s v="Avery 491"/>
    <n v="3.3040000000000003"/>
    <n v="1"/>
    <n v="0.2"/>
    <n v="1.0737999999999999"/>
  </r>
  <r>
    <n v="5117"/>
    <s v="CA-2014-154137"/>
    <x v="3"/>
    <x v="343"/>
    <d v="2023-11-18T00:00:00"/>
    <s v="Standard Class"/>
    <s v="MT-17815"/>
    <s v="Meg Tillman"/>
    <x v="0"/>
    <s v="United States"/>
    <s v="New York City"/>
    <x v="15"/>
    <n v="10009"/>
    <x v="3"/>
    <s v="OFF-ST-10003324"/>
    <x v="1"/>
    <x v="4"/>
    <s v="Belkin OmniView SE Rackmount Kit"/>
    <n v="35.479999999999997"/>
    <n v="1"/>
    <n v="0"/>
    <n v="0"/>
  </r>
  <r>
    <n v="5118"/>
    <s v="CA-2012-127173"/>
    <x v="1"/>
    <x v="120"/>
    <d v="2021-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21-10-03T00:00:00"/>
    <s v="Standard Class"/>
    <s v="GM-14500"/>
    <s v="Gene McClure"/>
    <x v="0"/>
    <s v="United States"/>
    <s v="Oceanside"/>
    <x v="15"/>
    <n v="11572"/>
    <x v="3"/>
    <s v="TEC-MA-10002859"/>
    <x v="2"/>
    <x v="15"/>
    <s v="Ativa MDM8000 8-Sheet Micro-Cut Shredder"/>
    <n v="629.92999999999995"/>
    <n v="7"/>
    <n v="0"/>
    <n v="296.06709999999998"/>
  </r>
  <r>
    <n v="5120"/>
    <s v="CA-2012-127173"/>
    <x v="1"/>
    <x v="120"/>
    <d v="2021-10-03T00:00:00"/>
    <s v="Standard Class"/>
    <s v="GM-14500"/>
    <s v="Gene McClure"/>
    <x v="0"/>
    <s v="United States"/>
    <s v="Oceanside"/>
    <x v="15"/>
    <n v="11572"/>
    <x v="3"/>
    <s v="OFF-BI-10000088"/>
    <x v="1"/>
    <x v="8"/>
    <s v="GBC Imprintable Covers"/>
    <n v="79.056000000000012"/>
    <n v="9"/>
    <n v="0.2"/>
    <n v="28.657800000000002"/>
  </r>
  <r>
    <n v="5121"/>
    <s v="CA-2011-149538"/>
    <x v="2"/>
    <x v="527"/>
    <d v="2020-04-08T00:00:00"/>
    <s v="Standard Class"/>
    <s v="KB-16585"/>
    <s v="Ken Black"/>
    <x v="1"/>
    <s v="United States"/>
    <s v="Lafayette"/>
    <x v="28"/>
    <n v="70506"/>
    <x v="0"/>
    <s v="OFF-ST-10004180"/>
    <x v="1"/>
    <x v="4"/>
    <s v="Safco Commercial Shelving"/>
    <n v="232.54999999999998"/>
    <n v="5"/>
    <n v="0"/>
    <n v="9.3019999999999925"/>
  </r>
  <r>
    <n v="5122"/>
    <s v="CA-2011-149538"/>
    <x v="2"/>
    <x v="527"/>
    <d v="2020-04-08T00:00:00"/>
    <s v="Standard Class"/>
    <s v="KB-16585"/>
    <s v="Ken Black"/>
    <x v="1"/>
    <s v="United States"/>
    <s v="Lafayette"/>
    <x v="28"/>
    <n v="70506"/>
    <x v="0"/>
    <s v="TEC-AC-10002926"/>
    <x v="2"/>
    <x v="11"/>
    <s v="Logitech Wireless Marathon Mouse M705"/>
    <n v="99.98"/>
    <n v="2"/>
    <n v="0"/>
    <n v="42.991400000000006"/>
  </r>
  <r>
    <n v="5123"/>
    <s v="CA-2011-149538"/>
    <x v="2"/>
    <x v="527"/>
    <d v="2020-04-08T00:00:00"/>
    <s v="Standard Class"/>
    <s v="KB-16585"/>
    <s v="Ken Black"/>
    <x v="1"/>
    <s v="United States"/>
    <s v="Lafayette"/>
    <x v="28"/>
    <n v="70506"/>
    <x v="0"/>
    <s v="OFF-PA-10003797"/>
    <x v="1"/>
    <x v="10"/>
    <s v="Xerox 209"/>
    <n v="19.440000000000001"/>
    <n v="3"/>
    <n v="0"/>
    <n v="9.3312000000000008"/>
  </r>
  <r>
    <n v="5124"/>
    <s v="CA-2011-149538"/>
    <x v="2"/>
    <x v="527"/>
    <d v="2020-04-08T00:00:00"/>
    <s v="Standard Class"/>
    <s v="KB-16585"/>
    <s v="Ken Black"/>
    <x v="1"/>
    <s v="United States"/>
    <s v="Lafayette"/>
    <x v="28"/>
    <n v="70506"/>
    <x v="0"/>
    <s v="OFF-PA-10002195"/>
    <x v="1"/>
    <x v="10"/>
    <s v="Xerox 1966"/>
    <n v="12.96"/>
    <n v="2"/>
    <n v="0"/>
    <n v="6.3504000000000005"/>
  </r>
  <r>
    <n v="5125"/>
    <s v="CA-2011-160766"/>
    <x v="2"/>
    <x v="80"/>
    <d v="2020-09-14T00:00:00"/>
    <s v="Same Day"/>
    <s v="DM-13015"/>
    <s v="Darrin Martin"/>
    <x v="0"/>
    <s v="United States"/>
    <s v="New York City"/>
    <x v="15"/>
    <n v="10009"/>
    <x v="3"/>
    <s v="FUR-TA-10001039"/>
    <x v="0"/>
    <x v="3"/>
    <s v="KI Adjustable-Height Table"/>
    <n v="464.29200000000003"/>
    <n v="9"/>
    <n v="0.4"/>
    <n v="-108.33479999999997"/>
  </r>
  <r>
    <n v="5126"/>
    <s v="CA-2011-160766"/>
    <x v="2"/>
    <x v="80"/>
    <d v="2020-09-14T00:00:00"/>
    <s v="Same Day"/>
    <s v="DM-13015"/>
    <s v="Darrin Martin"/>
    <x v="0"/>
    <s v="United States"/>
    <s v="New York City"/>
    <x v="15"/>
    <n v="10009"/>
    <x v="3"/>
    <s v="OFF-EN-10001099"/>
    <x v="1"/>
    <x v="12"/>
    <s v="Staples"/>
    <n v="68.459999999999994"/>
    <n v="7"/>
    <n v="0"/>
    <n v="31.491599999999995"/>
  </r>
  <r>
    <n v="5127"/>
    <s v="CA-2011-160766"/>
    <x v="2"/>
    <x v="80"/>
    <d v="2020-09-14T00:00:00"/>
    <s v="Same Day"/>
    <s v="DM-13015"/>
    <s v="Darrin Martin"/>
    <x v="0"/>
    <s v="United States"/>
    <s v="New York City"/>
    <x v="15"/>
    <n v="10009"/>
    <x v="3"/>
    <s v="TEC-MA-10003979"/>
    <x v="2"/>
    <x v="15"/>
    <s v="Ativa V4110MDD Micro-Cut Shredder"/>
    <n v="2799.96"/>
    <n v="4"/>
    <n v="0"/>
    <n v="1371.9803999999999"/>
  </r>
  <r>
    <n v="5128"/>
    <s v="CA-2011-160766"/>
    <x v="2"/>
    <x v="80"/>
    <d v="2020-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20-09-14T00:00:00"/>
    <s v="Same Day"/>
    <s v="DM-13015"/>
    <s v="Darrin Martin"/>
    <x v="0"/>
    <s v="United States"/>
    <s v="New York City"/>
    <x v="15"/>
    <n v="10009"/>
    <x v="3"/>
    <s v="TEC-PH-10001536"/>
    <x v="2"/>
    <x v="7"/>
    <s v="Spigen Samsung Galaxy S5 Case Wallet"/>
    <n v="16.989999999999998"/>
    <n v="1"/>
    <n v="0"/>
    <n v="4.4173999999999989"/>
  </r>
  <r>
    <n v="5130"/>
    <s v="CA-2011-160766"/>
    <x v="2"/>
    <x v="80"/>
    <d v="2020-09-14T00:00:00"/>
    <s v="Same Day"/>
    <s v="DM-13015"/>
    <s v="Darrin Martin"/>
    <x v="0"/>
    <s v="United States"/>
    <s v="New York City"/>
    <x v="15"/>
    <n v="10009"/>
    <x v="3"/>
    <s v="TEC-PH-10000526"/>
    <x v="2"/>
    <x v="7"/>
    <s v="Vtech CS6719"/>
    <n v="287.96999999999997"/>
    <n v="3"/>
    <n v="0"/>
    <n v="80.631600000000006"/>
  </r>
  <r>
    <n v="5131"/>
    <s v="CA-2011-160766"/>
    <x v="2"/>
    <x v="80"/>
    <d v="2020-09-14T00:00:00"/>
    <s v="Same Day"/>
    <s v="DM-13015"/>
    <s v="Darrin Martin"/>
    <x v="0"/>
    <s v="United States"/>
    <s v="New York City"/>
    <x v="15"/>
    <n v="10009"/>
    <x v="3"/>
    <s v="OFF-PA-10000213"/>
    <x v="1"/>
    <x v="10"/>
    <s v="Xerox 198"/>
    <n v="44.820000000000007"/>
    <n v="9"/>
    <n v="0"/>
    <n v="21.065400000000004"/>
  </r>
  <r>
    <n v="5132"/>
    <s v="CA-2014-146626"/>
    <x v="3"/>
    <x v="614"/>
    <d v="2024-01-06T00:00:00"/>
    <s v="Standard Class"/>
    <s v="BP-11185"/>
    <s v="Ben Peterman"/>
    <x v="1"/>
    <s v="United States"/>
    <s v="Anaheim"/>
    <x v="1"/>
    <n v="92804"/>
    <x v="1"/>
    <s v="FUR-FU-10002501"/>
    <x v="0"/>
    <x v="5"/>
    <s v="Nu-Dell Executive Frame"/>
    <n v="101.12"/>
    <n v="8"/>
    <n v="0"/>
    <n v="37.414400000000001"/>
  </r>
  <r>
    <n v="5133"/>
    <s v="CA-2012-123330"/>
    <x v="1"/>
    <x v="1019"/>
    <d v="2021-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23-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23-12-01T00:00:00"/>
    <s v="Standard Class"/>
    <s v="FG-14260"/>
    <s v="Frank Gastineau"/>
    <x v="2"/>
    <s v="United States"/>
    <s v="New York City"/>
    <x v="15"/>
    <n v="10009"/>
    <x v="3"/>
    <s v="OFF-BI-10003364"/>
    <x v="1"/>
    <x v="8"/>
    <s v="Binding Machine Supplies"/>
    <n v="93.344000000000008"/>
    <n v="4"/>
    <n v="0.2"/>
    <n v="32.670400000000001"/>
  </r>
  <r>
    <n v="5136"/>
    <s v="CA-2013-151323"/>
    <x v="0"/>
    <x v="248"/>
    <d v="2022-10-29T00:00:00"/>
    <s v="Standard Class"/>
    <s v="AB-10255"/>
    <s v="Alejandro Ballentine"/>
    <x v="2"/>
    <s v="United States"/>
    <s v="Seattle"/>
    <x v="4"/>
    <n v="98103"/>
    <x v="1"/>
    <s v="OFF-FA-10002983"/>
    <x v="1"/>
    <x v="13"/>
    <s v="Advantus SlideClip Paper Clips"/>
    <n v="17.05"/>
    <n v="5"/>
    <n v="0"/>
    <n v="8.1840000000000011"/>
  </r>
  <r>
    <n v="5137"/>
    <s v="CA-2012-146696"/>
    <x v="1"/>
    <x v="639"/>
    <d v="2021-12-19T00:00:00"/>
    <s v="Standard Class"/>
    <s v="RD-19480"/>
    <s v="Rick Duston"/>
    <x v="0"/>
    <s v="United States"/>
    <s v="San Diego"/>
    <x v="1"/>
    <n v="92105"/>
    <x v="1"/>
    <s v="OFF-BI-10002432"/>
    <x v="1"/>
    <x v="8"/>
    <s v="Wilson Jones Standard D-Ring Binders"/>
    <n v="8.0960000000000001"/>
    <n v="2"/>
    <n v="0.2"/>
    <n v="2.7323999999999993"/>
  </r>
  <r>
    <n v="5138"/>
    <s v="CA-2013-128972"/>
    <x v="0"/>
    <x v="373"/>
    <d v="2022-11-18T00:00:00"/>
    <s v="Standard Class"/>
    <s v="TS-21430"/>
    <s v="Tom Stivers"/>
    <x v="1"/>
    <s v="United States"/>
    <s v="Oklahoma City"/>
    <x v="26"/>
    <n v="73120"/>
    <x v="2"/>
    <s v="FUR-FU-10003096"/>
    <x v="0"/>
    <x v="5"/>
    <s v="Master Giant Foot Doorstop, Safety Yellow"/>
    <n v="30.36"/>
    <n v="4"/>
    <n v="0"/>
    <n v="13.0548"/>
  </r>
  <r>
    <n v="5139"/>
    <s v="CA-2014-128335"/>
    <x v="3"/>
    <x v="365"/>
    <d v="2023-10-06T00:00:00"/>
    <s v="Standard Class"/>
    <s v="JA-15970"/>
    <s v="Joseph Airdo"/>
    <x v="0"/>
    <s v="United States"/>
    <s v="Mount Vernon"/>
    <x v="15"/>
    <n v="10550"/>
    <x v="3"/>
    <s v="OFF-EN-10001539"/>
    <x v="1"/>
    <x v="12"/>
    <s v="Staples"/>
    <n v="23.34"/>
    <n v="3"/>
    <n v="0"/>
    <n v="10.969799999999999"/>
  </r>
  <r>
    <n v="5140"/>
    <s v="CA-2014-128335"/>
    <x v="3"/>
    <x v="365"/>
    <d v="2023-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21-11-12T00:00:00"/>
    <s v="Standard Class"/>
    <s v="SW-20455"/>
    <s v="Shaun Weien"/>
    <x v="0"/>
    <s v="United States"/>
    <s v="San Francisco"/>
    <x v="1"/>
    <n v="94109"/>
    <x v="1"/>
    <s v="TEC-AC-10001956"/>
    <x v="2"/>
    <x v="11"/>
    <s v="Microsoft Arc Touch Mouse"/>
    <n v="119.9"/>
    <n v="2"/>
    <n v="0"/>
    <n v="43.164000000000001"/>
  </r>
  <r>
    <n v="5142"/>
    <s v="CA-2013-111213"/>
    <x v="0"/>
    <x v="178"/>
    <d v="2022-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22-04-06T00:00:00"/>
    <s v="Standard Class"/>
    <s v="FP-14320"/>
    <s v="Frank Preis"/>
    <x v="0"/>
    <s v="United States"/>
    <s v="New York City"/>
    <x v="15"/>
    <n v="10009"/>
    <x v="3"/>
    <s v="OFF-SU-10000946"/>
    <x v="1"/>
    <x v="14"/>
    <s v="Staples"/>
    <n v="63.84"/>
    <n v="8"/>
    <n v="0"/>
    <n v="18.513599999999997"/>
  </r>
  <r>
    <n v="5144"/>
    <s v="CA-2013-111213"/>
    <x v="0"/>
    <x v="178"/>
    <d v="2022-04-06T00:00:00"/>
    <s v="Standard Class"/>
    <s v="FP-14320"/>
    <s v="Frank Preis"/>
    <x v="0"/>
    <s v="United States"/>
    <s v="New York City"/>
    <x v="15"/>
    <n v="10009"/>
    <x v="3"/>
    <s v="OFF-BI-10004140"/>
    <x v="1"/>
    <x v="8"/>
    <s v="Avery Non-Stick Binders"/>
    <n v="3.5920000000000005"/>
    <n v="1"/>
    <n v="0.2"/>
    <n v="1.1224999999999996"/>
  </r>
  <r>
    <n v="5145"/>
    <s v="CA-2014-161333"/>
    <x v="3"/>
    <x v="62"/>
    <d v="2023-02-08T00:00:00"/>
    <s v="Standard Class"/>
    <s v="JL-15835"/>
    <s v="John Lee"/>
    <x v="0"/>
    <s v="United States"/>
    <s v="Los Angeles"/>
    <x v="1"/>
    <n v="90045"/>
    <x v="1"/>
    <s v="FUR-FU-10003039"/>
    <x v="0"/>
    <x v="5"/>
    <s v="Howard Miller 11-1/2&quot; Diameter Grantwood Wall Clock"/>
    <n v="86.26"/>
    <n v="2"/>
    <n v="0"/>
    <n v="29.328400000000002"/>
  </r>
  <r>
    <n v="5146"/>
    <s v="CA-2014-161333"/>
    <x v="3"/>
    <x v="62"/>
    <d v="2023-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23-02-08T00:00:00"/>
    <s v="Standard Class"/>
    <s v="JL-15835"/>
    <s v="John Lee"/>
    <x v="0"/>
    <s v="United States"/>
    <s v="Los Angeles"/>
    <x v="1"/>
    <n v="90045"/>
    <x v="1"/>
    <s v="OFF-AP-10000252"/>
    <x v="1"/>
    <x v="9"/>
    <s v="Harmony HEPA Quiet Air Purifiers"/>
    <n v="46.8"/>
    <n v="4"/>
    <n v="0"/>
    <n v="16.38"/>
  </r>
  <r>
    <n v="5148"/>
    <s v="CA-2014-128734"/>
    <x v="3"/>
    <x v="165"/>
    <d v="2024-01-01T00:00:00"/>
    <s v="Standard Class"/>
    <s v="JL-15175"/>
    <s v="James Lanier"/>
    <x v="2"/>
    <s v="United States"/>
    <s v="Chandler"/>
    <x v="16"/>
    <n v="85224"/>
    <x v="1"/>
    <s v="FUR-FU-10001731"/>
    <x v="0"/>
    <x v="5"/>
    <s v="Acrylic Self-Standing Desk Frames"/>
    <n v="8.5440000000000005"/>
    <n v="4"/>
    <n v="0.2"/>
    <n v="1.9223999999999997"/>
  </r>
  <r>
    <n v="5149"/>
    <s v="CA-2014-128734"/>
    <x v="3"/>
    <x v="165"/>
    <d v="2024-01-01T00:00:00"/>
    <s v="Standard Class"/>
    <s v="JL-15175"/>
    <s v="James Lanier"/>
    <x v="2"/>
    <s v="United States"/>
    <s v="Chandler"/>
    <x v="16"/>
    <n v="85224"/>
    <x v="1"/>
    <s v="FUR-CH-10001394"/>
    <x v="0"/>
    <x v="1"/>
    <s v="Global Leather Executive Chair"/>
    <n v="842.37600000000009"/>
    <n v="3"/>
    <n v="0.2"/>
    <n v="105.29699999999988"/>
  </r>
  <r>
    <n v="5150"/>
    <s v="CA-2011-141796"/>
    <x v="2"/>
    <x v="261"/>
    <d v="2020-06-21T00:00:00"/>
    <s v="Same Day"/>
    <s v="JG-15160"/>
    <s v="James Galang"/>
    <x v="0"/>
    <s v="United States"/>
    <s v="Long Beach"/>
    <x v="15"/>
    <n v="11561"/>
    <x v="3"/>
    <s v="TEC-PH-10001578"/>
    <x v="2"/>
    <x v="7"/>
    <s v="Polycom SoundStation2 EX Conference phone"/>
    <n v="1214.8499999999999"/>
    <n v="3"/>
    <n v="0"/>
    <n v="352.30649999999997"/>
  </r>
  <r>
    <n v="5151"/>
    <s v="CA-2014-125101"/>
    <x v="3"/>
    <x v="903"/>
    <d v="2023-03-11T00:00:00"/>
    <s v="Second Class"/>
    <s v="SH-19975"/>
    <s v="Sally Hughsby"/>
    <x v="1"/>
    <s v="United States"/>
    <s v="San Francisco"/>
    <x v="1"/>
    <n v="94109"/>
    <x v="1"/>
    <s v="OFF-ST-10000675"/>
    <x v="1"/>
    <x v="4"/>
    <s v="File Shuttle II and Handi-File, Black"/>
    <n v="67.78"/>
    <n v="2"/>
    <n v="0"/>
    <n v="16.945"/>
  </r>
  <r>
    <n v="5152"/>
    <s v="CA-2014-169929"/>
    <x v="3"/>
    <x v="145"/>
    <d v="2023-09-29T00:00:00"/>
    <s v="First Class"/>
    <s v="LS-17200"/>
    <s v="Luke Schmidt"/>
    <x v="1"/>
    <s v="United States"/>
    <s v="Helena"/>
    <x v="37"/>
    <n v="59601"/>
    <x v="1"/>
    <s v="OFF-ST-10002352"/>
    <x v="1"/>
    <x v="4"/>
    <s v="Iris Project Case"/>
    <n v="39.900000000000006"/>
    <n v="5"/>
    <n v="0"/>
    <n v="10.373999999999999"/>
  </r>
  <r>
    <n v="5153"/>
    <s v="US-2011-121566"/>
    <x v="2"/>
    <x v="479"/>
    <d v="2020-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20-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5"/>
    <d v="2021-08-08T00:00:00"/>
    <s v="First Class"/>
    <s v="KW-16570"/>
    <s v="Kelly Williams"/>
    <x v="0"/>
    <s v="United States"/>
    <s v="Kirkwood"/>
    <x v="25"/>
    <n v="63122"/>
    <x v="2"/>
    <s v="OFF-BI-10002215"/>
    <x v="1"/>
    <x v="8"/>
    <s v="Wilson Jones Hanging View Binder, White, 1&quot;"/>
    <n v="28.4"/>
    <n v="4"/>
    <n v="0"/>
    <n v="13.063999999999998"/>
  </r>
  <r>
    <n v="5156"/>
    <s v="US-2012-124219"/>
    <x v="1"/>
    <x v="975"/>
    <d v="2021-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23-07-05T00:00:00"/>
    <s v="Second Class"/>
    <s v="GH-14410"/>
    <s v="Gary Hansen"/>
    <x v="2"/>
    <s v="United States"/>
    <s v="Chicago"/>
    <x v="10"/>
    <n v="60653"/>
    <x v="2"/>
    <s v="TEC-PH-10002584"/>
    <x v="2"/>
    <x v="7"/>
    <s v="Samsung Galaxy S4"/>
    <n v="1001.5840000000001"/>
    <n v="2"/>
    <n v="0.2"/>
    <n v="125.19799999999992"/>
  </r>
  <r>
    <n v="5158"/>
    <s v="CA-2014-163006"/>
    <x v="3"/>
    <x v="160"/>
    <d v="2023-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23-07-05T00:00:00"/>
    <s v="Second Class"/>
    <s v="GH-14410"/>
    <s v="Gary Hansen"/>
    <x v="2"/>
    <s v="United States"/>
    <s v="Chicago"/>
    <x v="10"/>
    <n v="60653"/>
    <x v="2"/>
    <s v="FUR-FU-10003799"/>
    <x v="0"/>
    <x v="5"/>
    <s v="Seth Thomas 13 1/2&quot; Wall Clock"/>
    <n v="14.224000000000002"/>
    <n v="2"/>
    <n v="0.6"/>
    <n v="-10.312400000000004"/>
  </r>
  <r>
    <n v="5160"/>
    <s v="CA-2012-156146"/>
    <x v="1"/>
    <x v="662"/>
    <d v="2021-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21-10-30T00:00:00"/>
    <s v="Second Class"/>
    <s v="AG-10495"/>
    <s v="Andrew Gjertsen"/>
    <x v="1"/>
    <s v="United States"/>
    <s v="Peoria"/>
    <x v="16"/>
    <n v="85345"/>
    <x v="1"/>
    <s v="TEC-PH-10001527"/>
    <x v="2"/>
    <x v="7"/>
    <s v="Plantronics MX500i Earset"/>
    <n v="68.720000000000013"/>
    <n v="2"/>
    <n v="0.2"/>
    <n v="-14.603000000000005"/>
  </r>
  <r>
    <n v="5162"/>
    <s v="CA-2011-111192"/>
    <x v="2"/>
    <x v="1020"/>
    <d v="2020-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22-11-24T00:00:00"/>
    <s v="Second Class"/>
    <s v="AJ-10945"/>
    <s v="Ashley Jarboe"/>
    <x v="0"/>
    <s v="United States"/>
    <s v="Taylor"/>
    <x v="12"/>
    <n v="48180"/>
    <x v="2"/>
    <s v="FUR-CH-10000863"/>
    <x v="0"/>
    <x v="1"/>
    <s v="Novimex Swivel Fabric Task Chair"/>
    <n v="301.95999999999998"/>
    <n v="2"/>
    <n v="0"/>
    <n v="33.215599999999995"/>
  </r>
  <r>
    <n v="5164"/>
    <s v="CA-2012-161627"/>
    <x v="1"/>
    <x v="380"/>
    <d v="2021-07-11T00:00:00"/>
    <s v="Standard Class"/>
    <s v="SJ-20215"/>
    <s v="Sarah Jordon"/>
    <x v="0"/>
    <s v="United States"/>
    <s v="Pasadena"/>
    <x v="1"/>
    <n v="91104"/>
    <x v="1"/>
    <s v="FUR-CH-10003968"/>
    <x v="0"/>
    <x v="1"/>
    <s v="Novimex Turbo Task Chair"/>
    <n v="170.35200000000003"/>
    <n v="3"/>
    <n v="0.2"/>
    <n v="-17.035200000000003"/>
  </r>
  <r>
    <n v="5165"/>
    <s v="CA-2011-121006"/>
    <x v="2"/>
    <x v="849"/>
    <d v="2020-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20-11-16T00:00:00"/>
    <s v="Standard Class"/>
    <s v="SC-20020"/>
    <s v="Sam Craven"/>
    <x v="0"/>
    <s v="United States"/>
    <s v="Midland"/>
    <x v="12"/>
    <n v="48640"/>
    <x v="2"/>
    <s v="OFF-PA-10000130"/>
    <x v="1"/>
    <x v="10"/>
    <s v="Xerox 199"/>
    <n v="12.84"/>
    <n v="3"/>
    <n v="0"/>
    <n v="5.7779999999999987"/>
  </r>
  <r>
    <n v="5167"/>
    <s v="CA-2011-121006"/>
    <x v="2"/>
    <x v="849"/>
    <d v="2020-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20-11-16T00:00:00"/>
    <s v="Standard Class"/>
    <s v="SC-20020"/>
    <s v="Sam Craven"/>
    <x v="0"/>
    <s v="United States"/>
    <s v="Midland"/>
    <x v="12"/>
    <n v="48640"/>
    <x v="2"/>
    <s v="FUR-CH-10004997"/>
    <x v="0"/>
    <x v="1"/>
    <s v="Hon Every-Day Series Multi-Task Chairs"/>
    <n v="563.93999999999994"/>
    <n v="3"/>
    <n v="0"/>
    <n v="112.78800000000001"/>
  </r>
  <r>
    <n v="5169"/>
    <s v="CA-2011-121006"/>
    <x v="2"/>
    <x v="849"/>
    <d v="2020-11-16T00:00:00"/>
    <s v="Standard Class"/>
    <s v="SC-20020"/>
    <s v="Sam Craven"/>
    <x v="0"/>
    <s v="United States"/>
    <s v="Midland"/>
    <x v="12"/>
    <n v="48640"/>
    <x v="2"/>
    <s v="OFF-ST-10004950"/>
    <x v="1"/>
    <x v="4"/>
    <s v="Acco Perma 3000 Stacking Storage Drawers"/>
    <n v="62.94"/>
    <n v="3"/>
    <n v="0"/>
    <n v="11.958600000000001"/>
  </r>
  <r>
    <n v="5170"/>
    <s v="CA-2011-121006"/>
    <x v="2"/>
    <x v="849"/>
    <d v="2020-11-16T00:00:00"/>
    <s v="Standard Class"/>
    <s v="SC-20020"/>
    <s v="Sam Craven"/>
    <x v="0"/>
    <s v="United States"/>
    <s v="Midland"/>
    <x v="12"/>
    <n v="48640"/>
    <x v="2"/>
    <s v="OFF-ST-10001490"/>
    <x v="1"/>
    <x v="4"/>
    <s v="Hot File 7-Pocket, Floor Stand"/>
    <n v="535.41"/>
    <n v="3"/>
    <n v="0"/>
    <n v="160.62299999999993"/>
  </r>
  <r>
    <n v="5171"/>
    <s v="CA-2013-122903"/>
    <x v="0"/>
    <x v="1021"/>
    <d v="2022-05-30T00:00:00"/>
    <s v="Second Class"/>
    <s v="LA-16780"/>
    <s v="Laura Armstrong"/>
    <x v="1"/>
    <s v="United States"/>
    <s v="Detroit"/>
    <x v="12"/>
    <n v="48205"/>
    <x v="2"/>
    <s v="FUR-CH-10002024"/>
    <x v="0"/>
    <x v="1"/>
    <s v="HON 5400 Series Task Chairs for Big and Tall"/>
    <n v="3504.9"/>
    <n v="5"/>
    <n v="0"/>
    <n v="700.98000000000013"/>
  </r>
  <r>
    <n v="5172"/>
    <s v="CA-2013-122903"/>
    <x v="0"/>
    <x v="1021"/>
    <d v="2022-05-30T00:00:00"/>
    <s v="Second Class"/>
    <s v="LA-16780"/>
    <s v="Laura Armstrong"/>
    <x v="1"/>
    <s v="United States"/>
    <s v="Detroit"/>
    <x v="12"/>
    <n v="48205"/>
    <x v="2"/>
    <s v="OFF-PA-10001790"/>
    <x v="1"/>
    <x v="10"/>
    <s v="Xerox 1910"/>
    <n v="144.12"/>
    <n v="3"/>
    <n v="0"/>
    <n v="69.177599999999984"/>
  </r>
  <r>
    <n v="5173"/>
    <s v="CA-2013-122903"/>
    <x v="0"/>
    <x v="1021"/>
    <d v="2022-05-30T00:00:00"/>
    <s v="Second Class"/>
    <s v="LA-16780"/>
    <s v="Laura Armstrong"/>
    <x v="1"/>
    <s v="United States"/>
    <s v="Detroit"/>
    <x v="12"/>
    <n v="48205"/>
    <x v="2"/>
    <s v="OFF-PA-10000994"/>
    <x v="1"/>
    <x v="10"/>
    <s v="Xerox 1915"/>
    <n v="314.54999999999995"/>
    <n v="3"/>
    <n v="0"/>
    <n v="150.98399999999998"/>
  </r>
  <r>
    <n v="5174"/>
    <s v="CA-2012-107741"/>
    <x v="1"/>
    <x v="935"/>
    <d v="2021-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23-10-25T00:00:00"/>
    <s v="Standard Class"/>
    <s v="CA-12265"/>
    <s v="Christina Anderson"/>
    <x v="0"/>
    <s v="United States"/>
    <s v="Waco"/>
    <x v="5"/>
    <n v="76706"/>
    <x v="2"/>
    <s v="OFF-BI-10002799"/>
    <x v="1"/>
    <x v="8"/>
    <s v="SlimView Poly Binder, 3/8&quot;"/>
    <n v="2.0719999999999996"/>
    <n v="2"/>
    <n v="0.8"/>
    <n v="-3.5224000000000011"/>
  </r>
  <r>
    <n v="5176"/>
    <s v="CA-2014-106432"/>
    <x v="3"/>
    <x v="15"/>
    <d v="2023-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22-11-09T00:00:00"/>
    <s v="First Class"/>
    <s v="JH-15985"/>
    <s v="Joseph Holt"/>
    <x v="0"/>
    <s v="United States"/>
    <s v="San Francisco"/>
    <x v="1"/>
    <n v="94109"/>
    <x v="1"/>
    <s v="OFF-BI-10002082"/>
    <x v="1"/>
    <x v="8"/>
    <s v="GBC Twin Loop Wire Binding Elements"/>
    <n v="53.248000000000005"/>
    <n v="2"/>
    <n v="0.2"/>
    <n v="19.968"/>
  </r>
  <r>
    <n v="5178"/>
    <s v="CA-2013-123015"/>
    <x v="0"/>
    <x v="482"/>
    <d v="2022-12-31T00:00:00"/>
    <s v="Standard Class"/>
    <s v="AJ-10795"/>
    <s v="Anthony Johnson"/>
    <x v="1"/>
    <s v="United States"/>
    <s v="New York City"/>
    <x v="15"/>
    <n v="10024"/>
    <x v="3"/>
    <s v="OFF-BI-10004967"/>
    <x v="1"/>
    <x v="8"/>
    <s v="Round Ring Binders"/>
    <n v="4.9920000000000009"/>
    <n v="3"/>
    <n v="0.2"/>
    <n v="1.6848000000000001"/>
  </r>
  <r>
    <n v="5179"/>
    <s v="US-2012-120502"/>
    <x v="1"/>
    <x v="657"/>
    <d v="2021-04-19T00:00:00"/>
    <s v="Standard Class"/>
    <s v="BT-11395"/>
    <s v="Bill Tyler"/>
    <x v="1"/>
    <s v="United States"/>
    <s v="Los Angeles"/>
    <x v="1"/>
    <n v="90036"/>
    <x v="1"/>
    <s v="FUR-FU-10004973"/>
    <x v="0"/>
    <x v="5"/>
    <s v="Flat Face Poster Frame"/>
    <n v="37.68"/>
    <n v="2"/>
    <n v="0"/>
    <n v="15.825600000000001"/>
  </r>
  <r>
    <n v="5180"/>
    <s v="US-2012-120502"/>
    <x v="1"/>
    <x v="657"/>
    <d v="2021-04-19T00:00:00"/>
    <s v="Standard Class"/>
    <s v="BT-11395"/>
    <s v="Bill Tyler"/>
    <x v="1"/>
    <s v="United States"/>
    <s v="Los Angeles"/>
    <x v="1"/>
    <n v="90036"/>
    <x v="1"/>
    <s v="TEC-PH-10003645"/>
    <x v="2"/>
    <x v="7"/>
    <s v="Aastra 57i VoIP phone"/>
    <n v="258.57600000000002"/>
    <n v="2"/>
    <n v="0.2"/>
    <n v="19.393200000000007"/>
  </r>
  <r>
    <n v="5181"/>
    <s v="US-2012-120502"/>
    <x v="1"/>
    <x v="657"/>
    <d v="2021-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23-09-16T00:00:00"/>
    <s v="First Class"/>
    <s v="DJ-13510"/>
    <s v="Don Jones"/>
    <x v="1"/>
    <s v="United States"/>
    <s v="Woonsocket"/>
    <x v="34"/>
    <n v="2895"/>
    <x v="3"/>
    <s v="OFF-PA-10003797"/>
    <x v="1"/>
    <x v="10"/>
    <s v="Xerox 209"/>
    <n v="45.36"/>
    <n v="7"/>
    <n v="0"/>
    <n v="21.772800000000004"/>
  </r>
  <r>
    <n v="5183"/>
    <s v="CA-2014-108749"/>
    <x v="3"/>
    <x v="510"/>
    <d v="2023-09-16T00:00:00"/>
    <s v="First Class"/>
    <s v="DJ-13510"/>
    <s v="Don Jones"/>
    <x v="1"/>
    <s v="United States"/>
    <s v="Woonsocket"/>
    <x v="34"/>
    <n v="2895"/>
    <x v="3"/>
    <s v="OFF-BI-10003707"/>
    <x v="1"/>
    <x v="8"/>
    <s v="Aluminum Screw Posts"/>
    <n v="45.78"/>
    <n v="3"/>
    <n v="0"/>
    <n v="22.89"/>
  </r>
  <r>
    <n v="5184"/>
    <s v="CA-2014-163335"/>
    <x v="3"/>
    <x v="241"/>
    <d v="2023-09-28T00:00:00"/>
    <s v="First Class"/>
    <s v="AG-10675"/>
    <s v="Anna Gayman"/>
    <x v="0"/>
    <s v="United States"/>
    <s v="Columbus"/>
    <x v="32"/>
    <n v="31907"/>
    <x v="0"/>
    <s v="OFF-ST-10000885"/>
    <x v="1"/>
    <x v="4"/>
    <s v="Fellowes Desktop Hanging File Manager"/>
    <n v="40.29"/>
    <n v="3"/>
    <n v="0"/>
    <n v="10.0725"/>
  </r>
  <r>
    <n v="5185"/>
    <s v="CA-2014-163335"/>
    <x v="3"/>
    <x v="241"/>
    <d v="2023-09-28T00:00:00"/>
    <s v="First Class"/>
    <s v="AG-10675"/>
    <s v="Anna Gayman"/>
    <x v="0"/>
    <s v="United States"/>
    <s v="Columbus"/>
    <x v="32"/>
    <n v="31907"/>
    <x v="0"/>
    <s v="OFF-BI-10002827"/>
    <x v="1"/>
    <x v="8"/>
    <s v="Avery Durable Poly Binders"/>
    <n v="38.71"/>
    <n v="7"/>
    <n v="0"/>
    <n v="17.8066"/>
  </r>
  <r>
    <n v="5186"/>
    <s v="CA-2012-134719"/>
    <x v="1"/>
    <x v="997"/>
    <d v="2021-10-15T00:00:00"/>
    <s v="Standard Class"/>
    <s v="JD-15790"/>
    <s v="John Dryer"/>
    <x v="0"/>
    <s v="United States"/>
    <s v="Jacksonville"/>
    <x v="2"/>
    <n v="32216"/>
    <x v="0"/>
    <s v="OFF-ST-10004459"/>
    <x v="1"/>
    <x v="4"/>
    <s v="Tennsco Single-Tier Lockers"/>
    <n v="1801.6320000000001"/>
    <n v="6"/>
    <n v="0.2"/>
    <n v="-337.80600000000004"/>
  </r>
  <r>
    <n v="5187"/>
    <s v="US-2012-154389"/>
    <x v="1"/>
    <x v="154"/>
    <d v="2021-12-03T00:00:00"/>
    <s v="Standard Class"/>
    <s v="EH-14125"/>
    <s v="Eugene Hildebrand"/>
    <x v="2"/>
    <s v="United States"/>
    <s v="Philadelphia"/>
    <x v="9"/>
    <n v="19140"/>
    <x v="3"/>
    <s v="TEC-PH-10002789"/>
    <x v="2"/>
    <x v="7"/>
    <s v="LG Exalt"/>
    <n v="748.75200000000007"/>
    <n v="8"/>
    <n v="0.4"/>
    <n v="-162.22960000000006"/>
  </r>
  <r>
    <n v="5188"/>
    <s v="CA-2012-115567"/>
    <x v="1"/>
    <x v="1022"/>
    <d v="2021-09-18T00:00:00"/>
    <s v="Standard Class"/>
    <s v="ZC-21910"/>
    <s v="Zuschuss Carroll"/>
    <x v="0"/>
    <s v="United States"/>
    <s v="Columbus"/>
    <x v="14"/>
    <n v="47201"/>
    <x v="2"/>
    <s v="TEC-AC-10001314"/>
    <x v="2"/>
    <x v="11"/>
    <s v="Case Logic 2.4GHz Wireless Keyboard"/>
    <n v="199.96"/>
    <n v="4"/>
    <n v="0"/>
    <n v="15.996799999999979"/>
  </r>
  <r>
    <n v="5189"/>
    <s v="CA-2012-115567"/>
    <x v="1"/>
    <x v="1022"/>
    <d v="2021-09-18T00:00:00"/>
    <s v="Standard Class"/>
    <s v="ZC-21910"/>
    <s v="Zuschuss Carroll"/>
    <x v="0"/>
    <s v="United States"/>
    <s v="Columbus"/>
    <x v="14"/>
    <n v="47201"/>
    <x v="2"/>
    <s v="FUR-CH-10000015"/>
    <x v="0"/>
    <x v="1"/>
    <s v="Hon Multipurpose Stacking Arm Chairs"/>
    <n v="1516.2"/>
    <n v="7"/>
    <n v="0"/>
    <n v="394.21199999999999"/>
  </r>
  <r>
    <n v="5190"/>
    <s v="US-2014-136679"/>
    <x v="3"/>
    <x v="237"/>
    <d v="2023-11-19T00:00:00"/>
    <s v="Standard Class"/>
    <s v="XP-21865"/>
    <s v="Xylona Preis"/>
    <x v="0"/>
    <s v="United States"/>
    <s v="Pasadena"/>
    <x v="5"/>
    <n v="77506"/>
    <x v="2"/>
    <s v="TEC-AC-10004855"/>
    <x v="2"/>
    <x v="11"/>
    <s v="V7 USB Numeric Keypad"/>
    <n v="167.95200000000003"/>
    <n v="6"/>
    <n v="0.2"/>
    <n v="-27.292200000000001"/>
  </r>
  <r>
    <n v="5191"/>
    <s v="US-2014-136679"/>
    <x v="3"/>
    <x v="237"/>
    <d v="2023-11-19T00:00:00"/>
    <s v="Standard Class"/>
    <s v="XP-21865"/>
    <s v="Xylona Preis"/>
    <x v="0"/>
    <s v="United States"/>
    <s v="Pasadena"/>
    <x v="5"/>
    <n v="77506"/>
    <x v="2"/>
    <s v="OFF-AR-10003582"/>
    <x v="1"/>
    <x v="6"/>
    <s v="Boston Electric Pencil Sharpener, Model 1818, Charcoal Black"/>
    <n v="45.04"/>
    <n v="2"/>
    <n v="0.2"/>
    <n v="4.5040000000000031"/>
  </r>
  <r>
    <n v="5192"/>
    <s v="US-2014-141943"/>
    <x v="3"/>
    <x v="1023"/>
    <d v="2023-05-10T00:00:00"/>
    <s v="Standard Class"/>
    <s v="DK-12985"/>
    <s v="Darren Koutras"/>
    <x v="0"/>
    <s v="United States"/>
    <s v="San Francisco"/>
    <x v="1"/>
    <n v="94122"/>
    <x v="1"/>
    <s v="OFF-EN-10003448"/>
    <x v="1"/>
    <x v="12"/>
    <s v="Peel &amp; Seel Recycled Catalog Envelopes, Brown"/>
    <n v="23.16"/>
    <n v="2"/>
    <n v="0"/>
    <n v="11.58"/>
  </r>
  <r>
    <n v="5193"/>
    <s v="CA-2011-101560"/>
    <x v="2"/>
    <x v="683"/>
    <d v="2020-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20-12-01T00:00:00"/>
    <s v="Second Class"/>
    <s v="CS-12250"/>
    <s v="Chris Selesnick"/>
    <x v="1"/>
    <s v="United States"/>
    <s v="Columbia"/>
    <x v="20"/>
    <n v="29203"/>
    <x v="0"/>
    <s v="OFF-PA-10001363"/>
    <x v="1"/>
    <x v="10"/>
    <s v="Xerox 1933"/>
    <n v="85.96"/>
    <n v="7"/>
    <n v="0"/>
    <n v="40.401199999999996"/>
  </r>
  <r>
    <n v="5195"/>
    <s v="CA-2011-101560"/>
    <x v="2"/>
    <x v="683"/>
    <d v="2020-12-01T00:00:00"/>
    <s v="Second Class"/>
    <s v="CS-12250"/>
    <s v="Chris Selesnick"/>
    <x v="1"/>
    <s v="United States"/>
    <s v="Columbia"/>
    <x v="20"/>
    <n v="29203"/>
    <x v="0"/>
    <s v="OFF-AR-10004757"/>
    <x v="1"/>
    <x v="6"/>
    <s v="Crayola Colored Pencils"/>
    <n v="13.12"/>
    <n v="4"/>
    <n v="0"/>
    <n v="4.3295999999999992"/>
  </r>
  <r>
    <n v="5196"/>
    <s v="CA-2011-101560"/>
    <x v="2"/>
    <x v="683"/>
    <d v="2020-12-01T00:00:00"/>
    <s v="Second Class"/>
    <s v="CS-12250"/>
    <s v="Chris Selesnick"/>
    <x v="1"/>
    <s v="United States"/>
    <s v="Columbia"/>
    <x v="20"/>
    <n v="29203"/>
    <x v="0"/>
    <s v="OFF-BI-10000309"/>
    <x v="1"/>
    <x v="8"/>
    <s v="GBC Twin Loop Wire Binding Elements, 9/16&quot; Spine, Black"/>
    <n v="45.660000000000004"/>
    <n v="3"/>
    <n v="0"/>
    <n v="22.3734"/>
  </r>
  <r>
    <n v="5197"/>
    <s v="CA-2011-159709"/>
    <x v="2"/>
    <x v="1024"/>
    <d v="2020-05-15T00:00:00"/>
    <s v="Standard Class"/>
    <s v="AI-10855"/>
    <s v="Arianne Irving"/>
    <x v="0"/>
    <s v="United States"/>
    <s v="Kent"/>
    <x v="4"/>
    <n v="98031"/>
    <x v="1"/>
    <s v="OFF-EN-10001434"/>
    <x v="1"/>
    <x v="12"/>
    <s v="Strathmore #10 Envelopes, Ultimate White"/>
    <n v="158.13"/>
    <n v="3"/>
    <n v="0"/>
    <n v="77.483699999999999"/>
  </r>
  <r>
    <n v="5198"/>
    <s v="CA-2011-159709"/>
    <x v="2"/>
    <x v="1024"/>
    <d v="2020-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22-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22-03-09T00:00:00"/>
    <s v="Standard Class"/>
    <s v="AA-10315"/>
    <s v="Alex Avila"/>
    <x v="0"/>
    <s v="United States"/>
    <s v="Round Rock"/>
    <x v="5"/>
    <n v="78664"/>
    <x v="2"/>
    <s v="OFF-FA-10001332"/>
    <x v="1"/>
    <x v="13"/>
    <s v="Acco Banker's Clasps, 5 3/4&quot;-Long"/>
    <n v="2.3039999999999998"/>
    <n v="1"/>
    <n v="0.2"/>
    <n v="0.77759999999999996"/>
  </r>
  <r>
    <n v="5201"/>
    <s v="CA-2013-103982"/>
    <x v="0"/>
    <x v="840"/>
    <d v="2022-03-09T00:00:00"/>
    <s v="Standard Class"/>
    <s v="AA-10315"/>
    <s v="Alex Avila"/>
    <x v="0"/>
    <s v="United States"/>
    <s v="Round Rock"/>
    <x v="5"/>
    <n v="78664"/>
    <x v="2"/>
    <s v="TEC-PH-10000895"/>
    <x v="2"/>
    <x v="7"/>
    <s v="Polycom VVX 310 VoIP phone"/>
    <n v="431.97600000000006"/>
    <n v="3"/>
    <n v="0.2"/>
    <n v="32.398200000000017"/>
  </r>
  <r>
    <n v="5202"/>
    <s v="CA-2013-103982"/>
    <x v="0"/>
    <x v="840"/>
    <d v="2022-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21-08-19T00:00:00"/>
    <s v="Standard Class"/>
    <s v="RE-19450"/>
    <s v="Richard Eichhorn"/>
    <x v="0"/>
    <s v="United States"/>
    <s v="Oakland"/>
    <x v="1"/>
    <n v="94601"/>
    <x v="1"/>
    <s v="FUR-FU-10004018"/>
    <x v="0"/>
    <x v="5"/>
    <s v="Tensor Computer Mounted Lamp"/>
    <n v="104.23"/>
    <n v="7"/>
    <n v="0"/>
    <n v="28.142100000000006"/>
  </r>
  <r>
    <n v="5204"/>
    <s v="CA-2012-142454"/>
    <x v="1"/>
    <x v="762"/>
    <d v="2021-08-19T00:00:00"/>
    <s v="Standard Class"/>
    <s v="RE-19450"/>
    <s v="Richard Eichhorn"/>
    <x v="0"/>
    <s v="United States"/>
    <s v="Oakland"/>
    <x v="1"/>
    <n v="94601"/>
    <x v="1"/>
    <s v="OFF-ST-10003638"/>
    <x v="1"/>
    <x v="4"/>
    <s v="Mobile Personal File Cube"/>
    <n v="70.260000000000005"/>
    <n v="3"/>
    <n v="0"/>
    <n v="18.970199999999998"/>
  </r>
  <r>
    <n v="5205"/>
    <s v="CA-2012-102015"/>
    <x v="1"/>
    <x v="811"/>
    <d v="2021-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21-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21-09-18T00:00:00"/>
    <s v="Standard Class"/>
    <s v="TM-21010"/>
    <s v="Tamara Manning"/>
    <x v="0"/>
    <s v="United States"/>
    <s v="Auburn"/>
    <x v="15"/>
    <n v="13021"/>
    <x v="3"/>
    <s v="OFF-FA-10000490"/>
    <x v="1"/>
    <x v="13"/>
    <s v="OIC Binder Clips, Mini, 1/4&quot; Capacity, Black"/>
    <n v="1.24"/>
    <n v="1"/>
    <n v="0"/>
    <n v="0.58279999999999998"/>
  </r>
  <r>
    <n v="5208"/>
    <s v="CA-2012-102015"/>
    <x v="1"/>
    <x v="811"/>
    <d v="2021-09-18T00:00:00"/>
    <s v="Standard Class"/>
    <s v="TM-21010"/>
    <s v="Tamara Manning"/>
    <x v="0"/>
    <s v="United States"/>
    <s v="Auburn"/>
    <x v="15"/>
    <n v="13021"/>
    <x v="3"/>
    <s v="OFF-LA-10002043"/>
    <x v="1"/>
    <x v="2"/>
    <s v="Avery 489"/>
    <n v="20.7"/>
    <n v="2"/>
    <n v="0"/>
    <n v="9.9359999999999999"/>
  </r>
  <r>
    <n v="5209"/>
    <s v="CA-2012-102015"/>
    <x v="1"/>
    <x v="811"/>
    <d v="2021-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21-09-18T00:00:00"/>
    <s v="Standard Class"/>
    <s v="TM-21010"/>
    <s v="Tamara Manning"/>
    <x v="0"/>
    <s v="United States"/>
    <s v="Auburn"/>
    <x v="15"/>
    <n v="13021"/>
    <x v="3"/>
    <s v="OFF-EN-10002504"/>
    <x v="1"/>
    <x v="12"/>
    <s v="Tyvek  Top-Opening Peel &amp; Seel Envelopes, Plain White"/>
    <n v="27.18"/>
    <n v="1"/>
    <n v="0"/>
    <n v="12.7746"/>
  </r>
  <r>
    <n v="5211"/>
    <s v="CA-2012-156755"/>
    <x v="1"/>
    <x v="1025"/>
    <d v="2021-01-18T00:00:00"/>
    <s v="Standard Class"/>
    <s v="YS-21880"/>
    <s v="Yana Sorensen"/>
    <x v="1"/>
    <s v="United States"/>
    <s v="Newark"/>
    <x v="13"/>
    <n v="19711"/>
    <x v="3"/>
    <s v="OFF-ST-10002615"/>
    <x v="1"/>
    <x v="4"/>
    <s v="Dual Level, Single-Width Filing Carts"/>
    <n v="465.18"/>
    <n v="3"/>
    <n v="0"/>
    <n v="120.94680000000001"/>
  </r>
  <r>
    <n v="5212"/>
    <s v="CA-2012-130876"/>
    <x v="1"/>
    <x v="793"/>
    <d v="2021-05-16T00:00:00"/>
    <s v="Second Class"/>
    <s v="AZ-10750"/>
    <s v="Annie Zypern"/>
    <x v="0"/>
    <s v="United States"/>
    <s v="New York City"/>
    <x v="15"/>
    <n v="10024"/>
    <x v="3"/>
    <s v="OFF-ST-10004258"/>
    <x v="1"/>
    <x v="4"/>
    <s v="Portable Personal File Box"/>
    <n v="36.630000000000003"/>
    <n v="3"/>
    <n v="0"/>
    <n v="9.8901000000000039"/>
  </r>
  <r>
    <n v="5213"/>
    <s v="CA-2013-145898"/>
    <x v="0"/>
    <x v="182"/>
    <d v="2022-09-27T00:00:00"/>
    <s v="Same Day"/>
    <s v="CM-12445"/>
    <s v="Chuck Magee"/>
    <x v="0"/>
    <s v="United States"/>
    <s v="Redlands"/>
    <x v="1"/>
    <n v="92374"/>
    <x v="1"/>
    <s v="OFF-ST-10004507"/>
    <x v="1"/>
    <x v="4"/>
    <s v="Advantus Rolling Storage Box"/>
    <n v="51.449999999999996"/>
    <n v="3"/>
    <n v="0"/>
    <n v="13.891499999999999"/>
  </r>
  <r>
    <n v="5214"/>
    <s v="CA-2013-145898"/>
    <x v="0"/>
    <x v="182"/>
    <d v="2022-09-27T00:00:00"/>
    <s v="Same Day"/>
    <s v="CM-12445"/>
    <s v="Chuck Magee"/>
    <x v="0"/>
    <s v="United States"/>
    <s v="Redlands"/>
    <x v="1"/>
    <n v="92374"/>
    <x v="1"/>
    <s v="OFF-LA-10000262"/>
    <x v="1"/>
    <x v="2"/>
    <s v="Avery 494"/>
    <n v="7.83"/>
    <n v="3"/>
    <n v="0"/>
    <n v="3.6017999999999999"/>
  </r>
  <r>
    <n v="5215"/>
    <s v="CA-2013-145898"/>
    <x v="0"/>
    <x v="182"/>
    <d v="2022-09-27T00:00:00"/>
    <s v="Same Day"/>
    <s v="CM-12445"/>
    <s v="Chuck Magee"/>
    <x v="0"/>
    <s v="United States"/>
    <s v="Redlands"/>
    <x v="1"/>
    <n v="92374"/>
    <x v="1"/>
    <s v="OFF-AR-10002445"/>
    <x v="1"/>
    <x v="6"/>
    <s v="SANFORD Major Accent Highlighters"/>
    <n v="35.4"/>
    <n v="5"/>
    <n v="0"/>
    <n v="13.452000000000002"/>
  </r>
  <r>
    <n v="5216"/>
    <s v="CA-2013-145898"/>
    <x v="0"/>
    <x v="182"/>
    <d v="2022-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23-09-16T00:00:00"/>
    <s v="Standard Class"/>
    <s v="JB-16000"/>
    <s v="Joy Bell-"/>
    <x v="0"/>
    <s v="United States"/>
    <s v="Roseville"/>
    <x v="12"/>
    <n v="48066"/>
    <x v="2"/>
    <s v="OFF-EN-10000461"/>
    <x v="1"/>
    <x v="12"/>
    <s v="#10- 4 1/8&quot; x 9 1/2&quot; Recycled Envelopes"/>
    <n v="17.48"/>
    <n v="2"/>
    <n v="0"/>
    <n v="8.2156000000000002"/>
  </r>
  <r>
    <n v="5218"/>
    <s v="CA-2014-134635"/>
    <x v="3"/>
    <x v="4"/>
    <d v="2023-04-18T00:00:00"/>
    <s v="Second Class"/>
    <s v="NS-18640"/>
    <s v="Noel Staavos"/>
    <x v="1"/>
    <s v="United States"/>
    <s v="Los Angeles"/>
    <x v="1"/>
    <n v="90049"/>
    <x v="1"/>
    <s v="OFF-PA-10002254"/>
    <x v="1"/>
    <x v="10"/>
    <s v="Xerox 1883"/>
    <n v="79.14"/>
    <n v="3"/>
    <n v="0"/>
    <n v="36.404399999999995"/>
  </r>
  <r>
    <n v="5219"/>
    <s v="CA-2014-167080"/>
    <x v="3"/>
    <x v="193"/>
    <d v="2023-06-15T00:00:00"/>
    <s v="Standard Class"/>
    <s v="LC-16930"/>
    <s v="Linda Cazamias"/>
    <x v="1"/>
    <s v="United States"/>
    <s v="New York City"/>
    <x v="15"/>
    <n v="10011"/>
    <x v="3"/>
    <s v="OFF-AR-10001868"/>
    <x v="1"/>
    <x v="6"/>
    <s v="Prang Dustless Chalk Sticks"/>
    <n v="8.4"/>
    <n v="5"/>
    <n v="0"/>
    <n v="4.2"/>
  </r>
  <r>
    <n v="5220"/>
    <s v="CA-2014-145653"/>
    <x v="3"/>
    <x v="853"/>
    <d v="2023-09-02T00:00:00"/>
    <s v="Same Day"/>
    <s v="CA-12775"/>
    <s v="Cynthia Arntzen"/>
    <x v="0"/>
    <s v="United States"/>
    <s v="Detroit"/>
    <x v="12"/>
    <n v="48205"/>
    <x v="2"/>
    <s v="FUR-CH-10004875"/>
    <x v="0"/>
    <x v="1"/>
    <s v="Harbour Creations 67200 Series Stacking Chairs"/>
    <n v="498.26000000000005"/>
    <n v="7"/>
    <n v="0"/>
    <n v="134.53020000000001"/>
  </r>
  <r>
    <n v="5221"/>
    <s v="CA-2011-140487"/>
    <x v="2"/>
    <x v="1026"/>
    <d v="2020-06-20T00:00:00"/>
    <s v="Standard Class"/>
    <s v="SR-20425"/>
    <s v="Sharelle Roach"/>
    <x v="2"/>
    <s v="United States"/>
    <s v="Detroit"/>
    <x v="12"/>
    <n v="48234"/>
    <x v="2"/>
    <s v="FUR-BO-10000711"/>
    <x v="0"/>
    <x v="0"/>
    <s v="Hon Metal Bookcases, Gray"/>
    <n v="212.94"/>
    <n v="3"/>
    <n v="0"/>
    <n v="57.4938"/>
  </r>
  <r>
    <n v="5222"/>
    <s v="CA-2014-117401"/>
    <x v="3"/>
    <x v="796"/>
    <d v="2023-05-23T00:00:00"/>
    <s v="Second Class"/>
    <s v="PP-18955"/>
    <s v="Paul Prost"/>
    <x v="2"/>
    <s v="United States"/>
    <s v="Springfield"/>
    <x v="25"/>
    <n v="65807"/>
    <x v="2"/>
    <s v="OFF-AP-10000938"/>
    <x v="1"/>
    <x v="9"/>
    <s v="Avanti 1.7 Cu. Ft. Refrigerator"/>
    <n v="706.86"/>
    <n v="7"/>
    <n v="0"/>
    <n v="197.92079999999999"/>
  </r>
  <r>
    <n v="5223"/>
    <s v="CA-2014-117401"/>
    <x v="3"/>
    <x v="796"/>
    <d v="2023-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23-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23-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7"/>
    <d v="2022-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7"/>
    <d v="2022-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7"/>
    <d v="2022-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20-12-01T00:00:00"/>
    <s v="Standard Class"/>
    <s v="LS-16975"/>
    <s v="Lindsay Shagiari"/>
    <x v="2"/>
    <s v="United States"/>
    <s v="San Francisco"/>
    <x v="1"/>
    <n v="94109"/>
    <x v="1"/>
    <s v="OFF-PA-10001033"/>
    <x v="1"/>
    <x v="10"/>
    <s v="Xerox 1893"/>
    <n v="81.98"/>
    <n v="2"/>
    <n v="0"/>
    <n v="40.170200000000001"/>
  </r>
  <r>
    <n v="5230"/>
    <s v="CA-2014-124436"/>
    <x v="3"/>
    <x v="498"/>
    <d v="2023-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23-03-23T00:00:00"/>
    <s v="Second Class"/>
    <s v="SA-20830"/>
    <s v="Sue Ann Reed"/>
    <x v="0"/>
    <s v="United States"/>
    <s v="Fresno"/>
    <x v="1"/>
    <n v="93727"/>
    <x v="1"/>
    <s v="FUR-TA-10001095"/>
    <x v="0"/>
    <x v="3"/>
    <s v="Chromcraft Round Conference Tables"/>
    <n v="697.16"/>
    <n v="5"/>
    <n v="0.2"/>
    <n v="8.7144999999999868"/>
  </r>
  <r>
    <n v="5232"/>
    <s v="CA-2014-124436"/>
    <x v="3"/>
    <x v="498"/>
    <d v="2023-03-23T00:00:00"/>
    <s v="Second Class"/>
    <s v="SA-20830"/>
    <s v="Sue Ann Reed"/>
    <x v="0"/>
    <s v="United States"/>
    <s v="Fresno"/>
    <x v="1"/>
    <n v="93727"/>
    <x v="1"/>
    <s v="FUR-FU-10001185"/>
    <x v="0"/>
    <x v="5"/>
    <s v="Advantus Employee of the Month Certificate Frame, 11 x 13-1/2"/>
    <n v="30.93"/>
    <n v="1"/>
    <n v="0"/>
    <n v="12.6813"/>
  </r>
  <r>
    <n v="5233"/>
    <s v="CA-2014-124436"/>
    <x v="3"/>
    <x v="498"/>
    <d v="2023-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20-10-22T00:00:00"/>
    <s v="Standard Class"/>
    <s v="LS-17200"/>
    <s v="Luke Schmidt"/>
    <x v="1"/>
    <s v="United States"/>
    <s v="Texarkana"/>
    <x v="36"/>
    <n v="71854"/>
    <x v="0"/>
    <s v="FUR-CH-10004626"/>
    <x v="0"/>
    <x v="1"/>
    <s v="Office Star Flex Back Scooter Chair with Aluminum Finish Frame"/>
    <n v="605.34"/>
    <n v="6"/>
    <n v="0"/>
    <n v="145.2816"/>
  </r>
  <r>
    <n v="5235"/>
    <s v="CA-2014-131037"/>
    <x v="3"/>
    <x v="1028"/>
    <d v="2023-08-24T00:00:00"/>
    <s v="First Class"/>
    <s v="TM-21490"/>
    <s v="Tony Molinari"/>
    <x v="0"/>
    <s v="United States"/>
    <s v="San Francisco"/>
    <x v="1"/>
    <n v="94110"/>
    <x v="1"/>
    <s v="FUR-TA-10001768"/>
    <x v="0"/>
    <x v="3"/>
    <s v="Hon Racetrack Conference Tables"/>
    <n v="210.00800000000001"/>
    <n v="1"/>
    <n v="0.2"/>
    <n v="2.625099999999982"/>
  </r>
  <r>
    <n v="5236"/>
    <s v="CA-2013-111143"/>
    <x v="0"/>
    <x v="258"/>
    <d v="2022-11-23T00:00:00"/>
    <s v="First Class"/>
    <s v="TT-21265"/>
    <s v="Tim Taslimi"/>
    <x v="1"/>
    <s v="United States"/>
    <s v="Indianapolis"/>
    <x v="14"/>
    <n v="46203"/>
    <x v="2"/>
    <s v="OFF-AP-10001947"/>
    <x v="1"/>
    <x v="9"/>
    <s v="Acco 6 Outlet Guardian Premium Plus Surge Suppressor"/>
    <n v="54.96"/>
    <n v="3"/>
    <n v="0"/>
    <n v="15.938399999999998"/>
  </r>
  <r>
    <n v="5237"/>
    <s v="CA-2011-166744"/>
    <x v="2"/>
    <x v="59"/>
    <d v="2020-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20-09-24T00:00:00"/>
    <s v="Standard Class"/>
    <s v="DN-13690"/>
    <s v="Duane Noonan"/>
    <x v="0"/>
    <s v="United States"/>
    <s v="Columbia"/>
    <x v="39"/>
    <n v="21044"/>
    <x v="3"/>
    <s v="FUR-BO-10001337"/>
    <x v="0"/>
    <x v="0"/>
    <s v="O'Sullivan Living Dimensions 2-Shelf Bookcases"/>
    <n v="362.94"/>
    <n v="3"/>
    <n v="0"/>
    <n v="36.293999999999997"/>
  </r>
  <r>
    <n v="5239"/>
    <s v="CA-2011-166744"/>
    <x v="2"/>
    <x v="59"/>
    <d v="2020-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22-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22-09-18T00:00:00"/>
    <s v="Standard Class"/>
    <s v="EB-14110"/>
    <s v="Eugene Barchas"/>
    <x v="0"/>
    <s v="United States"/>
    <s v="San Jose"/>
    <x v="1"/>
    <n v="95123"/>
    <x v="1"/>
    <s v="OFF-BI-10001658"/>
    <x v="1"/>
    <x v="8"/>
    <s v="GBC Standard Therm-A-Bind Covers"/>
    <n v="39.872000000000007"/>
    <n v="2"/>
    <n v="0.2"/>
    <n v="12.958399999999999"/>
  </r>
  <r>
    <n v="5242"/>
    <s v="CA-2013-110730"/>
    <x v="0"/>
    <x v="713"/>
    <d v="2022-09-27T00:00:00"/>
    <s v="Second Class"/>
    <s v="CM-11815"/>
    <s v="Candace McMahon"/>
    <x v="1"/>
    <s v="United States"/>
    <s v="Seattle"/>
    <x v="4"/>
    <n v="98115"/>
    <x v="1"/>
    <s v="OFF-SU-10004737"/>
    <x v="1"/>
    <x v="14"/>
    <s v="Acme Design Stainless Steel Bent Scissors"/>
    <n v="13.68"/>
    <n v="2"/>
    <n v="0"/>
    <n v="3.6936"/>
  </r>
  <r>
    <n v="5243"/>
    <s v="CA-2014-146367"/>
    <x v="3"/>
    <x v="1017"/>
    <d v="2023-08-09T00:00:00"/>
    <s v="Standard Class"/>
    <s v="HM-14860"/>
    <s v="Harry Marie"/>
    <x v="1"/>
    <s v="United States"/>
    <s v="Carrollton"/>
    <x v="5"/>
    <n v="75007"/>
    <x v="2"/>
    <s v="OFF-BI-10002827"/>
    <x v="1"/>
    <x v="8"/>
    <s v="Avery Durable Poly Binders"/>
    <n v="3.3179999999999996"/>
    <n v="3"/>
    <n v="0.8"/>
    <n v="-5.6406000000000018"/>
  </r>
  <r>
    <n v="5244"/>
    <s v="CA-2013-149454"/>
    <x v="0"/>
    <x v="197"/>
    <d v="2022-07-27T00:00:00"/>
    <s v="First Class"/>
    <s v="KM-16375"/>
    <s v="Katherine Murray"/>
    <x v="2"/>
    <s v="United States"/>
    <s v="Arlington"/>
    <x v="17"/>
    <n v="22204"/>
    <x v="0"/>
    <s v="OFF-BI-10003694"/>
    <x v="1"/>
    <x v="8"/>
    <s v="Avery 3 1/2&quot; Diskette Storage Pages, 10/Pack"/>
    <n v="10.44"/>
    <n v="1"/>
    <n v="0"/>
    <n v="4.8023999999999996"/>
  </r>
  <r>
    <n v="5245"/>
    <s v="CA-2013-156265"/>
    <x v="0"/>
    <x v="1029"/>
    <d v="2022-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29"/>
    <d v="2022-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29"/>
    <d v="2022-08-05T00:00:00"/>
    <s v="Second Class"/>
    <s v="BF-11020"/>
    <s v="Barry Französisch"/>
    <x v="1"/>
    <s v="United States"/>
    <s v="Los Angeles"/>
    <x v="1"/>
    <n v="90032"/>
    <x v="1"/>
    <s v="OFF-BI-10000285"/>
    <x v="1"/>
    <x v="8"/>
    <s v="XtraLife ClearVue Slant-D Ring Binders by Cardinal"/>
    <n v="12.544"/>
    <n v="2"/>
    <n v="0.2"/>
    <n v="4.7039999999999997"/>
  </r>
  <r>
    <n v="5248"/>
    <s v="US-2012-168914"/>
    <x v="1"/>
    <x v="1030"/>
    <d v="2021-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23-11-06T00:00:00"/>
    <s v="Second Class"/>
    <s v="EJ-14155"/>
    <s v="Eva Jacobs"/>
    <x v="0"/>
    <s v="United States"/>
    <s v="Seattle"/>
    <x v="4"/>
    <n v="98105"/>
    <x v="1"/>
    <s v="TEC-AC-10002345"/>
    <x v="2"/>
    <x v="11"/>
    <s v="HP Standard 104 key PS/2 Keyboard"/>
    <n v="43.5"/>
    <n v="3"/>
    <n v="0"/>
    <n v="10.875"/>
  </r>
  <r>
    <n v="5250"/>
    <s v="CA-2012-106215"/>
    <x v="1"/>
    <x v="392"/>
    <d v="2021-04-21T00:00:00"/>
    <s v="Standard Class"/>
    <s v="BN-11470"/>
    <s v="Brad Norvell"/>
    <x v="1"/>
    <s v="United States"/>
    <s v="Philadelphia"/>
    <x v="9"/>
    <n v="19143"/>
    <x v="3"/>
    <s v="OFF-FA-10001229"/>
    <x v="1"/>
    <x v="13"/>
    <s v="Staples"/>
    <n v="12.576000000000001"/>
    <n v="4"/>
    <n v="0.2"/>
    <n v="4.0871999999999993"/>
  </r>
  <r>
    <n v="5251"/>
    <s v="US-2013-169369"/>
    <x v="0"/>
    <x v="938"/>
    <d v="2022-12-19T00:00:00"/>
    <s v="Standard Class"/>
    <s v="EC-14050"/>
    <s v="Erin Creighton"/>
    <x v="0"/>
    <s v="United States"/>
    <s v="Columbus"/>
    <x v="32"/>
    <n v="31907"/>
    <x v="0"/>
    <s v="TEC-AC-10001314"/>
    <x v="2"/>
    <x v="11"/>
    <s v="Case Logic 2.4GHz Wireless Keyboard"/>
    <n v="249.95000000000002"/>
    <n v="5"/>
    <n v="0"/>
    <n v="19.995999999999974"/>
  </r>
  <r>
    <n v="5252"/>
    <s v="US-2013-169369"/>
    <x v="0"/>
    <x v="938"/>
    <d v="2022-12-19T00:00:00"/>
    <s v="Standard Class"/>
    <s v="EC-14050"/>
    <s v="Erin Creighton"/>
    <x v="0"/>
    <s v="United States"/>
    <s v="Columbus"/>
    <x v="32"/>
    <n v="31907"/>
    <x v="0"/>
    <s v="OFF-PA-10004438"/>
    <x v="1"/>
    <x v="10"/>
    <s v="Xerox 1907"/>
    <n v="49.12"/>
    <n v="4"/>
    <n v="0"/>
    <n v="23.086399999999998"/>
  </r>
  <r>
    <n v="5253"/>
    <s v="CA-2012-132318"/>
    <x v="1"/>
    <x v="628"/>
    <d v="2021-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8"/>
    <d v="2020-03-11T00:00:00"/>
    <s v="Second Class"/>
    <s v="NP-18685"/>
    <s v="Nora Pelletier"/>
    <x v="2"/>
    <s v="United States"/>
    <s v="Des Moines"/>
    <x v="4"/>
    <n v="98198"/>
    <x v="1"/>
    <s v="OFF-BI-10004224"/>
    <x v="1"/>
    <x v="8"/>
    <s v="Catalog Binders with Expanding Posts"/>
    <n v="107.64800000000001"/>
    <n v="2"/>
    <n v="0.2"/>
    <n v="33.639999999999986"/>
  </r>
  <r>
    <n v="5255"/>
    <s v="CA-2012-125185"/>
    <x v="1"/>
    <x v="616"/>
    <d v="2021-03-07T00:00:00"/>
    <s v="Second Class"/>
    <s v="AH-10195"/>
    <s v="Alan Haines"/>
    <x v="1"/>
    <s v="United States"/>
    <s v="Bethlehem"/>
    <x v="9"/>
    <n v="18018"/>
    <x v="3"/>
    <s v="FUR-CH-10002647"/>
    <x v="0"/>
    <x v="1"/>
    <s v="Situations Contoured Folding Chairs, 4/Set"/>
    <n v="99.372"/>
    <n v="2"/>
    <n v="0.3"/>
    <n v="-7.0979999999999919"/>
  </r>
  <r>
    <n v="5256"/>
    <s v="CA-2012-125185"/>
    <x v="1"/>
    <x v="616"/>
    <d v="2021-03-07T00:00:00"/>
    <s v="Second Class"/>
    <s v="AH-10195"/>
    <s v="Alan Haines"/>
    <x v="1"/>
    <s v="United States"/>
    <s v="Bethlehem"/>
    <x v="9"/>
    <n v="18018"/>
    <x v="3"/>
    <s v="FUR-FU-10003247"/>
    <x v="0"/>
    <x v="5"/>
    <s v="36X48 HARDFLOOR CHAIRMAT"/>
    <n v="33.568000000000005"/>
    <n v="2"/>
    <n v="0.2"/>
    <n v="-5.4548000000000041"/>
  </r>
  <r>
    <n v="5257"/>
    <s v="CA-2013-130078"/>
    <x v="0"/>
    <x v="590"/>
    <d v="2022-08-15T00:00:00"/>
    <s v="Standard Class"/>
    <s v="CC-12145"/>
    <s v="Charles Crestani"/>
    <x v="0"/>
    <s v="United States"/>
    <s v="Oklahoma City"/>
    <x v="26"/>
    <n v="73120"/>
    <x v="2"/>
    <s v="OFF-PA-10003270"/>
    <x v="1"/>
    <x v="10"/>
    <s v="Xerox 1954"/>
    <n v="10.56"/>
    <n v="2"/>
    <n v="0"/>
    <n v="4.7519999999999998"/>
  </r>
  <r>
    <n v="5258"/>
    <s v="US-2014-114034"/>
    <x v="3"/>
    <x v="1031"/>
    <d v="2023-01-09T00:00:00"/>
    <s v="Standard Class"/>
    <s v="DL-13315"/>
    <s v="Delfina Latchford"/>
    <x v="0"/>
    <s v="United States"/>
    <s v="Rancho Cucamonga"/>
    <x v="1"/>
    <n v="91730"/>
    <x v="1"/>
    <s v="OFF-PA-10004735"/>
    <x v="1"/>
    <x v="10"/>
    <s v="Xerox 1905"/>
    <n v="38.880000000000003"/>
    <n v="6"/>
    <n v="0"/>
    <n v="18.662400000000002"/>
  </r>
  <r>
    <n v="5259"/>
    <s v="US-2014-115595"/>
    <x v="3"/>
    <x v="449"/>
    <d v="2023-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23-10-27T00:00:00"/>
    <s v="Standard Class"/>
    <s v="MA-17560"/>
    <s v="Matt Abelman"/>
    <x v="2"/>
    <s v="United States"/>
    <s v="Philadelphia"/>
    <x v="9"/>
    <n v="19120"/>
    <x v="3"/>
    <s v="OFF-PA-10000176"/>
    <x v="1"/>
    <x v="10"/>
    <s v="Xerox 1887"/>
    <n v="45.527999999999999"/>
    <n v="3"/>
    <n v="0.2"/>
    <n v="15.934799999999997"/>
  </r>
  <r>
    <n v="5261"/>
    <s v="CA-2011-105165"/>
    <x v="2"/>
    <x v="557"/>
    <d v="2020-09-10T00:00:00"/>
    <s v="First Class"/>
    <s v="SZ-20035"/>
    <s v="Sam Zeldin"/>
    <x v="2"/>
    <s v="United States"/>
    <s v="Houston"/>
    <x v="5"/>
    <n v="77036"/>
    <x v="2"/>
    <s v="TEC-PH-10000675"/>
    <x v="2"/>
    <x v="7"/>
    <s v="Panasonic KX TS3282B Corded phone"/>
    <n v="196.77600000000001"/>
    <n v="3"/>
    <n v="0.2"/>
    <n v="14.758199999999995"/>
  </r>
  <r>
    <n v="5262"/>
    <s v="CA-2011-105165"/>
    <x v="2"/>
    <x v="557"/>
    <d v="2020-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20-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20-09-10T00:00:00"/>
    <s v="First Class"/>
    <s v="SZ-20035"/>
    <s v="Sam Zeldin"/>
    <x v="2"/>
    <s v="United States"/>
    <s v="Houston"/>
    <x v="5"/>
    <n v="77036"/>
    <x v="2"/>
    <s v="TEC-AC-10002718"/>
    <x v="2"/>
    <x v="11"/>
    <s v="Belkin Standard 104 key USB Keyboard"/>
    <n v="46.688000000000002"/>
    <n v="4"/>
    <n v="0.2"/>
    <n v="-2.9180000000000028"/>
  </r>
  <r>
    <n v="5265"/>
    <s v="CA-2011-105165"/>
    <x v="2"/>
    <x v="557"/>
    <d v="2020-09-10T00:00:00"/>
    <s v="First Class"/>
    <s v="SZ-20035"/>
    <s v="Sam Zeldin"/>
    <x v="2"/>
    <s v="United States"/>
    <s v="Houston"/>
    <x v="5"/>
    <n v="77036"/>
    <x v="2"/>
    <s v="OFF-AR-10003179"/>
    <x v="1"/>
    <x v="6"/>
    <s v="Dixon Ticonderoga Core-Lock Colored Pencils"/>
    <n v="21.864000000000001"/>
    <n v="3"/>
    <n v="0.2"/>
    <n v="3.5528999999999984"/>
  </r>
  <r>
    <n v="5266"/>
    <s v="CA-2014-147452"/>
    <x v="3"/>
    <x v="1032"/>
    <d v="2023-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2"/>
    <d v="2023-10-04T00:00:00"/>
    <s v="First Class"/>
    <s v="CS-11845"/>
    <s v="Cari Sayre"/>
    <x v="1"/>
    <s v="United States"/>
    <s v="Seattle"/>
    <x v="4"/>
    <n v="98103"/>
    <x v="1"/>
    <s v="OFF-PA-10004039"/>
    <x v="1"/>
    <x v="10"/>
    <s v="Xerox 1882"/>
    <n v="167.94"/>
    <n v="3"/>
    <n v="0"/>
    <n v="82.290599999999998"/>
  </r>
  <r>
    <n v="5268"/>
    <s v="CA-2014-147452"/>
    <x v="3"/>
    <x v="1032"/>
    <d v="2023-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23-11-22T00:00:00"/>
    <s v="Standard Class"/>
    <s v="MH-18115"/>
    <s v="Mick Hernandez"/>
    <x v="2"/>
    <s v="United States"/>
    <s v="Yonkers"/>
    <x v="15"/>
    <n v="10701"/>
    <x v="3"/>
    <s v="TEC-MA-10003173"/>
    <x v="2"/>
    <x v="15"/>
    <s v="Hewlett-Packard 300S Scientific Calculator"/>
    <n v="52.44"/>
    <n v="4"/>
    <n v="0"/>
    <n v="24.122399999999995"/>
  </r>
  <r>
    <n v="5270"/>
    <s v="CA-2014-144484"/>
    <x v="3"/>
    <x v="220"/>
    <d v="2023-09-12T00:00:00"/>
    <s v="Same Day"/>
    <s v="CB-12025"/>
    <s v="Cassandra Brandow"/>
    <x v="0"/>
    <s v="United States"/>
    <s v="San Francisco"/>
    <x v="1"/>
    <n v="94110"/>
    <x v="1"/>
    <s v="FUR-FU-10000260"/>
    <x v="0"/>
    <x v="5"/>
    <s v="6&quot; Cubicle Wall Clock, Black"/>
    <n v="32.36"/>
    <n v="4"/>
    <n v="0"/>
    <n v="11.6496"/>
  </r>
  <r>
    <n v="5271"/>
    <s v="CA-2014-144484"/>
    <x v="3"/>
    <x v="220"/>
    <d v="2023-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3"/>
    <d v="2023-01-17T00:00:00"/>
    <s v="Same Day"/>
    <s v="JO-15145"/>
    <s v="Jack O'Briant"/>
    <x v="1"/>
    <s v="United States"/>
    <s v="Los Angeles"/>
    <x v="1"/>
    <n v="90008"/>
    <x v="1"/>
    <s v="FUR-FU-10001487"/>
    <x v="0"/>
    <x v="5"/>
    <s v="Eldon Expressions Wood and Plastic Desk Accessories, Cherry Wood"/>
    <n v="27.92"/>
    <n v="4"/>
    <n v="0"/>
    <n v="8.0967999999999982"/>
  </r>
  <r>
    <n v="5273"/>
    <s v="CA-2014-125913"/>
    <x v="3"/>
    <x v="1033"/>
    <d v="2023-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22-11-30T00:00:00"/>
    <s v="First Class"/>
    <s v="PA-19060"/>
    <s v="Pete Armstrong"/>
    <x v="2"/>
    <s v="United States"/>
    <s v="Miami"/>
    <x v="2"/>
    <n v="33142"/>
    <x v="0"/>
    <s v="OFF-BI-10000145"/>
    <x v="1"/>
    <x v="8"/>
    <s v="Zipper Ring Binder Pockets"/>
    <n v="3.7440000000000007"/>
    <n v="4"/>
    <n v="0.7"/>
    <n v="-2.6207999999999991"/>
  </r>
  <r>
    <n v="5275"/>
    <s v="CA-2012-162887"/>
    <x v="1"/>
    <x v="209"/>
    <d v="2021-11-09T00:00:00"/>
    <s v="Second Class"/>
    <s v="SV-20785"/>
    <s v="Stewart Visinsky"/>
    <x v="0"/>
    <s v="United States"/>
    <s v="Burlington"/>
    <x v="42"/>
    <s v="05408"/>
    <x v="3"/>
    <s v="FUR-CH-10000595"/>
    <x v="0"/>
    <x v="1"/>
    <s v="Safco Contoured Stacking Chairs"/>
    <n v="715.2"/>
    <n v="3"/>
    <n v="0"/>
    <n v="178.79999999999998"/>
  </r>
  <r>
    <n v="5276"/>
    <s v="CA-2014-147333"/>
    <x v="3"/>
    <x v="817"/>
    <d v="2023-12-21T00:00:00"/>
    <s v="Standard Class"/>
    <s v="KL-16555"/>
    <s v="Kelly Lampkin"/>
    <x v="1"/>
    <s v="United States"/>
    <s v="Fayetteville"/>
    <x v="36"/>
    <n v="72701"/>
    <x v="0"/>
    <s v="TEC-AC-10004469"/>
    <x v="2"/>
    <x v="11"/>
    <s v="Microsoft Sculpt Comfort Mouse"/>
    <n v="159.80000000000001"/>
    <n v="4"/>
    <n v="0"/>
    <n v="70.312000000000012"/>
  </r>
  <r>
    <n v="5277"/>
    <s v="CA-2014-147333"/>
    <x v="3"/>
    <x v="817"/>
    <d v="2023-12-21T00:00:00"/>
    <s v="Standard Class"/>
    <s v="KL-16555"/>
    <s v="Kelly Lampkin"/>
    <x v="1"/>
    <s v="United States"/>
    <s v="Fayetteville"/>
    <x v="36"/>
    <n v="72701"/>
    <x v="0"/>
    <s v="TEC-AC-10003038"/>
    <x v="2"/>
    <x v="11"/>
    <s v="Kingston Digital DataTraveler 16GB USB 2.0"/>
    <n v="44.75"/>
    <n v="5"/>
    <n v="0"/>
    <n v="8.5024999999999942"/>
  </r>
  <r>
    <n v="5278"/>
    <s v="CA-2011-113859"/>
    <x v="2"/>
    <x v="103"/>
    <d v="2020-09-17T00:00:00"/>
    <s v="Standard Class"/>
    <s v="BC-11125"/>
    <s v="Becky Castell"/>
    <x v="2"/>
    <s v="United States"/>
    <s v="Odessa"/>
    <x v="5"/>
    <n v="79762"/>
    <x v="2"/>
    <s v="FUR-CH-10004698"/>
    <x v="0"/>
    <x v="1"/>
    <s v="Padded Folding Chairs, Black, 4/Carton"/>
    <n v="340.11599999999999"/>
    <n v="6"/>
    <n v="0.3"/>
    <n v="-9.717599999999976"/>
  </r>
  <r>
    <n v="5279"/>
    <s v="CA-2011-159681"/>
    <x v="2"/>
    <x v="1034"/>
    <d v="2020-12-13T00:00:00"/>
    <s v="Standard Class"/>
    <s v="PO-18850"/>
    <s v="Patrick O'Brill"/>
    <x v="0"/>
    <s v="United States"/>
    <s v="Virginia Beach"/>
    <x v="17"/>
    <n v="23464"/>
    <x v="0"/>
    <s v="OFF-PA-10003641"/>
    <x v="1"/>
    <x v="10"/>
    <s v="Xerox 1909"/>
    <n v="105.52"/>
    <n v="4"/>
    <n v="0"/>
    <n v="48.539199999999994"/>
  </r>
  <r>
    <n v="5280"/>
    <s v="US-2014-104094"/>
    <x v="3"/>
    <x v="210"/>
    <d v="2023-09-12T00:00:00"/>
    <s v="Standard Class"/>
    <s v="AG-10675"/>
    <s v="Anna Gayman"/>
    <x v="0"/>
    <s v="United States"/>
    <s v="Milwaukee"/>
    <x v="6"/>
    <n v="53209"/>
    <x v="2"/>
    <s v="TEC-AC-10002134"/>
    <x v="2"/>
    <x v="11"/>
    <s v="Rosewill 107 Normal Keys USB Wired Standard Keyboard"/>
    <n v="13.48"/>
    <n v="1"/>
    <n v="0"/>
    <n v="1.8872"/>
  </r>
  <r>
    <n v="5281"/>
    <s v="CA-2014-152709"/>
    <x v="3"/>
    <x v="566"/>
    <d v="2023-10-13T00:00:00"/>
    <s v="Standard Class"/>
    <s v="DB-13210"/>
    <s v="Dean Braden"/>
    <x v="0"/>
    <s v="United States"/>
    <s v="Detroit"/>
    <x v="12"/>
    <n v="48234"/>
    <x v="2"/>
    <s v="OFF-ST-10001837"/>
    <x v="1"/>
    <x v="4"/>
    <s v="SAFCO Mobile Desk Side File, Wire Frame"/>
    <n v="85.52"/>
    <n v="2"/>
    <n v="0"/>
    <n v="22.235199999999999"/>
  </r>
  <r>
    <n v="5282"/>
    <s v="CA-2012-105158"/>
    <x v="1"/>
    <x v="577"/>
    <d v="2021-09-10T00:00:00"/>
    <s v="Standard Class"/>
    <s v="SP-20860"/>
    <s v="Sung Pak"/>
    <x v="1"/>
    <s v="United States"/>
    <s v="Rochester"/>
    <x v="11"/>
    <n v="55901"/>
    <x v="2"/>
    <s v="FUR-FU-10001706"/>
    <x v="0"/>
    <x v="5"/>
    <s v="Longer-Life Soft White Bulbs"/>
    <n v="6.16"/>
    <n v="2"/>
    <n v="0"/>
    <n v="2.9567999999999999"/>
  </r>
  <r>
    <n v="5283"/>
    <s v="CA-2012-105158"/>
    <x v="1"/>
    <x v="577"/>
    <d v="2021-09-10T00:00:00"/>
    <s v="Standard Class"/>
    <s v="SP-20860"/>
    <s v="Sung Pak"/>
    <x v="1"/>
    <s v="United States"/>
    <s v="Rochester"/>
    <x v="11"/>
    <n v="55901"/>
    <x v="2"/>
    <s v="OFF-PA-10001970"/>
    <x v="1"/>
    <x v="10"/>
    <s v="Xerox 1881"/>
    <n v="36.839999999999996"/>
    <n v="3"/>
    <n v="0"/>
    <n v="17.314799999999998"/>
  </r>
  <r>
    <n v="5284"/>
    <s v="CA-2011-133424"/>
    <x v="2"/>
    <x v="809"/>
    <d v="2020-04-04T00:00:00"/>
    <s v="Standard Class"/>
    <s v="Dl-13600"/>
    <s v="Dorris liebe"/>
    <x v="1"/>
    <s v="United States"/>
    <s v="Seattle"/>
    <x v="4"/>
    <n v="98105"/>
    <x v="1"/>
    <s v="OFF-ST-10002957"/>
    <x v="1"/>
    <x v="4"/>
    <s v="Sterilite Show Offs Storage Containers"/>
    <n v="15.84"/>
    <n v="3"/>
    <n v="0"/>
    <n v="0"/>
  </r>
  <r>
    <n v="5285"/>
    <s v="CA-2011-133424"/>
    <x v="2"/>
    <x v="809"/>
    <d v="2020-04-04T00:00:00"/>
    <s v="Standard Class"/>
    <s v="Dl-13600"/>
    <s v="Dorris liebe"/>
    <x v="1"/>
    <s v="United States"/>
    <s v="Seattle"/>
    <x v="4"/>
    <n v="98105"/>
    <x v="1"/>
    <s v="OFF-LA-10002312"/>
    <x v="1"/>
    <x v="2"/>
    <s v="Avery 490"/>
    <n v="44.400000000000006"/>
    <n v="3"/>
    <n v="0"/>
    <n v="22.200000000000003"/>
  </r>
  <r>
    <n v="5286"/>
    <s v="CA-2014-105991"/>
    <x v="3"/>
    <x v="1023"/>
    <d v="2023-05-07T00:00:00"/>
    <s v="First Class"/>
    <s v="LH-17020"/>
    <s v="Lisa Hazard"/>
    <x v="0"/>
    <s v="United States"/>
    <s v="Louisville"/>
    <x v="22"/>
    <n v="80027"/>
    <x v="1"/>
    <s v="OFF-EN-10002600"/>
    <x v="1"/>
    <x v="12"/>
    <s v="Redi-Strip #10 Envelopes, 4 1/8 x 9 1/2"/>
    <n v="21.240000000000002"/>
    <n v="9"/>
    <n v="0.2"/>
    <n v="7.4339999999999993"/>
  </r>
  <r>
    <n v="5287"/>
    <s v="CA-2014-105991"/>
    <x v="3"/>
    <x v="1023"/>
    <d v="2023-05-07T00:00:00"/>
    <s v="First Class"/>
    <s v="LH-17020"/>
    <s v="Lisa Hazard"/>
    <x v="0"/>
    <s v="United States"/>
    <s v="Louisville"/>
    <x v="22"/>
    <n v="80027"/>
    <x v="1"/>
    <s v="OFF-BI-10003274"/>
    <x v="1"/>
    <x v="8"/>
    <s v="Avery Durable Slant Ring Binders, No Labels"/>
    <n v="9.5520000000000014"/>
    <n v="8"/>
    <n v="0.7"/>
    <n v="-7.3231999999999999"/>
  </r>
  <r>
    <n v="5288"/>
    <s v="CA-2014-105991"/>
    <x v="3"/>
    <x v="1023"/>
    <d v="2023-05-07T00:00:00"/>
    <s v="First Class"/>
    <s v="LH-17020"/>
    <s v="Lisa Hazard"/>
    <x v="0"/>
    <s v="United States"/>
    <s v="Louisville"/>
    <x v="22"/>
    <n v="80027"/>
    <x v="1"/>
    <s v="FUR-BO-10004467"/>
    <x v="0"/>
    <x v="0"/>
    <s v="Bestar Classic Bookcase"/>
    <n v="89.991000000000014"/>
    <n v="3"/>
    <n v="0.7"/>
    <n v="-152.9847"/>
  </r>
  <r>
    <n v="5289"/>
    <s v="US-2014-136784"/>
    <x v="3"/>
    <x v="504"/>
    <d v="2023-05-06T00:00:00"/>
    <s v="Standard Class"/>
    <s v="AD-10180"/>
    <s v="Alan Dominguez"/>
    <x v="2"/>
    <s v="United States"/>
    <s v="San Francisco"/>
    <x v="1"/>
    <n v="94122"/>
    <x v="1"/>
    <s v="OFF-PA-10000675"/>
    <x v="1"/>
    <x v="10"/>
    <s v="Xerox 1919"/>
    <n v="163.96"/>
    <n v="4"/>
    <n v="0"/>
    <n v="80.340400000000002"/>
  </r>
  <r>
    <n v="5290"/>
    <s v="CA-2011-146283"/>
    <x v="2"/>
    <x v="78"/>
    <d v="2020-09-15T00:00:00"/>
    <s v="Standard Class"/>
    <s v="KT-16465"/>
    <s v="Kean Takahito"/>
    <x v="0"/>
    <s v="United States"/>
    <s v="Houston"/>
    <x v="5"/>
    <n v="77036"/>
    <x v="2"/>
    <s v="OFF-PA-10002259"/>
    <x v="1"/>
    <x v="10"/>
    <s v="Geographics Note Cards, Blank, White, 8 1/2&quot; x 11&quot;"/>
    <n v="17.904"/>
    <n v="2"/>
    <n v="0.2"/>
    <n v="6.2664"/>
  </r>
  <r>
    <n v="5291"/>
    <s v="CA-2011-146283"/>
    <x v="2"/>
    <x v="78"/>
    <d v="2020-09-15T00:00:00"/>
    <s v="Standard Class"/>
    <s v="KT-16465"/>
    <s v="Kean Takahito"/>
    <x v="0"/>
    <s v="United States"/>
    <s v="Houston"/>
    <x v="5"/>
    <n v="77036"/>
    <x v="2"/>
    <s v="FUR-CH-10004287"/>
    <x v="0"/>
    <x v="1"/>
    <s v="SAFCO Arco Folding Chair"/>
    <n v="966.69999999999982"/>
    <n v="5"/>
    <n v="0.3"/>
    <n v="-13.810000000000116"/>
  </r>
  <r>
    <n v="5292"/>
    <s v="CA-2011-146283"/>
    <x v="2"/>
    <x v="78"/>
    <d v="2020-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23-06-24T00:00:00"/>
    <s v="First Class"/>
    <s v="PJ-19015"/>
    <s v="Pauline Johnson"/>
    <x v="0"/>
    <s v="United States"/>
    <s v="Miami"/>
    <x v="2"/>
    <n v="33180"/>
    <x v="0"/>
    <s v="OFF-ST-10004835"/>
    <x v="1"/>
    <x v="4"/>
    <s v="Plastic Stacking Crates &amp; Casters"/>
    <n v="4.4640000000000004"/>
    <n v="1"/>
    <n v="0.2"/>
    <n v="0.33479999999999999"/>
  </r>
  <r>
    <n v="5294"/>
    <s v="CA-2012-111073"/>
    <x v="1"/>
    <x v="207"/>
    <d v="2021-12-30T00:00:00"/>
    <s v="Standard Class"/>
    <s v="MC-18100"/>
    <s v="Mick Crebagga"/>
    <x v="0"/>
    <s v="United States"/>
    <s v="Medina"/>
    <x v="24"/>
    <n v="44256"/>
    <x v="3"/>
    <s v="FUR-TA-10004086"/>
    <x v="0"/>
    <x v="3"/>
    <s v="KI Adjustable-Height Table"/>
    <n v="51.588000000000001"/>
    <n v="1"/>
    <n v="0.4"/>
    <n v="-15.476400000000005"/>
  </r>
  <r>
    <n v="5295"/>
    <s v="CA-2014-144883"/>
    <x v="3"/>
    <x v="733"/>
    <d v="2023-08-20T00:00:00"/>
    <s v="Standard Class"/>
    <s v="BO-11350"/>
    <s v="Bill Overfelt"/>
    <x v="1"/>
    <s v="United States"/>
    <s v="Roseville"/>
    <x v="11"/>
    <n v="55113"/>
    <x v="2"/>
    <s v="OFF-LA-10000305"/>
    <x v="1"/>
    <x v="2"/>
    <s v="Avery 495"/>
    <n v="50.4"/>
    <n v="8"/>
    <n v="0"/>
    <n v="23.183999999999997"/>
  </r>
  <r>
    <n v="5296"/>
    <s v="CA-2014-142174"/>
    <x v="3"/>
    <x v="168"/>
    <d v="2023-03-10T00:00:00"/>
    <s v="Standard Class"/>
    <s v="DP-13000"/>
    <s v="Darren Powers"/>
    <x v="0"/>
    <s v="United States"/>
    <s v="Houston"/>
    <x v="5"/>
    <n v="77041"/>
    <x v="2"/>
    <s v="OFF-PA-10000806"/>
    <x v="1"/>
    <x v="10"/>
    <s v="Xerox 1934"/>
    <n v="89.567999999999998"/>
    <n v="2"/>
    <n v="0.2"/>
    <n v="32.468400000000003"/>
  </r>
  <r>
    <n v="5297"/>
    <s v="CA-2014-108791"/>
    <x v="3"/>
    <x v="943"/>
    <d v="2023-08-01T00:00:00"/>
    <s v="Standard Class"/>
    <s v="TM-21490"/>
    <s v="Tony Molinari"/>
    <x v="0"/>
    <s v="United States"/>
    <s v="Yonkers"/>
    <x v="15"/>
    <n v="10701"/>
    <x v="3"/>
    <s v="FUR-FU-10004018"/>
    <x v="0"/>
    <x v="5"/>
    <s v="Tensor Computer Mounted Lamp"/>
    <n v="14.89"/>
    <n v="1"/>
    <n v="0"/>
    <n v="4.0203000000000007"/>
  </r>
  <r>
    <n v="5298"/>
    <s v="CA-2014-108791"/>
    <x v="3"/>
    <x v="943"/>
    <d v="2023-08-01T00:00:00"/>
    <s v="Standard Class"/>
    <s v="TM-21490"/>
    <s v="Tony Molinari"/>
    <x v="0"/>
    <s v="United States"/>
    <s v="Yonkers"/>
    <x v="15"/>
    <n v="10701"/>
    <x v="3"/>
    <s v="TEC-PH-10002660"/>
    <x v="2"/>
    <x v="7"/>
    <s v="Nortel Networks T7316 E Nt8 B27"/>
    <n v="543.91999999999996"/>
    <n v="8"/>
    <n v="0"/>
    <n v="135.98000000000002"/>
  </r>
  <r>
    <n v="5299"/>
    <s v="CA-2013-106656"/>
    <x v="0"/>
    <x v="713"/>
    <d v="2022-09-27T00:00:00"/>
    <s v="First Class"/>
    <s v="DV-13045"/>
    <s v="Darrin Van Huff"/>
    <x v="1"/>
    <s v="United States"/>
    <s v="San Diego"/>
    <x v="1"/>
    <n v="92037"/>
    <x v="1"/>
    <s v="OFF-EN-10001509"/>
    <x v="1"/>
    <x v="12"/>
    <s v="Poly String Tie Envelopes"/>
    <n v="4.08"/>
    <n v="2"/>
    <n v="0"/>
    <n v="1.9175999999999997"/>
  </r>
  <r>
    <n v="5300"/>
    <s v="CA-2013-106656"/>
    <x v="0"/>
    <x v="713"/>
    <d v="2022-09-27T00:00:00"/>
    <s v="First Class"/>
    <s v="DV-13045"/>
    <s v="Darrin Van Huff"/>
    <x v="1"/>
    <s v="United States"/>
    <s v="San Diego"/>
    <x v="1"/>
    <n v="92037"/>
    <x v="1"/>
    <s v="OFF-LA-10003148"/>
    <x v="1"/>
    <x v="2"/>
    <s v="Avery 51"/>
    <n v="18.899999999999999"/>
    <n v="3"/>
    <n v="0"/>
    <n v="8.6939999999999991"/>
  </r>
  <r>
    <n v="5301"/>
    <s v="CA-2013-113831"/>
    <x v="0"/>
    <x v="198"/>
    <d v="2022-06-04T00:00:00"/>
    <s v="Standard Class"/>
    <s v="AH-10690"/>
    <s v="Anna Häberlin"/>
    <x v="1"/>
    <s v="United States"/>
    <s v="Springfield"/>
    <x v="17"/>
    <n v="22153"/>
    <x v="0"/>
    <s v="FUR-TA-10002645"/>
    <x v="0"/>
    <x v="3"/>
    <s v="Hon Rectangular Conference Tables"/>
    <n v="2275.5"/>
    <n v="10"/>
    <n v="0"/>
    <n v="386.83499999999981"/>
  </r>
  <r>
    <n v="5302"/>
    <s v="CA-2013-113831"/>
    <x v="0"/>
    <x v="198"/>
    <d v="2022-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22-06-04T00:00:00"/>
    <s v="Standard Class"/>
    <s v="AH-10690"/>
    <s v="Anna Häberlin"/>
    <x v="1"/>
    <s v="United States"/>
    <s v="Springfield"/>
    <x v="17"/>
    <n v="22153"/>
    <x v="0"/>
    <s v="OFF-LA-10001297"/>
    <x v="1"/>
    <x v="2"/>
    <s v="Avery 473"/>
    <n v="62.099999999999994"/>
    <n v="6"/>
    <n v="0"/>
    <n v="29.808"/>
  </r>
  <r>
    <n v="5304"/>
    <s v="US-2011-139500"/>
    <x v="2"/>
    <x v="911"/>
    <d v="2020-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20-09-23T00:00:00"/>
    <s v="First Class"/>
    <s v="JS-15940"/>
    <s v="Joni Sundaresam"/>
    <x v="2"/>
    <s v="United States"/>
    <s v="Garland"/>
    <x v="5"/>
    <n v="75043"/>
    <x v="2"/>
    <s v="FUR-FU-10001546"/>
    <x v="0"/>
    <x v="5"/>
    <s v="Dana Swing-Arm Lamps"/>
    <n v="8.5440000000000005"/>
    <n v="2"/>
    <n v="0.6"/>
    <n v="-7.4759999999999991"/>
  </r>
  <r>
    <n v="5306"/>
    <s v="US-2013-168410"/>
    <x v="0"/>
    <x v="823"/>
    <d v="2022-02-26T00:00:00"/>
    <s v="Standard Class"/>
    <s v="BV-11245"/>
    <s v="Benjamin Venier"/>
    <x v="1"/>
    <s v="United States"/>
    <s v="Oceanside"/>
    <x v="15"/>
    <n v="11572"/>
    <x v="3"/>
    <s v="FUR-FU-10000629"/>
    <x v="0"/>
    <x v="5"/>
    <s v="9-3/4 Diameter Round Wall Clock"/>
    <n v="68.949999999999989"/>
    <n v="5"/>
    <n v="0"/>
    <n v="28.959000000000003"/>
  </r>
  <r>
    <n v="5307"/>
    <s v="US-2013-168410"/>
    <x v="0"/>
    <x v="823"/>
    <d v="2022-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22-02-26T00:00:00"/>
    <s v="Standard Class"/>
    <s v="BV-11245"/>
    <s v="Benjamin Venier"/>
    <x v="1"/>
    <s v="United States"/>
    <s v="Oceanside"/>
    <x v="15"/>
    <n v="11572"/>
    <x v="3"/>
    <s v="TEC-PH-10002583"/>
    <x v="2"/>
    <x v="7"/>
    <s v="iOttie HLCRIO102 Car Mount"/>
    <n v="39.979999999999997"/>
    <n v="2"/>
    <n v="0"/>
    <n v="1.9989999999999952"/>
  </r>
  <r>
    <n v="5309"/>
    <s v="CA-2014-131254"/>
    <x v="3"/>
    <x v="123"/>
    <d v="2023-11-22T00:00:00"/>
    <s v="First Class"/>
    <s v="NC-18415"/>
    <s v="Nathan Cano"/>
    <x v="0"/>
    <s v="United States"/>
    <s v="Houston"/>
    <x v="5"/>
    <n v="77095"/>
    <x v="2"/>
    <s v="FUR-CH-10003774"/>
    <x v="0"/>
    <x v="1"/>
    <s v="Global Wood Trimmed Manager's Task Chair, Khaki"/>
    <n v="191.05799999999999"/>
    <n v="3"/>
    <n v="0.3"/>
    <n v="-46.399800000000013"/>
  </r>
  <r>
    <n v="5310"/>
    <s v="CA-2014-131254"/>
    <x v="3"/>
    <x v="123"/>
    <d v="2023-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23-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5"/>
    <d v="2022-08-28T00:00:00"/>
    <s v="Standard Class"/>
    <s v="SU-20665"/>
    <s v="Stephanie Ulpright"/>
    <x v="2"/>
    <s v="United States"/>
    <s v="Greenville"/>
    <x v="3"/>
    <n v="27834"/>
    <x v="0"/>
    <s v="OFF-LA-10004559"/>
    <x v="1"/>
    <x v="2"/>
    <s v="Avery 49"/>
    <n v="9.2159999999999993"/>
    <n v="4"/>
    <n v="0.2"/>
    <n v="3.3408000000000002"/>
  </r>
  <r>
    <n v="5313"/>
    <s v="CA-2013-123414"/>
    <x v="0"/>
    <x v="1035"/>
    <d v="2022-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23-05-06T00:00:00"/>
    <s v="Standard Class"/>
    <s v="DJ-13510"/>
    <s v="Don Jones"/>
    <x v="1"/>
    <s v="United States"/>
    <s v="San Francisco"/>
    <x v="1"/>
    <n v="94110"/>
    <x v="1"/>
    <s v="FUR-FU-10000222"/>
    <x v="0"/>
    <x v="5"/>
    <s v="Seth Thomas 16&quot; Steel Case Clock"/>
    <n v="64.959999999999994"/>
    <n v="2"/>
    <n v="0"/>
    <n v="21.436799999999998"/>
  </r>
  <r>
    <n v="5315"/>
    <s v="CA-2014-137876"/>
    <x v="3"/>
    <x v="504"/>
    <d v="2023-05-06T00:00:00"/>
    <s v="Standard Class"/>
    <s v="DJ-13510"/>
    <s v="Don Jones"/>
    <x v="1"/>
    <s v="United States"/>
    <s v="San Francisco"/>
    <x v="1"/>
    <n v="94110"/>
    <x v="1"/>
    <s v="OFF-EN-10001219"/>
    <x v="1"/>
    <x v="12"/>
    <s v="#10- 4 1/8&quot; x 9 1/2&quot; Security-Tint Envelopes"/>
    <n v="30.56"/>
    <n v="4"/>
    <n v="0"/>
    <n v="14.974399999999999"/>
  </r>
  <r>
    <n v="5316"/>
    <s v="CA-2013-154060"/>
    <x v="0"/>
    <x v="440"/>
    <d v="2022-05-09T00:00:00"/>
    <s v="Standard Class"/>
    <s v="DL-12865"/>
    <s v="Dan Lawera"/>
    <x v="0"/>
    <s v="United States"/>
    <s v="Greensboro"/>
    <x v="3"/>
    <n v="27405"/>
    <x v="0"/>
    <s v="FUR-CH-10002304"/>
    <x v="0"/>
    <x v="1"/>
    <s v="Global Stack Chair without Arms, Black"/>
    <n v="187.05600000000001"/>
    <n v="9"/>
    <n v="0.2"/>
    <n v="11.69100000000001"/>
  </r>
  <r>
    <n v="5317"/>
    <s v="US-2014-162558"/>
    <x v="3"/>
    <x v="280"/>
    <d v="2023-10-06T00:00:00"/>
    <s v="First Class"/>
    <s v="Dp-13240"/>
    <s v="Dean percer"/>
    <x v="2"/>
    <s v="United States"/>
    <s v="Knoxville"/>
    <x v="18"/>
    <n v="37918"/>
    <x v="0"/>
    <s v="FUR-FU-10002364"/>
    <x v="0"/>
    <x v="5"/>
    <s v="Eldon Expressions Wood Desk Accessories, Oak"/>
    <n v="11.808"/>
    <n v="2"/>
    <n v="0.2"/>
    <n v="1.3283999999999985"/>
  </r>
  <r>
    <n v="5318"/>
    <s v="US-2014-162558"/>
    <x v="3"/>
    <x v="280"/>
    <d v="2023-10-06T00:00:00"/>
    <s v="First Class"/>
    <s v="Dp-13240"/>
    <s v="Dean percer"/>
    <x v="2"/>
    <s v="United States"/>
    <s v="Knoxville"/>
    <x v="18"/>
    <n v="37918"/>
    <x v="0"/>
    <s v="FUR-FU-10004864"/>
    <x v="0"/>
    <x v="5"/>
    <s v="Eldon 500 Class Desk Accessories"/>
    <n v="9.6560000000000006"/>
    <n v="1"/>
    <n v="0.2"/>
    <n v="1.5691000000000002"/>
  </r>
  <r>
    <n v="5319"/>
    <s v="US-2014-162558"/>
    <x v="3"/>
    <x v="280"/>
    <d v="2023-10-06T00:00:00"/>
    <s v="First Class"/>
    <s v="Dp-13240"/>
    <s v="Dean percer"/>
    <x v="2"/>
    <s v="United States"/>
    <s v="Knoxville"/>
    <x v="18"/>
    <n v="37918"/>
    <x v="0"/>
    <s v="OFF-PA-10003172"/>
    <x v="1"/>
    <x v="10"/>
    <s v="Xerox 1996"/>
    <n v="20.736000000000004"/>
    <n v="4"/>
    <n v="0.2"/>
    <n v="7.2576000000000001"/>
  </r>
  <r>
    <n v="5320"/>
    <s v="US-2014-162558"/>
    <x v="3"/>
    <x v="280"/>
    <d v="2023-10-06T00:00:00"/>
    <s v="First Class"/>
    <s v="Dp-13240"/>
    <s v="Dean percer"/>
    <x v="2"/>
    <s v="United States"/>
    <s v="Knoxville"/>
    <x v="18"/>
    <n v="37918"/>
    <x v="0"/>
    <s v="OFF-BI-10000977"/>
    <x v="1"/>
    <x v="8"/>
    <s v="Ibico Plastic Spiral Binding Combs"/>
    <n v="27.360000000000003"/>
    <n v="3"/>
    <n v="0.7"/>
    <n v="-21.887999999999991"/>
  </r>
  <r>
    <n v="5321"/>
    <s v="US-2014-162558"/>
    <x v="3"/>
    <x v="280"/>
    <d v="2023-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23-10-06T00:00:00"/>
    <s v="First Class"/>
    <s v="Dp-13240"/>
    <s v="Dean percer"/>
    <x v="2"/>
    <s v="United States"/>
    <s v="Knoxville"/>
    <x v="18"/>
    <n v="37918"/>
    <x v="0"/>
    <s v="OFF-BI-10003984"/>
    <x v="1"/>
    <x v="8"/>
    <s v="Lock-Up Easel 'Spel-Binder'"/>
    <n v="34.236000000000004"/>
    <n v="4"/>
    <n v="0.7"/>
    <n v="-26.247599999999998"/>
  </r>
  <r>
    <n v="5323"/>
    <s v="US-2014-162558"/>
    <x v="3"/>
    <x v="280"/>
    <d v="2023-10-06T00:00:00"/>
    <s v="First Class"/>
    <s v="Dp-13240"/>
    <s v="Dean percer"/>
    <x v="2"/>
    <s v="United States"/>
    <s v="Knoxville"/>
    <x v="18"/>
    <n v="37918"/>
    <x v="0"/>
    <s v="FUR-FU-10003691"/>
    <x v="0"/>
    <x v="5"/>
    <s v="Eldon Image Series Desk Accessories, Ebony"/>
    <n v="19.760000000000002"/>
    <n v="2"/>
    <n v="0.2"/>
    <n v="5.9279999999999999"/>
  </r>
  <r>
    <n v="5324"/>
    <s v="CA-2014-134439"/>
    <x v="3"/>
    <x v="65"/>
    <d v="2023-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21-12-09T00:00:00"/>
    <s v="Standard Class"/>
    <s v="TZ-21580"/>
    <s v="Tracy Zic"/>
    <x v="0"/>
    <s v="United States"/>
    <s v="Lakewood"/>
    <x v="1"/>
    <n v="90712"/>
    <x v="1"/>
    <s v="OFF-AR-10003723"/>
    <x v="1"/>
    <x v="6"/>
    <s v="Avery Hi-Liter Fluorescent Desk Style Markers"/>
    <n v="16.899999999999999"/>
    <n v="5"/>
    <n v="0"/>
    <n v="6.2530000000000001"/>
  </r>
  <r>
    <n v="5326"/>
    <s v="CA-2012-119508"/>
    <x v="1"/>
    <x v="784"/>
    <d v="2021-12-09T00:00:00"/>
    <s v="Standard Class"/>
    <s v="TZ-21580"/>
    <s v="Tracy Zic"/>
    <x v="0"/>
    <s v="United States"/>
    <s v="Lakewood"/>
    <x v="1"/>
    <n v="90712"/>
    <x v="1"/>
    <s v="FUR-FU-10004270"/>
    <x v="0"/>
    <x v="5"/>
    <s v="Eldon Image Series Desk Accessories, Burgundy"/>
    <n v="25.08"/>
    <n v="6"/>
    <n v="0"/>
    <n v="9.0288000000000004"/>
  </r>
  <r>
    <n v="5327"/>
    <s v="CA-2012-152681"/>
    <x v="1"/>
    <x v="184"/>
    <d v="2021-01-22T00:00:00"/>
    <s v="Standard Class"/>
    <s v="SC-20260"/>
    <s v="Scott Cohen"/>
    <x v="1"/>
    <s v="United States"/>
    <s v="Lawrence"/>
    <x v="31"/>
    <n v="1841"/>
    <x v="3"/>
    <s v="OFF-AR-10003183"/>
    <x v="1"/>
    <x v="6"/>
    <s v="Avery Fluorescent Highlighter Four-Color Set"/>
    <n v="6.68"/>
    <n v="2"/>
    <n v="0"/>
    <n v="2.0039999999999996"/>
  </r>
  <r>
    <n v="5328"/>
    <s v="CA-2011-130813"/>
    <x v="2"/>
    <x v="1036"/>
    <d v="2020-01-09T00:00:00"/>
    <s v="Second Class"/>
    <s v="LS-17230"/>
    <s v="Lycoris Saunders"/>
    <x v="0"/>
    <s v="United States"/>
    <s v="Los Angeles"/>
    <x v="1"/>
    <n v="90049"/>
    <x v="1"/>
    <s v="OFF-PA-10002005"/>
    <x v="1"/>
    <x v="10"/>
    <s v="Xerox 225"/>
    <n v="19.440000000000001"/>
    <n v="3"/>
    <n v="0"/>
    <n v="9.3312000000000008"/>
  </r>
  <r>
    <n v="5329"/>
    <s v="CA-2012-120320"/>
    <x v="1"/>
    <x v="616"/>
    <d v="2021-03-09T00:00:00"/>
    <s v="Standard Class"/>
    <s v="MV-18190"/>
    <s v="Mike Vittorini"/>
    <x v="0"/>
    <s v="United States"/>
    <s v="Houston"/>
    <x v="5"/>
    <n v="77036"/>
    <x v="2"/>
    <s v="TEC-PH-10000149"/>
    <x v="2"/>
    <x v="7"/>
    <s v="Cisco SPA525G2 IP Phone - Wireless"/>
    <n v="31.92"/>
    <n v="2"/>
    <n v="0.2"/>
    <n v="2.3939999999999984"/>
  </r>
  <r>
    <n v="5330"/>
    <s v="CA-2013-111941"/>
    <x v="0"/>
    <x v="591"/>
    <d v="2022-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2"/>
    <d v="2022-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2"/>
    <d v="2022-09-09T00:00:00"/>
    <s v="Standard Class"/>
    <s v="CV-12295"/>
    <s v="Christina VanderZanden"/>
    <x v="0"/>
    <s v="United States"/>
    <s v="New York City"/>
    <x v="15"/>
    <n v="10011"/>
    <x v="3"/>
    <s v="OFF-BI-10001460"/>
    <x v="1"/>
    <x v="8"/>
    <s v="Plastic Binding Combs"/>
    <n v="60.600000000000009"/>
    <n v="5"/>
    <n v="0.2"/>
    <n v="20.452499999999997"/>
  </r>
  <r>
    <n v="5333"/>
    <s v="CA-2013-123120"/>
    <x v="0"/>
    <x v="912"/>
    <d v="2022-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20-09-01T00:00:00"/>
    <s v="Standard Class"/>
    <s v="KB-16315"/>
    <s v="Karl Braun"/>
    <x v="0"/>
    <s v="United States"/>
    <s v="Newark"/>
    <x v="13"/>
    <n v="19711"/>
    <x v="3"/>
    <s v="FUR-FU-10001731"/>
    <x v="0"/>
    <x v="5"/>
    <s v="Acrylic Self-Standing Desk Frames"/>
    <n v="10.68"/>
    <n v="4"/>
    <n v="0"/>
    <n v="4.0583999999999998"/>
  </r>
  <r>
    <n v="5335"/>
    <s v="CA-2011-103331"/>
    <x v="2"/>
    <x v="86"/>
    <d v="2020-09-01T00:00:00"/>
    <s v="Standard Class"/>
    <s v="KB-16315"/>
    <s v="Karl Braun"/>
    <x v="0"/>
    <s v="United States"/>
    <s v="Newark"/>
    <x v="13"/>
    <n v="19711"/>
    <x v="3"/>
    <s v="OFF-PA-10002160"/>
    <x v="1"/>
    <x v="10"/>
    <s v="Xerox 1978"/>
    <n v="17.34"/>
    <n v="3"/>
    <n v="0"/>
    <n v="8.4966000000000008"/>
  </r>
  <r>
    <n v="5336"/>
    <s v="CA-2011-103331"/>
    <x v="2"/>
    <x v="86"/>
    <d v="2020-09-01T00:00:00"/>
    <s v="Standard Class"/>
    <s v="KB-16315"/>
    <s v="Karl Braun"/>
    <x v="0"/>
    <s v="United States"/>
    <s v="Newark"/>
    <x v="13"/>
    <n v="19711"/>
    <x v="3"/>
    <s v="OFF-PA-10002659"/>
    <x v="1"/>
    <x v="10"/>
    <s v="Avoid Verbal Orders Carbonless Minifold Book"/>
    <n v="3.38"/>
    <n v="1"/>
    <n v="0"/>
    <n v="1.5547999999999997"/>
  </r>
  <r>
    <n v="5337"/>
    <s v="CA-2012-169278"/>
    <x v="1"/>
    <x v="1030"/>
    <d v="2021-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23-10-22T00:00:00"/>
    <s v="Standard Class"/>
    <s v="AJ-10780"/>
    <s v="Anthony Jacobs"/>
    <x v="1"/>
    <s v="United States"/>
    <s v="Scottsdale"/>
    <x v="16"/>
    <n v="85254"/>
    <x v="1"/>
    <s v="OFF-PA-10000062"/>
    <x v="1"/>
    <x v="10"/>
    <s v="Green Bar Computer Printout Paper"/>
    <n v="307.77600000000001"/>
    <n v="7"/>
    <n v="0.2"/>
    <n v="111.5688"/>
  </r>
  <r>
    <n v="5339"/>
    <s v="CA-2012-146486"/>
    <x v="1"/>
    <x v="529"/>
    <d v="2021-11-14T00:00:00"/>
    <s v="Second Class"/>
    <s v="DV-13465"/>
    <s v="Dianna Vittorini"/>
    <x v="0"/>
    <s v="United States"/>
    <s v="Oceanside"/>
    <x v="15"/>
    <n v="11572"/>
    <x v="3"/>
    <s v="OFF-ST-10002554"/>
    <x v="1"/>
    <x v="4"/>
    <s v="Tennsco Industrial Shelving"/>
    <n v="244.54999999999998"/>
    <n v="5"/>
    <n v="0"/>
    <n v="4.8910000000000053"/>
  </r>
  <r>
    <n v="5340"/>
    <s v="CA-2012-146486"/>
    <x v="1"/>
    <x v="529"/>
    <d v="2021-11-14T00:00:00"/>
    <s v="Second Class"/>
    <s v="DV-13465"/>
    <s v="Dianna Vittorini"/>
    <x v="0"/>
    <s v="United States"/>
    <s v="Oceanside"/>
    <x v="15"/>
    <n v="11572"/>
    <x v="3"/>
    <s v="OFF-EN-10001509"/>
    <x v="1"/>
    <x v="12"/>
    <s v="Poly String Tie Envelopes"/>
    <n v="12.24"/>
    <n v="6"/>
    <n v="0"/>
    <n v="5.7527999999999988"/>
  </r>
  <r>
    <n v="5341"/>
    <s v="CA-2012-146486"/>
    <x v="1"/>
    <x v="529"/>
    <d v="2021-11-14T00:00:00"/>
    <s v="Second Class"/>
    <s v="DV-13465"/>
    <s v="Dianna Vittorini"/>
    <x v="0"/>
    <s v="United States"/>
    <s v="Oceanside"/>
    <x v="15"/>
    <n v="11572"/>
    <x v="3"/>
    <s v="TEC-AC-10002018"/>
    <x v="2"/>
    <x v="11"/>
    <s v="AmazonBasics 3-Button USB Wired Mouse"/>
    <n v="13.98"/>
    <n v="2"/>
    <n v="0"/>
    <n v="6.011400000000001"/>
  </r>
  <r>
    <n v="5342"/>
    <s v="CA-2012-146486"/>
    <x v="1"/>
    <x v="529"/>
    <d v="2021-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20-11-27T00:00:00"/>
    <s v="Standard Class"/>
    <s v="JK-15325"/>
    <s v="Jason Klamczynski"/>
    <x v="1"/>
    <s v="United States"/>
    <s v="Dallas"/>
    <x v="5"/>
    <n v="75220"/>
    <x v="2"/>
    <s v="OFF-EN-10001509"/>
    <x v="1"/>
    <x v="12"/>
    <s v="Poly String Tie Envelopes"/>
    <n v="1.6320000000000001"/>
    <n v="1"/>
    <n v="0.2"/>
    <n v="0.55079999999999985"/>
  </r>
  <r>
    <n v="5344"/>
    <s v="US-2011-168501"/>
    <x v="2"/>
    <x v="871"/>
    <d v="2020-11-27T00:00:00"/>
    <s v="Standard Class"/>
    <s v="JK-15325"/>
    <s v="Jason Klamczynski"/>
    <x v="1"/>
    <s v="United States"/>
    <s v="Dallas"/>
    <x v="5"/>
    <n v="75220"/>
    <x v="2"/>
    <s v="TEC-PH-10004922"/>
    <x v="2"/>
    <x v="7"/>
    <s v="RCA Visys Integrated PBX 8-Line Router"/>
    <n v="267.95999999999998"/>
    <n v="5"/>
    <n v="0.2"/>
    <n v="16.747500000000016"/>
  </r>
  <r>
    <n v="5345"/>
    <s v="CA-2012-112053"/>
    <x v="1"/>
    <x v="2"/>
    <d v="2021-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23-03-24T00:00:00"/>
    <s v="Second Class"/>
    <s v="SC-20725"/>
    <s v="Steven Cartwright"/>
    <x v="0"/>
    <s v="United States"/>
    <s v="Los Angeles"/>
    <x v="1"/>
    <n v="90045"/>
    <x v="1"/>
    <s v="OFF-ST-10003208"/>
    <x v="1"/>
    <x v="4"/>
    <s v="Adjustable Depth Letter/Legal Cart"/>
    <n v="725.84"/>
    <n v="4"/>
    <n v="0"/>
    <n v="210.4935999999999"/>
  </r>
  <r>
    <n v="5347"/>
    <s v="CA-2014-108539"/>
    <x v="3"/>
    <x v="708"/>
    <d v="2023-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23-03-24T00:00:00"/>
    <s v="Second Class"/>
    <s v="SC-20725"/>
    <s v="Steven Cartwright"/>
    <x v="0"/>
    <s v="United States"/>
    <s v="Los Angeles"/>
    <x v="1"/>
    <n v="90045"/>
    <x v="1"/>
    <s v="OFF-BI-10001031"/>
    <x v="1"/>
    <x v="8"/>
    <s v="Pressboard Data Binders by Wilson Jones"/>
    <n v="8.5440000000000005"/>
    <n v="2"/>
    <n v="0.2"/>
    <n v="2.8835999999999995"/>
  </r>
  <r>
    <n v="5349"/>
    <s v="CA-2012-149811"/>
    <x v="1"/>
    <x v="1037"/>
    <d v="2021-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7"/>
    <d v="2021-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23-12-17T00:00:00"/>
    <s v="Standard Class"/>
    <s v="LH-16900"/>
    <s v="Lena Hernandez"/>
    <x v="0"/>
    <s v="United States"/>
    <s v="Park Ridge"/>
    <x v="10"/>
    <n v="60068"/>
    <x v="2"/>
    <s v="OFF-PA-10001019"/>
    <x v="1"/>
    <x v="10"/>
    <s v="Xerox 1884"/>
    <n v="143.85600000000002"/>
    <n v="9"/>
    <n v="0.2"/>
    <n v="48.551399999999994"/>
  </r>
  <r>
    <n v="5352"/>
    <s v="CA-2013-123932"/>
    <x v="0"/>
    <x v="47"/>
    <d v="2022-09-13T00:00:00"/>
    <s v="Standard Class"/>
    <s v="YC-21895"/>
    <s v="Yoseph Carroll"/>
    <x v="1"/>
    <s v="United States"/>
    <s v="Dallas"/>
    <x v="5"/>
    <n v="75217"/>
    <x v="2"/>
    <s v="OFF-PA-10004665"/>
    <x v="1"/>
    <x v="10"/>
    <s v="Advantus Motivational Note Cards"/>
    <n v="41.92"/>
    <n v="4"/>
    <n v="0.2"/>
    <n v="15.195999999999998"/>
  </r>
  <r>
    <n v="5353"/>
    <s v="CA-2013-123932"/>
    <x v="0"/>
    <x v="47"/>
    <d v="2022-09-13T00:00:00"/>
    <s v="Standard Class"/>
    <s v="YC-21895"/>
    <s v="Yoseph Carroll"/>
    <x v="1"/>
    <s v="United States"/>
    <s v="Dallas"/>
    <x v="5"/>
    <n v="75217"/>
    <x v="2"/>
    <s v="TEC-PH-10002447"/>
    <x v="2"/>
    <x v="7"/>
    <s v="AT&amp;T CL83451 4-Handset Telephone"/>
    <n v="329.58400000000006"/>
    <n v="2"/>
    <n v="0.2"/>
    <n v="37.078199999999981"/>
  </r>
  <r>
    <n v="5354"/>
    <s v="US-2013-101616"/>
    <x v="0"/>
    <x v="323"/>
    <d v="2022-09-07T00:00:00"/>
    <s v="First Class"/>
    <s v="CY-12745"/>
    <s v="Craig Yedwab"/>
    <x v="1"/>
    <s v="United States"/>
    <s v="Monroe"/>
    <x v="28"/>
    <n v="71203"/>
    <x v="0"/>
    <s v="OFF-BI-10000014"/>
    <x v="1"/>
    <x v="8"/>
    <s v="Heavy-Duty E-Z-D Binders"/>
    <n v="87.28"/>
    <n v="8"/>
    <n v="0"/>
    <n v="41.021599999999999"/>
  </r>
  <r>
    <n v="5355"/>
    <s v="CA-2011-113768"/>
    <x v="2"/>
    <x v="8"/>
    <d v="2020-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20-05-19T00:00:00"/>
    <s v="Standard Class"/>
    <s v="AH-10030"/>
    <s v="Aaron Hawkins"/>
    <x v="1"/>
    <s v="United States"/>
    <s v="Los Angeles"/>
    <x v="1"/>
    <n v="90004"/>
    <x v="1"/>
    <s v="OFF-PA-10003063"/>
    <x v="1"/>
    <x v="10"/>
    <s v="EcoTones Memo Sheets"/>
    <n v="8"/>
    <n v="2"/>
    <n v="0"/>
    <n v="3.84"/>
  </r>
  <r>
    <n v="5357"/>
    <s v="CA-2013-138037"/>
    <x v="0"/>
    <x v="321"/>
    <d v="2022-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20-08-11T00:00:00"/>
    <s v="Standard Class"/>
    <s v="SS-20590"/>
    <s v="Sonia Sunley"/>
    <x v="0"/>
    <s v="United States"/>
    <s v="San Francisco"/>
    <x v="1"/>
    <n v="94122"/>
    <x v="1"/>
    <s v="TEC-AC-10004510"/>
    <x v="2"/>
    <x v="11"/>
    <s v="Logitech Desktop MK120 Mouse and keyboard Combo"/>
    <n v="16.36"/>
    <n v="1"/>
    <n v="0"/>
    <n v="1.6359999999999992"/>
  </r>
  <r>
    <n v="5359"/>
    <s v="CA-2011-150490"/>
    <x v="2"/>
    <x v="79"/>
    <d v="2020-08-11T00:00:00"/>
    <s v="Standard Class"/>
    <s v="SS-20590"/>
    <s v="Sonia Sunley"/>
    <x v="0"/>
    <s v="United States"/>
    <s v="San Francisco"/>
    <x v="1"/>
    <n v="94122"/>
    <x v="1"/>
    <s v="OFF-ST-10000321"/>
    <x v="1"/>
    <x v="4"/>
    <s v="Akro Stacking Bins"/>
    <n v="15.78"/>
    <n v="2"/>
    <n v="0"/>
    <n v="0.63119999999999798"/>
  </r>
  <r>
    <n v="5360"/>
    <s v="CA-2011-150490"/>
    <x v="2"/>
    <x v="79"/>
    <d v="2020-08-11T00:00:00"/>
    <s v="Standard Class"/>
    <s v="SS-20590"/>
    <s v="Sonia Sunley"/>
    <x v="0"/>
    <s v="United States"/>
    <s v="San Francisco"/>
    <x v="1"/>
    <n v="94122"/>
    <x v="1"/>
    <s v="OFF-AR-10004602"/>
    <x v="1"/>
    <x v="6"/>
    <s v="Boston KS Multi-Size Manual Pencil Sharpener"/>
    <n v="45.98"/>
    <n v="2"/>
    <n v="0"/>
    <n v="12.874400000000001"/>
  </r>
  <r>
    <n v="5361"/>
    <s v="US-2014-126060"/>
    <x v="3"/>
    <x v="349"/>
    <d v="2023-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23-06-11T00:00:00"/>
    <s v="First Class"/>
    <s v="NC-18625"/>
    <s v="Noah Childs"/>
    <x v="1"/>
    <s v="United States"/>
    <s v="Dallas"/>
    <x v="5"/>
    <n v="75217"/>
    <x v="2"/>
    <s v="OFF-ST-10001496"/>
    <x v="1"/>
    <x v="4"/>
    <s v="Standard Rollaway File with Lock"/>
    <n v="720.7600000000001"/>
    <n v="5"/>
    <n v="0.2"/>
    <n v="54.056999999999988"/>
  </r>
  <r>
    <n v="5363"/>
    <s v="CA-2013-122014"/>
    <x v="0"/>
    <x v="723"/>
    <d v="2023-01-03T00:00:00"/>
    <s v="Standard Class"/>
    <s v="CD-11920"/>
    <s v="Carlos Daly"/>
    <x v="0"/>
    <s v="United States"/>
    <s v="Wichita"/>
    <x v="41"/>
    <n v="67212"/>
    <x v="2"/>
    <s v="FUR-FU-10000672"/>
    <x v="0"/>
    <x v="5"/>
    <s v="Executive Impressions 10&quot; Spectator Wall Clock"/>
    <n v="70.56"/>
    <n v="6"/>
    <n v="0"/>
    <n v="23.990399999999994"/>
  </r>
  <r>
    <n v="5364"/>
    <s v="CA-2013-122014"/>
    <x v="0"/>
    <x v="723"/>
    <d v="2023-01-03T00:00:00"/>
    <s v="Standard Class"/>
    <s v="CD-11920"/>
    <s v="Carlos Daly"/>
    <x v="0"/>
    <s v="United States"/>
    <s v="Wichita"/>
    <x v="41"/>
    <n v="67212"/>
    <x v="2"/>
    <s v="OFF-AP-10001293"/>
    <x v="1"/>
    <x v="9"/>
    <s v="Belkin 8 Outlet Surge Protector"/>
    <n v="81.96"/>
    <n v="2"/>
    <n v="0"/>
    <n v="22.948799999999999"/>
  </r>
  <r>
    <n v="5365"/>
    <s v="CA-2011-123477"/>
    <x v="2"/>
    <x v="1038"/>
    <d v="2020-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22-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23-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23-06-16T00:00:00"/>
    <s v="Standard Class"/>
    <s v="BD-11320"/>
    <s v="Bill Donatelli"/>
    <x v="0"/>
    <s v="United States"/>
    <s v="Seattle"/>
    <x v="4"/>
    <n v="98103"/>
    <x v="1"/>
    <s v="OFF-LA-10004689"/>
    <x v="1"/>
    <x v="2"/>
    <s v="Avery 512"/>
    <n v="11.56"/>
    <n v="4"/>
    <n v="0"/>
    <n v="5.4332000000000003"/>
  </r>
  <r>
    <n v="5369"/>
    <s v="CA-2014-158071"/>
    <x v="3"/>
    <x v="193"/>
    <d v="2023-06-16T00:00:00"/>
    <s v="Standard Class"/>
    <s v="BD-11320"/>
    <s v="Bill Donatelli"/>
    <x v="0"/>
    <s v="United States"/>
    <s v="Seattle"/>
    <x v="4"/>
    <n v="98103"/>
    <x v="1"/>
    <s v="OFF-ST-10001228"/>
    <x v="1"/>
    <x v="4"/>
    <s v="Personal File Boxes with Fold-Down Carry Handle"/>
    <n v="15.58"/>
    <n v="1"/>
    <n v="0"/>
    <n v="3.8949999999999996"/>
  </r>
  <r>
    <n v="5370"/>
    <s v="CA-2014-147403"/>
    <x v="3"/>
    <x v="18"/>
    <d v="2023-09-14T00:00:00"/>
    <s v="First Class"/>
    <s v="KH-16630"/>
    <s v="Ken Heidel"/>
    <x v="1"/>
    <s v="United States"/>
    <s v="Akron"/>
    <x v="24"/>
    <n v="44312"/>
    <x v="3"/>
    <s v="OFF-PA-10003302"/>
    <x v="1"/>
    <x v="10"/>
    <s v="Xerox 1906"/>
    <n v="85.055999999999997"/>
    <n v="3"/>
    <n v="0.2"/>
    <n v="28.706399999999991"/>
  </r>
  <r>
    <n v="5371"/>
    <s v="US-2014-136721"/>
    <x v="3"/>
    <x v="798"/>
    <d v="2023-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23-04-13T00:00:00"/>
    <s v="Standard Class"/>
    <s v="NH-18610"/>
    <s v="Nicole Hansen"/>
    <x v="1"/>
    <s v="United States"/>
    <s v="Oak Park"/>
    <x v="12"/>
    <n v="48237"/>
    <x v="2"/>
    <s v="FUR-FU-10004188"/>
    <x v="0"/>
    <x v="5"/>
    <s v="Luxo Professional Combination Clamp-On Lamps"/>
    <n v="306.89999999999998"/>
    <n v="3"/>
    <n v="0"/>
    <n v="79.793999999999997"/>
  </r>
  <r>
    <n v="5373"/>
    <s v="CA-2012-118738"/>
    <x v="1"/>
    <x v="1039"/>
    <d v="2021-10-30T00:00:00"/>
    <s v="Standard Class"/>
    <s v="AG-10495"/>
    <s v="Andrew Gjertsen"/>
    <x v="1"/>
    <s v="United States"/>
    <s v="Houston"/>
    <x v="5"/>
    <n v="77041"/>
    <x v="2"/>
    <s v="OFF-PA-10003177"/>
    <x v="1"/>
    <x v="10"/>
    <s v="Xerox 1999"/>
    <n v="15.552000000000003"/>
    <n v="3"/>
    <n v="0.2"/>
    <n v="5.4432"/>
  </r>
  <r>
    <n v="5374"/>
    <s v="CA-2012-118738"/>
    <x v="1"/>
    <x v="1039"/>
    <d v="2021-10-30T00:00:00"/>
    <s v="Standard Class"/>
    <s v="AG-10495"/>
    <s v="Andrew Gjertsen"/>
    <x v="1"/>
    <s v="United States"/>
    <s v="Houston"/>
    <x v="5"/>
    <n v="77041"/>
    <x v="2"/>
    <s v="FUR-TA-10002607"/>
    <x v="0"/>
    <x v="3"/>
    <s v="KI Conference Tables"/>
    <n v="347.36099999999999"/>
    <n v="7"/>
    <n v="0.3"/>
    <n v="-69.472199999999958"/>
  </r>
  <r>
    <n v="5375"/>
    <s v="CA-2012-118738"/>
    <x v="1"/>
    <x v="1039"/>
    <d v="2021-10-30T00:00:00"/>
    <s v="Standard Class"/>
    <s v="AG-10495"/>
    <s v="Andrew Gjertsen"/>
    <x v="1"/>
    <s v="United States"/>
    <s v="Houston"/>
    <x v="5"/>
    <n v="77041"/>
    <x v="2"/>
    <s v="OFF-PA-10001166"/>
    <x v="1"/>
    <x v="10"/>
    <s v="Xerox 2"/>
    <n v="10.368000000000002"/>
    <n v="2"/>
    <n v="0.2"/>
    <n v="3.6288"/>
  </r>
  <r>
    <n v="5376"/>
    <s v="CA-2014-134152"/>
    <x v="3"/>
    <x v="837"/>
    <d v="2023-06-01T00:00:00"/>
    <s v="Standard Class"/>
    <s v="RP-19855"/>
    <s v="Roy Phan"/>
    <x v="1"/>
    <s v="United States"/>
    <s v="Seattle"/>
    <x v="4"/>
    <n v="98103"/>
    <x v="1"/>
    <s v="TEC-AC-10004510"/>
    <x v="2"/>
    <x v="11"/>
    <s v="Logitech Desktop MK120 Mouse and keyboard Combo"/>
    <n v="98.16"/>
    <n v="6"/>
    <n v="0"/>
    <n v="9.8159999999999954"/>
  </r>
  <r>
    <n v="5377"/>
    <s v="CA-2014-134152"/>
    <x v="3"/>
    <x v="837"/>
    <d v="2023-06-01T00:00:00"/>
    <s v="Standard Class"/>
    <s v="RP-19855"/>
    <s v="Roy Phan"/>
    <x v="1"/>
    <s v="United States"/>
    <s v="Seattle"/>
    <x v="4"/>
    <n v="98103"/>
    <x v="1"/>
    <s v="OFF-AR-10004062"/>
    <x v="1"/>
    <x v="6"/>
    <s v="Staples"/>
    <n v="31.44"/>
    <n v="3"/>
    <n v="0"/>
    <n v="7.86"/>
  </r>
  <r>
    <n v="5378"/>
    <s v="CA-2011-125542"/>
    <x v="2"/>
    <x v="29"/>
    <d v="2020-12-07T00:00:00"/>
    <s v="First Class"/>
    <s v="NB-18655"/>
    <s v="Nona Balk"/>
    <x v="1"/>
    <s v="United States"/>
    <s v="Philadelphia"/>
    <x v="9"/>
    <n v="19134"/>
    <x v="3"/>
    <s v="OFF-EN-10000056"/>
    <x v="1"/>
    <x v="12"/>
    <s v="Cameo Buff Policy Envelopes"/>
    <n v="348.488"/>
    <n v="7"/>
    <n v="0.2"/>
    <n v="117.61469999999996"/>
  </r>
  <r>
    <n v="5379"/>
    <s v="CA-2011-125542"/>
    <x v="2"/>
    <x v="29"/>
    <d v="2020-12-07T00:00:00"/>
    <s v="First Class"/>
    <s v="NB-18655"/>
    <s v="Nona Balk"/>
    <x v="1"/>
    <s v="United States"/>
    <s v="Philadelphia"/>
    <x v="9"/>
    <n v="19134"/>
    <x v="3"/>
    <s v="OFF-ST-10001469"/>
    <x v="1"/>
    <x v="4"/>
    <s v="Fellowes Bankers Box Recycled Super Stor/Drawer"/>
    <n v="172.73599999999999"/>
    <n v="4"/>
    <n v="0.2"/>
    <n v="-30.228800000000007"/>
  </r>
  <r>
    <n v="5380"/>
    <s v="CA-2013-136021"/>
    <x v="0"/>
    <x v="1040"/>
    <d v="2022-08-19T00:00:00"/>
    <s v="Standard Class"/>
    <s v="JM-15580"/>
    <s v="Jill Matthias"/>
    <x v="0"/>
    <s v="United States"/>
    <s v="Los Angeles"/>
    <x v="1"/>
    <n v="90045"/>
    <x v="1"/>
    <s v="OFF-PA-10000551"/>
    <x v="1"/>
    <x v="10"/>
    <s v="Array Memo Cubes"/>
    <n v="15.54"/>
    <n v="3"/>
    <n v="0"/>
    <n v="7.6145999999999994"/>
  </r>
  <r>
    <n v="5381"/>
    <s v="CA-2013-136021"/>
    <x v="0"/>
    <x v="1040"/>
    <d v="2022-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22-09-08T00:00:00"/>
    <s v="Second Class"/>
    <s v="DM-13525"/>
    <s v="Don Miller"/>
    <x v="1"/>
    <s v="United States"/>
    <s v="Houston"/>
    <x v="5"/>
    <n v="77070"/>
    <x v="2"/>
    <s v="OFF-PA-10001870"/>
    <x v="1"/>
    <x v="10"/>
    <s v="Xerox 202"/>
    <n v="25.920000000000005"/>
    <n v="5"/>
    <n v="0.2"/>
    <n v="9.0719999999999992"/>
  </r>
  <r>
    <n v="5383"/>
    <s v="CA-2013-149195"/>
    <x v="0"/>
    <x v="64"/>
    <d v="2022-09-08T00:00:00"/>
    <s v="Second Class"/>
    <s v="DM-13525"/>
    <s v="Don Miller"/>
    <x v="1"/>
    <s v="United States"/>
    <s v="Houston"/>
    <x v="5"/>
    <n v="77070"/>
    <x v="2"/>
    <s v="OFF-FA-10001843"/>
    <x v="1"/>
    <x v="13"/>
    <s v="Staples"/>
    <n v="15.808000000000002"/>
    <n v="8"/>
    <n v="0.2"/>
    <n v="5.3352000000000004"/>
  </r>
  <r>
    <n v="5384"/>
    <s v="CA-2013-149195"/>
    <x v="0"/>
    <x v="64"/>
    <d v="2022-09-08T00:00:00"/>
    <s v="Second Class"/>
    <s v="DM-13525"/>
    <s v="Don Miller"/>
    <x v="1"/>
    <s v="United States"/>
    <s v="Houston"/>
    <x v="5"/>
    <n v="77070"/>
    <x v="2"/>
    <s v="OFF-PA-10002036"/>
    <x v="1"/>
    <x v="10"/>
    <s v="Xerox 1930"/>
    <n v="10.368000000000002"/>
    <n v="2"/>
    <n v="0.2"/>
    <n v="3.7584"/>
  </r>
  <r>
    <n v="5385"/>
    <s v="CA-2014-161410"/>
    <x v="3"/>
    <x v="335"/>
    <d v="2023-07-04T00:00:00"/>
    <s v="Standard Class"/>
    <s v="CC-12220"/>
    <s v="Chris Cortes"/>
    <x v="0"/>
    <s v="United States"/>
    <s v="Philadelphia"/>
    <x v="9"/>
    <n v="19143"/>
    <x v="3"/>
    <s v="TEC-PH-10001760"/>
    <x v="2"/>
    <x v="7"/>
    <s v="Bose SoundLink Bluetooth Speaker"/>
    <n v="358.2"/>
    <n v="3"/>
    <n v="0.4"/>
    <n v="41.79000000000002"/>
  </r>
  <r>
    <n v="5386"/>
    <s v="CA-2014-161410"/>
    <x v="3"/>
    <x v="335"/>
    <d v="2023-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23-03-18T00:00:00"/>
    <s v="Standard Class"/>
    <s v="GA-14725"/>
    <s v="Guy Armstrong"/>
    <x v="0"/>
    <s v="United States"/>
    <s v="Rogers"/>
    <x v="36"/>
    <n v="72756"/>
    <x v="0"/>
    <s v="OFF-BI-10000829"/>
    <x v="1"/>
    <x v="8"/>
    <s v="Avery Non-Stick Binders"/>
    <n v="40.410000000000004"/>
    <n v="9"/>
    <n v="0"/>
    <n v="18.5886"/>
  </r>
  <r>
    <n v="5388"/>
    <s v="CA-2014-164707"/>
    <x v="3"/>
    <x v="1041"/>
    <d v="2023-02-22T00:00:00"/>
    <s v="Second Class"/>
    <s v="CV-12805"/>
    <s v="Cynthia Voltz"/>
    <x v="1"/>
    <s v="United States"/>
    <s v="Los Angeles"/>
    <x v="1"/>
    <n v="90045"/>
    <x v="1"/>
    <s v="TEC-PH-10001924"/>
    <x v="2"/>
    <x v="7"/>
    <s v="iHome FM Clock Radio with Lightning Dock"/>
    <n v="167.976"/>
    <n v="3"/>
    <n v="0.2"/>
    <n v="10.498500000000007"/>
  </r>
  <r>
    <n v="5389"/>
    <s v="CA-2014-164707"/>
    <x v="3"/>
    <x v="1041"/>
    <d v="2023-02-22T00:00:00"/>
    <s v="Second Class"/>
    <s v="CV-12805"/>
    <s v="Cynthia Voltz"/>
    <x v="1"/>
    <s v="United States"/>
    <s v="Los Angeles"/>
    <x v="1"/>
    <n v="90045"/>
    <x v="1"/>
    <s v="TEC-AC-10004864"/>
    <x v="2"/>
    <x v="11"/>
    <s v="Memorex Micro Travel Drive 32 GB"/>
    <n v="109.53"/>
    <n v="3"/>
    <n v="0"/>
    <n v="47.097900000000003"/>
  </r>
  <r>
    <n v="5390"/>
    <s v="CA-2014-164707"/>
    <x v="3"/>
    <x v="1041"/>
    <d v="2023-02-22T00:00:00"/>
    <s v="Second Class"/>
    <s v="CV-12805"/>
    <s v="Cynthia Voltz"/>
    <x v="1"/>
    <s v="United States"/>
    <s v="Los Angeles"/>
    <x v="1"/>
    <n v="90045"/>
    <x v="1"/>
    <s v="OFF-LA-10004345"/>
    <x v="1"/>
    <x v="2"/>
    <s v="Avery 493"/>
    <n v="9.82"/>
    <n v="2"/>
    <n v="0"/>
    <n v="4.8117999999999999"/>
  </r>
  <r>
    <n v="5391"/>
    <s v="CA-2014-163874"/>
    <x v="3"/>
    <x v="468"/>
    <d v="2023-11-13T00:00:00"/>
    <s v="Second Class"/>
    <s v="NC-18535"/>
    <s v="Nick Crebassa"/>
    <x v="1"/>
    <s v="United States"/>
    <s v="Seattle"/>
    <x v="4"/>
    <n v="98105"/>
    <x v="1"/>
    <s v="OFF-BI-10000088"/>
    <x v="1"/>
    <x v="8"/>
    <s v="GBC Imprintable Covers"/>
    <n v="26.352000000000004"/>
    <n v="3"/>
    <n v="0.2"/>
    <n v="9.5525999999999982"/>
  </r>
  <r>
    <n v="5392"/>
    <s v="US-2011-123183"/>
    <x v="2"/>
    <x v="84"/>
    <d v="2020-11-25T00:00:00"/>
    <s v="Standard Class"/>
    <s v="GR-14560"/>
    <s v="Georgia Rosenberg"/>
    <x v="1"/>
    <s v="United States"/>
    <s v="Wilmington"/>
    <x v="13"/>
    <n v="19805"/>
    <x v="3"/>
    <s v="OFF-LA-10002787"/>
    <x v="1"/>
    <x v="2"/>
    <s v="Avery 480"/>
    <n v="22.5"/>
    <n v="6"/>
    <n v="0"/>
    <n v="10.799999999999999"/>
  </r>
  <r>
    <n v="5393"/>
    <s v="US-2011-123183"/>
    <x v="2"/>
    <x v="84"/>
    <d v="2020-11-25T00:00:00"/>
    <s v="Standard Class"/>
    <s v="GR-14560"/>
    <s v="Georgia Rosenberg"/>
    <x v="1"/>
    <s v="United States"/>
    <s v="Wilmington"/>
    <x v="13"/>
    <n v="19805"/>
    <x v="3"/>
    <s v="OFF-LA-10001569"/>
    <x v="1"/>
    <x v="2"/>
    <s v="Avery 499"/>
    <n v="9.9600000000000009"/>
    <n v="2"/>
    <n v="0"/>
    <n v="4.5815999999999999"/>
  </r>
  <r>
    <n v="5394"/>
    <s v="US-2011-123183"/>
    <x v="2"/>
    <x v="84"/>
    <d v="2020-11-25T00:00:00"/>
    <s v="Standard Class"/>
    <s v="GR-14560"/>
    <s v="Georgia Rosenberg"/>
    <x v="1"/>
    <s v="United States"/>
    <s v="Wilmington"/>
    <x v="13"/>
    <n v="19805"/>
    <x v="3"/>
    <s v="OFF-BI-10002429"/>
    <x v="1"/>
    <x v="8"/>
    <s v="Premier Elliptical Ring Binder, Black"/>
    <n v="213.08"/>
    <n v="7"/>
    <n v="0"/>
    <n v="102.2784"/>
  </r>
  <r>
    <n v="5395"/>
    <s v="US-2011-123183"/>
    <x v="2"/>
    <x v="84"/>
    <d v="2020-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20-11-21T00:00:00"/>
    <s v="Second Class"/>
    <s v="JG-15805"/>
    <s v="John Grady"/>
    <x v="1"/>
    <s v="United States"/>
    <s v="Provo"/>
    <x v="7"/>
    <n v="84604"/>
    <x v="1"/>
    <s v="OFF-PA-10003016"/>
    <x v="1"/>
    <x v="10"/>
    <s v="Adams &quot;While You Were Out&quot; Message Pads"/>
    <n v="21.98"/>
    <n v="7"/>
    <n v="0"/>
    <n v="9.8909999999999982"/>
  </r>
  <r>
    <n v="5397"/>
    <s v="US-2013-147340"/>
    <x v="0"/>
    <x v="446"/>
    <d v="2022-09-25T00:00:00"/>
    <s v="Same Day"/>
    <s v="EB-13750"/>
    <s v="Edward Becker"/>
    <x v="1"/>
    <s v="United States"/>
    <s v="San Francisco"/>
    <x v="1"/>
    <n v="94110"/>
    <x v="1"/>
    <s v="FUR-FU-10002501"/>
    <x v="0"/>
    <x v="5"/>
    <s v="Nu-Dell Executive Frame"/>
    <n v="63.2"/>
    <n v="5"/>
    <n v="0"/>
    <n v="23.384"/>
  </r>
  <r>
    <n v="5398"/>
    <s v="CA-2013-145492"/>
    <x v="0"/>
    <x v="73"/>
    <d v="2022-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22-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22-04-15T00:00:00"/>
    <s v="Standard Class"/>
    <s v="HF-14995"/>
    <s v="Herbert Flentye"/>
    <x v="0"/>
    <s v="United States"/>
    <s v="Los Angeles"/>
    <x v="1"/>
    <n v="90004"/>
    <x v="1"/>
    <s v="FUR-BO-10001798"/>
    <x v="0"/>
    <x v="0"/>
    <s v="Bush Somerset Collection Bookcase"/>
    <n v="556.66499999999996"/>
    <n v="5"/>
    <n v="0.15"/>
    <n v="6.5490000000000208"/>
  </r>
  <r>
    <n v="5401"/>
    <s v="CA-2014-132262"/>
    <x v="3"/>
    <x v="296"/>
    <d v="2023-09-24T00:00:00"/>
    <s v="First Class"/>
    <s v="ML-18265"/>
    <s v="Muhammed Lee"/>
    <x v="0"/>
    <s v="United States"/>
    <s v="Seattle"/>
    <x v="4"/>
    <n v="98103"/>
    <x v="1"/>
    <s v="TEC-AC-10000158"/>
    <x v="2"/>
    <x v="11"/>
    <s v="Sony 64GB Class 10 Micro SDHC R40 Memory Card"/>
    <n v="71.98"/>
    <n v="2"/>
    <n v="0"/>
    <n v="15.1158"/>
  </r>
  <r>
    <n v="5402"/>
    <s v="CA-2014-132262"/>
    <x v="3"/>
    <x v="296"/>
    <d v="2023-09-24T00:00:00"/>
    <s v="First Class"/>
    <s v="ML-18265"/>
    <s v="Muhammed Lee"/>
    <x v="0"/>
    <s v="United States"/>
    <s v="Seattle"/>
    <x v="4"/>
    <n v="98103"/>
    <x v="1"/>
    <s v="TEC-AC-10000303"/>
    <x v="2"/>
    <x v="11"/>
    <s v="Logitech M510 Wireless Mouse"/>
    <n v="79.98"/>
    <n v="2"/>
    <n v="0"/>
    <n v="26.3934"/>
  </r>
  <r>
    <n v="5403"/>
    <s v="CA-2014-123043"/>
    <x v="3"/>
    <x v="1042"/>
    <d v="2023-08-30T00:00:00"/>
    <s v="Standard Class"/>
    <s v="AH-10195"/>
    <s v="Alan Haines"/>
    <x v="1"/>
    <s v="United States"/>
    <s v="New York City"/>
    <x v="15"/>
    <n v="10024"/>
    <x v="3"/>
    <s v="OFF-BI-10003910"/>
    <x v="1"/>
    <x v="8"/>
    <s v="DXL Angle-View Binders with Locking Rings by Samsill"/>
    <n v="24.672000000000001"/>
    <n v="4"/>
    <n v="0.2"/>
    <n v="7.71"/>
  </r>
  <r>
    <n v="5404"/>
    <s v="CA-2014-123043"/>
    <x v="3"/>
    <x v="1042"/>
    <d v="2023-08-30T00:00:00"/>
    <s v="Standard Class"/>
    <s v="AH-10195"/>
    <s v="Alan Haines"/>
    <x v="1"/>
    <s v="United States"/>
    <s v="New York City"/>
    <x v="15"/>
    <n v="10024"/>
    <x v="3"/>
    <s v="OFF-BI-10000138"/>
    <x v="1"/>
    <x v="8"/>
    <s v="Acco Translucent Poly Ring Binders"/>
    <n v="3.7439999999999998"/>
    <n v="1"/>
    <n v="0.2"/>
    <n v="1.3104"/>
  </r>
  <r>
    <n v="5405"/>
    <s v="US-2013-143280"/>
    <x v="0"/>
    <x v="712"/>
    <d v="2022-02-26T00:00:00"/>
    <s v="Standard Class"/>
    <s v="TZ-21580"/>
    <s v="Tracy Zic"/>
    <x v="0"/>
    <s v="United States"/>
    <s v="Los Angeles"/>
    <x v="1"/>
    <n v="90045"/>
    <x v="1"/>
    <s v="TEC-PH-10002398"/>
    <x v="2"/>
    <x v="7"/>
    <s v="AT&amp;T 1070 Corded Phone"/>
    <n v="445.96000000000004"/>
    <n v="5"/>
    <n v="0.2"/>
    <n v="55.744999999999948"/>
  </r>
  <r>
    <n v="5406"/>
    <s v="US-2013-143280"/>
    <x v="0"/>
    <x v="712"/>
    <d v="2022-02-26T00:00:00"/>
    <s v="Standard Class"/>
    <s v="TZ-21580"/>
    <s v="Tracy Zic"/>
    <x v="0"/>
    <s v="United States"/>
    <s v="Los Angeles"/>
    <x v="1"/>
    <n v="90045"/>
    <x v="1"/>
    <s v="TEC-AC-10003399"/>
    <x v="2"/>
    <x v="11"/>
    <s v="Memorex Mini Travel Drive 64 GB USB 2.0 Flash Drive"/>
    <n v="36.24"/>
    <n v="1"/>
    <n v="0"/>
    <n v="15.220800000000001"/>
  </r>
  <r>
    <n v="5407"/>
    <s v="US-2013-143280"/>
    <x v="0"/>
    <x v="712"/>
    <d v="2022-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23-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23-12-15T00:00:00"/>
    <s v="Standard Class"/>
    <s v="DM-13345"/>
    <s v="Denise Monton"/>
    <x v="1"/>
    <s v="United States"/>
    <s v="San Francisco"/>
    <x v="1"/>
    <n v="94109"/>
    <x v="1"/>
    <s v="OFF-BI-10002854"/>
    <x v="1"/>
    <x v="8"/>
    <s v="Performers Binder/Pad Holder, Black"/>
    <n v="22.424000000000003"/>
    <n v="1"/>
    <n v="0.2"/>
    <n v="8.4089999999999989"/>
  </r>
  <r>
    <n v="5410"/>
    <s v="CA-2014-108854"/>
    <x v="3"/>
    <x v="166"/>
    <d v="2023-12-15T00:00:00"/>
    <s v="Standard Class"/>
    <s v="DM-13345"/>
    <s v="Denise Monton"/>
    <x v="1"/>
    <s v="United States"/>
    <s v="San Francisco"/>
    <x v="1"/>
    <n v="94109"/>
    <x v="1"/>
    <s v="OFF-BI-10001670"/>
    <x v="1"/>
    <x v="8"/>
    <s v="Vinyl Sectional Post Binders"/>
    <n v="90.480000000000018"/>
    <n v="3"/>
    <n v="0.2"/>
    <n v="33.93"/>
  </r>
  <r>
    <n v="5411"/>
    <s v="CA-2014-108854"/>
    <x v="3"/>
    <x v="166"/>
    <d v="2023-12-15T00:00:00"/>
    <s v="Standard Class"/>
    <s v="DM-13345"/>
    <s v="Denise Monton"/>
    <x v="1"/>
    <s v="United States"/>
    <s v="San Francisco"/>
    <x v="1"/>
    <n v="94109"/>
    <x v="1"/>
    <s v="OFF-ST-10001837"/>
    <x v="1"/>
    <x v="4"/>
    <s v="SAFCO Mobile Desk Side File, Wire Frame"/>
    <n v="42.76"/>
    <n v="1"/>
    <n v="0"/>
    <n v="11.117599999999999"/>
  </r>
  <r>
    <n v="5412"/>
    <s v="CA-2014-166856"/>
    <x v="3"/>
    <x v="65"/>
    <d v="2023-09-23T00:00:00"/>
    <s v="Standard Class"/>
    <s v="TS-21505"/>
    <s v="Tony Sayre"/>
    <x v="0"/>
    <s v="United States"/>
    <s v="Clovis"/>
    <x v="27"/>
    <n v="88101"/>
    <x v="1"/>
    <s v="OFF-BI-10002012"/>
    <x v="1"/>
    <x v="8"/>
    <s v="Wilson Jones Easy Flow II Sheet Lifters"/>
    <n v="10.080000000000002"/>
    <n v="7"/>
    <n v="0.2"/>
    <n v="3.5279999999999996"/>
  </r>
  <r>
    <n v="5413"/>
    <s v="CA-2014-166856"/>
    <x v="3"/>
    <x v="65"/>
    <d v="2023-09-23T00:00:00"/>
    <s v="Standard Class"/>
    <s v="TS-21505"/>
    <s v="Tony Sayre"/>
    <x v="0"/>
    <s v="United States"/>
    <s v="Clovis"/>
    <x v="27"/>
    <n v="88101"/>
    <x v="1"/>
    <s v="TEC-AC-10004992"/>
    <x v="2"/>
    <x v="11"/>
    <s v="Kingston Digital DataTraveler 64GB USB 2.0"/>
    <n v="101.34"/>
    <n v="3"/>
    <n v="0"/>
    <n v="8.1071999999999917"/>
  </r>
  <r>
    <n v="5414"/>
    <s v="CA-2013-153157"/>
    <x v="0"/>
    <x v="108"/>
    <d v="2022-09-15T00:00:00"/>
    <s v="First Class"/>
    <s v="TB-21625"/>
    <s v="Trudy Brown"/>
    <x v="0"/>
    <s v="United States"/>
    <s v="Wichita"/>
    <x v="41"/>
    <n v="67212"/>
    <x v="2"/>
    <s v="TEC-PH-10003171"/>
    <x v="2"/>
    <x v="7"/>
    <s v="Plantronics Encore H101 Dual Earpieces Headset"/>
    <n v="224.75"/>
    <n v="5"/>
    <n v="0"/>
    <n v="62.929999999999993"/>
  </r>
  <r>
    <n v="5415"/>
    <s v="US-2014-125647"/>
    <x v="3"/>
    <x v="397"/>
    <d v="2023-09-29T00:00:00"/>
    <s v="Standard Class"/>
    <s v="LC-16870"/>
    <s v="Lena Cacioppo"/>
    <x v="0"/>
    <s v="United States"/>
    <s v="Chicago"/>
    <x v="10"/>
    <n v="60653"/>
    <x v="2"/>
    <s v="OFF-AP-10000390"/>
    <x v="1"/>
    <x v="9"/>
    <s v="Euro Pro Shark Stick Mini Vacuum"/>
    <n v="73.175999999999974"/>
    <n v="6"/>
    <n v="0.8"/>
    <n v="-197.57520000000002"/>
  </r>
  <r>
    <n v="5416"/>
    <s v="US-2014-125647"/>
    <x v="3"/>
    <x v="397"/>
    <d v="2023-09-29T00:00:00"/>
    <s v="Standard Class"/>
    <s v="LC-16870"/>
    <s v="Lena Cacioppo"/>
    <x v="0"/>
    <s v="United States"/>
    <s v="Chicago"/>
    <x v="10"/>
    <n v="60653"/>
    <x v="2"/>
    <s v="OFF-PA-10004888"/>
    <x v="1"/>
    <x v="10"/>
    <s v="Xerox 217"/>
    <n v="20.736000000000004"/>
    <n v="4"/>
    <n v="0.2"/>
    <n v="7.2576000000000001"/>
  </r>
  <r>
    <n v="5417"/>
    <s v="US-2014-125647"/>
    <x v="3"/>
    <x v="397"/>
    <d v="2023-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20-10-08T00:00:00"/>
    <s v="Second Class"/>
    <s v="AM-10360"/>
    <s v="Alice McCarthy"/>
    <x v="1"/>
    <s v="United States"/>
    <s v="Omaha"/>
    <x v="8"/>
    <n v="68104"/>
    <x v="2"/>
    <s v="OFF-BI-10004099"/>
    <x v="1"/>
    <x v="8"/>
    <s v="GBC VeloBinder Strips"/>
    <n v="15.36"/>
    <n v="2"/>
    <n v="0"/>
    <n v="7.68"/>
  </r>
  <r>
    <n v="5419"/>
    <s v="CA-2012-110877"/>
    <x v="1"/>
    <x v="923"/>
    <d v="2021-10-26T00:00:00"/>
    <s v="First Class"/>
    <s v="JE-15715"/>
    <s v="Joe Elijah"/>
    <x v="0"/>
    <s v="United States"/>
    <s v="Houston"/>
    <x v="5"/>
    <n v="77041"/>
    <x v="2"/>
    <s v="OFF-PA-10004621"/>
    <x v="1"/>
    <x v="10"/>
    <s v="Xerox 212"/>
    <n v="36.288000000000011"/>
    <n v="7"/>
    <n v="0.2"/>
    <n v="12.700800000000001"/>
  </r>
  <r>
    <n v="5420"/>
    <s v="CA-2012-110877"/>
    <x v="1"/>
    <x v="923"/>
    <d v="2021-10-26T00:00:00"/>
    <s v="First Class"/>
    <s v="JE-15715"/>
    <s v="Joe Elijah"/>
    <x v="0"/>
    <s v="United States"/>
    <s v="Houston"/>
    <x v="5"/>
    <n v="77041"/>
    <x v="2"/>
    <s v="TEC-PH-10002103"/>
    <x v="2"/>
    <x v="7"/>
    <s v="Jabra SPEAK 410"/>
    <n v="150.38399999999999"/>
    <n v="2"/>
    <n v="0.2"/>
    <n v="15.038400000000003"/>
  </r>
  <r>
    <n v="5421"/>
    <s v="US-2013-151827"/>
    <x v="0"/>
    <x v="1043"/>
    <d v="2022-04-03T00:00:00"/>
    <s v="Second Class"/>
    <s v="CS-11950"/>
    <s v="Carlos Soltero"/>
    <x v="0"/>
    <s v="United States"/>
    <s v="Philadelphia"/>
    <x v="9"/>
    <n v="19134"/>
    <x v="3"/>
    <s v="TEC-PH-10002789"/>
    <x v="2"/>
    <x v="7"/>
    <s v="LG Exalt"/>
    <n v="280.78200000000004"/>
    <n v="3"/>
    <n v="0.4"/>
    <n v="-60.836100000000016"/>
  </r>
  <r>
    <n v="5422"/>
    <s v="US-2013-151827"/>
    <x v="0"/>
    <x v="1043"/>
    <d v="2022-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23-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23-11-06T00:00:00"/>
    <s v="Second Class"/>
    <s v="PJ-18835"/>
    <s v="Patrick Jones"/>
    <x v="1"/>
    <s v="United States"/>
    <s v="Richmond"/>
    <x v="0"/>
    <n v="40475"/>
    <x v="0"/>
    <s v="OFF-PA-10001215"/>
    <x v="1"/>
    <x v="10"/>
    <s v="Xerox 1963"/>
    <n v="26.400000000000002"/>
    <n v="5"/>
    <n v="0"/>
    <n v="11.879999999999999"/>
  </r>
  <r>
    <n v="5425"/>
    <s v="US-2014-120649"/>
    <x v="3"/>
    <x v="176"/>
    <d v="2023-01-27T00:00:00"/>
    <s v="Standard Class"/>
    <s v="JF-15490"/>
    <s v="Jeremy Farry"/>
    <x v="0"/>
    <s v="United States"/>
    <s v="Waterbury"/>
    <x v="29"/>
    <n v="6708"/>
    <x v="3"/>
    <s v="OFF-AR-10001545"/>
    <x v="1"/>
    <x v="6"/>
    <s v="Newell 326"/>
    <n v="3.52"/>
    <n v="2"/>
    <n v="0"/>
    <n v="1.0207999999999999"/>
  </r>
  <r>
    <n v="5426"/>
    <s v="CA-2013-153598"/>
    <x v="0"/>
    <x v="275"/>
    <d v="2022-12-07T00:00:00"/>
    <s v="First Class"/>
    <s v="NM-18520"/>
    <s v="Neoma Murray"/>
    <x v="0"/>
    <s v="United States"/>
    <s v="Los Angeles"/>
    <x v="1"/>
    <n v="90045"/>
    <x v="1"/>
    <s v="TEC-AC-10003870"/>
    <x v="2"/>
    <x v="11"/>
    <s v="Logitech Z-906 Speaker sys - home theater - 5.1-CH"/>
    <n v="1649.95"/>
    <n v="5"/>
    <n v="0"/>
    <n v="659.98"/>
  </r>
  <r>
    <n v="5427"/>
    <s v="CA-2013-153598"/>
    <x v="0"/>
    <x v="275"/>
    <d v="2022-12-07T00:00:00"/>
    <s v="First Class"/>
    <s v="NM-18520"/>
    <s v="Neoma Murray"/>
    <x v="0"/>
    <s v="United States"/>
    <s v="Los Angeles"/>
    <x v="1"/>
    <n v="90045"/>
    <x v="1"/>
    <s v="FUR-FU-10001085"/>
    <x v="0"/>
    <x v="5"/>
    <s v="3M Polarizing Light Filter Sleeves"/>
    <n v="111.89999999999999"/>
    <n v="6"/>
    <n v="0"/>
    <n v="51.47399999999999"/>
  </r>
  <r>
    <n v="5428"/>
    <s v="US-2013-108497"/>
    <x v="0"/>
    <x v="403"/>
    <d v="2022-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22-09-05T00:00:00"/>
    <s v="First Class"/>
    <s v="SZ-20035"/>
    <s v="Sam Zeldin"/>
    <x v="2"/>
    <s v="United States"/>
    <s v="San Francisco"/>
    <x v="1"/>
    <n v="94122"/>
    <x v="1"/>
    <s v="OFF-ST-10003455"/>
    <x v="1"/>
    <x v="4"/>
    <s v="Tenex File Box, Personal Filing Tote with Lid, Black"/>
    <n v="46.53"/>
    <n v="3"/>
    <n v="0"/>
    <n v="12.097800000000001"/>
  </r>
  <r>
    <n v="5430"/>
    <s v="CA-2011-136861"/>
    <x v="2"/>
    <x v="742"/>
    <d v="2020-09-07T00:00:00"/>
    <s v="First Class"/>
    <s v="PR-18880"/>
    <s v="Patrick Ryan"/>
    <x v="0"/>
    <s v="United States"/>
    <s v="Saint Petersburg"/>
    <x v="2"/>
    <n v="33710"/>
    <x v="0"/>
    <s v="FUR-FU-10001967"/>
    <x v="0"/>
    <x v="5"/>
    <s v="Telescoping Adjustable Floor Lamp"/>
    <n v="31.983999999999998"/>
    <n v="2"/>
    <n v="0.2"/>
    <n v="1.9989999999999979"/>
  </r>
  <r>
    <n v="5431"/>
    <s v="CA-2014-117422"/>
    <x v="3"/>
    <x v="208"/>
    <d v="2023-10-26T00:00:00"/>
    <s v="Standard Class"/>
    <s v="FC-14245"/>
    <s v="Frank Carlisle"/>
    <x v="2"/>
    <s v="United States"/>
    <s v="Lakewood"/>
    <x v="24"/>
    <n v="44107"/>
    <x v="3"/>
    <s v="OFF-AP-10000938"/>
    <x v="1"/>
    <x v="9"/>
    <s v="Avanti 1.7 Cu. Ft. Refrigerator"/>
    <n v="161.56800000000001"/>
    <n v="2"/>
    <n v="0.2"/>
    <n v="16.156799999999997"/>
  </r>
  <r>
    <n v="5432"/>
    <s v="CA-2014-117422"/>
    <x v="3"/>
    <x v="208"/>
    <d v="2023-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23-10-26T00:00:00"/>
    <s v="Standard Class"/>
    <s v="FC-14245"/>
    <s v="Frank Carlisle"/>
    <x v="2"/>
    <s v="United States"/>
    <s v="Lakewood"/>
    <x v="24"/>
    <n v="44107"/>
    <x v="3"/>
    <s v="OFF-BI-10002799"/>
    <x v="1"/>
    <x v="8"/>
    <s v="SlimView Poly Binder, 3/8&quot;"/>
    <n v="6.2160000000000002"/>
    <n v="4"/>
    <n v="0.7"/>
    <n v="-4.9727999999999994"/>
  </r>
  <r>
    <n v="5434"/>
    <s v="CA-2014-129707"/>
    <x v="3"/>
    <x v="1015"/>
    <d v="2023-04-30T00:00:00"/>
    <s v="Standard Class"/>
    <s v="LH-16750"/>
    <s v="Larry Hughes"/>
    <x v="0"/>
    <s v="United States"/>
    <s v="Chandler"/>
    <x v="16"/>
    <n v="85224"/>
    <x v="1"/>
    <s v="OFF-AR-10000246"/>
    <x v="1"/>
    <x v="6"/>
    <s v="Newell 318"/>
    <n v="8.895999999999999"/>
    <n v="4"/>
    <n v="0.2"/>
    <n v="0.66719999999999979"/>
  </r>
  <r>
    <n v="5435"/>
    <s v="CA-2012-160171"/>
    <x v="1"/>
    <x v="324"/>
    <d v="2021-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21-10-24T00:00:00"/>
    <s v="Standard Class"/>
    <s v="RM-19675"/>
    <s v="Robert Marley"/>
    <x v="2"/>
    <s v="United States"/>
    <s v="Los Angeles"/>
    <x v="1"/>
    <n v="90008"/>
    <x v="1"/>
    <s v="TEC-AC-10000892"/>
    <x v="2"/>
    <x v="11"/>
    <s v="NETGEAR N750 Dual Band Wi-Fi Gigabit Router"/>
    <n v="270"/>
    <n v="3"/>
    <n v="0"/>
    <n v="97.199999999999989"/>
  </r>
  <r>
    <n v="5437"/>
    <s v="CA-2011-103317"/>
    <x v="2"/>
    <x v="260"/>
    <d v="2020-07-08T00:00:00"/>
    <s v="First Class"/>
    <s v="DM-13525"/>
    <s v="Don Miller"/>
    <x v="1"/>
    <s v="United States"/>
    <s v="Palm Coast"/>
    <x v="2"/>
    <n v="32137"/>
    <x v="0"/>
    <s v="FUR-FU-10001591"/>
    <x v="0"/>
    <x v="5"/>
    <s v="Advantus Panel Wall Certificate Holder - 8.5x11"/>
    <n v="19.52"/>
    <n v="2"/>
    <n v="0.2"/>
    <n v="5.3680000000000012"/>
  </r>
  <r>
    <n v="5438"/>
    <s v="CA-2011-103317"/>
    <x v="2"/>
    <x v="260"/>
    <d v="2020-07-08T00:00:00"/>
    <s v="First Class"/>
    <s v="DM-13525"/>
    <s v="Don Miller"/>
    <x v="1"/>
    <s v="United States"/>
    <s v="Palm Coast"/>
    <x v="2"/>
    <n v="32137"/>
    <x v="0"/>
    <s v="OFF-BI-10001787"/>
    <x v="1"/>
    <x v="8"/>
    <s v="Wilson Jones Four-Pocket Poly Binders"/>
    <n v="9.8100000000000023"/>
    <n v="5"/>
    <n v="0.7"/>
    <n v="-6.8669999999999973"/>
  </r>
  <r>
    <n v="5439"/>
    <s v="CA-2011-103317"/>
    <x v="2"/>
    <x v="260"/>
    <d v="2020-07-08T00:00:00"/>
    <s v="First Class"/>
    <s v="DM-13525"/>
    <s v="Don Miller"/>
    <x v="1"/>
    <s v="United States"/>
    <s v="Palm Coast"/>
    <x v="2"/>
    <n v="32137"/>
    <x v="0"/>
    <s v="FUR-FU-10003192"/>
    <x v="0"/>
    <x v="5"/>
    <s v="Luxo Adjustable Task Clamp Lamp"/>
    <n v="213.21600000000001"/>
    <n v="3"/>
    <n v="0.2"/>
    <n v="15.991199999999992"/>
  </r>
  <r>
    <n v="5440"/>
    <s v="CA-2013-167115"/>
    <x v="0"/>
    <x v="957"/>
    <d v="2022-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23-11-19T00:00:00"/>
    <s v="Second Class"/>
    <s v="TC-21295"/>
    <s v="Toby Carlisle"/>
    <x v="0"/>
    <s v="United States"/>
    <s v="Jupiter"/>
    <x v="2"/>
    <n v="33458"/>
    <x v="0"/>
    <s v="OFF-AR-10002335"/>
    <x v="1"/>
    <x v="6"/>
    <s v="DIXON Oriole Pencils"/>
    <n v="2.0640000000000001"/>
    <n v="1"/>
    <n v="0.2"/>
    <n v="0.15480000000000005"/>
  </r>
  <r>
    <n v="5442"/>
    <s v="CA-2014-155929"/>
    <x v="3"/>
    <x v="428"/>
    <d v="2023-09-14T00:00:00"/>
    <s v="Standard Class"/>
    <s v="AI-10855"/>
    <s v="Arianne Irving"/>
    <x v="0"/>
    <s v="United States"/>
    <s v="Glendale"/>
    <x v="16"/>
    <n v="85301"/>
    <x v="1"/>
    <s v="OFF-PA-10000859"/>
    <x v="1"/>
    <x v="10"/>
    <s v="Unpadded Memo Slips"/>
    <n v="6.3680000000000003"/>
    <n v="2"/>
    <n v="0.2"/>
    <n v="2.3879999999999999"/>
  </r>
  <r>
    <n v="5443"/>
    <s v="CA-2012-148712"/>
    <x v="1"/>
    <x v="786"/>
    <d v="2021-04-23T00:00:00"/>
    <s v="Standard Class"/>
    <s v="JM-15535"/>
    <s v="Jessica Myrick"/>
    <x v="0"/>
    <s v="United States"/>
    <s v="New York City"/>
    <x v="15"/>
    <n v="10035"/>
    <x v="3"/>
    <s v="TEC-AC-10003198"/>
    <x v="2"/>
    <x v="11"/>
    <s v="Enermax Acrylux Wireless Keyboard"/>
    <n v="99.6"/>
    <n v="1"/>
    <n v="0"/>
    <n v="36.851999999999997"/>
  </r>
  <r>
    <n v="5444"/>
    <s v="CA-2012-148712"/>
    <x v="1"/>
    <x v="786"/>
    <d v="2021-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21-04-23T00:00:00"/>
    <s v="Standard Class"/>
    <s v="JM-15535"/>
    <s v="Jessica Myrick"/>
    <x v="0"/>
    <s v="United States"/>
    <s v="New York City"/>
    <x v="15"/>
    <n v="10035"/>
    <x v="3"/>
    <s v="OFF-AR-10000614"/>
    <x v="1"/>
    <x v="6"/>
    <s v="Barrel Sharpener"/>
    <n v="10.709999999999999"/>
    <n v="3"/>
    <n v="0"/>
    <n v="2.7845999999999997"/>
  </r>
  <r>
    <n v="5446"/>
    <s v="CA-2013-128307"/>
    <x v="0"/>
    <x v="197"/>
    <d v="2022-07-30T00:00:00"/>
    <s v="Standard Class"/>
    <s v="BE-11335"/>
    <s v="Bill Eplett"/>
    <x v="2"/>
    <s v="United States"/>
    <s v="Houston"/>
    <x v="5"/>
    <n v="77041"/>
    <x v="2"/>
    <s v="OFF-EN-10003040"/>
    <x v="1"/>
    <x v="12"/>
    <s v="Quality Park Security Envelopes"/>
    <n v="20.936000000000003"/>
    <n v="1"/>
    <n v="0.2"/>
    <n v="7.0659000000000001"/>
  </r>
  <r>
    <n v="5447"/>
    <s v="US-2013-127425"/>
    <x v="0"/>
    <x v="370"/>
    <d v="2022-09-01T00:00:00"/>
    <s v="Standard Class"/>
    <s v="DR-12880"/>
    <s v="Dan Reichenbach"/>
    <x v="1"/>
    <s v="United States"/>
    <s v="New York City"/>
    <x v="15"/>
    <n v="10035"/>
    <x v="3"/>
    <s v="TEC-PH-10003442"/>
    <x v="2"/>
    <x v="7"/>
    <s v="Samsung Replacement EH64AVFWE Premium Headset"/>
    <n v="33"/>
    <n v="6"/>
    <n v="0"/>
    <n v="8.25"/>
  </r>
  <r>
    <n v="5448"/>
    <s v="US-2013-127425"/>
    <x v="0"/>
    <x v="370"/>
    <d v="2022-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20-09-19T00:00:00"/>
    <s v="Standard Class"/>
    <s v="TA-21385"/>
    <s v="Tom Ashbrook"/>
    <x v="2"/>
    <s v="United States"/>
    <s v="Olathe"/>
    <x v="41"/>
    <n v="66062"/>
    <x v="2"/>
    <s v="OFF-SU-10000157"/>
    <x v="1"/>
    <x v="14"/>
    <s v="Compact Automatic Electric Letter Opener"/>
    <n v="357.93"/>
    <n v="3"/>
    <n v="0"/>
    <n v="7.158600000000007"/>
  </r>
  <r>
    <n v="5450"/>
    <s v="US-2011-119081"/>
    <x v="2"/>
    <x v="171"/>
    <d v="2020-09-19T00:00:00"/>
    <s v="Standard Class"/>
    <s v="TA-21385"/>
    <s v="Tom Ashbrook"/>
    <x v="2"/>
    <s v="United States"/>
    <s v="Olathe"/>
    <x v="41"/>
    <n v="66062"/>
    <x v="2"/>
    <s v="TEC-AC-10001542"/>
    <x v="2"/>
    <x v="11"/>
    <s v="SanDisk Cruzer 16 GB USB Flash Drive"/>
    <n v="57.400000000000006"/>
    <n v="5"/>
    <n v="0"/>
    <n v="10.905999999999993"/>
  </r>
  <r>
    <n v="5451"/>
    <s v="US-2011-119081"/>
    <x v="2"/>
    <x v="171"/>
    <d v="2020-09-19T00:00:00"/>
    <s v="Standard Class"/>
    <s v="TA-21385"/>
    <s v="Tom Ashbrook"/>
    <x v="2"/>
    <s v="United States"/>
    <s v="Olathe"/>
    <x v="41"/>
    <n v="66062"/>
    <x v="2"/>
    <s v="OFF-BI-10004519"/>
    <x v="1"/>
    <x v="8"/>
    <s v="GBC DocuBind P100 Manual Binding Machine"/>
    <n v="331.96"/>
    <n v="2"/>
    <n v="0"/>
    <n v="149.38199999999998"/>
  </r>
  <r>
    <n v="5452"/>
    <s v="US-2011-119081"/>
    <x v="2"/>
    <x v="171"/>
    <d v="2020-09-19T00:00:00"/>
    <s v="Standard Class"/>
    <s v="TA-21385"/>
    <s v="Tom Ashbrook"/>
    <x v="2"/>
    <s v="United States"/>
    <s v="Olathe"/>
    <x v="41"/>
    <n v="66062"/>
    <x v="2"/>
    <s v="FUR-FU-10003464"/>
    <x v="0"/>
    <x v="5"/>
    <s v="Seth Thomas 8 1/2&quot; Cubicle Clock"/>
    <n v="40.56"/>
    <n v="2"/>
    <n v="0"/>
    <n v="12.979199999999999"/>
  </r>
  <r>
    <n v="5453"/>
    <s v="CA-2013-140613"/>
    <x v="0"/>
    <x v="405"/>
    <d v="2022-07-30T00:00:00"/>
    <s v="Standard Class"/>
    <s v="KN-16705"/>
    <s v="Kristina Nunn"/>
    <x v="2"/>
    <s v="United States"/>
    <s v="Sparks"/>
    <x v="33"/>
    <n v="89431"/>
    <x v="1"/>
    <s v="OFF-SU-10004261"/>
    <x v="1"/>
    <x v="14"/>
    <s v="Fiskars 8&quot; Scissors, 2/Pack"/>
    <n v="86.199999999999989"/>
    <n v="5"/>
    <n v="0"/>
    <n v="24.997999999999987"/>
  </r>
  <r>
    <n v="5454"/>
    <s v="US-2014-108700"/>
    <x v="3"/>
    <x v="240"/>
    <d v="2023-05-24T00:00:00"/>
    <s v="Standard Class"/>
    <s v="PJ-18835"/>
    <s v="Patrick Jones"/>
    <x v="1"/>
    <s v="United States"/>
    <s v="Rockford"/>
    <x v="10"/>
    <n v="61107"/>
    <x v="2"/>
    <s v="OFF-PA-10004733"/>
    <x v="1"/>
    <x v="10"/>
    <s v="Things To Do Today Spiral Book"/>
    <n v="38.016000000000005"/>
    <n v="6"/>
    <n v="0.2"/>
    <n v="13.780799999999996"/>
  </r>
  <r>
    <n v="5455"/>
    <s v="CA-2014-160962"/>
    <x v="3"/>
    <x v="1044"/>
    <d v="2023-05-03T00:00:00"/>
    <s v="Standard Class"/>
    <s v="MC-17605"/>
    <s v="Matt Connell"/>
    <x v="1"/>
    <s v="United States"/>
    <s v="Philadelphia"/>
    <x v="9"/>
    <n v="19143"/>
    <x v="3"/>
    <s v="OFF-ST-10001325"/>
    <x v="1"/>
    <x v="4"/>
    <s v="Sterilite Officeware Hinged File Box"/>
    <n v="8.3840000000000003"/>
    <n v="1"/>
    <n v="0.2"/>
    <n v="0.73360000000000003"/>
  </r>
  <r>
    <n v="5456"/>
    <s v="CA-2014-160962"/>
    <x v="3"/>
    <x v="1044"/>
    <d v="2023-05-03T00:00:00"/>
    <s v="Standard Class"/>
    <s v="MC-17605"/>
    <s v="Matt Connell"/>
    <x v="1"/>
    <s v="United States"/>
    <s v="Philadelphia"/>
    <x v="9"/>
    <n v="19143"/>
    <x v="3"/>
    <s v="OFF-AR-10003056"/>
    <x v="1"/>
    <x v="6"/>
    <s v="Newell 341"/>
    <n v="6.8480000000000008"/>
    <n v="2"/>
    <n v="0.2"/>
    <n v="0.77039999999999909"/>
  </r>
  <r>
    <n v="5457"/>
    <s v="CA-2014-130631"/>
    <x v="3"/>
    <x v="614"/>
    <d v="2024-01-03T00:00:00"/>
    <s v="Standard Class"/>
    <s v="BS-11755"/>
    <s v="Bruce Stewart"/>
    <x v="0"/>
    <s v="United States"/>
    <s v="Edmonds"/>
    <x v="4"/>
    <n v="98026"/>
    <x v="1"/>
    <s v="OFF-FA-10000089"/>
    <x v="1"/>
    <x v="13"/>
    <s v="Acco Glide Clips"/>
    <n v="19.600000000000001"/>
    <n v="5"/>
    <n v="0"/>
    <n v="9.6039999999999992"/>
  </r>
  <r>
    <n v="5458"/>
    <s v="CA-2014-130631"/>
    <x v="3"/>
    <x v="614"/>
    <d v="2024-01-03T00:00:00"/>
    <s v="Standard Class"/>
    <s v="BS-11755"/>
    <s v="Bruce Stewart"/>
    <x v="0"/>
    <s v="United States"/>
    <s v="Edmonds"/>
    <x v="4"/>
    <n v="98026"/>
    <x v="1"/>
    <s v="FUR-FU-10004093"/>
    <x v="0"/>
    <x v="5"/>
    <s v="Hand-Finished Solid Wood Document Frame"/>
    <n v="68.459999999999994"/>
    <n v="2"/>
    <n v="0"/>
    <n v="20.537999999999997"/>
  </r>
  <r>
    <n v="5459"/>
    <s v="CA-2014-116680"/>
    <x v="3"/>
    <x v="507"/>
    <d v="2023-09-07T00:00:00"/>
    <s v="Second Class"/>
    <s v="PK-19075"/>
    <s v="Pete Kriz"/>
    <x v="0"/>
    <s v="United States"/>
    <s v="San Francisco"/>
    <x v="1"/>
    <n v="94122"/>
    <x v="1"/>
    <s v="OFF-BI-10004022"/>
    <x v="1"/>
    <x v="8"/>
    <s v="Acco Suede Grain Vinyl Round Ring Binder"/>
    <n v="13.343999999999998"/>
    <n v="6"/>
    <n v="0.2"/>
    <n v="4.3367999999999993"/>
  </r>
  <r>
    <n v="5460"/>
    <s v="CA-2014-116680"/>
    <x v="3"/>
    <x v="507"/>
    <d v="2023-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20-03-25T00:00:00"/>
    <s v="Standard Class"/>
    <s v="TS-21205"/>
    <s v="Thomas Seio"/>
    <x v="1"/>
    <s v="United States"/>
    <s v="Asheville"/>
    <x v="3"/>
    <n v="28806"/>
    <x v="0"/>
    <s v="OFF-ST-10002301"/>
    <x v="1"/>
    <x v="4"/>
    <s v="Tennsco Commercial Shelving"/>
    <n v="16.272000000000002"/>
    <n v="1"/>
    <n v="0.2"/>
    <n v="-3.864600000000002"/>
  </r>
  <r>
    <n v="5462"/>
    <s v="CA-2014-101574"/>
    <x v="3"/>
    <x v="394"/>
    <d v="2023-10-05T00:00:00"/>
    <s v="Standard Class"/>
    <s v="BD-11725"/>
    <s v="Bruce Degenhardt"/>
    <x v="0"/>
    <s v="United States"/>
    <s v="Los Angeles"/>
    <x v="1"/>
    <n v="90032"/>
    <x v="1"/>
    <s v="FUR-FU-10001706"/>
    <x v="0"/>
    <x v="5"/>
    <s v="Longer-Life Soft White Bulbs"/>
    <n v="9.24"/>
    <n v="3"/>
    <n v="0"/>
    <n v="4.4352"/>
  </r>
  <r>
    <n v="5463"/>
    <s v="CA-2011-146591"/>
    <x v="2"/>
    <x v="1045"/>
    <d v="2020-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5"/>
    <d v="2020-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5"/>
    <d v="2020-01-21T00:00:00"/>
    <s v="First Class"/>
    <s v="TS-21340"/>
    <s v="Toby Swindell"/>
    <x v="0"/>
    <s v="United States"/>
    <s v="Scottsdale"/>
    <x v="16"/>
    <n v="85254"/>
    <x v="1"/>
    <s v="OFF-EN-10002504"/>
    <x v="1"/>
    <x v="12"/>
    <s v="Tyvek  Top-Opening Peel &amp; Seel Envelopes, Plain White"/>
    <n v="108.72"/>
    <n v="5"/>
    <n v="0.2"/>
    <n v="36.692999999999998"/>
  </r>
  <r>
    <n v="5466"/>
    <s v="CA-2011-146591"/>
    <x v="2"/>
    <x v="1045"/>
    <d v="2020-01-21T00:00:00"/>
    <s v="First Class"/>
    <s v="TS-21340"/>
    <s v="Toby Swindell"/>
    <x v="0"/>
    <s v="United States"/>
    <s v="Scottsdale"/>
    <x v="16"/>
    <n v="85254"/>
    <x v="1"/>
    <s v="FUR-BO-10001972"/>
    <x v="0"/>
    <x v="0"/>
    <s v="O'Sullivan 4-Shelf Bookcase in Odessa Pine"/>
    <n v="181.47000000000003"/>
    <n v="5"/>
    <n v="0.7"/>
    <n v="-320.59699999999998"/>
  </r>
  <r>
    <n v="5467"/>
    <s v="CA-2011-107706"/>
    <x v="2"/>
    <x v="1046"/>
    <d v="2020-02-20T00:00:00"/>
    <s v="Second Class"/>
    <s v="ST-20530"/>
    <s v="Shui Tom"/>
    <x v="0"/>
    <s v="United States"/>
    <s v="Houston"/>
    <x v="5"/>
    <n v="77095"/>
    <x v="2"/>
    <s v="OFF-PA-10000466"/>
    <x v="1"/>
    <x v="10"/>
    <s v="Memo Book, 100 Message Capacity, 5 3/8” x 11”"/>
    <n v="16.176000000000002"/>
    <n v="3"/>
    <n v="0.2"/>
    <n v="6.0659999999999989"/>
  </r>
  <r>
    <n v="5468"/>
    <s v="CA-2013-122448"/>
    <x v="0"/>
    <x v="632"/>
    <d v="2022-06-15T00:00:00"/>
    <s v="Standard Class"/>
    <s v="DB-13210"/>
    <s v="Dean Braden"/>
    <x v="0"/>
    <s v="United States"/>
    <s v="San Francisco"/>
    <x v="1"/>
    <n v="94109"/>
    <x v="1"/>
    <s v="FUR-CH-10002774"/>
    <x v="0"/>
    <x v="1"/>
    <s v="Global Deluxe Stacking Chair, Gray"/>
    <n v="122.352"/>
    <n v="3"/>
    <n v="0.2"/>
    <n v="13.764599999999994"/>
  </r>
  <r>
    <n v="5469"/>
    <s v="CA-2011-132451"/>
    <x v="2"/>
    <x v="467"/>
    <d v="2020-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20-09-27T00:00:00"/>
    <s v="First Class"/>
    <s v="KF-16285"/>
    <s v="Karen Ferguson"/>
    <x v="2"/>
    <s v="United States"/>
    <s v="San Diego"/>
    <x v="1"/>
    <n v="92105"/>
    <x v="1"/>
    <s v="OFF-PA-10004888"/>
    <x v="1"/>
    <x v="10"/>
    <s v="Xerox 217"/>
    <n v="19.440000000000001"/>
    <n v="3"/>
    <n v="0"/>
    <n v="9.3312000000000008"/>
  </r>
  <r>
    <n v="5471"/>
    <s v="CA-2013-158547"/>
    <x v="0"/>
    <x v="198"/>
    <d v="2022-06-05T00:00:00"/>
    <s v="Standard Class"/>
    <s v="JM-16195"/>
    <s v="Justin MacKendrick"/>
    <x v="0"/>
    <s v="United States"/>
    <s v="Hamilton"/>
    <x v="24"/>
    <n v="45011"/>
    <x v="3"/>
    <s v="OFF-AP-10003842"/>
    <x v="1"/>
    <x v="9"/>
    <s v="Euro-Pro Shark Turbo Vacuum"/>
    <n v="123.92000000000002"/>
    <n v="5"/>
    <n v="0.2"/>
    <n v="9.2939999999999969"/>
  </r>
  <r>
    <n v="5472"/>
    <s v="CA-2014-116946"/>
    <x v="3"/>
    <x v="484"/>
    <d v="2023-12-24T00:00:00"/>
    <s v="Standard Class"/>
    <s v="TS-21505"/>
    <s v="Tony Sayre"/>
    <x v="0"/>
    <s v="United States"/>
    <s v="Parker"/>
    <x v="22"/>
    <n v="80134"/>
    <x v="1"/>
    <s v="FUR-FU-10000320"/>
    <x v="0"/>
    <x v="5"/>
    <s v="OIC Stacking Trays"/>
    <n v="13.360000000000001"/>
    <n v="5"/>
    <n v="0.2"/>
    <n v="4.0080000000000009"/>
  </r>
  <r>
    <n v="5473"/>
    <s v="CA-2014-116946"/>
    <x v="3"/>
    <x v="484"/>
    <d v="2023-12-24T00:00:00"/>
    <s v="Standard Class"/>
    <s v="TS-21505"/>
    <s v="Tony Sayre"/>
    <x v="0"/>
    <s v="United States"/>
    <s v="Parker"/>
    <x v="22"/>
    <n v="80134"/>
    <x v="1"/>
    <s v="OFF-ST-10002554"/>
    <x v="1"/>
    <x v="4"/>
    <s v="Tennsco Industrial Shelving"/>
    <n v="78.256"/>
    <n v="2"/>
    <n v="0.2"/>
    <n v="-17.607599999999998"/>
  </r>
  <r>
    <n v="5474"/>
    <s v="CA-2014-116946"/>
    <x v="3"/>
    <x v="484"/>
    <d v="2023-12-24T00:00:00"/>
    <s v="Standard Class"/>
    <s v="TS-21505"/>
    <s v="Tony Sayre"/>
    <x v="0"/>
    <s v="United States"/>
    <s v="Parker"/>
    <x v="22"/>
    <n v="80134"/>
    <x v="1"/>
    <s v="FUR-BO-10000468"/>
    <x v="0"/>
    <x v="0"/>
    <s v="O'Sullivan 2-Shelf Heavy-Duty Bookcases"/>
    <n v="102.01800000000001"/>
    <n v="7"/>
    <n v="0.7"/>
    <n v="-183.6323999999999"/>
  </r>
  <r>
    <n v="5475"/>
    <s v="CA-2014-121741"/>
    <x v="3"/>
    <x v="377"/>
    <d v="2023-12-27T00:00:00"/>
    <s v="Same Day"/>
    <s v="YC-21895"/>
    <s v="Yoseph Carroll"/>
    <x v="1"/>
    <s v="United States"/>
    <s v="Fremont"/>
    <x v="8"/>
    <n v="68025"/>
    <x v="2"/>
    <s v="OFF-ST-10004459"/>
    <x v="1"/>
    <x v="4"/>
    <s v="Tennsco Single-Tier Lockers"/>
    <n v="750.68"/>
    <n v="2"/>
    <n v="0"/>
    <n v="37.533999999999992"/>
  </r>
  <r>
    <n v="5476"/>
    <s v="CA-2014-169691"/>
    <x v="3"/>
    <x v="140"/>
    <d v="2023-06-19T00:00:00"/>
    <s v="First Class"/>
    <s v="Dp-13240"/>
    <s v="Dean percer"/>
    <x v="2"/>
    <s v="United States"/>
    <s v="Maple Grove"/>
    <x v="11"/>
    <n v="55369"/>
    <x v="2"/>
    <s v="OFF-LA-10002312"/>
    <x v="1"/>
    <x v="2"/>
    <s v="Avery 490"/>
    <n v="44.400000000000006"/>
    <n v="3"/>
    <n v="0"/>
    <n v="22.200000000000003"/>
  </r>
  <r>
    <n v="5477"/>
    <s v="CA-2014-169691"/>
    <x v="3"/>
    <x v="140"/>
    <d v="2023-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23-06-19T00:00:00"/>
    <s v="First Class"/>
    <s v="Dp-13240"/>
    <s v="Dean percer"/>
    <x v="2"/>
    <s v="United States"/>
    <s v="Maple Grove"/>
    <x v="11"/>
    <n v="55369"/>
    <x v="2"/>
    <s v="OFF-PA-10003022"/>
    <x v="1"/>
    <x v="10"/>
    <s v="Xerox 1992"/>
    <n v="17.940000000000001"/>
    <n v="3"/>
    <n v="0"/>
    <n v="8.7906000000000013"/>
  </r>
  <r>
    <n v="5479"/>
    <s v="CA-2013-121356"/>
    <x v="0"/>
    <x v="73"/>
    <d v="2022-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20-04-04T00:00:00"/>
    <s v="Standard Class"/>
    <s v="KB-16240"/>
    <s v="Karen Bern"/>
    <x v="1"/>
    <s v="United States"/>
    <s v="Miami"/>
    <x v="2"/>
    <n v="33180"/>
    <x v="0"/>
    <s v="OFF-BI-10001097"/>
    <x v="1"/>
    <x v="8"/>
    <s v="Avery Hole Reinforcements"/>
    <n v="1.8690000000000004"/>
    <n v="1"/>
    <n v="0.7"/>
    <n v="-1.3082999999999996"/>
  </r>
  <r>
    <n v="5481"/>
    <s v="CA-2014-105487"/>
    <x v="3"/>
    <x v="1047"/>
    <d v="2023-10-15T00:00:00"/>
    <s v="Standard Class"/>
    <s v="CS-12250"/>
    <s v="Chris Selesnick"/>
    <x v="1"/>
    <s v="United States"/>
    <s v="San Diego"/>
    <x v="1"/>
    <n v="92105"/>
    <x v="1"/>
    <s v="TEC-PH-10001336"/>
    <x v="2"/>
    <x v="7"/>
    <s v="Digium D40 VoIP phone"/>
    <n v="103.19200000000001"/>
    <n v="1"/>
    <n v="0.2"/>
    <n v="11.609099999999998"/>
  </r>
  <r>
    <n v="5482"/>
    <s v="CA-2014-105487"/>
    <x v="3"/>
    <x v="1047"/>
    <d v="2023-10-15T00:00:00"/>
    <s v="Standard Class"/>
    <s v="CS-12250"/>
    <s v="Chris Selesnick"/>
    <x v="1"/>
    <s v="United States"/>
    <s v="San Diego"/>
    <x v="1"/>
    <n v="92105"/>
    <x v="1"/>
    <s v="TEC-AC-10002305"/>
    <x v="2"/>
    <x v="11"/>
    <s v="KeyTronic E03601U1 - Keyboard - Beige"/>
    <n v="36"/>
    <n v="2"/>
    <n v="0"/>
    <n v="6.4799999999999969"/>
  </r>
  <r>
    <n v="5483"/>
    <s v="CA-2014-105487"/>
    <x v="3"/>
    <x v="1047"/>
    <d v="2023-10-15T00:00:00"/>
    <s v="Standard Class"/>
    <s v="CS-12250"/>
    <s v="Chris Selesnick"/>
    <x v="1"/>
    <s v="United States"/>
    <s v="San Diego"/>
    <x v="1"/>
    <n v="92105"/>
    <x v="1"/>
    <s v="TEC-AC-10003610"/>
    <x v="2"/>
    <x v="11"/>
    <s v="Logitech Illuminated - Keyboard"/>
    <n v="239.96"/>
    <n v="4"/>
    <n v="0"/>
    <n v="115.1808"/>
  </r>
  <r>
    <n v="5484"/>
    <s v="CA-2014-105487"/>
    <x v="3"/>
    <x v="1047"/>
    <d v="2023-10-15T00:00:00"/>
    <s v="Standard Class"/>
    <s v="CS-12250"/>
    <s v="Chris Selesnick"/>
    <x v="1"/>
    <s v="United States"/>
    <s v="San Diego"/>
    <x v="1"/>
    <n v="92105"/>
    <x v="1"/>
    <s v="OFF-ST-10002301"/>
    <x v="1"/>
    <x v="4"/>
    <s v="Tennsco Commercial Shelving"/>
    <n v="40.68"/>
    <n v="2"/>
    <n v="0"/>
    <n v="0.40679999999999694"/>
  </r>
  <r>
    <n v="5485"/>
    <s v="CA-2014-148999"/>
    <x v="3"/>
    <x v="289"/>
    <d v="2023-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20-12-17T00:00:00"/>
    <s v="Standard Class"/>
    <s v="PB-19150"/>
    <s v="Philip Brown"/>
    <x v="0"/>
    <s v="United States"/>
    <s v="Miami"/>
    <x v="2"/>
    <n v="33178"/>
    <x v="0"/>
    <s v="OFF-EN-10001099"/>
    <x v="1"/>
    <x v="12"/>
    <s v="Staples"/>
    <n v="23.472000000000001"/>
    <n v="3"/>
    <n v="0.2"/>
    <n v="7.6283999999999974"/>
  </r>
  <r>
    <n v="5487"/>
    <s v="CA-2012-156608"/>
    <x v="1"/>
    <x v="1039"/>
    <d v="2021-10-29T00:00:00"/>
    <s v="Standard Class"/>
    <s v="MT-18070"/>
    <s v="Michelle Tran"/>
    <x v="2"/>
    <s v="United States"/>
    <s v="San Antonio"/>
    <x v="5"/>
    <n v="78207"/>
    <x v="2"/>
    <s v="OFF-BI-10004140"/>
    <x v="1"/>
    <x v="8"/>
    <s v="Avery Non-Stick Binders"/>
    <n v="3.5919999999999992"/>
    <n v="4"/>
    <n v="0.8"/>
    <n v="-6.2860000000000031"/>
  </r>
  <r>
    <n v="5488"/>
    <s v="CA-2014-134495"/>
    <x v="3"/>
    <x v="719"/>
    <d v="2023-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23-04-05T00:00:00"/>
    <s v="Second Class"/>
    <s v="BF-11020"/>
    <s v="Barry Französisch"/>
    <x v="1"/>
    <s v="United States"/>
    <s v="Jacksonville"/>
    <x v="2"/>
    <n v="32216"/>
    <x v="0"/>
    <s v="OFF-LA-10000262"/>
    <x v="1"/>
    <x v="2"/>
    <s v="Avery 494"/>
    <n v="6.2640000000000002"/>
    <n v="3"/>
    <n v="0.2"/>
    <n v="2.0358000000000001"/>
  </r>
  <r>
    <n v="5490"/>
    <s v="CA-2014-134495"/>
    <x v="3"/>
    <x v="719"/>
    <d v="2023-04-05T00:00:00"/>
    <s v="Second Class"/>
    <s v="BF-11020"/>
    <s v="Barry Französisch"/>
    <x v="1"/>
    <s v="United States"/>
    <s v="Jacksonville"/>
    <x v="2"/>
    <n v="32216"/>
    <x v="0"/>
    <s v="OFF-AP-10002222"/>
    <x v="1"/>
    <x v="9"/>
    <s v="Staples"/>
    <n v="20.808"/>
    <n v="3"/>
    <n v="0.2"/>
    <n v="1.8207000000000013"/>
  </r>
  <r>
    <n v="5491"/>
    <s v="CA-2014-134495"/>
    <x v="3"/>
    <x v="719"/>
    <d v="2023-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23-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20-11-28T00:00:00"/>
    <s v="Same Day"/>
    <s v="DH-13675"/>
    <s v="Duane Huffman"/>
    <x v="2"/>
    <s v="United States"/>
    <s v="San Francisco"/>
    <x v="1"/>
    <n v="94122"/>
    <x v="1"/>
    <s v="OFF-SU-10001225"/>
    <x v="1"/>
    <x v="14"/>
    <s v="Staples"/>
    <n v="7.36"/>
    <n v="2"/>
    <n v="0"/>
    <n v="0.14719999999999978"/>
  </r>
  <r>
    <n v="5494"/>
    <s v="CA-2011-105249"/>
    <x v="2"/>
    <x v="683"/>
    <d v="2020-11-28T00:00:00"/>
    <s v="Same Day"/>
    <s v="DH-13675"/>
    <s v="Duane Huffman"/>
    <x v="2"/>
    <s v="United States"/>
    <s v="San Francisco"/>
    <x v="1"/>
    <n v="94122"/>
    <x v="1"/>
    <s v="OFF-LA-10002043"/>
    <x v="1"/>
    <x v="2"/>
    <s v="Avery 489"/>
    <n v="41.4"/>
    <n v="4"/>
    <n v="0"/>
    <n v="19.872"/>
  </r>
  <r>
    <n v="5495"/>
    <s v="CA-2011-105249"/>
    <x v="2"/>
    <x v="683"/>
    <d v="2020-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21-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23-06-17T00:00:00"/>
    <s v="Standard Class"/>
    <s v="HG-15025"/>
    <s v="Hunter Glantz"/>
    <x v="0"/>
    <s v="United States"/>
    <s v="Marion"/>
    <x v="24"/>
    <n v="43302"/>
    <x v="3"/>
    <s v="TEC-AC-10004469"/>
    <x v="2"/>
    <x v="11"/>
    <s v="Microsoft Sculpt Comfort Mouse"/>
    <n v="63.920000000000009"/>
    <n v="2"/>
    <n v="0.2"/>
    <n v="19.176000000000002"/>
  </r>
  <r>
    <n v="5498"/>
    <s v="CA-2014-164378"/>
    <x v="3"/>
    <x v="663"/>
    <d v="2023-07-19T00:00:00"/>
    <s v="Second Class"/>
    <s v="MM-18055"/>
    <s v="Michelle Moray"/>
    <x v="0"/>
    <s v="United States"/>
    <s v="New York City"/>
    <x v="15"/>
    <n v="10024"/>
    <x v="3"/>
    <s v="OFF-AR-10001177"/>
    <x v="1"/>
    <x v="6"/>
    <s v="Newell 349"/>
    <n v="6.56"/>
    <n v="2"/>
    <n v="0"/>
    <n v="1.9023999999999992"/>
  </r>
  <r>
    <n v="5499"/>
    <s v="CA-2014-164378"/>
    <x v="3"/>
    <x v="663"/>
    <d v="2023-07-19T00:00:00"/>
    <s v="Second Class"/>
    <s v="MM-18055"/>
    <s v="Michelle Moray"/>
    <x v="0"/>
    <s v="United States"/>
    <s v="New York City"/>
    <x v="15"/>
    <n v="10024"/>
    <x v="3"/>
    <s v="OFF-LA-10000634"/>
    <x v="1"/>
    <x v="2"/>
    <s v="Avery 509"/>
    <n v="7.83"/>
    <n v="3"/>
    <n v="0"/>
    <n v="3.6017999999999999"/>
  </r>
  <r>
    <n v="5500"/>
    <s v="CA-2014-164378"/>
    <x v="3"/>
    <x v="663"/>
    <d v="2023-07-19T00:00:00"/>
    <s v="Second Class"/>
    <s v="MM-18055"/>
    <s v="Michelle Moray"/>
    <x v="0"/>
    <s v="United States"/>
    <s v="New York City"/>
    <x v="15"/>
    <n v="10024"/>
    <x v="3"/>
    <s v="TEC-AC-10004708"/>
    <x v="2"/>
    <x v="11"/>
    <s v="Sony 32GB Class 10 Micro SDHC R40 Memory Card"/>
    <n v="41.9"/>
    <n v="2"/>
    <n v="0"/>
    <n v="8.7989999999999995"/>
  </r>
  <r>
    <n v="5501"/>
    <s v="CA-2014-164378"/>
    <x v="3"/>
    <x v="663"/>
    <d v="2023-07-19T00:00:00"/>
    <s v="Second Class"/>
    <s v="MM-18055"/>
    <s v="Michelle Moray"/>
    <x v="0"/>
    <s v="United States"/>
    <s v="New York City"/>
    <x v="15"/>
    <n v="10024"/>
    <x v="3"/>
    <s v="FUR-CH-10002084"/>
    <x v="0"/>
    <x v="1"/>
    <s v="Hon Mobius Operator's Chair"/>
    <n v="664.14599999999996"/>
    <n v="6"/>
    <n v="0.1"/>
    <n v="88.552800000000005"/>
  </r>
  <r>
    <n v="5502"/>
    <s v="CA-2014-164378"/>
    <x v="3"/>
    <x v="663"/>
    <d v="2023-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23-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23-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23-11-07T00:00:00"/>
    <s v="Standard Class"/>
    <s v="TH-21115"/>
    <s v="Thea Hudgings"/>
    <x v="1"/>
    <s v="United States"/>
    <s v="Philadelphia"/>
    <x v="9"/>
    <n v="19140"/>
    <x v="3"/>
    <s v="OFF-EN-10003845"/>
    <x v="1"/>
    <x v="12"/>
    <s v="Colored Envelopes"/>
    <n v="8.8559999999999999"/>
    <n v="3"/>
    <n v="0.2"/>
    <n v="2.8781999999999992"/>
  </r>
  <r>
    <n v="5506"/>
    <s v="CA-2014-127782"/>
    <x v="3"/>
    <x v="808"/>
    <d v="2023-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22-10-09T00:00:00"/>
    <s v="Same Day"/>
    <s v="JE-15745"/>
    <s v="Joel Eaton"/>
    <x v="0"/>
    <s v="United States"/>
    <s v="Los Angeles"/>
    <x v="1"/>
    <n v="90036"/>
    <x v="1"/>
    <s v="OFF-PA-10000167"/>
    <x v="1"/>
    <x v="10"/>
    <s v="Xerox 1925"/>
    <n v="61.96"/>
    <n v="2"/>
    <n v="0"/>
    <n v="27.881999999999998"/>
  </r>
  <r>
    <n v="5508"/>
    <s v="CA-2013-150000"/>
    <x v="0"/>
    <x v="143"/>
    <d v="2022-04-15T00:00:00"/>
    <s v="Standard Class"/>
    <s v="PG-18820"/>
    <s v="Patrick Gardner"/>
    <x v="0"/>
    <s v="United States"/>
    <s v="Smyrna"/>
    <x v="32"/>
    <n v="30080"/>
    <x v="0"/>
    <s v="OFF-EN-10002973"/>
    <x v="1"/>
    <x v="12"/>
    <s v="Ampad #10 Peel &amp; Seel Holiday Envelopes"/>
    <n v="17.920000000000002"/>
    <n v="4"/>
    <n v="0"/>
    <n v="8.6016000000000012"/>
  </r>
  <r>
    <n v="5509"/>
    <s v="CA-2012-168529"/>
    <x v="1"/>
    <x v="1048"/>
    <d v="2021-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23-05-21T00:00:00"/>
    <s v="Standard Class"/>
    <s v="JD-16015"/>
    <s v="Joy Daniels"/>
    <x v="0"/>
    <s v="United States"/>
    <s v="Chicago"/>
    <x v="10"/>
    <n v="60653"/>
    <x v="2"/>
    <s v="OFF-PA-10001736"/>
    <x v="1"/>
    <x v="10"/>
    <s v="Xerox 1880"/>
    <n v="56.704000000000001"/>
    <n v="2"/>
    <n v="0.2"/>
    <n v="19.137599999999992"/>
  </r>
  <r>
    <n v="5511"/>
    <s v="US-2014-152569"/>
    <x v="3"/>
    <x v="356"/>
    <d v="2023-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49"/>
    <d v="2020-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49"/>
    <d v="2020-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0"/>
    <d v="2021-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0"/>
    <d v="2021-06-01T00:00:00"/>
    <s v="First Class"/>
    <s v="EN-13780"/>
    <s v="Edward Nazzal"/>
    <x v="0"/>
    <s v="United States"/>
    <s v="New York City"/>
    <x v="15"/>
    <n v="10009"/>
    <x v="3"/>
    <s v="OFF-AP-10004540"/>
    <x v="1"/>
    <x v="9"/>
    <s v="Eureka The Boss Lite 10-Amp Upright Vacuum, Blue"/>
    <n v="160.32"/>
    <n v="2"/>
    <n v="0"/>
    <n v="44.889600000000002"/>
  </r>
  <r>
    <n v="5516"/>
    <s v="CA-2012-103177"/>
    <x v="1"/>
    <x v="1050"/>
    <d v="2021-06-01T00:00:00"/>
    <s v="First Class"/>
    <s v="EN-13780"/>
    <s v="Edward Nazzal"/>
    <x v="0"/>
    <s v="United States"/>
    <s v="New York City"/>
    <x v="15"/>
    <n v="10009"/>
    <x v="3"/>
    <s v="TEC-PH-10001527"/>
    <x v="2"/>
    <x v="7"/>
    <s v="Plantronics MX500i Earset"/>
    <n v="128.85000000000002"/>
    <n v="3"/>
    <n v="0"/>
    <n v="3.8654999999999973"/>
  </r>
  <r>
    <n v="5517"/>
    <s v="US-2013-138408"/>
    <x v="0"/>
    <x v="741"/>
    <d v="2022-11-22T00:00:00"/>
    <s v="Second Class"/>
    <s v="KC-16255"/>
    <s v="Karen Carlisle"/>
    <x v="1"/>
    <s v="United States"/>
    <s v="Huntsville"/>
    <x v="19"/>
    <n v="35810"/>
    <x v="0"/>
    <s v="TEC-AC-10003870"/>
    <x v="2"/>
    <x v="11"/>
    <s v="Logitech Z-906 Speaker sys - home theater - 5.1-CH"/>
    <n v="1319.96"/>
    <n v="4"/>
    <n v="0"/>
    <n v="527.98400000000004"/>
  </r>
  <r>
    <n v="5518"/>
    <s v="CA-2014-117667"/>
    <x v="3"/>
    <x v="769"/>
    <d v="2023-12-10T00:00:00"/>
    <s v="Standard Class"/>
    <s v="MS-17980"/>
    <s v="Michael Stewart"/>
    <x v="1"/>
    <s v="United States"/>
    <s v="Philadelphia"/>
    <x v="9"/>
    <n v="19134"/>
    <x v="3"/>
    <s v="FUR-CH-10004540"/>
    <x v="0"/>
    <x v="1"/>
    <s v="Global Chrome Stack Chair"/>
    <n v="239.95999999999998"/>
    <n v="10"/>
    <n v="0.3"/>
    <n v="-10.283999999999992"/>
  </r>
  <r>
    <n v="5519"/>
    <s v="CA-2014-117667"/>
    <x v="3"/>
    <x v="769"/>
    <d v="2023-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23-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23-12-10T00:00:00"/>
    <s v="Standard Class"/>
    <s v="MS-17980"/>
    <s v="Michael Stewart"/>
    <x v="1"/>
    <s v="United States"/>
    <s v="Philadelphia"/>
    <x v="9"/>
    <n v="19134"/>
    <x v="3"/>
    <s v="OFF-PA-10002709"/>
    <x v="1"/>
    <x v="10"/>
    <s v="Xerox 1956"/>
    <n v="23.92"/>
    <n v="5"/>
    <n v="0.2"/>
    <n v="8.6709999999999994"/>
  </r>
  <r>
    <n v="5522"/>
    <s v="CA-2014-117667"/>
    <x v="3"/>
    <x v="769"/>
    <d v="2023-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22-06-08T00:00:00"/>
    <s v="First Class"/>
    <s v="CK-12205"/>
    <s v="Chloris Kastensmidt"/>
    <x v="0"/>
    <s v="United States"/>
    <s v="Santa Clara"/>
    <x v="1"/>
    <n v="95051"/>
    <x v="1"/>
    <s v="OFF-BI-10000829"/>
    <x v="1"/>
    <x v="8"/>
    <s v="Avery Non-Stick Binders"/>
    <n v="21.552000000000003"/>
    <n v="6"/>
    <n v="0.2"/>
    <n v="7.0043999999999977"/>
  </r>
  <r>
    <n v="5524"/>
    <s v="CA-2013-110982"/>
    <x v="0"/>
    <x v="410"/>
    <d v="2022-06-08T00:00:00"/>
    <s v="First Class"/>
    <s v="CK-12205"/>
    <s v="Chloris Kastensmidt"/>
    <x v="0"/>
    <s v="United States"/>
    <s v="Santa Clara"/>
    <x v="1"/>
    <n v="95051"/>
    <x v="1"/>
    <s v="OFF-AP-10004859"/>
    <x v="1"/>
    <x v="9"/>
    <s v="Acco 6 Outlet Guardian Premium Surge Suppressor"/>
    <n v="58.24"/>
    <n v="4"/>
    <n v="0"/>
    <n v="15.724800000000002"/>
  </r>
  <r>
    <n v="5525"/>
    <s v="CA-2013-147123"/>
    <x v="0"/>
    <x v="107"/>
    <d v="2022-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23-05-06T00:00:00"/>
    <s v="Standard Class"/>
    <s v="EA-14035"/>
    <s v="Erin Ashbrook"/>
    <x v="1"/>
    <s v="United States"/>
    <s v="Los Angeles"/>
    <x v="1"/>
    <n v="90008"/>
    <x v="1"/>
    <s v="OFF-AR-10002804"/>
    <x v="1"/>
    <x v="6"/>
    <s v="Faber Castell Col-Erase Pencils"/>
    <n v="9.7799999999999994"/>
    <n v="2"/>
    <n v="0"/>
    <n v="4.0098000000000003"/>
  </r>
  <r>
    <n v="5527"/>
    <s v="CA-2014-166933"/>
    <x v="3"/>
    <x v="558"/>
    <d v="2023-04-29T00:00:00"/>
    <s v="Standard Class"/>
    <s v="MG-17890"/>
    <s v="Michael Granlund"/>
    <x v="2"/>
    <s v="United States"/>
    <s v="Santa Barbara"/>
    <x v="1"/>
    <n v="93101"/>
    <x v="1"/>
    <s v="OFF-FA-10002676"/>
    <x v="1"/>
    <x v="13"/>
    <s v="Colored Push Pins"/>
    <n v="1.81"/>
    <n v="1"/>
    <n v="0"/>
    <n v="0.65159999999999996"/>
  </r>
  <r>
    <n v="5528"/>
    <s v="CA-2012-142055"/>
    <x v="1"/>
    <x v="412"/>
    <d v="2021-05-10T00:00:00"/>
    <s v="First Class"/>
    <s v="AB-10255"/>
    <s v="Alejandro Ballentine"/>
    <x v="2"/>
    <s v="United States"/>
    <s v="New York City"/>
    <x v="15"/>
    <n v="10009"/>
    <x v="3"/>
    <s v="OFF-PA-10003465"/>
    <x v="1"/>
    <x v="10"/>
    <s v="Xerox 1912"/>
    <n v="37.94"/>
    <n v="2"/>
    <n v="0"/>
    <n v="18.211199999999998"/>
  </r>
  <r>
    <n v="5529"/>
    <s v="CA-2012-137106"/>
    <x v="1"/>
    <x v="1051"/>
    <d v="2021-04-04T00:00:00"/>
    <s v="Standard Class"/>
    <s v="SC-20260"/>
    <s v="Scott Cohen"/>
    <x v="1"/>
    <s v="United States"/>
    <s v="Jacksonville"/>
    <x v="2"/>
    <n v="32216"/>
    <x v="0"/>
    <s v="TEC-PH-10000011"/>
    <x v="2"/>
    <x v="7"/>
    <s v="PureGear Roll-On Screen Protector"/>
    <n v="79.959999999999994"/>
    <n v="5"/>
    <n v="0.2"/>
    <n v="27.985999999999994"/>
  </r>
  <r>
    <n v="5530"/>
    <s v="CA-2014-136609"/>
    <x v="3"/>
    <x v="634"/>
    <d v="2023-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23-12-07T00:00:00"/>
    <s v="Standard Class"/>
    <s v="JK-16090"/>
    <s v="Juliana Krohn"/>
    <x v="0"/>
    <s v="United States"/>
    <s v="Omaha"/>
    <x v="8"/>
    <n v="68104"/>
    <x v="2"/>
    <s v="TEC-PH-10001795"/>
    <x v="2"/>
    <x v="7"/>
    <s v="ClearOne CHATAttach 160 - speaker phone"/>
    <n v="2479.96"/>
    <n v="4"/>
    <n v="0"/>
    <n v="743.98799999999983"/>
  </r>
  <r>
    <n v="5532"/>
    <s v="US-2013-167472"/>
    <x v="0"/>
    <x v="112"/>
    <d v="2022-06-08T00:00:00"/>
    <s v="First Class"/>
    <s v="CK-12595"/>
    <s v="Clytie Kelty"/>
    <x v="0"/>
    <s v="United States"/>
    <s v="Little Rock"/>
    <x v="36"/>
    <n v="72209"/>
    <x v="0"/>
    <s v="TEC-AC-10001109"/>
    <x v="2"/>
    <x v="11"/>
    <s v="Logitech Trackman Marble Mouse"/>
    <n v="179.94"/>
    <n v="6"/>
    <n v="0"/>
    <n v="75.57480000000001"/>
  </r>
  <r>
    <n v="5533"/>
    <s v="US-2013-167472"/>
    <x v="0"/>
    <x v="112"/>
    <d v="2022-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22-06-08T00:00:00"/>
    <s v="First Class"/>
    <s v="CK-12595"/>
    <s v="Clytie Kelty"/>
    <x v="0"/>
    <s v="United States"/>
    <s v="Little Rock"/>
    <x v="36"/>
    <n v="72209"/>
    <x v="0"/>
    <s v="TEC-AC-10003174"/>
    <x v="2"/>
    <x v="11"/>
    <s v="Plantronics S12 Corded Telephone Headset System"/>
    <n v="323.37"/>
    <n v="3"/>
    <n v="0"/>
    <n v="129.34800000000001"/>
  </r>
  <r>
    <n v="5535"/>
    <s v="US-2013-167472"/>
    <x v="0"/>
    <x v="112"/>
    <d v="2022-06-08T00:00:00"/>
    <s v="First Class"/>
    <s v="CK-12595"/>
    <s v="Clytie Kelty"/>
    <x v="0"/>
    <s v="United States"/>
    <s v="Little Rock"/>
    <x v="36"/>
    <n v="72209"/>
    <x v="0"/>
    <s v="OFF-PA-10000157"/>
    <x v="1"/>
    <x v="10"/>
    <s v="Xerox 191"/>
    <n v="59.94"/>
    <n v="3"/>
    <n v="0"/>
    <n v="28.171799999999998"/>
  </r>
  <r>
    <n v="5536"/>
    <s v="US-2013-167472"/>
    <x v="0"/>
    <x v="112"/>
    <d v="2022-06-08T00:00:00"/>
    <s v="First Class"/>
    <s v="CK-12595"/>
    <s v="Clytie Kelty"/>
    <x v="0"/>
    <s v="United States"/>
    <s v="Little Rock"/>
    <x v="36"/>
    <n v="72209"/>
    <x v="0"/>
    <s v="OFF-BI-10001721"/>
    <x v="1"/>
    <x v="8"/>
    <s v="Trimflex Flexible Post Binders"/>
    <n v="64.14"/>
    <n v="3"/>
    <n v="0"/>
    <n v="30.787199999999999"/>
  </r>
  <r>
    <n v="5537"/>
    <s v="US-2013-167472"/>
    <x v="0"/>
    <x v="112"/>
    <d v="2022-06-08T00:00:00"/>
    <s v="First Class"/>
    <s v="CK-12595"/>
    <s v="Clytie Kelty"/>
    <x v="0"/>
    <s v="United States"/>
    <s v="Little Rock"/>
    <x v="36"/>
    <n v="72209"/>
    <x v="0"/>
    <s v="OFF-BI-10000591"/>
    <x v="1"/>
    <x v="8"/>
    <s v="Avery Binder Labels"/>
    <n v="11.67"/>
    <n v="3"/>
    <n v="0"/>
    <n v="5.6015999999999995"/>
  </r>
  <r>
    <n v="5538"/>
    <s v="US-2013-167472"/>
    <x v="0"/>
    <x v="112"/>
    <d v="2022-06-08T00:00:00"/>
    <s v="First Class"/>
    <s v="CK-12595"/>
    <s v="Clytie Kelty"/>
    <x v="0"/>
    <s v="United States"/>
    <s v="Little Rock"/>
    <x v="36"/>
    <n v="72209"/>
    <x v="0"/>
    <s v="OFF-PA-10001534"/>
    <x v="1"/>
    <x v="10"/>
    <s v="Xerox 230"/>
    <n v="12.96"/>
    <n v="2"/>
    <n v="0"/>
    <n v="6.2208000000000006"/>
  </r>
  <r>
    <n v="5539"/>
    <s v="CA-2012-120551"/>
    <x v="1"/>
    <x v="657"/>
    <d v="2021-04-20T00:00:00"/>
    <s v="Standard Class"/>
    <s v="SS-20590"/>
    <s v="Sonia Sunley"/>
    <x v="0"/>
    <s v="United States"/>
    <s v="Norfolk"/>
    <x v="8"/>
    <n v="68701"/>
    <x v="2"/>
    <s v="OFF-BI-10002071"/>
    <x v="1"/>
    <x v="8"/>
    <s v="Fellowes Black Plastic Comb Bindings"/>
    <n v="17.43"/>
    <n v="3"/>
    <n v="0"/>
    <n v="8.0177999999999994"/>
  </r>
  <r>
    <n v="5540"/>
    <s v="US-2014-150595"/>
    <x v="3"/>
    <x v="1052"/>
    <d v="2023-05-27T00:00:00"/>
    <s v="Standard Class"/>
    <s v="LE-16810"/>
    <s v="Laurel Elliston"/>
    <x v="0"/>
    <s v="United States"/>
    <s v="Chicago"/>
    <x v="10"/>
    <n v="60653"/>
    <x v="2"/>
    <s v="FUR-CH-10000513"/>
    <x v="0"/>
    <x v="1"/>
    <s v="High-Back Leather Manager's Chair"/>
    <n v="181.98599999999999"/>
    <n v="2"/>
    <n v="0.3"/>
    <n v="-54.595799999999997"/>
  </r>
  <r>
    <n v="5541"/>
    <s v="US-2014-150595"/>
    <x v="3"/>
    <x v="1052"/>
    <d v="2023-05-27T00:00:00"/>
    <s v="Standard Class"/>
    <s v="LE-16810"/>
    <s v="Laurel Elliston"/>
    <x v="0"/>
    <s v="United States"/>
    <s v="Chicago"/>
    <x v="10"/>
    <n v="60653"/>
    <x v="2"/>
    <s v="OFF-BI-10003274"/>
    <x v="1"/>
    <x v="8"/>
    <s v="Avery Durable Slant Ring Binders, No Labels"/>
    <n v="1.5919999999999996"/>
    <n v="2"/>
    <n v="0.8"/>
    <n v="-2.6268000000000002"/>
  </r>
  <r>
    <n v="5542"/>
    <s v="US-2014-150595"/>
    <x v="3"/>
    <x v="1052"/>
    <d v="2023-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3"/>
    <d v="2022-12-26T00:00:00"/>
    <s v="Standard Class"/>
    <s v="ES-14080"/>
    <s v="Erin Smith"/>
    <x v="1"/>
    <s v="United States"/>
    <s v="Tucson"/>
    <x v="16"/>
    <n v="85705"/>
    <x v="1"/>
    <s v="FUR-TA-10001086"/>
    <x v="0"/>
    <x v="3"/>
    <s v="SAFCO PlanMaster Boards, 60w x 37-1/2d, White Melamine"/>
    <n v="455.97"/>
    <n v="6"/>
    <n v="0.5"/>
    <n v="-218.86559999999997"/>
  </r>
  <r>
    <n v="5544"/>
    <s v="CA-2013-134936"/>
    <x v="0"/>
    <x v="1053"/>
    <d v="2022-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3"/>
    <d v="2022-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23-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23-09-09T00:00:00"/>
    <s v="First Class"/>
    <s v="JM-16195"/>
    <s v="Justin MacKendrick"/>
    <x v="0"/>
    <s v="United States"/>
    <s v="Draper"/>
    <x v="7"/>
    <n v="84020"/>
    <x v="1"/>
    <s v="FUR-FU-10002396"/>
    <x v="0"/>
    <x v="5"/>
    <s v="DAX Copper Panel Document Frame, 5 x 7 Size"/>
    <n v="25.16"/>
    <n v="2"/>
    <n v="0"/>
    <n v="10.567200000000001"/>
  </r>
  <r>
    <n v="5548"/>
    <s v="CA-2014-151008"/>
    <x v="3"/>
    <x v="210"/>
    <d v="2023-09-09T00:00:00"/>
    <s v="First Class"/>
    <s v="JM-16195"/>
    <s v="Justin MacKendrick"/>
    <x v="0"/>
    <s v="United States"/>
    <s v="Draper"/>
    <x v="7"/>
    <n v="84020"/>
    <x v="1"/>
    <s v="TEC-PH-10002807"/>
    <x v="2"/>
    <x v="7"/>
    <s v="Motorla HX550 Universal Bluetooth Headset"/>
    <n v="126.56"/>
    <n v="4"/>
    <n v="0.2"/>
    <n v="47.459999999999994"/>
  </r>
  <r>
    <n v="5549"/>
    <s v="CA-2011-159800"/>
    <x v="2"/>
    <x v="683"/>
    <d v="2020-12-01T00:00:00"/>
    <s v="First Class"/>
    <s v="SG-20470"/>
    <s v="Sheri Gordon"/>
    <x v="0"/>
    <s v="United States"/>
    <s v="San Francisco"/>
    <x v="1"/>
    <n v="94109"/>
    <x v="1"/>
    <s v="OFF-AP-10004859"/>
    <x v="1"/>
    <x v="9"/>
    <s v="Acco 6 Outlet Guardian Premium Surge Suppressor"/>
    <n v="43.68"/>
    <n v="3"/>
    <n v="0"/>
    <n v="11.793600000000001"/>
  </r>
  <r>
    <n v="5550"/>
    <s v="CA-2011-159800"/>
    <x v="2"/>
    <x v="683"/>
    <d v="2020-12-01T00:00:00"/>
    <s v="First Class"/>
    <s v="SG-20470"/>
    <s v="Sheri Gordon"/>
    <x v="0"/>
    <s v="United States"/>
    <s v="San Francisco"/>
    <x v="1"/>
    <n v="94109"/>
    <x v="1"/>
    <s v="TEC-AC-10003447"/>
    <x v="2"/>
    <x v="11"/>
    <s v="Micropad Numeric Keypads"/>
    <n v="139.92999999999998"/>
    <n v="7"/>
    <n v="0"/>
    <n v="34.982499999999987"/>
  </r>
  <r>
    <n v="5551"/>
    <s v="US-2011-159618"/>
    <x v="2"/>
    <x v="607"/>
    <d v="2020-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20-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20-11-16T00:00:00"/>
    <s v="Standard Class"/>
    <s v="DB-12970"/>
    <s v="Darren Budd"/>
    <x v="1"/>
    <s v="United States"/>
    <s v="Houston"/>
    <x v="5"/>
    <n v="77036"/>
    <x v="2"/>
    <s v="TEC-AC-10003832"/>
    <x v="2"/>
    <x v="11"/>
    <s v="Imation 16GB Mini TravelDrive USB 2.0 Flash Drive"/>
    <n v="79.512000000000015"/>
    <n v="3"/>
    <n v="0.2"/>
    <n v="20.8719"/>
  </r>
  <r>
    <n v="5554"/>
    <s v="US-2011-159618"/>
    <x v="2"/>
    <x v="607"/>
    <d v="2020-11-16T00:00:00"/>
    <s v="Standard Class"/>
    <s v="DB-12970"/>
    <s v="Darren Budd"/>
    <x v="1"/>
    <s v="United States"/>
    <s v="Houston"/>
    <x v="5"/>
    <n v="77036"/>
    <x v="2"/>
    <s v="OFF-PA-10004100"/>
    <x v="1"/>
    <x v="10"/>
    <s v="Xerox 216"/>
    <n v="36.288000000000011"/>
    <n v="7"/>
    <n v="0.2"/>
    <n v="12.700800000000001"/>
  </r>
  <r>
    <n v="5555"/>
    <s v="US-2011-159618"/>
    <x v="2"/>
    <x v="607"/>
    <d v="2020-11-16T00:00:00"/>
    <s v="Standard Class"/>
    <s v="DB-12970"/>
    <s v="Darren Budd"/>
    <x v="1"/>
    <s v="United States"/>
    <s v="Houston"/>
    <x v="5"/>
    <n v="77036"/>
    <x v="2"/>
    <s v="FUR-BO-10004467"/>
    <x v="0"/>
    <x v="0"/>
    <s v="Bestar Classic Bookcase"/>
    <n v="67.993199999999987"/>
    <n v="1"/>
    <n v="0.32"/>
    <n v="-12.998700000000007"/>
  </r>
  <r>
    <n v="5556"/>
    <s v="CA-2014-116113"/>
    <x v="3"/>
    <x v="280"/>
    <d v="2023-10-07T00:00:00"/>
    <s v="Second Class"/>
    <s v="JW-15220"/>
    <s v="Jane Waco"/>
    <x v="1"/>
    <s v="United States"/>
    <s v="Montgomery"/>
    <x v="19"/>
    <n v="36116"/>
    <x v="0"/>
    <s v="FUR-FU-10002963"/>
    <x v="0"/>
    <x v="5"/>
    <s v="Master Caster Door Stop, Gray"/>
    <n v="10.16"/>
    <n v="2"/>
    <n v="0"/>
    <n v="3.4543999999999997"/>
  </r>
  <r>
    <n v="5557"/>
    <s v="CA-2012-125066"/>
    <x v="1"/>
    <x v="639"/>
    <d v="2021-12-18T00:00:00"/>
    <s v="Standard Class"/>
    <s v="KD-16495"/>
    <s v="Keith Dawkins"/>
    <x v="1"/>
    <s v="United States"/>
    <s v="Jackson"/>
    <x v="35"/>
    <n v="39212"/>
    <x v="0"/>
    <s v="FUR-FU-10003829"/>
    <x v="0"/>
    <x v="5"/>
    <s v="Stackable Trays"/>
    <n v="6.16"/>
    <n v="2"/>
    <n v="0"/>
    <n v="1.9711999999999996"/>
  </r>
  <r>
    <n v="5558"/>
    <s v="CA-2012-125066"/>
    <x v="1"/>
    <x v="639"/>
    <d v="2021-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21-12-10T00:00:00"/>
    <s v="Standard Class"/>
    <s v="IL-15100"/>
    <s v="Ivan Liston"/>
    <x v="0"/>
    <s v="United States"/>
    <s v="North Las Vegas"/>
    <x v="33"/>
    <n v="89031"/>
    <x v="1"/>
    <s v="OFF-PA-10000048"/>
    <x v="1"/>
    <x v="10"/>
    <s v="Xerox 20"/>
    <n v="6.48"/>
    <n v="1"/>
    <n v="0"/>
    <n v="3.1104000000000003"/>
  </r>
  <r>
    <n v="5560"/>
    <s v="US-2012-114741"/>
    <x v="1"/>
    <x v="401"/>
    <d v="2021-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21-12-10T00:00:00"/>
    <s v="Standard Class"/>
    <s v="IL-15100"/>
    <s v="Ivan Liston"/>
    <x v="0"/>
    <s v="United States"/>
    <s v="North Las Vegas"/>
    <x v="33"/>
    <n v="89031"/>
    <x v="1"/>
    <s v="OFF-LA-10004853"/>
    <x v="1"/>
    <x v="2"/>
    <s v="Avery 483"/>
    <n v="14.940000000000001"/>
    <n v="3"/>
    <n v="0"/>
    <n v="6.8723999999999998"/>
  </r>
  <r>
    <n v="5562"/>
    <s v="CA-2014-133263"/>
    <x v="3"/>
    <x v="185"/>
    <d v="2023-04-03T00:00:00"/>
    <s v="Second Class"/>
    <s v="JE-15610"/>
    <s v="Jim Epp"/>
    <x v="1"/>
    <s v="United States"/>
    <s v="Atlanta"/>
    <x v="32"/>
    <n v="30318"/>
    <x v="0"/>
    <s v="OFF-BI-10001153"/>
    <x v="1"/>
    <x v="8"/>
    <s v="Ibico Recycled Grain-Textured Covers"/>
    <n v="34.54"/>
    <n v="1"/>
    <n v="0"/>
    <n v="17.27"/>
  </r>
  <r>
    <n v="5563"/>
    <s v="CA-2014-133263"/>
    <x v="3"/>
    <x v="185"/>
    <d v="2023-04-03T00:00:00"/>
    <s v="Second Class"/>
    <s v="JE-15610"/>
    <s v="Jim Epp"/>
    <x v="1"/>
    <s v="United States"/>
    <s v="Atlanta"/>
    <x v="32"/>
    <n v="30318"/>
    <x v="0"/>
    <s v="TEC-CO-10001449"/>
    <x v="2"/>
    <x v="16"/>
    <s v="Hewlett Packard LaserJet 3310 Copier"/>
    <n v="2999.95"/>
    <n v="5"/>
    <n v="0"/>
    <n v="1439.9760000000001"/>
  </r>
  <r>
    <n v="5564"/>
    <s v="CA-2014-133263"/>
    <x v="3"/>
    <x v="185"/>
    <d v="2023-04-03T00:00:00"/>
    <s v="Second Class"/>
    <s v="JE-15610"/>
    <s v="Jim Epp"/>
    <x v="1"/>
    <s v="United States"/>
    <s v="Atlanta"/>
    <x v="32"/>
    <n v="30318"/>
    <x v="0"/>
    <s v="OFF-BI-10000474"/>
    <x v="1"/>
    <x v="8"/>
    <s v="Avery Recycled Flexi-View Covers for Binding Systems"/>
    <n v="64.12"/>
    <n v="4"/>
    <n v="0"/>
    <n v="30.7776"/>
  </r>
  <r>
    <n v="5565"/>
    <s v="CA-2014-157966"/>
    <x v="3"/>
    <x v="677"/>
    <d v="2023-03-14T00:00:00"/>
    <s v="Same Day"/>
    <s v="SU-20665"/>
    <s v="Stephanie Ulpright"/>
    <x v="2"/>
    <s v="United States"/>
    <s v="Chicago"/>
    <x v="10"/>
    <n v="60610"/>
    <x v="2"/>
    <s v="OFF-AR-10000799"/>
    <x v="1"/>
    <x v="6"/>
    <s v="Col-Erase Pencils with Erasers"/>
    <n v="19.456000000000003"/>
    <n v="4"/>
    <n v="0.2"/>
    <n v="2.188799999999997"/>
  </r>
  <r>
    <n v="5566"/>
    <s v="CA-2014-157966"/>
    <x v="3"/>
    <x v="677"/>
    <d v="2023-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23-03-14T00:00:00"/>
    <s v="Same Day"/>
    <s v="SU-20665"/>
    <s v="Stephanie Ulpright"/>
    <x v="2"/>
    <s v="United States"/>
    <s v="Chicago"/>
    <x v="10"/>
    <n v="60610"/>
    <x v="2"/>
    <s v="OFF-AR-10003338"/>
    <x v="1"/>
    <x v="6"/>
    <s v="Eberhard Faber 3 1/2&quot; Golf Pencils"/>
    <n v="29.760000000000005"/>
    <n v="5"/>
    <n v="0.2"/>
    <n v="1.8599999999999994"/>
  </r>
  <r>
    <n v="5568"/>
    <s v="CA-2014-157966"/>
    <x v="3"/>
    <x v="677"/>
    <d v="2023-03-14T00:00:00"/>
    <s v="Same Day"/>
    <s v="SU-20665"/>
    <s v="Stephanie Ulpright"/>
    <x v="2"/>
    <s v="United States"/>
    <s v="Chicago"/>
    <x v="10"/>
    <n v="60610"/>
    <x v="2"/>
    <s v="FUR-CH-10003606"/>
    <x v="0"/>
    <x v="1"/>
    <s v="SAFCO Folding Chair Trolley"/>
    <n v="89.768000000000001"/>
    <n v="1"/>
    <n v="0.3"/>
    <n v="-2.5647999999999982"/>
  </r>
  <r>
    <n v="5569"/>
    <s v="CA-2014-157966"/>
    <x v="3"/>
    <x v="677"/>
    <d v="2023-03-14T00:00:00"/>
    <s v="Same Day"/>
    <s v="SU-20665"/>
    <s v="Stephanie Ulpright"/>
    <x v="2"/>
    <s v="United States"/>
    <s v="Chicago"/>
    <x v="10"/>
    <n v="60610"/>
    <x v="2"/>
    <s v="TEC-CO-10001449"/>
    <x v="2"/>
    <x v="16"/>
    <s v="Hewlett Packard LaserJet 3310 Copier"/>
    <n v="959.98400000000004"/>
    <n v="2"/>
    <n v="0.2"/>
    <n v="335.99440000000004"/>
  </r>
  <r>
    <n v="5570"/>
    <s v="CA-2014-157966"/>
    <x v="3"/>
    <x v="677"/>
    <d v="2023-03-14T00:00:00"/>
    <s v="Same Day"/>
    <s v="SU-20665"/>
    <s v="Stephanie Ulpright"/>
    <x v="2"/>
    <s v="United States"/>
    <s v="Chicago"/>
    <x v="10"/>
    <n v="60610"/>
    <x v="2"/>
    <s v="OFF-PA-10001934"/>
    <x v="1"/>
    <x v="10"/>
    <s v="Xerox 1993"/>
    <n v="15.552000000000003"/>
    <n v="3"/>
    <n v="0.2"/>
    <n v="5.6375999999999999"/>
  </r>
  <r>
    <n v="5571"/>
    <s v="CA-2014-157966"/>
    <x v="3"/>
    <x v="677"/>
    <d v="2023-03-14T00:00:00"/>
    <s v="Same Day"/>
    <s v="SU-20665"/>
    <s v="Stephanie Ulpright"/>
    <x v="2"/>
    <s v="United States"/>
    <s v="Chicago"/>
    <x v="10"/>
    <n v="60610"/>
    <x v="2"/>
    <s v="TEC-PH-10001527"/>
    <x v="2"/>
    <x v="7"/>
    <s v="Plantronics MX500i Earset"/>
    <n v="34.360000000000007"/>
    <n v="1"/>
    <n v="0.2"/>
    <n v="-7.3015000000000025"/>
  </r>
  <r>
    <n v="5572"/>
    <s v="CA-2011-151162"/>
    <x v="2"/>
    <x v="29"/>
    <d v="2020-12-09T00:00:00"/>
    <s v="Standard Class"/>
    <s v="EA-14035"/>
    <s v="Erin Ashbrook"/>
    <x v="1"/>
    <s v="United States"/>
    <s v="Columbus"/>
    <x v="24"/>
    <n v="43229"/>
    <x v="3"/>
    <s v="OFF-PA-10001033"/>
    <x v="1"/>
    <x v="10"/>
    <s v="Xerox 1893"/>
    <n v="98.376000000000005"/>
    <n v="3"/>
    <n v="0.2"/>
    <n v="35.661300000000004"/>
  </r>
  <r>
    <n v="5573"/>
    <s v="CA-2011-151162"/>
    <x v="2"/>
    <x v="29"/>
    <d v="2020-12-09T00:00:00"/>
    <s v="Standard Class"/>
    <s v="EA-14035"/>
    <s v="Erin Ashbrook"/>
    <x v="1"/>
    <s v="United States"/>
    <s v="Columbus"/>
    <x v="24"/>
    <n v="43229"/>
    <x v="3"/>
    <s v="OFF-BI-10003719"/>
    <x v="1"/>
    <x v="8"/>
    <s v="Large Capacity Hanging Post Binders"/>
    <n v="29.940000000000005"/>
    <n v="4"/>
    <n v="0.7"/>
    <n v="-23.952000000000005"/>
  </r>
  <r>
    <n v="5574"/>
    <s v="CA-2011-151162"/>
    <x v="2"/>
    <x v="29"/>
    <d v="2020-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20-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20-12-09T00:00:00"/>
    <s v="Standard Class"/>
    <s v="EA-14035"/>
    <s v="Erin Ashbrook"/>
    <x v="1"/>
    <s v="United States"/>
    <s v="Columbus"/>
    <x v="24"/>
    <n v="43229"/>
    <x v="3"/>
    <s v="TEC-PH-10001809"/>
    <x v="2"/>
    <x v="7"/>
    <s v="Panasonic KX T7736-B Digital phone"/>
    <n v="179.93999999999997"/>
    <n v="2"/>
    <n v="0.4"/>
    <n v="-44.984999999999999"/>
  </r>
  <r>
    <n v="5577"/>
    <s v="CA-2013-136686"/>
    <x v="0"/>
    <x v="938"/>
    <d v="2022-12-17T00:00:00"/>
    <s v="Standard Class"/>
    <s v="RF-19840"/>
    <s v="Roy Französisch"/>
    <x v="0"/>
    <s v="United States"/>
    <s v="Pasadena"/>
    <x v="1"/>
    <n v="91104"/>
    <x v="1"/>
    <s v="FUR-FU-10004864"/>
    <x v="0"/>
    <x v="5"/>
    <s v="Howard Miller 14-1/2&quot; Diameter Chrome Round Wall Clock"/>
    <n v="383.64"/>
    <n v="6"/>
    <n v="0"/>
    <n v="122.76479999999999"/>
  </r>
  <r>
    <n v="5578"/>
    <s v="CA-2013-136686"/>
    <x v="0"/>
    <x v="938"/>
    <d v="2022-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23-09-15T00:00:00"/>
    <s v="Second Class"/>
    <s v="LC-17050"/>
    <s v="Liz Carlisle"/>
    <x v="0"/>
    <s v="United States"/>
    <s v="Los Angeles"/>
    <x v="1"/>
    <n v="90004"/>
    <x v="1"/>
    <s v="OFF-AR-10003829"/>
    <x v="1"/>
    <x v="6"/>
    <s v="Newell 35"/>
    <n v="6.56"/>
    <n v="2"/>
    <n v="0"/>
    <n v="1.9023999999999992"/>
  </r>
  <r>
    <n v="5580"/>
    <s v="CA-2014-137498"/>
    <x v="3"/>
    <x v="428"/>
    <d v="2023-09-15T00:00:00"/>
    <s v="Second Class"/>
    <s v="LC-17050"/>
    <s v="Liz Carlisle"/>
    <x v="0"/>
    <s v="United States"/>
    <s v="Los Angeles"/>
    <x v="1"/>
    <n v="90004"/>
    <x v="1"/>
    <s v="FUR-CH-10003833"/>
    <x v="0"/>
    <x v="1"/>
    <s v="Novimex Fabric Task Chair"/>
    <n v="243.92"/>
    <n v="5"/>
    <n v="0.2"/>
    <n v="-15.245000000000005"/>
  </r>
  <r>
    <n v="5581"/>
    <s v="CA-2014-137498"/>
    <x v="3"/>
    <x v="428"/>
    <d v="2023-09-15T00:00:00"/>
    <s v="Second Class"/>
    <s v="LC-17050"/>
    <s v="Liz Carlisle"/>
    <x v="0"/>
    <s v="United States"/>
    <s v="Los Angeles"/>
    <x v="1"/>
    <n v="90004"/>
    <x v="1"/>
    <s v="OFF-PA-10000143"/>
    <x v="1"/>
    <x v="10"/>
    <s v="Astroparche Fine Business Paper"/>
    <n v="47.52"/>
    <n v="9"/>
    <n v="0"/>
    <n v="22.809600000000003"/>
  </r>
  <r>
    <n v="5582"/>
    <s v="CA-2014-163818"/>
    <x v="3"/>
    <x v="1054"/>
    <d v="2023-10-09T00:00:00"/>
    <s v="Standard Class"/>
    <s v="PS-18970"/>
    <s v="Paul Stevenson"/>
    <x v="2"/>
    <s v="United States"/>
    <s v="Clinton"/>
    <x v="39"/>
    <n v="20735"/>
    <x v="3"/>
    <s v="FUR-FU-10000076"/>
    <x v="0"/>
    <x v="5"/>
    <s v="24-Hour Round Wall Clock"/>
    <n v="19.98"/>
    <n v="1"/>
    <n v="0"/>
    <n v="8.5914000000000019"/>
  </r>
  <r>
    <n v="5583"/>
    <s v="CA-2013-161158"/>
    <x v="0"/>
    <x v="195"/>
    <d v="2022-05-14T00:00:00"/>
    <s v="Standard Class"/>
    <s v="PS-18970"/>
    <s v="Paul Stevenson"/>
    <x v="2"/>
    <s v="United States"/>
    <s v="New York City"/>
    <x v="15"/>
    <n v="10024"/>
    <x v="3"/>
    <s v="OFF-AR-10000462"/>
    <x v="1"/>
    <x v="6"/>
    <s v="Sanford Pocket Accent Highlighters"/>
    <n v="8"/>
    <n v="5"/>
    <n v="0"/>
    <n v="3.4400000000000008"/>
  </r>
  <r>
    <n v="5584"/>
    <s v="CA-2011-116673"/>
    <x v="2"/>
    <x v="534"/>
    <d v="2020-12-19T00:00:00"/>
    <s v="Second Class"/>
    <s v="JO-15280"/>
    <s v="Jas O'Carroll"/>
    <x v="0"/>
    <s v="United States"/>
    <s v="San Diego"/>
    <x v="1"/>
    <n v="92037"/>
    <x v="1"/>
    <s v="FUR-FU-10003829"/>
    <x v="0"/>
    <x v="5"/>
    <s v="Stackable Trays"/>
    <n v="6.16"/>
    <n v="2"/>
    <n v="0"/>
    <n v="1.9711999999999996"/>
  </r>
  <r>
    <n v="5585"/>
    <s v="CA-2014-105333"/>
    <x v="3"/>
    <x v="329"/>
    <d v="2023-12-05T00:00:00"/>
    <s v="Standard Class"/>
    <s v="VP-21730"/>
    <s v="Victor Preis"/>
    <x v="2"/>
    <s v="United States"/>
    <s v="New York City"/>
    <x v="15"/>
    <n v="10011"/>
    <x v="3"/>
    <s v="OFF-ST-10002182"/>
    <x v="1"/>
    <x v="4"/>
    <s v="Iris 3-Drawer Stacking Bin, Black"/>
    <n v="83.56"/>
    <n v="4"/>
    <n v="0"/>
    <n v="1.6711999999999989"/>
  </r>
  <r>
    <n v="5586"/>
    <s v="CA-2014-105333"/>
    <x v="3"/>
    <x v="329"/>
    <d v="2023-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23-12-05T00:00:00"/>
    <s v="Standard Class"/>
    <s v="VP-21730"/>
    <s v="Victor Preis"/>
    <x v="2"/>
    <s v="United States"/>
    <s v="New York City"/>
    <x v="15"/>
    <n v="10011"/>
    <x v="3"/>
    <s v="OFF-ST-10001809"/>
    <x v="1"/>
    <x v="4"/>
    <s v="Fellowes Officeware Wire Shelving"/>
    <n v="269.49"/>
    <n v="3"/>
    <n v="0"/>
    <n v="5.3897999999999939"/>
  </r>
  <r>
    <n v="5588"/>
    <s v="CA-2012-149993"/>
    <x v="1"/>
    <x v="531"/>
    <d v="2021-03-20T00:00:00"/>
    <s v="First Class"/>
    <s v="GA-14725"/>
    <s v="Guy Armstrong"/>
    <x v="0"/>
    <s v="United States"/>
    <s v="Lancaster"/>
    <x v="1"/>
    <n v="93534"/>
    <x v="1"/>
    <s v="OFF-FA-10001561"/>
    <x v="1"/>
    <x v="13"/>
    <s v="Stockwell Push Pins"/>
    <n v="10.9"/>
    <n v="5"/>
    <n v="0"/>
    <n v="3.5970000000000004"/>
  </r>
  <r>
    <n v="5589"/>
    <s v="CA-2011-168158"/>
    <x v="2"/>
    <x v="866"/>
    <d v="2020-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22-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22-12-12T00:00:00"/>
    <s v="Second Class"/>
    <s v="DB-13615"/>
    <s v="Doug Bickford"/>
    <x v="0"/>
    <s v="United States"/>
    <s v="San Francisco"/>
    <x v="1"/>
    <n v="94110"/>
    <x v="1"/>
    <s v="OFF-ST-10003816"/>
    <x v="1"/>
    <x v="4"/>
    <s v="Fellowes High-Stak Drawer Files"/>
    <n v="352.38"/>
    <n v="2"/>
    <n v="0"/>
    <n v="81.047399999999982"/>
  </r>
  <r>
    <n v="5592"/>
    <s v="CA-2011-164742"/>
    <x v="2"/>
    <x v="303"/>
    <d v="2020-10-18T00:00:00"/>
    <s v="Second Class"/>
    <s v="ML-17395"/>
    <s v="Marina Lichtenstein"/>
    <x v="1"/>
    <s v="United States"/>
    <s v="Lakewood"/>
    <x v="30"/>
    <n v="8701"/>
    <x v="3"/>
    <s v="FUR-CH-10002880"/>
    <x v="0"/>
    <x v="1"/>
    <s v="Global High-Back Leather Tilter, Burgundy"/>
    <n v="245.98"/>
    <n v="2"/>
    <n v="0"/>
    <n v="27.057799999999986"/>
  </r>
  <r>
    <n v="5593"/>
    <s v="CA-2011-164742"/>
    <x v="2"/>
    <x v="303"/>
    <d v="2020-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23-11-26T00:00:00"/>
    <s v="Standard Class"/>
    <s v="JH-15430"/>
    <s v="Jennifer Halladay"/>
    <x v="0"/>
    <s v="United States"/>
    <s v="Cleveland"/>
    <x v="24"/>
    <n v="44105"/>
    <x v="3"/>
    <s v="OFF-BI-10003984"/>
    <x v="1"/>
    <x v="8"/>
    <s v="Lock-Up Easel 'Spel-Binder'"/>
    <n v="59.913000000000011"/>
    <n v="7"/>
    <n v="0.7"/>
    <n v="-45.933299999999988"/>
  </r>
  <r>
    <n v="5595"/>
    <s v="CA-2014-160325"/>
    <x v="3"/>
    <x v="241"/>
    <d v="2023-09-25T00:00:00"/>
    <s v="Same Day"/>
    <s v="BP-11095"/>
    <s v="Bart Pistole"/>
    <x v="1"/>
    <s v="United States"/>
    <s v="Lawrence"/>
    <x v="31"/>
    <n v="1841"/>
    <x v="3"/>
    <s v="TEC-PH-10000984"/>
    <x v="2"/>
    <x v="7"/>
    <s v="Panasonic KX-TG9471B"/>
    <n v="391.98"/>
    <n v="2"/>
    <n v="0"/>
    <n v="109.75440000000003"/>
  </r>
  <r>
    <n v="5596"/>
    <s v="CA-2014-160325"/>
    <x v="3"/>
    <x v="241"/>
    <d v="2023-09-25T00:00:00"/>
    <s v="Same Day"/>
    <s v="BP-11095"/>
    <s v="Bart Pistole"/>
    <x v="1"/>
    <s v="United States"/>
    <s v="Lawrence"/>
    <x v="31"/>
    <n v="1841"/>
    <x v="3"/>
    <s v="TEC-PH-10001944"/>
    <x v="2"/>
    <x v="7"/>
    <s v="Wi-Ex zBoost YX540 Cellular Phone Signal Booster"/>
    <n v="437.84999999999997"/>
    <n v="3"/>
    <n v="0"/>
    <n v="131.35499999999996"/>
  </r>
  <r>
    <n v="5597"/>
    <s v="CA-2012-159779"/>
    <x v="1"/>
    <x v="12"/>
    <d v="2021-09-29T00:00:00"/>
    <s v="Standard Class"/>
    <s v="SB-20185"/>
    <s v="Sarah Brown"/>
    <x v="0"/>
    <s v="United States"/>
    <s v="Concord"/>
    <x v="38"/>
    <n v="3301"/>
    <x v="3"/>
    <s v="OFF-BI-10002735"/>
    <x v="1"/>
    <x v="8"/>
    <s v="GBC Prestige Therm-A-Bind Covers"/>
    <n v="68.62"/>
    <n v="2"/>
    <n v="0"/>
    <n v="32.251400000000004"/>
  </r>
  <r>
    <n v="5598"/>
    <s v="CA-2014-151176"/>
    <x v="3"/>
    <x v="778"/>
    <d v="2023-02-21T00:00:00"/>
    <s v="Standard Class"/>
    <s v="SV-20785"/>
    <s v="Stewart Visinsky"/>
    <x v="0"/>
    <s v="United States"/>
    <s v="Baltimore"/>
    <x v="39"/>
    <n v="21215"/>
    <x v="3"/>
    <s v="OFF-SU-10001165"/>
    <x v="1"/>
    <x v="14"/>
    <s v="Acme Elite Stainless Steel Scissors"/>
    <n v="25.02"/>
    <n v="3"/>
    <n v="0"/>
    <n v="6.5052000000000003"/>
  </r>
  <r>
    <n v="5599"/>
    <s v="CA-2014-151176"/>
    <x v="3"/>
    <x v="778"/>
    <d v="2023-02-21T00:00:00"/>
    <s v="Standard Class"/>
    <s v="SV-20785"/>
    <s v="Stewart Visinsky"/>
    <x v="0"/>
    <s v="United States"/>
    <s v="Baltimore"/>
    <x v="39"/>
    <n v="21215"/>
    <x v="3"/>
    <s v="OFF-AR-10000614"/>
    <x v="1"/>
    <x v="6"/>
    <s v="Barrel Sharpener"/>
    <n v="10.709999999999999"/>
    <n v="3"/>
    <n v="0"/>
    <n v="2.7845999999999997"/>
  </r>
  <r>
    <n v="5600"/>
    <s v="CA-2011-108903"/>
    <x v="2"/>
    <x v="462"/>
    <d v="2020-10-03T00:00:00"/>
    <s v="Same Day"/>
    <s v="DO-13435"/>
    <s v="Denny Ordway"/>
    <x v="0"/>
    <s v="United States"/>
    <s v="Columbus"/>
    <x v="24"/>
    <n v="43229"/>
    <x v="3"/>
    <s v="OFF-AR-10004010"/>
    <x v="1"/>
    <x v="6"/>
    <s v="Hunt Boston Vacuum Mount KS Pencil Sharpener"/>
    <n v="55.984000000000009"/>
    <n v="2"/>
    <n v="0.2"/>
    <n v="4.1987999999999985"/>
  </r>
  <r>
    <n v="5601"/>
    <s v="CA-2011-108903"/>
    <x v="2"/>
    <x v="462"/>
    <d v="2020-10-03T00:00:00"/>
    <s v="Same Day"/>
    <s v="DO-13435"/>
    <s v="Denny Ordway"/>
    <x v="0"/>
    <s v="United States"/>
    <s v="Columbus"/>
    <x v="24"/>
    <n v="43229"/>
    <x v="3"/>
    <s v="OFF-EN-10004030"/>
    <x v="1"/>
    <x v="12"/>
    <s v="Convenience Packs of Business Envelopes"/>
    <n v="14.480000000000002"/>
    <n v="5"/>
    <n v="0.2"/>
    <n v="4.8869999999999987"/>
  </r>
  <r>
    <n v="5602"/>
    <s v="CA-2011-108903"/>
    <x v="2"/>
    <x v="462"/>
    <d v="2020-10-03T00:00:00"/>
    <s v="Same Day"/>
    <s v="DO-13435"/>
    <s v="Denny Ordway"/>
    <x v="0"/>
    <s v="United States"/>
    <s v="Columbus"/>
    <x v="24"/>
    <n v="43229"/>
    <x v="3"/>
    <s v="TEC-AC-10003023"/>
    <x v="2"/>
    <x v="11"/>
    <s v="Logitech G105 Gaming Keyboard"/>
    <n v="142.488"/>
    <n v="3"/>
    <n v="0.2"/>
    <n v="-3.5622000000000043"/>
  </r>
  <r>
    <n v="5603"/>
    <s v="CA-2013-117919"/>
    <x v="0"/>
    <x v="278"/>
    <d v="2022-08-30T00:00:00"/>
    <s v="Second Class"/>
    <s v="TB-21355"/>
    <s v="Todd Boyes"/>
    <x v="1"/>
    <s v="United States"/>
    <s v="Houston"/>
    <x v="5"/>
    <n v="77041"/>
    <x v="2"/>
    <s v="OFF-ST-10003572"/>
    <x v="1"/>
    <x v="4"/>
    <s v="Portfile Personal File Boxes"/>
    <n v="14.16"/>
    <n v="1"/>
    <n v="0.2"/>
    <n v="1.0620000000000003"/>
  </r>
  <r>
    <n v="5604"/>
    <s v="CA-2013-117919"/>
    <x v="0"/>
    <x v="278"/>
    <d v="2022-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21-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22-09-26T00:00:00"/>
    <s v="Standard Class"/>
    <s v="FM-14215"/>
    <s v="Filia McAdams"/>
    <x v="1"/>
    <s v="United States"/>
    <s v="Greensboro"/>
    <x v="3"/>
    <n v="27405"/>
    <x v="0"/>
    <s v="FUR-FU-10001546"/>
    <x v="0"/>
    <x v="5"/>
    <s v="Dana Swing-Arm Lamps"/>
    <n v="17.088000000000001"/>
    <n v="2"/>
    <n v="0.2"/>
    <n v="1.0679999999999996"/>
  </r>
  <r>
    <n v="5607"/>
    <s v="CA-2013-134516"/>
    <x v="0"/>
    <x v="873"/>
    <d v="2022-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23-04-01T00:00:00"/>
    <s v="Standard Class"/>
    <s v="JL-15835"/>
    <s v="John Lee"/>
    <x v="0"/>
    <s v="United States"/>
    <s v="New York City"/>
    <x v="15"/>
    <n v="10024"/>
    <x v="3"/>
    <s v="OFF-AR-10001547"/>
    <x v="1"/>
    <x v="6"/>
    <s v="Newell 311"/>
    <n v="11.05"/>
    <n v="5"/>
    <n v="0"/>
    <n v="2.9835000000000003"/>
  </r>
  <r>
    <n v="5609"/>
    <s v="CA-2012-168634"/>
    <x v="1"/>
    <x v="401"/>
    <d v="2021-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23-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21-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23-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23-08-23T00:00:00"/>
    <s v="Standard Class"/>
    <s v="HW-14935"/>
    <s v="Helen Wasserman"/>
    <x v="1"/>
    <s v="United States"/>
    <s v="Seattle"/>
    <x v="4"/>
    <n v="98105"/>
    <x v="1"/>
    <s v="TEC-AC-10002253"/>
    <x v="2"/>
    <x v="11"/>
    <s v="Imation Bio 8GB USB Flash Drive Imation Corp"/>
    <n v="1496.16"/>
    <n v="9"/>
    <n v="0"/>
    <n v="224.42400000000006"/>
  </r>
  <r>
    <n v="5614"/>
    <s v="CA-2013-147431"/>
    <x v="0"/>
    <x v="1055"/>
    <d v="2022-02-07T00:00:00"/>
    <s v="Standard Class"/>
    <s v="AB-10105"/>
    <s v="Adrian Barton"/>
    <x v="0"/>
    <s v="United States"/>
    <s v="New York City"/>
    <x v="15"/>
    <n v="10011"/>
    <x v="3"/>
    <s v="OFF-ST-10003994"/>
    <x v="1"/>
    <x v="4"/>
    <s v="Belkin 19&quot; Center-Weighted Shelf, Gray"/>
    <n v="117.96"/>
    <n v="2"/>
    <n v="0"/>
    <n v="5.8979999999999961"/>
  </r>
  <r>
    <n v="5615"/>
    <s v="CA-2013-158001"/>
    <x v="0"/>
    <x v="828"/>
    <d v="2022-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22-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22-08-28T00:00:00"/>
    <s v="Standard Class"/>
    <s v="JP-15460"/>
    <s v="Jennifer Patt"/>
    <x v="1"/>
    <s v="United States"/>
    <s v="New York City"/>
    <x v="15"/>
    <n v="10035"/>
    <x v="3"/>
    <s v="OFF-AR-10001954"/>
    <x v="1"/>
    <x v="6"/>
    <s v="Newell 331"/>
    <n v="29.339999999999996"/>
    <n v="6"/>
    <n v="0"/>
    <n v="7.9218000000000002"/>
  </r>
  <r>
    <n v="5618"/>
    <s v="CA-2014-125745"/>
    <x v="3"/>
    <x v="160"/>
    <d v="2023-07-05T00:00:00"/>
    <s v="Standard Class"/>
    <s v="DV-13045"/>
    <s v="Darrin Van Huff"/>
    <x v="1"/>
    <s v="United States"/>
    <s v="Memphis"/>
    <x v="18"/>
    <n v="38109"/>
    <x v="0"/>
    <s v="FUR-FU-10001591"/>
    <x v="0"/>
    <x v="5"/>
    <s v="Advantus Panel Wall Certificate Holder - 8.5x11"/>
    <n v="19.52"/>
    <n v="2"/>
    <n v="0.2"/>
    <n v="5.3680000000000012"/>
  </r>
  <r>
    <n v="5619"/>
    <s v="CA-2012-101154"/>
    <x v="1"/>
    <x v="227"/>
    <d v="2021-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22-10-01T00:00:00"/>
    <s v="Standard Class"/>
    <s v="SC-20695"/>
    <s v="Steve Chapman"/>
    <x v="1"/>
    <s v="United States"/>
    <s v="La Crosse"/>
    <x v="6"/>
    <n v="54601"/>
    <x v="2"/>
    <s v="TEC-AC-10001908"/>
    <x v="2"/>
    <x v="11"/>
    <s v="Logitech Wireless Headset h800"/>
    <n v="499.95"/>
    <n v="5"/>
    <n v="0"/>
    <n v="174.98249999999999"/>
  </r>
  <r>
    <n v="5621"/>
    <s v="US-2013-124163"/>
    <x v="0"/>
    <x v="477"/>
    <d v="2022-10-01T00:00:00"/>
    <s v="Standard Class"/>
    <s v="SC-20695"/>
    <s v="Steve Chapman"/>
    <x v="1"/>
    <s v="United States"/>
    <s v="La Crosse"/>
    <x v="6"/>
    <n v="54601"/>
    <x v="2"/>
    <s v="OFF-AR-10000817"/>
    <x v="1"/>
    <x v="6"/>
    <s v="Manco Dry-Lighter Erasable Highlighter"/>
    <n v="3.04"/>
    <n v="1"/>
    <n v="0"/>
    <n v="1.0335999999999999"/>
  </r>
  <r>
    <n v="5622"/>
    <s v="US-2013-124163"/>
    <x v="0"/>
    <x v="477"/>
    <d v="2022-10-01T00:00:00"/>
    <s v="Standard Class"/>
    <s v="SC-20695"/>
    <s v="Steve Chapman"/>
    <x v="1"/>
    <s v="United States"/>
    <s v="La Crosse"/>
    <x v="6"/>
    <n v="54601"/>
    <x v="2"/>
    <s v="FUR-CH-10004218"/>
    <x v="0"/>
    <x v="1"/>
    <s v="Global Fabric Manager's Chair, Dark Gray"/>
    <n v="201.96"/>
    <n v="2"/>
    <n v="0"/>
    <n v="50.490000000000009"/>
  </r>
  <r>
    <n v="5623"/>
    <s v="US-2013-124163"/>
    <x v="0"/>
    <x v="477"/>
    <d v="2022-10-01T00:00:00"/>
    <s v="Standard Class"/>
    <s v="SC-20695"/>
    <s v="Steve Chapman"/>
    <x v="1"/>
    <s v="United States"/>
    <s v="La Crosse"/>
    <x v="6"/>
    <n v="54601"/>
    <x v="2"/>
    <s v="FUR-FU-10000755"/>
    <x v="0"/>
    <x v="5"/>
    <s v="Eldon Expressions Mahogany Wood Desk Collection"/>
    <n v="68.64"/>
    <n v="11"/>
    <n v="0"/>
    <n v="17.160000000000004"/>
  </r>
  <r>
    <n v="5624"/>
    <s v="CA-2013-121748"/>
    <x v="0"/>
    <x v="1056"/>
    <d v="2022-10-29T00:00:00"/>
    <s v="Second Class"/>
    <s v="VW-21775"/>
    <s v="Victoria Wilson"/>
    <x v="1"/>
    <s v="United States"/>
    <s v="Los Angeles"/>
    <x v="1"/>
    <n v="90032"/>
    <x v="1"/>
    <s v="TEC-AC-10003063"/>
    <x v="2"/>
    <x v="11"/>
    <s v="Micro Innovations USB RF Wireless Keyboard with Mouse"/>
    <n v="100"/>
    <n v="4"/>
    <n v="0"/>
    <n v="21"/>
  </r>
  <r>
    <n v="5625"/>
    <s v="CA-2013-121748"/>
    <x v="0"/>
    <x v="1056"/>
    <d v="2022-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20-10-01T00:00:00"/>
    <s v="Second Class"/>
    <s v="PP-18955"/>
    <s v="Paul Prost"/>
    <x v="2"/>
    <s v="United States"/>
    <s v="Seattle"/>
    <x v="4"/>
    <n v="98115"/>
    <x v="1"/>
    <s v="FUR-FU-10001706"/>
    <x v="0"/>
    <x v="5"/>
    <s v="Longer-Life Soft White Bulbs"/>
    <n v="6.16"/>
    <n v="2"/>
    <n v="0"/>
    <n v="2.9567999999999999"/>
  </r>
  <r>
    <n v="5627"/>
    <s v="CA-2011-126683"/>
    <x v="2"/>
    <x v="411"/>
    <d v="2020-10-01T00:00:00"/>
    <s v="Second Class"/>
    <s v="PP-18955"/>
    <s v="Paul Prost"/>
    <x v="2"/>
    <s v="United States"/>
    <s v="Seattle"/>
    <x v="4"/>
    <n v="98115"/>
    <x v="1"/>
    <s v="FUR-TA-10002958"/>
    <x v="0"/>
    <x v="3"/>
    <s v="Bevis Oval Conference Table, Walnut"/>
    <n v="2348.8200000000002"/>
    <n v="9"/>
    <n v="0"/>
    <n v="399.29939999999976"/>
  </r>
  <r>
    <n v="5628"/>
    <s v="CA-2014-148810"/>
    <x v="3"/>
    <x v="335"/>
    <d v="2023-07-02T00:00:00"/>
    <s v="Standard Class"/>
    <s v="DR-12880"/>
    <s v="Dan Reichenbach"/>
    <x v="1"/>
    <s v="United States"/>
    <s v="Miami"/>
    <x v="2"/>
    <n v="33180"/>
    <x v="0"/>
    <s v="OFF-LA-10004689"/>
    <x v="1"/>
    <x v="2"/>
    <s v="Avery 512"/>
    <n v="13.872000000000002"/>
    <n v="6"/>
    <n v="0.2"/>
    <n v="4.6818000000000008"/>
  </r>
  <r>
    <n v="5629"/>
    <s v="CA-2014-148810"/>
    <x v="3"/>
    <x v="335"/>
    <d v="2023-07-02T00:00:00"/>
    <s v="Standard Class"/>
    <s v="DR-12880"/>
    <s v="Dan Reichenbach"/>
    <x v="1"/>
    <s v="United States"/>
    <s v="Miami"/>
    <x v="2"/>
    <n v="33180"/>
    <x v="0"/>
    <s v="FUR-CH-10001545"/>
    <x v="0"/>
    <x v="1"/>
    <s v="Hon Comfortask Task/Swivel Chairs"/>
    <n v="273.55200000000002"/>
    <n v="3"/>
    <n v="0.2"/>
    <n v="-13.677599999999998"/>
  </r>
  <r>
    <n v="5630"/>
    <s v="US-2013-146066"/>
    <x v="0"/>
    <x v="1035"/>
    <d v="2022-08-24T00:00:00"/>
    <s v="Second Class"/>
    <s v="RB-19465"/>
    <s v="Rick Bensley"/>
    <x v="2"/>
    <s v="United States"/>
    <s v="Philadelphia"/>
    <x v="9"/>
    <n v="19143"/>
    <x v="3"/>
    <s v="FUR-TA-10002530"/>
    <x v="0"/>
    <x v="3"/>
    <s v="Iceberg OfficeWorks 42&quot; Round Tables"/>
    <n v="815.29199999999992"/>
    <n v="9"/>
    <n v="0.4"/>
    <n v="-339.7050000000001"/>
  </r>
  <r>
    <n v="5631"/>
    <s v="CA-2011-127614"/>
    <x v="2"/>
    <x v="1057"/>
    <d v="2020-02-16T00:00:00"/>
    <s v="Standard Class"/>
    <s v="NF-18385"/>
    <s v="Natalie Fritzler"/>
    <x v="0"/>
    <s v="United States"/>
    <s v="Chesapeake"/>
    <x v="17"/>
    <n v="23320"/>
    <x v="0"/>
    <s v="TEC-AC-10001432"/>
    <x v="2"/>
    <x v="11"/>
    <s v="Enermax Aurora Lite Keyboard"/>
    <n v="234.45000000000002"/>
    <n v="3"/>
    <n v="0"/>
    <n v="103.15800000000003"/>
  </r>
  <r>
    <n v="5632"/>
    <s v="CA-2011-127614"/>
    <x v="2"/>
    <x v="1057"/>
    <d v="2020-02-16T00:00:00"/>
    <s v="Standard Class"/>
    <s v="NF-18385"/>
    <s v="Natalie Fritzler"/>
    <x v="0"/>
    <s v="United States"/>
    <s v="Chesapeake"/>
    <x v="17"/>
    <n v="23320"/>
    <x v="0"/>
    <s v="FUR-TA-10003715"/>
    <x v="0"/>
    <x v="3"/>
    <s v="Hon 2111 Invitation Series Corner Table"/>
    <n v="1256.22"/>
    <n v="6"/>
    <n v="0"/>
    <n v="75.37319999999994"/>
  </r>
  <r>
    <n v="5633"/>
    <s v="CA-2011-127614"/>
    <x v="2"/>
    <x v="1057"/>
    <d v="2020-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22-09-29T00:00:00"/>
    <s v="Second Class"/>
    <s v="CR-12580"/>
    <s v="Clay Rozendal"/>
    <x v="2"/>
    <s v="United States"/>
    <s v="New York City"/>
    <x v="15"/>
    <n v="10009"/>
    <x v="3"/>
    <s v="OFF-BI-10004187"/>
    <x v="1"/>
    <x v="8"/>
    <s v="Staples"/>
    <n v="10.528"/>
    <n v="7"/>
    <n v="0.2"/>
    <n v="3.6847999999999987"/>
  </r>
  <r>
    <n v="5635"/>
    <s v="CA-2012-134943"/>
    <x v="1"/>
    <x v="900"/>
    <d v="2021-12-06T00:00:00"/>
    <s v="First Class"/>
    <s v="SU-20665"/>
    <s v="Stephanie Ulpright"/>
    <x v="2"/>
    <s v="United States"/>
    <s v="Ann Arbor"/>
    <x v="12"/>
    <n v="48104"/>
    <x v="2"/>
    <s v="OFF-BI-10000666"/>
    <x v="1"/>
    <x v="8"/>
    <s v="Surelock Post Binders"/>
    <n v="152.79999999999998"/>
    <n v="5"/>
    <n v="0"/>
    <n v="76.399999999999991"/>
  </r>
  <r>
    <n v="5636"/>
    <s v="CA-2014-123022"/>
    <x v="3"/>
    <x v="213"/>
    <d v="2023-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23-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23-04-03T00:00:00"/>
    <s v="Standard Class"/>
    <s v="ML-18040"/>
    <s v="Michelle Lonsdale"/>
    <x v="1"/>
    <s v="United States"/>
    <s v="Dearborn"/>
    <x v="12"/>
    <n v="48126"/>
    <x v="2"/>
    <s v="FUR-FU-10004245"/>
    <x v="0"/>
    <x v="5"/>
    <s v="Career Cubicle Clock, 8 1/4&quot;, Black"/>
    <n v="60.84"/>
    <n v="3"/>
    <n v="0"/>
    <n v="23.119199999999999"/>
  </r>
  <r>
    <n v="5639"/>
    <s v="CA-2011-154893"/>
    <x v="2"/>
    <x v="1058"/>
    <d v="2020-12-27T00:00:00"/>
    <s v="Standard Class"/>
    <s v="GM-14440"/>
    <s v="Gary McGarr"/>
    <x v="0"/>
    <s v="United States"/>
    <s v="San Diego"/>
    <x v="1"/>
    <n v="92024"/>
    <x v="1"/>
    <s v="FUR-CH-10004287"/>
    <x v="0"/>
    <x v="1"/>
    <s v="SAFCO Arco Folding Chair"/>
    <n v="1325.76"/>
    <n v="6"/>
    <n v="0.2"/>
    <n v="149.14799999999991"/>
  </r>
  <r>
    <n v="5640"/>
    <s v="CA-2011-154893"/>
    <x v="2"/>
    <x v="1058"/>
    <d v="2020-12-27T00:00:00"/>
    <s v="Standard Class"/>
    <s v="GM-14440"/>
    <s v="Gary McGarr"/>
    <x v="0"/>
    <s v="United States"/>
    <s v="San Diego"/>
    <x v="1"/>
    <n v="92024"/>
    <x v="1"/>
    <s v="FUR-CH-10000595"/>
    <x v="0"/>
    <x v="1"/>
    <s v="Safco Contoured Stacking Chairs"/>
    <n v="572.16000000000008"/>
    <n v="3"/>
    <n v="0.2"/>
    <n v="35.759999999999962"/>
  </r>
  <r>
    <n v="5641"/>
    <s v="CA-2011-147900"/>
    <x v="2"/>
    <x v="865"/>
    <d v="2020-09-28T00:00:00"/>
    <s v="Standard Class"/>
    <s v="JK-15640"/>
    <s v="Jim Kriz"/>
    <x v="2"/>
    <s v="United States"/>
    <s v="Lakewood"/>
    <x v="24"/>
    <n v="44107"/>
    <x v="3"/>
    <s v="OFF-PA-10003063"/>
    <x v="1"/>
    <x v="10"/>
    <s v="EcoTones Memo Sheets"/>
    <n v="28.8"/>
    <n v="9"/>
    <n v="0.2"/>
    <n v="10.080000000000002"/>
  </r>
  <r>
    <n v="5642"/>
    <s v="CA-2014-106355"/>
    <x v="3"/>
    <x v="459"/>
    <d v="2023-04-06T00:00:00"/>
    <s v="First Class"/>
    <s v="AT-10435"/>
    <s v="Alyssa Tate"/>
    <x v="2"/>
    <s v="United States"/>
    <s v="Meriden"/>
    <x v="29"/>
    <n v="6450"/>
    <x v="3"/>
    <s v="OFF-AR-10000246"/>
    <x v="1"/>
    <x v="6"/>
    <s v="Newell 318"/>
    <n v="11.12"/>
    <n v="4"/>
    <n v="0"/>
    <n v="2.8911999999999995"/>
  </r>
  <r>
    <n v="5643"/>
    <s v="CA-2013-127985"/>
    <x v="0"/>
    <x v="178"/>
    <d v="2022-04-06T00:00:00"/>
    <s v="Second Class"/>
    <s v="DB-12910"/>
    <s v="Daniel Byrd"/>
    <x v="2"/>
    <s v="United States"/>
    <s v="Columbus"/>
    <x v="32"/>
    <n v="31907"/>
    <x v="0"/>
    <s v="FUR-FU-10003274"/>
    <x v="0"/>
    <x v="5"/>
    <s v="Regeneration Desk Collection"/>
    <n v="7.04"/>
    <n v="4"/>
    <n v="0"/>
    <n v="3.0976000000000004"/>
  </r>
  <r>
    <n v="5644"/>
    <s v="CA-2012-166604"/>
    <x v="1"/>
    <x v="1059"/>
    <d v="2021-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23-03-27T00:00:00"/>
    <s v="First Class"/>
    <s v="SJ-20125"/>
    <s v="Sanjit Jacobs"/>
    <x v="2"/>
    <s v="United States"/>
    <s v="Seattle"/>
    <x v="4"/>
    <n v="98105"/>
    <x v="1"/>
    <s v="OFF-BI-10002103"/>
    <x v="1"/>
    <x v="8"/>
    <s v="Cardinal Slant-D Ring Binder, Heavy Gauge Vinyl"/>
    <n v="34.76"/>
    <n v="5"/>
    <n v="0.2"/>
    <n v="11.296999999999999"/>
  </r>
  <r>
    <n v="5646"/>
    <s v="CA-2014-127117"/>
    <x v="3"/>
    <x v="349"/>
    <d v="2023-04-20T00:00:00"/>
    <s v="Standard Class"/>
    <s v="HM-14860"/>
    <s v="Harry Marie"/>
    <x v="1"/>
    <s v="United States"/>
    <s v="Morristown"/>
    <x v="30"/>
    <n v="7960"/>
    <x v="3"/>
    <s v="FUR-FU-10004018"/>
    <x v="0"/>
    <x v="5"/>
    <s v="Tensor Computer Mounted Lamp"/>
    <n v="74.45"/>
    <n v="5"/>
    <n v="0"/>
    <n v="20.101500000000001"/>
  </r>
  <r>
    <n v="5647"/>
    <s v="CA-2012-104241"/>
    <x v="1"/>
    <x v="1037"/>
    <d v="2021-01-09T00:00:00"/>
    <s v="Standard Class"/>
    <s v="AG-10495"/>
    <s v="Andrew Gjertsen"/>
    <x v="1"/>
    <s v="United States"/>
    <s v="Alexandria"/>
    <x v="17"/>
    <n v="22304"/>
    <x v="0"/>
    <s v="FUR-FU-10001473"/>
    <x v="0"/>
    <x v="5"/>
    <s v="DAX Wood Document Frame"/>
    <n v="192.22"/>
    <n v="14"/>
    <n v="0"/>
    <n v="69.199200000000005"/>
  </r>
  <r>
    <n v="5648"/>
    <s v="CA-2014-168179"/>
    <x v="3"/>
    <x v="808"/>
    <d v="2023-11-08T00:00:00"/>
    <s v="Standard Class"/>
    <s v="JB-16000"/>
    <s v="Joy Bell-"/>
    <x v="0"/>
    <s v="United States"/>
    <s v="Salt Lake City"/>
    <x v="7"/>
    <n v="84106"/>
    <x v="1"/>
    <s v="OFF-PA-10001800"/>
    <x v="1"/>
    <x v="10"/>
    <s v="Xerox 220"/>
    <n v="19.440000000000001"/>
    <n v="3"/>
    <n v="0"/>
    <n v="9.3312000000000008"/>
  </r>
  <r>
    <n v="5649"/>
    <s v="CA-2014-142342"/>
    <x v="3"/>
    <x v="729"/>
    <d v="2023-07-20T00:00:00"/>
    <s v="Second Class"/>
    <s v="AJ-10795"/>
    <s v="Anthony Johnson"/>
    <x v="1"/>
    <s v="United States"/>
    <s v="Apple Valley"/>
    <x v="1"/>
    <n v="92307"/>
    <x v="1"/>
    <s v="OFF-PA-10004609"/>
    <x v="1"/>
    <x v="10"/>
    <s v="Xerox 221"/>
    <n v="32.400000000000006"/>
    <n v="5"/>
    <n v="0"/>
    <n v="15.552000000000001"/>
  </r>
  <r>
    <n v="5650"/>
    <s v="CA-2014-142342"/>
    <x v="3"/>
    <x v="729"/>
    <d v="2023-07-20T00:00:00"/>
    <s v="Second Class"/>
    <s v="AJ-10795"/>
    <s v="Anthony Johnson"/>
    <x v="1"/>
    <s v="United States"/>
    <s v="Apple Valley"/>
    <x v="1"/>
    <n v="92307"/>
    <x v="1"/>
    <s v="OFF-EN-10002592"/>
    <x v="1"/>
    <x v="12"/>
    <s v="Peel &amp; Seel Recycled Catalog Envelopes, Brown"/>
    <n v="57.9"/>
    <n v="5"/>
    <n v="0"/>
    <n v="28.95"/>
  </r>
  <r>
    <n v="5651"/>
    <s v="CA-2014-142342"/>
    <x v="3"/>
    <x v="729"/>
    <d v="2023-07-20T00:00:00"/>
    <s v="Second Class"/>
    <s v="AJ-10795"/>
    <s v="Anthony Johnson"/>
    <x v="1"/>
    <s v="United States"/>
    <s v="Apple Valley"/>
    <x v="1"/>
    <n v="92307"/>
    <x v="1"/>
    <s v="OFF-ST-10002957"/>
    <x v="1"/>
    <x v="4"/>
    <s v="Sterilite Show Offs Storage Containers"/>
    <n v="10.56"/>
    <n v="2"/>
    <n v="0"/>
    <n v="0"/>
  </r>
  <r>
    <n v="5652"/>
    <s v="CA-2014-142342"/>
    <x v="3"/>
    <x v="729"/>
    <d v="2023-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23-10-12T00:00:00"/>
    <s v="Standard Class"/>
    <s v="MM-18280"/>
    <s v="Muhammed MacIntyre"/>
    <x v="1"/>
    <s v="United States"/>
    <s v="New York City"/>
    <x v="15"/>
    <n v="10009"/>
    <x v="3"/>
    <s v="OFF-PA-10001033"/>
    <x v="1"/>
    <x v="10"/>
    <s v="Xerox 1893"/>
    <n v="40.99"/>
    <n v="1"/>
    <n v="0"/>
    <n v="20.085100000000001"/>
  </r>
  <r>
    <n v="5654"/>
    <s v="US-2011-134187"/>
    <x v="2"/>
    <x v="130"/>
    <d v="2020-11-11T00:00:00"/>
    <s v="Standard Class"/>
    <s v="TH-21235"/>
    <s v="Tiffany House"/>
    <x v="1"/>
    <s v="United States"/>
    <s v="Long Beach"/>
    <x v="1"/>
    <n v="90805"/>
    <x v="1"/>
    <s v="OFF-AR-10000940"/>
    <x v="1"/>
    <x v="6"/>
    <s v="Newell 343"/>
    <n v="2.94"/>
    <n v="1"/>
    <n v="0"/>
    <n v="0.79380000000000006"/>
  </r>
  <r>
    <n v="5655"/>
    <s v="CA-2013-145261"/>
    <x v="0"/>
    <x v="122"/>
    <d v="2022-12-22T00:00:00"/>
    <s v="First Class"/>
    <s v="AH-10120"/>
    <s v="Adrian Hane"/>
    <x v="2"/>
    <s v="United States"/>
    <s v="Salem"/>
    <x v="21"/>
    <n v="97301"/>
    <x v="1"/>
    <s v="OFF-BI-10001670"/>
    <x v="1"/>
    <x v="8"/>
    <s v="Vinyl Sectional Post Binders"/>
    <n v="45.240000000000009"/>
    <n v="4"/>
    <n v="0.7"/>
    <n v="-30.159999999999997"/>
  </r>
  <r>
    <n v="5656"/>
    <s v="CA-2013-145261"/>
    <x v="0"/>
    <x v="122"/>
    <d v="2022-12-22T00:00:00"/>
    <s v="First Class"/>
    <s v="AH-10120"/>
    <s v="Adrian Hane"/>
    <x v="2"/>
    <s v="United States"/>
    <s v="Salem"/>
    <x v="21"/>
    <n v="97301"/>
    <x v="1"/>
    <s v="OFF-AR-10004078"/>
    <x v="1"/>
    <x v="6"/>
    <s v="Newell 312"/>
    <n v="18.687999999999999"/>
    <n v="4"/>
    <n v="0.2"/>
    <n v="2.3359999999999994"/>
  </r>
  <r>
    <n v="5657"/>
    <s v="CA-2013-145261"/>
    <x v="0"/>
    <x v="122"/>
    <d v="2022-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22-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22-12-22T00:00:00"/>
    <s v="First Class"/>
    <s v="AH-10120"/>
    <s v="Adrian Hane"/>
    <x v="2"/>
    <s v="United States"/>
    <s v="Salem"/>
    <x v="21"/>
    <n v="97301"/>
    <x v="1"/>
    <s v="FUR-TA-10002530"/>
    <x v="0"/>
    <x v="3"/>
    <s v="Iceberg OfficeWorks 42&quot; Round Tables"/>
    <n v="377.45"/>
    <n v="5"/>
    <n v="0.5"/>
    <n v="-264.21500000000003"/>
  </r>
  <r>
    <n v="5660"/>
    <s v="CA-2013-145261"/>
    <x v="0"/>
    <x v="122"/>
    <d v="2022-12-22T00:00:00"/>
    <s v="First Class"/>
    <s v="AH-10120"/>
    <s v="Adrian Hane"/>
    <x v="2"/>
    <s v="United States"/>
    <s v="Salem"/>
    <x v="21"/>
    <n v="97301"/>
    <x v="1"/>
    <s v="OFF-LA-10000407"/>
    <x v="1"/>
    <x v="2"/>
    <s v="Avery White Multi-Purpose Labels"/>
    <n v="15.936000000000002"/>
    <n v="4"/>
    <n v="0.2"/>
    <n v="5.1791999999999998"/>
  </r>
  <r>
    <n v="5661"/>
    <s v="CA-2013-145261"/>
    <x v="0"/>
    <x v="122"/>
    <d v="2022-12-22T00:00:00"/>
    <s v="First Class"/>
    <s v="AH-10120"/>
    <s v="Adrian Hane"/>
    <x v="2"/>
    <s v="United States"/>
    <s v="Salem"/>
    <x v="21"/>
    <n v="97301"/>
    <x v="1"/>
    <s v="TEC-PH-10004833"/>
    <x v="2"/>
    <x v="7"/>
    <s v="Macally Suction Cup Mount"/>
    <n v="28.68"/>
    <n v="3"/>
    <n v="0.2"/>
    <n v="-7.17"/>
  </r>
  <r>
    <n v="5662"/>
    <s v="CA-2013-108875"/>
    <x v="0"/>
    <x v="446"/>
    <d v="2022-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22-10-02T00:00:00"/>
    <s v="Standard Class"/>
    <s v="CL-12700"/>
    <s v="Craig Leslie"/>
    <x v="2"/>
    <s v="United States"/>
    <s v="Aurora"/>
    <x v="22"/>
    <n v="80013"/>
    <x v="1"/>
    <s v="OFF-ST-10001370"/>
    <x v="1"/>
    <x v="4"/>
    <s v="Sensible Storage WireTech Storage Systems"/>
    <n v="511.05600000000004"/>
    <n v="9"/>
    <n v="0.2"/>
    <n v="-95.823000000000079"/>
  </r>
  <r>
    <n v="5664"/>
    <s v="CA-2013-141957"/>
    <x v="0"/>
    <x v="658"/>
    <d v="2022-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22-07-22T00:00:00"/>
    <s v="Same Day"/>
    <s v="JG-15310"/>
    <s v="Jason Gross"/>
    <x v="1"/>
    <s v="United States"/>
    <s v="Newark"/>
    <x v="24"/>
    <n v="43055"/>
    <x v="3"/>
    <s v="OFF-BI-10001116"/>
    <x v="1"/>
    <x v="8"/>
    <s v="Wilson Jones 1&quot; Hanging DublLock Ring Binders"/>
    <n v="11.088000000000003"/>
    <n v="7"/>
    <n v="0.7"/>
    <n v="-8.1311999999999998"/>
  </r>
  <r>
    <n v="5666"/>
    <s v="CA-2013-141957"/>
    <x v="0"/>
    <x v="658"/>
    <d v="2022-07-22T00:00:00"/>
    <s v="Same Day"/>
    <s v="JG-15310"/>
    <s v="Jason Gross"/>
    <x v="1"/>
    <s v="United States"/>
    <s v="Newark"/>
    <x v="24"/>
    <n v="43055"/>
    <x v="3"/>
    <s v="OFF-ST-10002276"/>
    <x v="1"/>
    <x v="4"/>
    <s v="Safco Steel Mobile File Cart"/>
    <n v="66.688000000000002"/>
    <n v="1"/>
    <n v="0.2"/>
    <n v="4.1680000000000028"/>
  </r>
  <r>
    <n v="5667"/>
    <s v="CA-2013-141957"/>
    <x v="0"/>
    <x v="658"/>
    <d v="2022-07-22T00:00:00"/>
    <s v="Same Day"/>
    <s v="JG-15310"/>
    <s v="Jason Gross"/>
    <x v="1"/>
    <s v="United States"/>
    <s v="Newark"/>
    <x v="24"/>
    <n v="43055"/>
    <x v="3"/>
    <s v="OFF-ST-10004340"/>
    <x v="1"/>
    <x v="4"/>
    <s v="Fellowes Mobile File Cart, Black"/>
    <n v="99.488"/>
    <n v="2"/>
    <n v="0.2"/>
    <n v="8.7052000000000049"/>
  </r>
  <r>
    <n v="5668"/>
    <s v="CA-2013-142405"/>
    <x v="0"/>
    <x v="725"/>
    <d v="2022-06-16T00:00:00"/>
    <s v="Standard Class"/>
    <s v="SE-20110"/>
    <s v="Sanjit Engle"/>
    <x v="0"/>
    <s v="United States"/>
    <s v="Seattle"/>
    <x v="4"/>
    <n v="98103"/>
    <x v="1"/>
    <s v="OFF-LA-10004093"/>
    <x v="1"/>
    <x v="2"/>
    <s v="Avery 486"/>
    <n v="14.62"/>
    <n v="2"/>
    <n v="0"/>
    <n v="6.8713999999999995"/>
  </r>
  <r>
    <n v="5669"/>
    <s v="CA-2013-142405"/>
    <x v="0"/>
    <x v="725"/>
    <d v="2022-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22-06-16T00:00:00"/>
    <s v="Standard Class"/>
    <s v="SE-20110"/>
    <s v="Sanjit Engle"/>
    <x v="0"/>
    <s v="United States"/>
    <s v="Seattle"/>
    <x v="4"/>
    <n v="98103"/>
    <x v="1"/>
    <s v="TEC-AC-10003095"/>
    <x v="2"/>
    <x v="11"/>
    <s v="Logitech G35 7.1-Channel Surround Sound Headset"/>
    <n v="389.97"/>
    <n v="3"/>
    <n v="0"/>
    <n v="132.58980000000003"/>
  </r>
  <r>
    <n v="5671"/>
    <s v="CA-2012-141012"/>
    <x v="1"/>
    <x v="987"/>
    <d v="2021-06-11T00:00:00"/>
    <s v="Second Class"/>
    <s v="TG-21640"/>
    <s v="Trudy Glocke"/>
    <x v="0"/>
    <s v="United States"/>
    <s v="Pocatello"/>
    <x v="45"/>
    <n v="83201"/>
    <x v="1"/>
    <s v="FUR-FU-10003192"/>
    <x v="0"/>
    <x v="5"/>
    <s v="Luxo Adjustable Task Clamp Lamp"/>
    <n v="355.36"/>
    <n v="4"/>
    <n v="0"/>
    <n v="92.393599999999992"/>
  </r>
  <r>
    <n v="5672"/>
    <s v="CA-2012-141012"/>
    <x v="1"/>
    <x v="987"/>
    <d v="2021-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23-11-04T00:00:00"/>
    <s v="Standard Class"/>
    <s v="SH-19975"/>
    <s v="Sally Hughsby"/>
    <x v="1"/>
    <s v="United States"/>
    <s v="Dallas"/>
    <x v="5"/>
    <n v="75081"/>
    <x v="2"/>
    <s v="OFF-EN-10003068"/>
    <x v="1"/>
    <x v="12"/>
    <s v="#6 3/4 Gummed Flap White Envelopes"/>
    <n v="15.840000000000002"/>
    <n v="2"/>
    <n v="0.2"/>
    <n v="5.5439999999999987"/>
  </r>
  <r>
    <n v="5674"/>
    <s v="CA-2014-127922"/>
    <x v="3"/>
    <x v="855"/>
    <d v="2023-11-04T00:00:00"/>
    <s v="Standard Class"/>
    <s v="SH-19975"/>
    <s v="Sally Hughsby"/>
    <x v="1"/>
    <s v="United States"/>
    <s v="Dallas"/>
    <x v="5"/>
    <n v="75081"/>
    <x v="2"/>
    <s v="OFF-PA-10001204"/>
    <x v="1"/>
    <x v="10"/>
    <s v="Xerox 1972"/>
    <n v="8.4480000000000004"/>
    <n v="2"/>
    <n v="0.2"/>
    <n v="2.6399999999999997"/>
  </r>
  <r>
    <n v="5675"/>
    <s v="CA-2013-146318"/>
    <x v="0"/>
    <x v="115"/>
    <d v="2022-01-27T00:00:00"/>
    <s v="Standard Class"/>
    <s v="MC-17275"/>
    <s v="Marc Crier"/>
    <x v="0"/>
    <s v="United States"/>
    <s v="Seattle"/>
    <x v="4"/>
    <n v="98105"/>
    <x v="1"/>
    <s v="OFF-PA-10003953"/>
    <x v="1"/>
    <x v="10"/>
    <s v="Xerox 218"/>
    <n v="12.96"/>
    <n v="2"/>
    <n v="0"/>
    <n v="6.2208000000000006"/>
  </r>
  <r>
    <n v="5676"/>
    <s v="CA-2011-135993"/>
    <x v="2"/>
    <x v="1060"/>
    <d v="2020-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0"/>
    <d v="2020-06-02T00:00:00"/>
    <s v="Standard Class"/>
    <s v="PJ-18835"/>
    <s v="Patrick Jones"/>
    <x v="1"/>
    <s v="United States"/>
    <s v="Seattle"/>
    <x v="4"/>
    <n v="98115"/>
    <x v="1"/>
    <s v="TEC-AC-10004877"/>
    <x v="2"/>
    <x v="11"/>
    <s v="Imation 30456 USB Flash Drive 8GB"/>
    <n v="27.6"/>
    <n v="4"/>
    <n v="0"/>
    <n v="2.2079999999999984"/>
  </r>
  <r>
    <n v="5678"/>
    <s v="CA-2011-126802"/>
    <x v="2"/>
    <x v="282"/>
    <d v="2021-01-05T00:00:00"/>
    <s v="Standard Class"/>
    <s v="ZC-21910"/>
    <s v="Zuschuss Carroll"/>
    <x v="0"/>
    <s v="United States"/>
    <s v="Chicago"/>
    <x v="10"/>
    <n v="60610"/>
    <x v="2"/>
    <s v="FUR-FU-10000193"/>
    <x v="0"/>
    <x v="5"/>
    <s v="Tenex Chairmats For Use with Hard Floors"/>
    <n v="38.975999999999999"/>
    <n v="3"/>
    <n v="0.6"/>
    <n v="-50.66879999999999"/>
  </r>
  <r>
    <n v="5679"/>
    <s v="CA-2013-143924"/>
    <x v="0"/>
    <x v="1061"/>
    <d v="2022-08-04T00:00:00"/>
    <s v="Standard Class"/>
    <s v="SC-20680"/>
    <s v="Steve Carroll"/>
    <x v="2"/>
    <s v="United States"/>
    <s v="Holland"/>
    <x v="12"/>
    <n v="49423"/>
    <x v="2"/>
    <s v="OFF-FA-10000735"/>
    <x v="1"/>
    <x v="13"/>
    <s v="Staples"/>
    <n v="20.439999999999998"/>
    <n v="7"/>
    <n v="0"/>
    <n v="9.1979999999999986"/>
  </r>
  <r>
    <n v="5680"/>
    <s v="CA-2013-143924"/>
    <x v="0"/>
    <x v="1061"/>
    <d v="2022-08-04T00:00:00"/>
    <s v="Standard Class"/>
    <s v="SC-20680"/>
    <s v="Steve Carroll"/>
    <x v="2"/>
    <s v="United States"/>
    <s v="Holland"/>
    <x v="12"/>
    <n v="49423"/>
    <x v="2"/>
    <s v="OFF-PA-10002120"/>
    <x v="1"/>
    <x v="10"/>
    <s v="Xerox 1889"/>
    <n v="109.92"/>
    <n v="2"/>
    <n v="0"/>
    <n v="53.860799999999998"/>
  </r>
  <r>
    <n v="5681"/>
    <s v="CA-2013-141551"/>
    <x v="0"/>
    <x v="446"/>
    <d v="2022-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22-10-01T00:00:00"/>
    <s v="Standard Class"/>
    <s v="BP-11230"/>
    <s v="Benjamin Patterson"/>
    <x v="0"/>
    <s v="United States"/>
    <s v="Broken Arrow"/>
    <x v="26"/>
    <n v="74012"/>
    <x v="2"/>
    <s v="OFF-PA-10001569"/>
    <x v="1"/>
    <x v="10"/>
    <s v="Xerox 232"/>
    <n v="6.48"/>
    <n v="1"/>
    <n v="0"/>
    <n v="3.1104000000000003"/>
  </r>
  <r>
    <n v="5683"/>
    <s v="CA-2011-164315"/>
    <x v="2"/>
    <x v="1062"/>
    <d v="2020-04-08T00:00:00"/>
    <s v="Standard Class"/>
    <s v="RD-19585"/>
    <s v="Rob Dowd"/>
    <x v="0"/>
    <s v="United States"/>
    <s v="Athens"/>
    <x v="32"/>
    <n v="30605"/>
    <x v="0"/>
    <s v="OFF-PA-10004248"/>
    <x v="1"/>
    <x v="10"/>
    <s v="Xerox 1990"/>
    <n v="15.84"/>
    <n v="3"/>
    <n v="0"/>
    <n v="7.1280000000000001"/>
  </r>
  <r>
    <n v="5684"/>
    <s v="CA-2011-164315"/>
    <x v="2"/>
    <x v="1062"/>
    <d v="2020-04-08T00:00:00"/>
    <s v="Standard Class"/>
    <s v="RD-19585"/>
    <s v="Rob Dowd"/>
    <x v="0"/>
    <s v="United States"/>
    <s v="Athens"/>
    <x v="32"/>
    <n v="30605"/>
    <x v="0"/>
    <s v="TEC-PH-10001128"/>
    <x v="2"/>
    <x v="7"/>
    <s v="Motorola Droid Maxx"/>
    <n v="1049.93"/>
    <n v="7"/>
    <n v="0"/>
    <n v="293.98040000000003"/>
  </r>
  <r>
    <n v="5685"/>
    <s v="CA-2011-164315"/>
    <x v="2"/>
    <x v="1062"/>
    <d v="2020-04-08T00:00:00"/>
    <s v="Standard Class"/>
    <s v="RD-19585"/>
    <s v="Rob Dowd"/>
    <x v="0"/>
    <s v="United States"/>
    <s v="Athens"/>
    <x v="32"/>
    <n v="30605"/>
    <x v="0"/>
    <s v="OFF-AP-10003842"/>
    <x v="1"/>
    <x v="9"/>
    <s v="Euro-Pro Shark Turbo Vacuum"/>
    <n v="154.9"/>
    <n v="5"/>
    <n v="0"/>
    <n v="40.274000000000001"/>
  </r>
  <r>
    <n v="5686"/>
    <s v="CA-2012-131072"/>
    <x v="1"/>
    <x v="599"/>
    <d v="2021-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3"/>
    <d v="2020-07-28T00:00:00"/>
    <s v="Same Day"/>
    <s v="CK-12205"/>
    <s v="Chloris Kastensmidt"/>
    <x v="0"/>
    <s v="United States"/>
    <s v="Apopka"/>
    <x v="2"/>
    <n v="32712"/>
    <x v="0"/>
    <s v="OFF-FA-10000621"/>
    <x v="1"/>
    <x v="13"/>
    <s v="OIC Colored Binder Clips, Assorted Sizes"/>
    <n v="14.320000000000002"/>
    <n v="5"/>
    <n v="0.2"/>
    <n v="5.1910000000000007"/>
  </r>
  <r>
    <n v="5688"/>
    <s v="CA-2011-131541"/>
    <x v="2"/>
    <x v="1063"/>
    <d v="2020-07-28T00:00:00"/>
    <s v="Same Day"/>
    <s v="CK-12205"/>
    <s v="Chloris Kastensmidt"/>
    <x v="0"/>
    <s v="United States"/>
    <s v="Apopka"/>
    <x v="2"/>
    <n v="32712"/>
    <x v="0"/>
    <s v="FUR-FU-10003623"/>
    <x v="0"/>
    <x v="5"/>
    <s v="DataProducts Ampli Magnifier Task Lamp, Black,"/>
    <n v="129.88800000000001"/>
    <n v="6"/>
    <n v="0.2"/>
    <n v="12.988799999999991"/>
  </r>
  <r>
    <n v="5689"/>
    <s v="CA-2011-131541"/>
    <x v="2"/>
    <x v="1063"/>
    <d v="2020-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21-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4"/>
    <d v="2021-12-16T00:00:00"/>
    <s v="Standard Class"/>
    <s v="KM-16225"/>
    <s v="Kalyca Meade"/>
    <x v="1"/>
    <s v="United States"/>
    <s v="Baltimore"/>
    <x v="39"/>
    <n v="21215"/>
    <x v="3"/>
    <s v="OFF-AR-10000817"/>
    <x v="1"/>
    <x v="6"/>
    <s v="Manco Dry-Lighter Erasable Highlighter"/>
    <n v="27.36"/>
    <n v="9"/>
    <n v="0"/>
    <n v="9.3023999999999987"/>
  </r>
  <r>
    <n v="5692"/>
    <s v="US-2012-138093"/>
    <x v="1"/>
    <x v="894"/>
    <d v="2021-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4"/>
    <d v="2021-12-16T00:00:00"/>
    <s v="Standard Class"/>
    <s v="KM-16225"/>
    <s v="Kalyca Meade"/>
    <x v="1"/>
    <s v="United States"/>
    <s v="Baltimore"/>
    <x v="39"/>
    <n v="21215"/>
    <x v="3"/>
    <s v="TEC-PH-10004667"/>
    <x v="2"/>
    <x v="7"/>
    <s v="Cisco 8x8 Inc. 6753i IP Business Phone System"/>
    <n v="134.99"/>
    <n v="1"/>
    <n v="0"/>
    <n v="36.447299999999998"/>
  </r>
  <r>
    <n v="5694"/>
    <s v="US-2012-138093"/>
    <x v="1"/>
    <x v="894"/>
    <d v="2021-12-16T00:00:00"/>
    <s v="Standard Class"/>
    <s v="KM-16225"/>
    <s v="Kalyca Meade"/>
    <x v="1"/>
    <s v="United States"/>
    <s v="Baltimore"/>
    <x v="39"/>
    <n v="21215"/>
    <x v="3"/>
    <s v="OFF-PA-10000143"/>
    <x v="1"/>
    <x v="10"/>
    <s v="Astroparche Fine Business Paper"/>
    <n v="26.400000000000002"/>
    <n v="5"/>
    <n v="0"/>
    <n v="12.672000000000001"/>
  </r>
  <r>
    <n v="5695"/>
    <s v="US-2012-138093"/>
    <x v="1"/>
    <x v="894"/>
    <d v="2021-12-16T00:00:00"/>
    <s v="Standard Class"/>
    <s v="KM-16225"/>
    <s v="Kalyca Meade"/>
    <x v="1"/>
    <s v="United States"/>
    <s v="Baltimore"/>
    <x v="39"/>
    <n v="21215"/>
    <x v="3"/>
    <s v="FUR-CH-10000785"/>
    <x v="0"/>
    <x v="1"/>
    <s v="Global Ergonomic Managers Chair"/>
    <n v="542.93999999999994"/>
    <n v="3"/>
    <n v="0"/>
    <n v="141.1644"/>
  </r>
  <r>
    <n v="5696"/>
    <s v="CA-2013-126165"/>
    <x v="0"/>
    <x v="465"/>
    <d v="2022-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23-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23-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22-11-06T00:00:00"/>
    <s v="Same Day"/>
    <s v="EB-14170"/>
    <s v="Evan Bailliet"/>
    <x v="0"/>
    <s v="United States"/>
    <s v="Laredo"/>
    <x v="5"/>
    <n v="78041"/>
    <x v="2"/>
    <s v="OFF-LA-10002312"/>
    <x v="1"/>
    <x v="2"/>
    <s v="Avery 490"/>
    <n v="11.840000000000002"/>
    <n v="1"/>
    <n v="0.2"/>
    <n v="4.4399999999999995"/>
  </r>
  <r>
    <n v="5700"/>
    <s v="CA-2014-148320"/>
    <x v="3"/>
    <x v="132"/>
    <d v="2023-11-09T00:00:00"/>
    <s v="Standard Class"/>
    <s v="PG-18895"/>
    <s v="Paul Gonzalez"/>
    <x v="0"/>
    <s v="United States"/>
    <s v="San Francisco"/>
    <x v="1"/>
    <n v="94109"/>
    <x v="1"/>
    <s v="OFF-PA-10003022"/>
    <x v="1"/>
    <x v="10"/>
    <s v="Xerox 1992"/>
    <n v="35.880000000000003"/>
    <n v="6"/>
    <n v="0"/>
    <n v="17.581200000000003"/>
  </r>
  <r>
    <n v="5701"/>
    <s v="CA-2013-125661"/>
    <x v="0"/>
    <x v="390"/>
    <d v="2022-11-27T00:00:00"/>
    <s v="First Class"/>
    <s v="CA-12055"/>
    <s v="Cathy Armstrong"/>
    <x v="2"/>
    <s v="United States"/>
    <s v="Cleveland"/>
    <x v="24"/>
    <n v="44105"/>
    <x v="3"/>
    <s v="OFF-EN-10001532"/>
    <x v="1"/>
    <x v="12"/>
    <s v="Brown Kraft Recycled Envelopes"/>
    <n v="40.752000000000002"/>
    <n v="3"/>
    <n v="0.2"/>
    <n v="15.281999999999998"/>
  </r>
  <r>
    <n v="5702"/>
    <s v="CA-2013-125661"/>
    <x v="0"/>
    <x v="390"/>
    <d v="2022-11-27T00:00:00"/>
    <s v="First Class"/>
    <s v="CA-12055"/>
    <s v="Cathy Armstrong"/>
    <x v="2"/>
    <s v="United States"/>
    <s v="Cleveland"/>
    <x v="24"/>
    <n v="44105"/>
    <x v="3"/>
    <s v="TEC-AC-10004855"/>
    <x v="2"/>
    <x v="11"/>
    <s v="V7 USB Numeric Keypad"/>
    <n v="139.96000000000004"/>
    <n v="5"/>
    <n v="0.2"/>
    <n v="-22.743500000000004"/>
  </r>
  <r>
    <n v="5703"/>
    <s v="US-2011-123519"/>
    <x v="2"/>
    <x v="637"/>
    <d v="2020-12-21T00:00:00"/>
    <s v="Standard Class"/>
    <s v="SS-20875"/>
    <s v="Sung Shariari"/>
    <x v="0"/>
    <s v="United States"/>
    <s v="Marion"/>
    <x v="24"/>
    <n v="43302"/>
    <x v="3"/>
    <s v="OFF-AR-10003829"/>
    <x v="1"/>
    <x v="6"/>
    <s v="Newell 35"/>
    <n v="2.6240000000000001"/>
    <n v="1"/>
    <n v="0.2"/>
    <n v="0.29519999999999957"/>
  </r>
  <r>
    <n v="5704"/>
    <s v="US-2011-123519"/>
    <x v="2"/>
    <x v="637"/>
    <d v="2020-12-21T00:00:00"/>
    <s v="Standard Class"/>
    <s v="SS-20875"/>
    <s v="Sung Shariari"/>
    <x v="0"/>
    <s v="United States"/>
    <s v="Marion"/>
    <x v="24"/>
    <n v="43302"/>
    <x v="3"/>
    <s v="FUR-TA-10002645"/>
    <x v="0"/>
    <x v="3"/>
    <s v="Hon Rectangular Conference Tables"/>
    <n v="136.53"/>
    <n v="1"/>
    <n v="0.4"/>
    <n v="-52.336500000000029"/>
  </r>
  <r>
    <n v="5705"/>
    <s v="US-2011-123519"/>
    <x v="2"/>
    <x v="637"/>
    <d v="2020-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4"/>
    <d v="2020-11-08T00:00:00"/>
    <s v="Standard Class"/>
    <s v="RP-19390"/>
    <s v="Resi Pölking"/>
    <x v="0"/>
    <s v="United States"/>
    <s v="Fairfield"/>
    <x v="29"/>
    <n v="6824"/>
    <x v="3"/>
    <s v="OFF-SU-10002522"/>
    <x v="1"/>
    <x v="14"/>
    <s v="Acme Kleen Earth Office Shears"/>
    <n v="11.64"/>
    <n v="3"/>
    <n v="0"/>
    <n v="3.3755999999999986"/>
  </r>
  <r>
    <n v="5707"/>
    <s v="CA-2014-136000"/>
    <x v="3"/>
    <x v="585"/>
    <d v="2023-09-26T00:00:00"/>
    <s v="Second Class"/>
    <s v="SC-20440"/>
    <s v="Shaun Chance"/>
    <x v="1"/>
    <s v="United States"/>
    <s v="New York City"/>
    <x v="15"/>
    <n v="10009"/>
    <x v="3"/>
    <s v="OFF-BI-10004828"/>
    <x v="1"/>
    <x v="8"/>
    <s v="GBC Poly Designer Binding Covers"/>
    <n v="40.176000000000002"/>
    <n v="3"/>
    <n v="0.2"/>
    <n v="14.563799999999997"/>
  </r>
  <r>
    <n v="5708"/>
    <s v="US-2012-160857"/>
    <x v="1"/>
    <x v="412"/>
    <d v="2021-05-15T00:00:00"/>
    <s v="Standard Class"/>
    <s v="NW-18400"/>
    <s v="Natalie Webber"/>
    <x v="0"/>
    <s v="United States"/>
    <s v="New York City"/>
    <x v="15"/>
    <n v="10024"/>
    <x v="3"/>
    <s v="FUR-FU-10001095"/>
    <x v="0"/>
    <x v="5"/>
    <s v="DAX Black Cherry Wood-Tone Poster Frame"/>
    <n v="79.44"/>
    <n v="3"/>
    <n v="0"/>
    <n v="30.187200000000001"/>
  </r>
  <r>
    <n v="5709"/>
    <s v="US-2012-160857"/>
    <x v="1"/>
    <x v="412"/>
    <d v="2021-05-15T00:00:00"/>
    <s v="Standard Class"/>
    <s v="NW-18400"/>
    <s v="Natalie Webber"/>
    <x v="0"/>
    <s v="United States"/>
    <s v="New York City"/>
    <x v="15"/>
    <n v="10024"/>
    <x v="3"/>
    <s v="OFF-SU-10000157"/>
    <x v="1"/>
    <x v="14"/>
    <s v="Compact Automatic Electric Letter Opener"/>
    <n v="357.93"/>
    <n v="3"/>
    <n v="0"/>
    <n v="7.158600000000007"/>
  </r>
  <r>
    <n v="5710"/>
    <s v="US-2012-160857"/>
    <x v="1"/>
    <x v="412"/>
    <d v="2021-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21-05-15T00:00:00"/>
    <s v="Standard Class"/>
    <s v="NW-18400"/>
    <s v="Natalie Webber"/>
    <x v="0"/>
    <s v="United States"/>
    <s v="New York City"/>
    <x v="15"/>
    <n v="10024"/>
    <x v="3"/>
    <s v="TEC-CO-10004115"/>
    <x v="2"/>
    <x v="16"/>
    <s v="Sharp AL-1530CS Digital Copier"/>
    <n v="2799.944"/>
    <n v="7"/>
    <n v="0.2"/>
    <n v="1014.9797"/>
  </r>
  <r>
    <n v="5712"/>
    <s v="US-2012-160857"/>
    <x v="1"/>
    <x v="412"/>
    <d v="2021-05-15T00:00:00"/>
    <s v="Standard Class"/>
    <s v="NW-18400"/>
    <s v="Natalie Webber"/>
    <x v="0"/>
    <s v="United States"/>
    <s v="New York City"/>
    <x v="15"/>
    <n v="10024"/>
    <x v="3"/>
    <s v="OFF-PA-10003363"/>
    <x v="1"/>
    <x v="10"/>
    <s v="Xerox 204"/>
    <n v="19.440000000000001"/>
    <n v="3"/>
    <n v="0"/>
    <n v="9.3312000000000008"/>
  </r>
  <r>
    <n v="5713"/>
    <s v="CA-2014-115805"/>
    <x v="3"/>
    <x v="689"/>
    <d v="2023-08-01T00:00:00"/>
    <s v="Same Day"/>
    <s v="KW-16435"/>
    <s v="Katrina Willman"/>
    <x v="0"/>
    <s v="United States"/>
    <s v="Chicago"/>
    <x v="10"/>
    <n v="60653"/>
    <x v="2"/>
    <s v="TEC-PH-10003092"/>
    <x v="2"/>
    <x v="7"/>
    <s v="Motorola L804"/>
    <n v="36.792000000000002"/>
    <n v="1"/>
    <n v="0.2"/>
    <n v="4.1390999999999991"/>
  </r>
  <r>
    <n v="5714"/>
    <s v="US-2011-143707"/>
    <x v="2"/>
    <x v="72"/>
    <d v="2020-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23-09-30T00:00:00"/>
    <s v="Standard Class"/>
    <s v="AG-10900"/>
    <s v="Arthur Gainer"/>
    <x v="0"/>
    <s v="United States"/>
    <s v="Richmond"/>
    <x v="17"/>
    <n v="23223"/>
    <x v="0"/>
    <s v="OFF-ST-10001476"/>
    <x v="1"/>
    <x v="4"/>
    <s v="Steel Personal Filing/Posting Tote"/>
    <n v="177.54999999999998"/>
    <n v="5"/>
    <n v="0"/>
    <n v="47.938500000000005"/>
  </r>
  <r>
    <n v="5716"/>
    <s v="CA-2012-124107"/>
    <x v="1"/>
    <x v="330"/>
    <d v="2021-10-12T00:00:00"/>
    <s v="Second Class"/>
    <s v="BM-11650"/>
    <s v="Brian Moss"/>
    <x v="1"/>
    <s v="United States"/>
    <s v="Ann Arbor"/>
    <x v="12"/>
    <n v="48104"/>
    <x v="2"/>
    <s v="TEC-AC-10002049"/>
    <x v="2"/>
    <x v="11"/>
    <s v="Logitech G19 Programmable Gaming Keyboard"/>
    <n v="619.94999999999993"/>
    <n v="5"/>
    <n v="0"/>
    <n v="111.59099999999995"/>
  </r>
  <r>
    <n v="5717"/>
    <s v="CA-2012-124107"/>
    <x v="1"/>
    <x v="330"/>
    <d v="2021-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21-10-12T00:00:00"/>
    <s v="Second Class"/>
    <s v="BM-11650"/>
    <s v="Brian Moss"/>
    <x v="1"/>
    <s v="United States"/>
    <s v="Ann Arbor"/>
    <x v="12"/>
    <n v="48104"/>
    <x v="2"/>
    <s v="OFF-EN-10003286"/>
    <x v="1"/>
    <x v="12"/>
    <s v="Staples"/>
    <n v="57.959999999999994"/>
    <n v="7"/>
    <n v="0"/>
    <n v="27.241199999999996"/>
  </r>
  <r>
    <n v="5719"/>
    <s v="CA-2012-124107"/>
    <x v="1"/>
    <x v="330"/>
    <d v="2021-10-12T00:00:00"/>
    <s v="Second Class"/>
    <s v="BM-11650"/>
    <s v="Brian Moss"/>
    <x v="1"/>
    <s v="United States"/>
    <s v="Ann Arbor"/>
    <x v="12"/>
    <n v="48104"/>
    <x v="2"/>
    <s v="OFF-AP-10003971"/>
    <x v="1"/>
    <x v="9"/>
    <s v="Belkin 6 Outlet Metallic Surge Strip"/>
    <n v="29.402999999999999"/>
    <n v="3"/>
    <n v="0.1"/>
    <n v="5.2272000000000007"/>
  </r>
  <r>
    <n v="5720"/>
    <s v="CA-2014-126550"/>
    <x v="3"/>
    <x v="1064"/>
    <d v="2023-04-03T00:00:00"/>
    <s v="Second Class"/>
    <s v="RD-19720"/>
    <s v="Roger Demir"/>
    <x v="0"/>
    <s v="United States"/>
    <s v="Lafayette"/>
    <x v="14"/>
    <n v="47905"/>
    <x v="2"/>
    <s v="OFF-ST-10001031"/>
    <x v="1"/>
    <x v="4"/>
    <s v="Adjustable Personal File Tote"/>
    <n v="81.400000000000006"/>
    <n v="5"/>
    <n v="0"/>
    <n v="21.164000000000005"/>
  </r>
  <r>
    <n v="5721"/>
    <s v="CA-2012-138674"/>
    <x v="1"/>
    <x v="717"/>
    <d v="2021-11-17T00:00:00"/>
    <s v="First Class"/>
    <s v="KB-16585"/>
    <s v="Ken Black"/>
    <x v="1"/>
    <s v="United States"/>
    <s v="Springfield"/>
    <x v="21"/>
    <n v="97477"/>
    <x v="1"/>
    <s v="OFF-FA-10000304"/>
    <x v="1"/>
    <x v="13"/>
    <s v="Advantus Push Pins"/>
    <n v="8.7200000000000006"/>
    <n v="5"/>
    <n v="0.2"/>
    <n v="2.289000000000001"/>
  </r>
  <r>
    <n v="5722"/>
    <s v="CA-2012-138674"/>
    <x v="1"/>
    <x v="717"/>
    <d v="2021-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21-11-17T00:00:00"/>
    <s v="First Class"/>
    <s v="KB-16585"/>
    <s v="Ken Black"/>
    <x v="1"/>
    <s v="United States"/>
    <s v="Springfield"/>
    <x v="21"/>
    <n v="97477"/>
    <x v="1"/>
    <s v="TEC-AC-10002800"/>
    <x v="2"/>
    <x v="11"/>
    <s v="Plantronics Audio 478 Stereo USB Headset"/>
    <n v="159.96800000000002"/>
    <n v="4"/>
    <n v="0.2"/>
    <n v="29.993999999999986"/>
  </r>
  <r>
    <n v="5724"/>
    <s v="CA-2013-165820"/>
    <x v="0"/>
    <x v="182"/>
    <d v="2022-10-01T00:00:00"/>
    <s v="Standard Class"/>
    <s v="DW-13585"/>
    <s v="Dorothy Wardle"/>
    <x v="1"/>
    <s v="United States"/>
    <s v="San Francisco"/>
    <x v="1"/>
    <n v="94109"/>
    <x v="1"/>
    <s v="OFF-PA-10004735"/>
    <x v="1"/>
    <x v="10"/>
    <s v="Xerox 1905"/>
    <n v="12.96"/>
    <n v="2"/>
    <n v="0"/>
    <n v="6.2208000000000006"/>
  </r>
  <r>
    <n v="5725"/>
    <s v="CA-2011-103191"/>
    <x v="2"/>
    <x v="358"/>
    <d v="2020-09-27T00:00:00"/>
    <s v="Standard Class"/>
    <s v="VG-21805"/>
    <s v="Vivek Grady"/>
    <x v="1"/>
    <s v="United States"/>
    <s v="Chicago"/>
    <x v="10"/>
    <n v="60653"/>
    <x v="2"/>
    <s v="OFF-ST-10002574"/>
    <x v="1"/>
    <x v="4"/>
    <s v="SAFCO Commercial Wire Shelving, Black"/>
    <n v="331.536"/>
    <n v="3"/>
    <n v="0.2"/>
    <n v="-82.884"/>
  </r>
  <r>
    <n v="5726"/>
    <s v="CA-2012-103933"/>
    <x v="1"/>
    <x v="12"/>
    <d v="2021-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21-05-08T00:00:00"/>
    <s v="Standard Class"/>
    <s v="AH-10690"/>
    <s v="Anna Häberlin"/>
    <x v="1"/>
    <s v="United States"/>
    <s v="Houston"/>
    <x v="5"/>
    <n v="77095"/>
    <x v="2"/>
    <s v="TEC-PH-10002922"/>
    <x v="2"/>
    <x v="7"/>
    <s v="ShoreTel ShorePhone IP 230 VoIP phone"/>
    <n v="946.34400000000005"/>
    <n v="7"/>
    <n v="0.2"/>
    <n v="118.29299999999989"/>
  </r>
  <r>
    <n v="5728"/>
    <s v="CA-2014-117324"/>
    <x v="3"/>
    <x v="166"/>
    <d v="2023-12-14T00:00:00"/>
    <s v="Standard Class"/>
    <s v="JP-15520"/>
    <s v="Jeremy Pistek"/>
    <x v="0"/>
    <s v="United States"/>
    <s v="Madison"/>
    <x v="6"/>
    <n v="53711"/>
    <x v="2"/>
    <s v="TEC-AC-10003023"/>
    <x v="2"/>
    <x v="11"/>
    <s v="Logitech G105 Gaming Keyboard"/>
    <n v="178.10999999999999"/>
    <n v="3"/>
    <n v="0"/>
    <n v="32.059799999999996"/>
  </r>
  <r>
    <n v="5729"/>
    <s v="CA-2014-117324"/>
    <x v="3"/>
    <x v="166"/>
    <d v="2023-12-14T00:00:00"/>
    <s v="Standard Class"/>
    <s v="JP-15520"/>
    <s v="Jeremy Pistek"/>
    <x v="0"/>
    <s v="United States"/>
    <s v="Madison"/>
    <x v="6"/>
    <n v="53711"/>
    <x v="2"/>
    <s v="OFF-AP-10003590"/>
    <x v="1"/>
    <x v="9"/>
    <s v="Hoover WindTunnel Plus Canister Vacuum"/>
    <n v="1089.75"/>
    <n v="3"/>
    <n v="0"/>
    <n v="305.13000000000011"/>
  </r>
  <r>
    <n v="5730"/>
    <s v="CA-2014-117324"/>
    <x v="3"/>
    <x v="166"/>
    <d v="2023-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23-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23-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23-07-03T00:00:00"/>
    <s v="First Class"/>
    <s v="DR-12880"/>
    <s v="Dan Reichenbach"/>
    <x v="1"/>
    <s v="United States"/>
    <s v="Milford"/>
    <x v="29"/>
    <n v="6460"/>
    <x v="3"/>
    <s v="FUR-BO-10002598"/>
    <x v="0"/>
    <x v="0"/>
    <s v="Hon Metal Bookcases, Putty"/>
    <n v="638.82000000000005"/>
    <n v="9"/>
    <n v="0"/>
    <n v="185.25779999999997"/>
  </r>
  <r>
    <n v="5734"/>
    <s v="CA-2014-143574"/>
    <x v="3"/>
    <x v="222"/>
    <d v="2023-07-03T00:00:00"/>
    <s v="First Class"/>
    <s v="DR-12880"/>
    <s v="Dan Reichenbach"/>
    <x v="1"/>
    <s v="United States"/>
    <s v="Milford"/>
    <x v="29"/>
    <n v="6460"/>
    <x v="3"/>
    <s v="OFF-SU-10002537"/>
    <x v="1"/>
    <x v="14"/>
    <s v="Acme Box Cutter Scissors"/>
    <n v="30.69"/>
    <n v="3"/>
    <n v="0"/>
    <n v="7.9794000000000018"/>
  </r>
  <r>
    <n v="5735"/>
    <s v="CA-2014-143574"/>
    <x v="3"/>
    <x v="222"/>
    <d v="2023-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20-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20-01-26T00:00:00"/>
    <s v="Standard Class"/>
    <s v="MV-17485"/>
    <s v="Mark Van Huff"/>
    <x v="0"/>
    <s v="United States"/>
    <s v="Los Angeles"/>
    <x v="1"/>
    <n v="90049"/>
    <x v="1"/>
    <s v="OFF-PA-10002893"/>
    <x v="1"/>
    <x v="10"/>
    <s v="Wirebound Service Call Books, 5 1/2&quot; x 4&quot;"/>
    <n v="19.36"/>
    <n v="2"/>
    <n v="0"/>
    <n v="9.2927999999999997"/>
  </r>
  <r>
    <n v="5738"/>
    <s v="CA-2011-148614"/>
    <x v="2"/>
    <x v="407"/>
    <d v="2020-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23-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23-04-01T00:00:00"/>
    <s v="First Class"/>
    <s v="DH-13075"/>
    <s v="Dave Hallsten"/>
    <x v="1"/>
    <s v="United States"/>
    <s v="Fairfield"/>
    <x v="1"/>
    <n v="94533"/>
    <x v="1"/>
    <s v="OFF-PA-10000232"/>
    <x v="1"/>
    <x v="10"/>
    <s v="Xerox 1975"/>
    <n v="12.96"/>
    <n v="2"/>
    <n v="0"/>
    <n v="6.3504000000000005"/>
  </r>
  <r>
    <n v="5741"/>
    <s v="US-2014-147886"/>
    <x v="3"/>
    <x v="615"/>
    <d v="2023-04-01T00:00:00"/>
    <s v="First Class"/>
    <s v="DH-13075"/>
    <s v="Dave Hallsten"/>
    <x v="1"/>
    <s v="United States"/>
    <s v="Fairfield"/>
    <x v="1"/>
    <n v="94533"/>
    <x v="1"/>
    <s v="FUR-FU-10001095"/>
    <x v="0"/>
    <x v="5"/>
    <s v="DAX Black Cherry Wood-Tone Poster Frame"/>
    <n v="26.48"/>
    <n v="1"/>
    <n v="0"/>
    <n v="10.0624"/>
  </r>
  <r>
    <n v="5742"/>
    <s v="US-2014-147886"/>
    <x v="3"/>
    <x v="615"/>
    <d v="2023-04-01T00:00:00"/>
    <s v="First Class"/>
    <s v="DH-13075"/>
    <s v="Dave Hallsten"/>
    <x v="1"/>
    <s v="United States"/>
    <s v="Fairfield"/>
    <x v="1"/>
    <n v="94533"/>
    <x v="1"/>
    <s v="TEC-MA-10004679"/>
    <x v="2"/>
    <x v="15"/>
    <s v="StarTech.com 10/100 VDSL2 Ethernet Extender Kit"/>
    <n v="532.72"/>
    <n v="2"/>
    <n v="0.2"/>
    <n v="53.271999999999991"/>
  </r>
  <r>
    <n v="5743"/>
    <s v="US-2014-147886"/>
    <x v="3"/>
    <x v="615"/>
    <d v="2023-04-01T00:00:00"/>
    <s v="First Class"/>
    <s v="DH-13075"/>
    <s v="Dave Hallsten"/>
    <x v="1"/>
    <s v="United States"/>
    <s v="Fairfield"/>
    <x v="1"/>
    <n v="94533"/>
    <x v="1"/>
    <s v="OFF-PA-10003651"/>
    <x v="1"/>
    <x v="10"/>
    <s v="Xerox 1968"/>
    <n v="26.72"/>
    <n v="4"/>
    <n v="0"/>
    <n v="12.8256"/>
  </r>
  <r>
    <n v="5744"/>
    <s v="US-2014-147886"/>
    <x v="3"/>
    <x v="615"/>
    <d v="2023-04-01T00:00:00"/>
    <s v="First Class"/>
    <s v="DH-13075"/>
    <s v="Dave Hallsten"/>
    <x v="1"/>
    <s v="United States"/>
    <s v="Fairfield"/>
    <x v="1"/>
    <n v="94533"/>
    <x v="1"/>
    <s v="OFF-PA-10000743"/>
    <x v="1"/>
    <x v="10"/>
    <s v="Xerox 1977"/>
    <n v="20.04"/>
    <n v="3"/>
    <n v="0"/>
    <n v="9.6191999999999993"/>
  </r>
  <r>
    <n v="5745"/>
    <s v="US-2014-147886"/>
    <x v="3"/>
    <x v="615"/>
    <d v="2023-04-01T00:00:00"/>
    <s v="First Class"/>
    <s v="DH-13075"/>
    <s v="Dave Hallsten"/>
    <x v="1"/>
    <s v="United States"/>
    <s v="Fairfield"/>
    <x v="1"/>
    <n v="94533"/>
    <x v="1"/>
    <s v="OFF-ST-10002743"/>
    <x v="1"/>
    <x v="4"/>
    <s v="SAFCO Boltless Steel Shelving"/>
    <n v="795.48"/>
    <n v="7"/>
    <n v="0"/>
    <n v="7.9547999999999632"/>
  </r>
  <r>
    <n v="5746"/>
    <s v="US-2014-147886"/>
    <x v="3"/>
    <x v="615"/>
    <d v="2023-04-01T00:00:00"/>
    <s v="First Class"/>
    <s v="DH-13075"/>
    <s v="Dave Hallsten"/>
    <x v="1"/>
    <s v="United States"/>
    <s v="Fairfield"/>
    <x v="1"/>
    <n v="94533"/>
    <x v="1"/>
    <s v="FUR-FU-10003829"/>
    <x v="0"/>
    <x v="5"/>
    <s v="Stackable Trays"/>
    <n v="21.560000000000002"/>
    <n v="7"/>
    <n v="0"/>
    <n v="6.8991999999999987"/>
  </r>
  <r>
    <n v="5747"/>
    <s v="CA-2013-113733"/>
    <x v="0"/>
    <x v="16"/>
    <d v="2022-12-13T00:00:00"/>
    <s v="Standard Class"/>
    <s v="LH-16900"/>
    <s v="Lena Hernandez"/>
    <x v="0"/>
    <s v="United States"/>
    <s v="Greenville"/>
    <x v="3"/>
    <n v="27834"/>
    <x v="0"/>
    <s v="TEC-PH-10002496"/>
    <x v="2"/>
    <x v="7"/>
    <s v="Cisco SPA301"/>
    <n v="249.58400000000003"/>
    <n v="2"/>
    <n v="0.2"/>
    <n v="31.197999999999986"/>
  </r>
  <r>
    <n v="5748"/>
    <s v="CA-2013-113733"/>
    <x v="0"/>
    <x v="16"/>
    <d v="2022-12-13T00:00:00"/>
    <s v="Standard Class"/>
    <s v="LH-16900"/>
    <s v="Lena Hernandez"/>
    <x v="0"/>
    <s v="United States"/>
    <s v="Greenville"/>
    <x v="3"/>
    <n v="27834"/>
    <x v="0"/>
    <s v="TEC-AC-10002473"/>
    <x v="2"/>
    <x v="11"/>
    <s v="Maxell 4.7GB DVD-R"/>
    <n v="68.111999999999995"/>
    <n v="3"/>
    <n v="0.2"/>
    <n v="17.879399999999997"/>
  </r>
  <r>
    <n v="5749"/>
    <s v="CA-2013-113733"/>
    <x v="0"/>
    <x v="16"/>
    <d v="2022-12-13T00:00:00"/>
    <s v="Standard Class"/>
    <s v="LH-16900"/>
    <s v="Lena Hernandez"/>
    <x v="0"/>
    <s v="United States"/>
    <s v="Greenville"/>
    <x v="3"/>
    <n v="27834"/>
    <x v="0"/>
    <s v="TEC-AC-10004877"/>
    <x v="2"/>
    <x v="11"/>
    <s v="Imation 30456 USB Flash Drive 8GB"/>
    <n v="16.560000000000002"/>
    <n v="3"/>
    <n v="0.2"/>
    <n v="-2.4840000000000018"/>
  </r>
  <r>
    <n v="5750"/>
    <s v="CA-2014-104913"/>
    <x v="3"/>
    <x v="551"/>
    <d v="2023-11-23T00:00:00"/>
    <s v="Standard Class"/>
    <s v="DK-13090"/>
    <s v="Dave Kipp"/>
    <x v="0"/>
    <s v="United States"/>
    <s v="Long Beach"/>
    <x v="15"/>
    <n v="11561"/>
    <x v="3"/>
    <s v="TEC-PH-10000923"/>
    <x v="2"/>
    <x v="7"/>
    <s v="Belkin SportFit Armband For iPhone 5s/5c, Fuchsia"/>
    <n v="74.95"/>
    <n v="5"/>
    <n v="0"/>
    <n v="36.725500000000004"/>
  </r>
  <r>
    <n v="5751"/>
    <s v="CA-2011-145800"/>
    <x v="2"/>
    <x v="991"/>
    <d v="2020-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22-01-28T00:00:00"/>
    <s v="Standard Class"/>
    <s v="FP-14320"/>
    <s v="Frank Preis"/>
    <x v="0"/>
    <s v="United States"/>
    <s v="San Diego"/>
    <x v="1"/>
    <n v="92037"/>
    <x v="1"/>
    <s v="OFF-LA-10003498"/>
    <x v="1"/>
    <x v="2"/>
    <s v="Avery 475"/>
    <n v="44.400000000000006"/>
    <n v="3"/>
    <n v="0"/>
    <n v="22.200000000000003"/>
  </r>
  <r>
    <n v="5753"/>
    <s v="CA-2013-125850"/>
    <x v="0"/>
    <x v="115"/>
    <d v="2022-01-28T00:00:00"/>
    <s v="Standard Class"/>
    <s v="FP-14320"/>
    <s v="Frank Preis"/>
    <x v="0"/>
    <s v="United States"/>
    <s v="San Diego"/>
    <x v="1"/>
    <n v="92037"/>
    <x v="1"/>
    <s v="OFF-LA-10004484"/>
    <x v="1"/>
    <x v="2"/>
    <s v="Avery 476"/>
    <n v="20.65"/>
    <n v="5"/>
    <n v="0"/>
    <n v="9.4989999999999988"/>
  </r>
  <r>
    <n v="5754"/>
    <s v="CA-2013-118514"/>
    <x v="0"/>
    <x v="1065"/>
    <d v="2022-02-10T00:00:00"/>
    <s v="Standard Class"/>
    <s v="LC-17050"/>
    <s v="Liz Carlisle"/>
    <x v="0"/>
    <s v="United States"/>
    <s v="Richmond"/>
    <x v="0"/>
    <n v="40475"/>
    <x v="0"/>
    <s v="FUR-CH-10000015"/>
    <x v="0"/>
    <x v="1"/>
    <s v="Hon Multipurpose Stacking Arm Chairs"/>
    <n v="866.4"/>
    <n v="4"/>
    <n v="0"/>
    <n v="225.26400000000001"/>
  </r>
  <r>
    <n v="5755"/>
    <s v="CA-2012-150749"/>
    <x v="1"/>
    <x v="368"/>
    <d v="2021-04-03T00:00:00"/>
    <s v="Second Class"/>
    <s v="AS-10240"/>
    <s v="Alan Shonely"/>
    <x v="0"/>
    <s v="United States"/>
    <s v="Springfield"/>
    <x v="17"/>
    <n v="22153"/>
    <x v="0"/>
    <s v="OFF-AR-10003732"/>
    <x v="1"/>
    <x v="6"/>
    <s v="Newell 333"/>
    <n v="5.56"/>
    <n v="2"/>
    <n v="0"/>
    <n v="1.4455999999999998"/>
  </r>
  <r>
    <n v="5756"/>
    <s v="CA-2011-163748"/>
    <x v="2"/>
    <x v="1004"/>
    <d v="2020-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4"/>
    <d v="2020-10-18T00:00:00"/>
    <s v="Standard Class"/>
    <s v="HG-15025"/>
    <s v="Hunter Glantz"/>
    <x v="0"/>
    <s v="United States"/>
    <s v="Fort Worth"/>
    <x v="5"/>
    <n v="76106"/>
    <x v="2"/>
    <s v="TEC-CO-10002095"/>
    <x v="2"/>
    <x v="16"/>
    <s v="Hewlett Packard 610 Color Digital Copier / Printer"/>
    <n v="1999.96"/>
    <n v="5"/>
    <n v="0.2"/>
    <n v="624.98749999999995"/>
  </r>
  <r>
    <n v="5758"/>
    <s v="CA-2012-119634"/>
    <x v="1"/>
    <x v="1066"/>
    <d v="2021-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21-11-23T00:00:00"/>
    <s v="First Class"/>
    <s v="BH-11710"/>
    <s v="Brosina Hoffman"/>
    <x v="0"/>
    <s v="United States"/>
    <s v="Hialeah"/>
    <x v="2"/>
    <n v="33012"/>
    <x v="0"/>
    <s v="TEC-MA-10000423"/>
    <x v="2"/>
    <x v="15"/>
    <s v="Texas Instruments TI-34 Scientific Calculator"/>
    <n v="32.984999999999999"/>
    <n v="3"/>
    <n v="0.5"/>
    <n v="-1.9791000000000025"/>
  </r>
  <r>
    <n v="5760"/>
    <s v="US-2013-111528"/>
    <x v="0"/>
    <x v="944"/>
    <d v="2022-12-31T00:00:00"/>
    <s v="Same Day"/>
    <s v="JP-16135"/>
    <s v="Julie Prescott"/>
    <x v="2"/>
    <s v="United States"/>
    <s v="Los Angeles"/>
    <x v="1"/>
    <n v="90032"/>
    <x v="1"/>
    <s v="OFF-ST-10001526"/>
    <x v="1"/>
    <x v="4"/>
    <s v="Iceberg Mobile Mega Data/Printer Cart "/>
    <n v="481.32"/>
    <n v="4"/>
    <n v="0"/>
    <n v="125.14319999999998"/>
  </r>
  <r>
    <n v="5761"/>
    <s v="US-2013-111528"/>
    <x v="0"/>
    <x v="944"/>
    <d v="2022-12-31T00:00:00"/>
    <s v="Same Day"/>
    <s v="JP-16135"/>
    <s v="Julie Prescott"/>
    <x v="2"/>
    <s v="United States"/>
    <s v="Los Angeles"/>
    <x v="1"/>
    <n v="90032"/>
    <x v="1"/>
    <s v="OFF-BI-10002194"/>
    <x v="1"/>
    <x v="8"/>
    <s v="Cardinal Hold-It CD Pocket"/>
    <n v="6.3840000000000003"/>
    <n v="1"/>
    <n v="0.2"/>
    <n v="2.1546000000000003"/>
  </r>
  <r>
    <n v="5762"/>
    <s v="CA-2014-158169"/>
    <x v="3"/>
    <x v="801"/>
    <d v="2023-08-16T00:00:00"/>
    <s v="First Class"/>
    <s v="JM-16195"/>
    <s v="Justin MacKendrick"/>
    <x v="0"/>
    <s v="United States"/>
    <s v="Lake Forest"/>
    <x v="1"/>
    <n v="92630"/>
    <x v="1"/>
    <s v="OFF-AP-10000828"/>
    <x v="1"/>
    <x v="9"/>
    <s v="Avanti 4.4 Cu. Ft. Refrigerator"/>
    <n v="542.93999999999994"/>
    <n v="3"/>
    <n v="0"/>
    <n v="152.02319999999997"/>
  </r>
  <r>
    <n v="5763"/>
    <s v="CA-2014-158169"/>
    <x v="3"/>
    <x v="801"/>
    <d v="2023-08-16T00:00:00"/>
    <s v="First Class"/>
    <s v="JM-16195"/>
    <s v="Justin MacKendrick"/>
    <x v="0"/>
    <s v="United States"/>
    <s v="Lake Forest"/>
    <x v="1"/>
    <n v="92630"/>
    <x v="1"/>
    <s v="FUR-FU-10001473"/>
    <x v="0"/>
    <x v="5"/>
    <s v="DAX Wood Document Frame"/>
    <n v="54.92"/>
    <n v="4"/>
    <n v="0"/>
    <n v="19.7712"/>
  </r>
  <r>
    <n v="5764"/>
    <s v="CA-2012-162047"/>
    <x v="1"/>
    <x v="502"/>
    <d v="2021-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21-09-12T00:00:00"/>
    <s v="Second Class"/>
    <s v="MC-17575"/>
    <s v="Matt Collins"/>
    <x v="0"/>
    <s v="United States"/>
    <s v="Seattle"/>
    <x v="4"/>
    <n v="98103"/>
    <x v="1"/>
    <s v="OFF-ST-10003994"/>
    <x v="1"/>
    <x v="4"/>
    <s v="Belkin 19&quot; Center-Weighted Shelf, Gray"/>
    <n v="353.88"/>
    <n v="6"/>
    <n v="0"/>
    <n v="17.693999999999988"/>
  </r>
  <r>
    <n v="5766"/>
    <s v="US-2011-126340"/>
    <x v="2"/>
    <x v="1067"/>
    <d v="2020-11-14T00:00:00"/>
    <s v="Standard Class"/>
    <s v="EB-13870"/>
    <s v="Emily Burns"/>
    <x v="0"/>
    <s v="United States"/>
    <s v="Redding"/>
    <x v="1"/>
    <n v="96003"/>
    <x v="1"/>
    <s v="TEC-PH-10004447"/>
    <x v="2"/>
    <x v="7"/>
    <s v="Toshiba IPT2010-SD IP Telephone"/>
    <n v="333.57600000000002"/>
    <n v="3"/>
    <n v="0.2"/>
    <n v="25.018199999999993"/>
  </r>
  <r>
    <n v="5767"/>
    <s v="CA-2013-149685"/>
    <x v="0"/>
    <x v="750"/>
    <d v="2022-10-16T00:00:00"/>
    <s v="Standard Class"/>
    <s v="PM-19135"/>
    <s v="Peter McVee"/>
    <x v="2"/>
    <s v="United States"/>
    <s v="San Antonio"/>
    <x v="5"/>
    <n v="78207"/>
    <x v="2"/>
    <s v="OFF-LA-10004545"/>
    <x v="1"/>
    <x v="2"/>
    <s v="Avery 50"/>
    <n v="60.144000000000005"/>
    <n v="6"/>
    <n v="0.2"/>
    <n v="20.298599999999993"/>
  </r>
  <r>
    <n v="5768"/>
    <s v="CA-2014-126396"/>
    <x v="3"/>
    <x v="565"/>
    <d v="2023-09-13T00:00:00"/>
    <s v="Second Class"/>
    <s v="AR-10345"/>
    <s v="Alex Russell"/>
    <x v="1"/>
    <s v="United States"/>
    <s v="Houston"/>
    <x v="5"/>
    <n v="77070"/>
    <x v="2"/>
    <s v="TEC-AC-10003116"/>
    <x v="2"/>
    <x v="11"/>
    <s v="Memorex Froggy Flash Drive 8 GB"/>
    <n v="85.2"/>
    <n v="6"/>
    <n v="0.2"/>
    <n v="20.234999999999996"/>
  </r>
  <r>
    <n v="5769"/>
    <s v="CA-2012-154900"/>
    <x v="1"/>
    <x v="1068"/>
    <d v="2021-03-01T00:00:00"/>
    <s v="Standard Class"/>
    <s v="SS-20875"/>
    <s v="Sung Shariari"/>
    <x v="0"/>
    <s v="United States"/>
    <s v="Leominster"/>
    <x v="31"/>
    <n v="1453"/>
    <x v="3"/>
    <s v="OFF-LA-10001641"/>
    <x v="1"/>
    <x v="2"/>
    <s v="Avery 518"/>
    <n v="3.15"/>
    <n v="1"/>
    <n v="0"/>
    <n v="1.512"/>
  </r>
  <r>
    <n v="5770"/>
    <s v="CA-2012-154900"/>
    <x v="1"/>
    <x v="1068"/>
    <d v="2021-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21-09-28T00:00:00"/>
    <s v="Standard Class"/>
    <s v="SC-20440"/>
    <s v="Shaun Chance"/>
    <x v="1"/>
    <s v="United States"/>
    <s v="Los Angeles"/>
    <x v="1"/>
    <n v="90032"/>
    <x v="1"/>
    <s v="FUR-FU-10000010"/>
    <x v="0"/>
    <x v="5"/>
    <s v="DAX Value U-Channel Document Frames, Easel Back"/>
    <n v="14.91"/>
    <n v="3"/>
    <n v="0"/>
    <n v="4.6220999999999997"/>
  </r>
  <r>
    <n v="5772"/>
    <s v="CA-2012-103835"/>
    <x v="1"/>
    <x v="496"/>
    <d v="2021-09-28T00:00:00"/>
    <s v="Standard Class"/>
    <s v="SC-20440"/>
    <s v="Shaun Chance"/>
    <x v="1"/>
    <s v="United States"/>
    <s v="Los Angeles"/>
    <x v="1"/>
    <n v="90032"/>
    <x v="1"/>
    <s v="OFF-AP-10002651"/>
    <x v="1"/>
    <x v="9"/>
    <s v="Hoover Upright Vacuum With Dirt Cup"/>
    <n v="1158.1199999999999"/>
    <n v="4"/>
    <n v="0"/>
    <n v="335.85479999999984"/>
  </r>
  <r>
    <n v="5773"/>
    <s v="CA-2012-158939"/>
    <x v="1"/>
    <x v="650"/>
    <d v="2021-12-01T00:00:00"/>
    <s v="Standard Class"/>
    <s v="EA-14035"/>
    <s v="Erin Ashbrook"/>
    <x v="1"/>
    <s v="United States"/>
    <s v="Springfield"/>
    <x v="25"/>
    <n v="65807"/>
    <x v="2"/>
    <s v="TEC-CO-10002313"/>
    <x v="2"/>
    <x v="16"/>
    <s v="Canon PC1080F Personal Copier"/>
    <n v="599.99"/>
    <n v="1"/>
    <n v="0"/>
    <n v="233.99610000000001"/>
  </r>
  <r>
    <n v="5774"/>
    <s v="CA-2013-117408"/>
    <x v="0"/>
    <x v="1069"/>
    <d v="2022-09-07T00:00:00"/>
    <s v="Standard Class"/>
    <s v="TP-21130"/>
    <s v="Theone Pippenger"/>
    <x v="0"/>
    <s v="United States"/>
    <s v="Waco"/>
    <x v="5"/>
    <n v="76706"/>
    <x v="2"/>
    <s v="OFF-ST-10001580"/>
    <x v="1"/>
    <x v="4"/>
    <s v="Super Decoflex Portable Personal File"/>
    <n v="23.968000000000004"/>
    <n v="2"/>
    <n v="0.2"/>
    <n v="2.3967999999999989"/>
  </r>
  <r>
    <n v="5775"/>
    <s v="CA-2013-142398"/>
    <x v="0"/>
    <x v="408"/>
    <d v="2022-04-17T00:00:00"/>
    <s v="Standard Class"/>
    <s v="BP-11290"/>
    <s v="Beth Paige"/>
    <x v="0"/>
    <s v="United States"/>
    <s v="Los Angeles"/>
    <x v="1"/>
    <n v="90036"/>
    <x v="1"/>
    <s v="FUR-CH-10001545"/>
    <x v="0"/>
    <x v="1"/>
    <s v="Hon Comfortask Task/Swivel Chairs"/>
    <n v="638.28800000000012"/>
    <n v="7"/>
    <n v="0.2"/>
    <n v="-31.914400000000015"/>
  </r>
  <r>
    <n v="5776"/>
    <s v="CA-2013-142398"/>
    <x v="0"/>
    <x v="408"/>
    <d v="2022-04-17T00:00:00"/>
    <s v="Standard Class"/>
    <s v="BP-11290"/>
    <s v="Beth Paige"/>
    <x v="0"/>
    <s v="United States"/>
    <s v="Los Angeles"/>
    <x v="1"/>
    <n v="90036"/>
    <x v="1"/>
    <s v="OFF-BI-10004826"/>
    <x v="1"/>
    <x v="8"/>
    <s v="JM Magazine Binder"/>
    <n v="13.208000000000002"/>
    <n v="1"/>
    <n v="0.2"/>
    <n v="4.6228000000000007"/>
  </r>
  <r>
    <n v="5777"/>
    <s v="CA-2013-105277"/>
    <x v="0"/>
    <x v="429"/>
    <d v="2022-12-09T00:00:00"/>
    <s v="Standard Class"/>
    <s v="LM-17065"/>
    <s v="Liz MacKendrick"/>
    <x v="0"/>
    <s v="United States"/>
    <s v="Auburn"/>
    <x v="15"/>
    <n v="13021"/>
    <x v="3"/>
    <s v="OFF-BI-10000301"/>
    <x v="1"/>
    <x v="8"/>
    <s v="GBC Instant Report Kit"/>
    <n v="15.528"/>
    <n v="3"/>
    <n v="0.2"/>
    <n v="5.8230000000000004"/>
  </r>
  <r>
    <n v="5778"/>
    <s v="CA-2013-112060"/>
    <x v="0"/>
    <x v="429"/>
    <d v="2022-12-10T00:00:00"/>
    <s v="Standard Class"/>
    <s v="KT-16465"/>
    <s v="Kean Takahito"/>
    <x v="0"/>
    <s v="United States"/>
    <s v="San Francisco"/>
    <x v="1"/>
    <n v="94109"/>
    <x v="1"/>
    <s v="OFF-PA-10000994"/>
    <x v="1"/>
    <x v="10"/>
    <s v="Xerox 1915"/>
    <n v="104.85"/>
    <n v="1"/>
    <n v="0"/>
    <n v="50.327999999999996"/>
  </r>
  <r>
    <n v="5779"/>
    <s v="CA-2011-105270"/>
    <x v="2"/>
    <x v="7"/>
    <d v="2020-11-18T00:00:00"/>
    <s v="Standard Class"/>
    <s v="AP-10915"/>
    <s v="Arthur Prichep"/>
    <x v="0"/>
    <s v="United States"/>
    <s v="Los Angeles"/>
    <x v="1"/>
    <n v="90008"/>
    <x v="1"/>
    <s v="OFF-AR-10003156"/>
    <x v="1"/>
    <x v="6"/>
    <s v="50 Colored Long Pencils"/>
    <n v="30.48"/>
    <n v="3"/>
    <n v="0"/>
    <n v="7.9248000000000012"/>
  </r>
  <r>
    <n v="5780"/>
    <s v="CA-2011-105270"/>
    <x v="2"/>
    <x v="7"/>
    <d v="2020-11-18T00:00:00"/>
    <s v="Standard Class"/>
    <s v="AP-10915"/>
    <s v="Arthur Prichep"/>
    <x v="0"/>
    <s v="United States"/>
    <s v="Los Angeles"/>
    <x v="1"/>
    <n v="90008"/>
    <x v="1"/>
    <s v="FUR-CH-10000988"/>
    <x v="0"/>
    <x v="1"/>
    <s v="Hon Olson Stacker Stools"/>
    <n v="112.64800000000001"/>
    <n v="1"/>
    <n v="0.2"/>
    <n v="11.264799999999997"/>
  </r>
  <r>
    <n v="5781"/>
    <s v="US-2012-159513"/>
    <x v="1"/>
    <x v="788"/>
    <d v="2021-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21-12-16T00:00:00"/>
    <s v="Second Class"/>
    <s v="XP-21865"/>
    <s v="Xylona Preis"/>
    <x v="0"/>
    <s v="United States"/>
    <s v="Chico"/>
    <x v="1"/>
    <n v="95928"/>
    <x v="1"/>
    <s v="OFF-AR-10001547"/>
    <x v="1"/>
    <x v="6"/>
    <s v="Newell 311"/>
    <n v="2.21"/>
    <n v="1"/>
    <n v="0"/>
    <n v="0.59670000000000001"/>
  </r>
  <r>
    <n v="5783"/>
    <s v="CA-2012-155586"/>
    <x v="1"/>
    <x v="295"/>
    <d v="2021-12-16T00:00:00"/>
    <s v="Second Class"/>
    <s v="XP-21865"/>
    <s v="Xylona Preis"/>
    <x v="0"/>
    <s v="United States"/>
    <s v="Chico"/>
    <x v="1"/>
    <n v="95928"/>
    <x v="1"/>
    <s v="OFF-EN-10003072"/>
    <x v="1"/>
    <x v="12"/>
    <s v="Peel &amp; Seel Envelopes"/>
    <n v="15.52"/>
    <n v="4"/>
    <n v="0"/>
    <n v="7.4496000000000002"/>
  </r>
  <r>
    <n v="5784"/>
    <s v="CA-2012-155586"/>
    <x v="1"/>
    <x v="295"/>
    <d v="2021-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23-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23-10-09T00:00:00"/>
    <s v="Standard Class"/>
    <s v="JK-16090"/>
    <s v="Juliana Krohn"/>
    <x v="0"/>
    <s v="United States"/>
    <s v="Springfield"/>
    <x v="21"/>
    <n v="97477"/>
    <x v="1"/>
    <s v="OFF-SU-10004664"/>
    <x v="1"/>
    <x v="14"/>
    <s v="Acme Softgrip Scissors"/>
    <n v="39.072000000000003"/>
    <n v="6"/>
    <n v="0.2"/>
    <n v="4.3955999999999982"/>
  </r>
  <r>
    <n v="5787"/>
    <s v="CA-2014-141117"/>
    <x v="3"/>
    <x v="280"/>
    <d v="2023-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23-10-09T00:00:00"/>
    <s v="Standard Class"/>
    <s v="JK-16090"/>
    <s v="Juliana Krohn"/>
    <x v="0"/>
    <s v="United States"/>
    <s v="Springfield"/>
    <x v="21"/>
    <n v="97477"/>
    <x v="1"/>
    <s v="OFF-AR-10003727"/>
    <x v="1"/>
    <x v="6"/>
    <s v="Berol Giant Pencil Sharpener"/>
    <n v="95.143999999999991"/>
    <n v="7"/>
    <n v="0.2"/>
    <n v="10.703699999999987"/>
  </r>
  <r>
    <n v="5789"/>
    <s v="CA-2014-115070"/>
    <x v="3"/>
    <x v="318"/>
    <d v="2023-04-15T00:00:00"/>
    <s v="Second Class"/>
    <s v="MG-18205"/>
    <s v="Mitch Gastineau"/>
    <x v="1"/>
    <s v="United States"/>
    <s v="Jacksonville"/>
    <x v="2"/>
    <n v="32216"/>
    <x v="0"/>
    <s v="FUR-FU-10003829"/>
    <x v="0"/>
    <x v="5"/>
    <s v="Stackable Trays"/>
    <n v="12.320000000000002"/>
    <n v="5"/>
    <n v="0.2"/>
    <n v="1.8479999999999985"/>
  </r>
  <r>
    <n v="5790"/>
    <s v="CA-2014-115070"/>
    <x v="3"/>
    <x v="318"/>
    <d v="2023-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23-10-03T00:00:00"/>
    <s v="First Class"/>
    <s v="PG-18820"/>
    <s v="Patrick Gardner"/>
    <x v="0"/>
    <s v="United States"/>
    <s v="Bakersfield"/>
    <x v="1"/>
    <n v="93309"/>
    <x v="1"/>
    <s v="OFF-FA-10002280"/>
    <x v="1"/>
    <x v="13"/>
    <s v="Advantus Plastic Paper Clips"/>
    <n v="35"/>
    <n v="7"/>
    <n v="0"/>
    <n v="16.8"/>
  </r>
  <r>
    <n v="5792"/>
    <s v="CA-2014-140186"/>
    <x v="3"/>
    <x v="365"/>
    <d v="2023-10-03T00:00:00"/>
    <s v="First Class"/>
    <s v="PG-18820"/>
    <s v="Patrick Gardner"/>
    <x v="0"/>
    <s v="United States"/>
    <s v="Bakersfield"/>
    <x v="1"/>
    <n v="93309"/>
    <x v="1"/>
    <s v="FUR-CH-10002961"/>
    <x v="0"/>
    <x v="1"/>
    <s v="Leather Task Chair, Black"/>
    <n v="72.784000000000006"/>
    <n v="1"/>
    <n v="0.2"/>
    <n v="0"/>
  </r>
  <r>
    <n v="5793"/>
    <s v="CA-2014-140186"/>
    <x v="3"/>
    <x v="365"/>
    <d v="2023-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23-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23-10-03T00:00:00"/>
    <s v="First Class"/>
    <s v="PG-18820"/>
    <s v="Patrick Gardner"/>
    <x v="0"/>
    <s v="United States"/>
    <s v="Bakersfield"/>
    <x v="1"/>
    <n v="93309"/>
    <x v="1"/>
    <s v="OFF-BI-10003364"/>
    <x v="1"/>
    <x v="8"/>
    <s v="Binding Machine Supplies"/>
    <n v="46.672000000000004"/>
    <n v="2"/>
    <n v="0.2"/>
    <n v="16.3352"/>
  </r>
  <r>
    <n v="5796"/>
    <s v="CA-2011-124856"/>
    <x v="2"/>
    <x v="411"/>
    <d v="2020-10-03T00:00:00"/>
    <s v="Second Class"/>
    <s v="LD-17005"/>
    <s v="Lisa DeCherney"/>
    <x v="0"/>
    <s v="United States"/>
    <s v="New York City"/>
    <x v="15"/>
    <n v="10011"/>
    <x v="3"/>
    <s v="OFF-ST-10002615"/>
    <x v="1"/>
    <x v="4"/>
    <s v="Dual Level, Single-Width Filing Carts"/>
    <n v="1395.54"/>
    <n v="9"/>
    <n v="0"/>
    <n v="362.84040000000005"/>
  </r>
  <r>
    <n v="5797"/>
    <s v="CA-2011-124856"/>
    <x v="2"/>
    <x v="411"/>
    <d v="2020-10-03T00:00:00"/>
    <s v="Second Class"/>
    <s v="LD-17005"/>
    <s v="Lisa DeCherney"/>
    <x v="0"/>
    <s v="United States"/>
    <s v="New York City"/>
    <x v="15"/>
    <n v="10011"/>
    <x v="3"/>
    <s v="FUR-FU-10000521"/>
    <x v="0"/>
    <x v="5"/>
    <s v="Seth Thomas 14&quot; Putty-Colored Wall Clock"/>
    <n v="117.36"/>
    <n v="4"/>
    <n v="0"/>
    <n v="36.381599999999992"/>
  </r>
  <r>
    <n v="5798"/>
    <s v="CA-2011-124856"/>
    <x v="2"/>
    <x v="411"/>
    <d v="2020-10-03T00:00:00"/>
    <s v="Second Class"/>
    <s v="LD-17005"/>
    <s v="Lisa DeCherney"/>
    <x v="0"/>
    <s v="United States"/>
    <s v="New York City"/>
    <x v="15"/>
    <n v="10011"/>
    <x v="3"/>
    <s v="OFF-LA-10000121"/>
    <x v="1"/>
    <x v="2"/>
    <s v="Avery 48"/>
    <n v="18.899999999999999"/>
    <n v="3"/>
    <n v="0"/>
    <n v="8.6939999999999991"/>
  </r>
  <r>
    <n v="5799"/>
    <s v="CA-2011-124856"/>
    <x v="2"/>
    <x v="411"/>
    <d v="2020-10-03T00:00:00"/>
    <s v="Second Class"/>
    <s v="LD-17005"/>
    <s v="Lisa DeCherney"/>
    <x v="0"/>
    <s v="United States"/>
    <s v="New York City"/>
    <x v="15"/>
    <n v="10011"/>
    <x v="3"/>
    <s v="OFF-PA-10001289"/>
    <x v="1"/>
    <x v="10"/>
    <s v="White Computer Printout Paper by Universal"/>
    <n v="77.52"/>
    <n v="2"/>
    <n v="0"/>
    <n v="37.9848"/>
  </r>
  <r>
    <n v="5800"/>
    <s v="CA-2011-166716"/>
    <x v="2"/>
    <x v="1070"/>
    <d v="2020-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20-07-14T00:00:00"/>
    <s v="First Class"/>
    <s v="MN-17935"/>
    <s v="Michael Nguyen"/>
    <x v="0"/>
    <s v="United States"/>
    <s v="El Paso"/>
    <x v="5"/>
    <n v="79907"/>
    <x v="2"/>
    <s v="TEC-PH-10000895"/>
    <x v="2"/>
    <x v="7"/>
    <s v="Polycom VVX 310 VoIP phone"/>
    <n v="575.96800000000007"/>
    <n v="4"/>
    <n v="0.2"/>
    <n v="43.197600000000023"/>
  </r>
  <r>
    <n v="5802"/>
    <s v="CA-2011-123225"/>
    <x v="2"/>
    <x v="384"/>
    <d v="2020-07-14T00:00:00"/>
    <s v="First Class"/>
    <s v="MN-17935"/>
    <s v="Michael Nguyen"/>
    <x v="0"/>
    <s v="United States"/>
    <s v="El Paso"/>
    <x v="5"/>
    <n v="79907"/>
    <x v="2"/>
    <s v="OFF-PA-10000552"/>
    <x v="1"/>
    <x v="10"/>
    <s v="Xerox 200"/>
    <n v="10.368000000000002"/>
    <n v="2"/>
    <n v="0.2"/>
    <n v="3.6288"/>
  </r>
  <r>
    <n v="5803"/>
    <s v="CA-2012-163440"/>
    <x v="1"/>
    <x v="204"/>
    <d v="2021-03-24T00:00:00"/>
    <s v="First Class"/>
    <s v="RD-19900"/>
    <s v="Ruben Dartt"/>
    <x v="0"/>
    <s v="United States"/>
    <s v="Thousand Oaks"/>
    <x v="1"/>
    <n v="91360"/>
    <x v="1"/>
    <s v="TEC-PH-10000376"/>
    <x v="2"/>
    <x v="7"/>
    <s v="Square Credit Card Reader"/>
    <n v="15.984000000000002"/>
    <n v="2"/>
    <n v="0.2"/>
    <n v="1.1988000000000003"/>
  </r>
  <r>
    <n v="5804"/>
    <s v="US-2014-106796"/>
    <x v="3"/>
    <x v="605"/>
    <d v="2023-05-20T00:00:00"/>
    <s v="Standard Class"/>
    <s v="JP-16135"/>
    <s v="Julie Prescott"/>
    <x v="2"/>
    <s v="United States"/>
    <s v="Springfield"/>
    <x v="24"/>
    <n v="45503"/>
    <x v="3"/>
    <s v="OFF-AR-10003504"/>
    <x v="1"/>
    <x v="6"/>
    <s v="Newell 347"/>
    <n v="10.272000000000002"/>
    <n v="3"/>
    <n v="0.2"/>
    <n v="1.1555999999999984"/>
  </r>
  <r>
    <n v="5805"/>
    <s v="CA-2014-113873"/>
    <x v="3"/>
    <x v="38"/>
    <d v="2023-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23-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2"/>
    <d v="2022-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2"/>
    <d v="2022-09-08T00:00:00"/>
    <s v="Second Class"/>
    <s v="DL-13315"/>
    <s v="Delfina Latchford"/>
    <x v="0"/>
    <s v="United States"/>
    <s v="Knoxville"/>
    <x v="18"/>
    <n v="37918"/>
    <x v="0"/>
    <s v="OFF-AP-10001205"/>
    <x v="1"/>
    <x v="9"/>
    <s v="Belkin 5 Outlet SurgeMaster Power Centers"/>
    <n v="87.168000000000006"/>
    <n v="2"/>
    <n v="0.2"/>
    <n v="8.7168000000000063"/>
  </r>
  <r>
    <n v="5809"/>
    <s v="CA-2013-149783"/>
    <x v="0"/>
    <x v="912"/>
    <d v="2022-09-08T00:00:00"/>
    <s v="Second Class"/>
    <s v="DL-13315"/>
    <s v="Delfina Latchford"/>
    <x v="0"/>
    <s v="United States"/>
    <s v="Knoxville"/>
    <x v="18"/>
    <n v="37918"/>
    <x v="0"/>
    <s v="OFF-AR-10002987"/>
    <x v="1"/>
    <x v="6"/>
    <s v="Prismacolor Color Pencil Set"/>
    <n v="31.744"/>
    <n v="2"/>
    <n v="0.2"/>
    <n v="8.3328000000000024"/>
  </r>
  <r>
    <n v="5810"/>
    <s v="CA-2013-125017"/>
    <x v="0"/>
    <x v="1071"/>
    <d v="2022-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21-03-26T00:00:00"/>
    <s v="Standard Class"/>
    <s v="JD-16150"/>
    <s v="Justin Deggeller"/>
    <x v="1"/>
    <s v="United States"/>
    <s v="San Diego"/>
    <x v="1"/>
    <n v="92037"/>
    <x v="1"/>
    <s v="OFF-PA-10003127"/>
    <x v="1"/>
    <x v="10"/>
    <s v="Staples"/>
    <n v="105.52"/>
    <n v="4"/>
    <n v="0"/>
    <n v="48.539199999999994"/>
  </r>
  <r>
    <n v="5812"/>
    <s v="US-2012-163279"/>
    <x v="1"/>
    <x v="204"/>
    <d v="2021-03-26T00:00:00"/>
    <s v="Standard Class"/>
    <s v="JD-16150"/>
    <s v="Justin Deggeller"/>
    <x v="1"/>
    <s v="United States"/>
    <s v="San Diego"/>
    <x v="1"/>
    <n v="92037"/>
    <x v="1"/>
    <s v="FUR-FU-10000747"/>
    <x v="0"/>
    <x v="5"/>
    <s v="Tenex B1-RE Series Chair Mats for Low Pile Carpets"/>
    <n v="91.96"/>
    <n v="2"/>
    <n v="0"/>
    <n v="15.633199999999988"/>
  </r>
  <r>
    <n v="5813"/>
    <s v="US-2012-163279"/>
    <x v="1"/>
    <x v="204"/>
    <d v="2021-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21-07-03T00:00:00"/>
    <s v="First Class"/>
    <s v="SR-20740"/>
    <s v="Steven Roelle"/>
    <x v="2"/>
    <s v="United States"/>
    <s v="New York City"/>
    <x v="15"/>
    <n v="10024"/>
    <x v="3"/>
    <s v="OFF-PA-10003797"/>
    <x v="1"/>
    <x v="10"/>
    <s v="Xerox 209"/>
    <n v="19.440000000000001"/>
    <n v="3"/>
    <n v="0"/>
    <n v="9.3312000000000008"/>
  </r>
  <r>
    <n v="5815"/>
    <s v="US-2012-106495"/>
    <x v="1"/>
    <x v="924"/>
    <d v="2021-06-17T00:00:00"/>
    <s v="First Class"/>
    <s v="AC-10450"/>
    <s v="Amy Cox"/>
    <x v="0"/>
    <s v="United States"/>
    <s v="Tampa"/>
    <x v="2"/>
    <n v="33614"/>
    <x v="0"/>
    <s v="TEC-AC-10002718"/>
    <x v="2"/>
    <x v="11"/>
    <s v="Belkin Standard 104 key USB Keyboard"/>
    <n v="11.672000000000001"/>
    <n v="1"/>
    <n v="0.2"/>
    <n v="-0.7295000000000007"/>
  </r>
  <r>
    <n v="5816"/>
    <s v="CA-2011-124730"/>
    <x v="2"/>
    <x v="35"/>
    <d v="2020-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20-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20-11-26T00:00:00"/>
    <s v="Same Day"/>
    <s v="LS-17245"/>
    <s v="Lynn Smith"/>
    <x v="0"/>
    <s v="United States"/>
    <s v="Utica"/>
    <x v="15"/>
    <n v="13501"/>
    <x v="3"/>
    <s v="OFF-BI-10001031"/>
    <x v="1"/>
    <x v="8"/>
    <s v="Pressboard Data Binders by Wilson Jones"/>
    <n v="17.088000000000001"/>
    <n v="4"/>
    <n v="0.2"/>
    <n v="5.767199999999999"/>
  </r>
  <r>
    <n v="5819"/>
    <s v="CA-2011-124730"/>
    <x v="2"/>
    <x v="35"/>
    <d v="2020-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20-11-26T00:00:00"/>
    <s v="Same Day"/>
    <s v="LS-17245"/>
    <s v="Lynn Smith"/>
    <x v="0"/>
    <s v="United States"/>
    <s v="Utica"/>
    <x v="15"/>
    <n v="13501"/>
    <x v="3"/>
    <s v="OFF-LA-10001613"/>
    <x v="1"/>
    <x v="2"/>
    <s v="Avery File Folder Labels"/>
    <n v="11.52"/>
    <n v="4"/>
    <n v="0"/>
    <n v="5.6448"/>
  </r>
  <r>
    <n v="5821"/>
    <s v="CA-2014-117632"/>
    <x v="3"/>
    <x v="605"/>
    <d v="2023-05-19T00:00:00"/>
    <s v="Standard Class"/>
    <s v="CS-12175"/>
    <s v="Charles Sheldon"/>
    <x v="1"/>
    <s v="United States"/>
    <s v="San Francisco"/>
    <x v="1"/>
    <n v="94122"/>
    <x v="1"/>
    <s v="OFF-SU-10000157"/>
    <x v="1"/>
    <x v="14"/>
    <s v="Compact Automatic Electric Letter Opener"/>
    <n v="238.62"/>
    <n v="2"/>
    <n v="0"/>
    <n v="4.7724000000000046"/>
  </r>
  <r>
    <n v="5822"/>
    <s v="CA-2014-117632"/>
    <x v="3"/>
    <x v="605"/>
    <d v="2023-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23-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23-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2"/>
    <d v="2020-05-02T00:00:00"/>
    <s v="Same Day"/>
    <s v="AR-10510"/>
    <s v="Andrew Roberts"/>
    <x v="0"/>
    <s v="United States"/>
    <s v="Columbus"/>
    <x v="24"/>
    <n v="43229"/>
    <x v="3"/>
    <s v="OFF-AP-10003971"/>
    <x v="1"/>
    <x v="9"/>
    <s v="Belkin 6 Outlet Metallic Surge Strip"/>
    <n v="26.136000000000003"/>
    <n v="3"/>
    <n v="0.2"/>
    <n v="1.9602000000000004"/>
  </r>
  <r>
    <n v="5826"/>
    <s v="CA-2014-161067"/>
    <x v="3"/>
    <x v="213"/>
    <d v="2023-09-07T00:00:00"/>
    <s v="Second Class"/>
    <s v="KB-16405"/>
    <s v="Katrina Bavinger"/>
    <x v="2"/>
    <s v="United States"/>
    <s v="New York City"/>
    <x v="15"/>
    <n v="10035"/>
    <x v="3"/>
    <s v="OFF-PA-10000418"/>
    <x v="1"/>
    <x v="10"/>
    <s v="Xerox 189"/>
    <n v="419.4"/>
    <n v="4"/>
    <n v="0"/>
    <n v="201.31199999999998"/>
  </r>
  <r>
    <n v="5827"/>
    <s v="CA-2014-161067"/>
    <x v="3"/>
    <x v="213"/>
    <d v="2023-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23-09-07T00:00:00"/>
    <s v="Second Class"/>
    <s v="KB-16405"/>
    <s v="Katrina Bavinger"/>
    <x v="2"/>
    <s v="United States"/>
    <s v="New York City"/>
    <x v="15"/>
    <n v="10035"/>
    <x v="3"/>
    <s v="FUR-CH-10004860"/>
    <x v="0"/>
    <x v="1"/>
    <s v="Global Low Back Tilter Chair"/>
    <n v="181.76400000000001"/>
    <n v="2"/>
    <n v="0.1"/>
    <n v="-8.0784000000000198"/>
  </r>
  <r>
    <n v="5829"/>
    <s v="CA-2014-161067"/>
    <x v="3"/>
    <x v="213"/>
    <d v="2023-09-07T00:00:00"/>
    <s v="Second Class"/>
    <s v="KB-16405"/>
    <s v="Katrina Bavinger"/>
    <x v="2"/>
    <s v="United States"/>
    <s v="New York City"/>
    <x v="15"/>
    <n v="10035"/>
    <x v="3"/>
    <s v="OFF-AR-10003251"/>
    <x v="1"/>
    <x v="6"/>
    <s v="Prang Drawing Pencil Set"/>
    <n v="5.56"/>
    <n v="2"/>
    <n v="0"/>
    <n v="2.2239999999999998"/>
  </r>
  <r>
    <n v="5830"/>
    <s v="CA-2013-122063"/>
    <x v="0"/>
    <x v="275"/>
    <d v="2022-12-08T00:00:00"/>
    <s v="Standard Class"/>
    <s v="MM-17920"/>
    <s v="Michael Moore"/>
    <x v="0"/>
    <s v="United States"/>
    <s v="Richmond"/>
    <x v="14"/>
    <n v="47374"/>
    <x v="2"/>
    <s v="FUR-TA-10004575"/>
    <x v="0"/>
    <x v="3"/>
    <s v="Hon 5100 Series Wood Tables"/>
    <n v="581.96"/>
    <n v="2"/>
    <n v="0"/>
    <n v="104.75279999999998"/>
  </r>
  <r>
    <n v="5831"/>
    <s v="CA-2013-122063"/>
    <x v="0"/>
    <x v="275"/>
    <d v="2022-12-08T00:00:00"/>
    <s v="Standard Class"/>
    <s v="MM-17920"/>
    <s v="Michael Moore"/>
    <x v="0"/>
    <s v="United States"/>
    <s v="Richmond"/>
    <x v="14"/>
    <n v="47374"/>
    <x v="2"/>
    <s v="FUR-CH-10004754"/>
    <x v="0"/>
    <x v="1"/>
    <s v="Global Stack Chair with Arms, Black"/>
    <n v="29.98"/>
    <n v="1"/>
    <n v="0"/>
    <n v="8.0945999999999998"/>
  </r>
  <r>
    <n v="5832"/>
    <s v="CA-2012-111206"/>
    <x v="1"/>
    <x v="1073"/>
    <d v="2021-07-22T00:00:00"/>
    <s v="Standard Class"/>
    <s v="RF-19735"/>
    <s v="Roland Fjeld"/>
    <x v="0"/>
    <s v="United States"/>
    <s v="San Diego"/>
    <x v="1"/>
    <n v="92105"/>
    <x v="1"/>
    <s v="TEC-AC-10003095"/>
    <x v="2"/>
    <x v="11"/>
    <s v="Logitech G35 7.1-Channel Surround Sound Headset"/>
    <n v="519.96"/>
    <n v="4"/>
    <n v="0"/>
    <n v="176.78640000000001"/>
  </r>
  <r>
    <n v="5833"/>
    <s v="CA-2013-142895"/>
    <x v="0"/>
    <x v="658"/>
    <d v="2022-07-27T00:00:00"/>
    <s v="Standard Class"/>
    <s v="BP-11290"/>
    <s v="Beth Paige"/>
    <x v="0"/>
    <s v="United States"/>
    <s v="Concord"/>
    <x v="3"/>
    <n v="28027"/>
    <x v="0"/>
    <s v="OFF-LA-10000262"/>
    <x v="1"/>
    <x v="2"/>
    <s v="Avery 494"/>
    <n v="6.2640000000000002"/>
    <n v="3"/>
    <n v="0.2"/>
    <n v="2.0358000000000001"/>
  </r>
  <r>
    <n v="5834"/>
    <s v="CA-2013-142895"/>
    <x v="0"/>
    <x v="658"/>
    <d v="2022-07-27T00:00:00"/>
    <s v="Standard Class"/>
    <s v="BP-11290"/>
    <s v="Beth Paige"/>
    <x v="0"/>
    <s v="United States"/>
    <s v="Concord"/>
    <x v="3"/>
    <n v="28027"/>
    <x v="0"/>
    <s v="FUR-CH-10002961"/>
    <x v="0"/>
    <x v="1"/>
    <s v="Leather Task Chair, Black"/>
    <n v="363.92"/>
    <n v="5"/>
    <n v="0.2"/>
    <n v="0"/>
  </r>
  <r>
    <n v="5835"/>
    <s v="CA-2012-101868"/>
    <x v="1"/>
    <x v="987"/>
    <d v="2021-06-16T00:00:00"/>
    <s v="Standard Class"/>
    <s v="MJ-17740"/>
    <s v="Max Jones"/>
    <x v="0"/>
    <s v="United States"/>
    <s v="Miami"/>
    <x v="2"/>
    <n v="33178"/>
    <x v="0"/>
    <s v="OFF-BI-10003876"/>
    <x v="1"/>
    <x v="8"/>
    <s v="Green Canvas Binder for 8-1/2&quot; x 14&quot; Sheets"/>
    <n v="64.2"/>
    <n v="5"/>
    <n v="0.7"/>
    <n v="-42.799999999999983"/>
  </r>
  <r>
    <n v="5836"/>
    <s v="CA-2012-101868"/>
    <x v="1"/>
    <x v="987"/>
    <d v="2021-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7"/>
    <d v="2021-06-16T00:00:00"/>
    <s v="Standard Class"/>
    <s v="MJ-17740"/>
    <s v="Max Jones"/>
    <x v="0"/>
    <s v="United States"/>
    <s v="Miami"/>
    <x v="2"/>
    <n v="33178"/>
    <x v="0"/>
    <s v="TEC-AC-10004396"/>
    <x v="2"/>
    <x v="11"/>
    <s v="Logitech Keyboard K120"/>
    <n v="72.599999999999994"/>
    <n v="5"/>
    <n v="0.2"/>
    <n v="-8.1674999999999933"/>
  </r>
  <r>
    <n v="5838"/>
    <s v="CA-2014-133207"/>
    <x v="3"/>
    <x v="344"/>
    <d v="2023-12-04T00:00:00"/>
    <s v="Standard Class"/>
    <s v="DO-13645"/>
    <s v="Doug O'Connell"/>
    <x v="0"/>
    <s v="United States"/>
    <s v="Los Angeles"/>
    <x v="1"/>
    <n v="90036"/>
    <x v="1"/>
    <s v="TEC-PH-10004100"/>
    <x v="2"/>
    <x v="7"/>
    <s v="Griffin GC17055 Auxiliary Audio Cable"/>
    <n v="57.567999999999998"/>
    <n v="4"/>
    <n v="0.2"/>
    <n v="5.7568000000000019"/>
  </r>
  <r>
    <n v="5839"/>
    <s v="CA-2012-132948"/>
    <x v="1"/>
    <x v="1074"/>
    <d v="2021-04-03T00:00:00"/>
    <s v="Standard Class"/>
    <s v="MV-17485"/>
    <s v="Mark Van Huff"/>
    <x v="0"/>
    <s v="United States"/>
    <s v="Seattle"/>
    <x v="4"/>
    <n v="98115"/>
    <x v="1"/>
    <s v="OFF-ST-10000636"/>
    <x v="1"/>
    <x v="4"/>
    <s v="Rogers Profile Extra Capacity Storage Tub"/>
    <n v="83.699999999999989"/>
    <n v="5"/>
    <n v="0"/>
    <n v="3.3479999999999954"/>
  </r>
  <r>
    <n v="5840"/>
    <s v="CA-2012-134992"/>
    <x v="1"/>
    <x v="357"/>
    <d v="2021-09-26T00:00:00"/>
    <s v="Second Class"/>
    <s v="MG-17875"/>
    <s v="Michael Grace"/>
    <x v="2"/>
    <s v="United States"/>
    <s v="Arlington"/>
    <x v="17"/>
    <n v="22204"/>
    <x v="0"/>
    <s v="OFF-PA-10001972"/>
    <x v="1"/>
    <x v="10"/>
    <s v="Xerox 214"/>
    <n v="32.400000000000006"/>
    <n v="5"/>
    <n v="0"/>
    <n v="15.552000000000001"/>
  </r>
  <r>
    <n v="5841"/>
    <s v="CA-2012-134992"/>
    <x v="1"/>
    <x v="357"/>
    <d v="2021-09-26T00:00:00"/>
    <s v="Second Class"/>
    <s v="MG-17875"/>
    <s v="Michael Grace"/>
    <x v="2"/>
    <s v="United States"/>
    <s v="Arlington"/>
    <x v="17"/>
    <n v="22204"/>
    <x v="0"/>
    <s v="FUR-FU-10002554"/>
    <x v="0"/>
    <x v="5"/>
    <s v="Westinghouse Floor Lamp with Metal Mesh Shade, Black"/>
    <n v="47.98"/>
    <n v="2"/>
    <n v="0"/>
    <n v="11.035399999999996"/>
  </r>
  <r>
    <n v="5842"/>
    <s v="CA-2012-126725"/>
    <x v="1"/>
    <x v="971"/>
    <d v="2021-11-21T00:00:00"/>
    <s v="Standard Class"/>
    <s v="BS-11665"/>
    <s v="Brian Stugart"/>
    <x v="0"/>
    <s v="United States"/>
    <s v="San Diego"/>
    <x v="1"/>
    <n v="92105"/>
    <x v="1"/>
    <s v="TEC-PH-10003174"/>
    <x v="2"/>
    <x v="7"/>
    <s v="RCA ViSYS 25825 Wireless digital phone"/>
    <n v="415.96800000000007"/>
    <n v="4"/>
    <n v="0.2"/>
    <n v="51.995999999999981"/>
  </r>
  <r>
    <n v="5843"/>
    <s v="CA-2012-126725"/>
    <x v="1"/>
    <x v="971"/>
    <d v="2021-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1"/>
    <d v="2021-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1"/>
    <d v="2021-11-21T00:00:00"/>
    <s v="Standard Class"/>
    <s v="BS-11665"/>
    <s v="Brian Stugart"/>
    <x v="0"/>
    <s v="United States"/>
    <s v="San Diego"/>
    <x v="1"/>
    <n v="92105"/>
    <x v="1"/>
    <s v="OFF-ST-10000129"/>
    <x v="1"/>
    <x v="4"/>
    <s v="Fellowes Recycled Storage Drawers"/>
    <n v="777.21"/>
    <n v="7"/>
    <n v="0"/>
    <n v="54.404699999999963"/>
  </r>
  <r>
    <n v="5846"/>
    <s v="CA-2012-126725"/>
    <x v="1"/>
    <x v="971"/>
    <d v="2021-11-21T00:00:00"/>
    <s v="Standard Class"/>
    <s v="BS-11665"/>
    <s v="Brian Stugart"/>
    <x v="0"/>
    <s v="United States"/>
    <s v="San Diego"/>
    <x v="1"/>
    <n v="92105"/>
    <x v="1"/>
    <s v="OFF-PA-10001639"/>
    <x v="1"/>
    <x v="10"/>
    <s v="Xerox 203"/>
    <n v="32.400000000000006"/>
    <n v="5"/>
    <n v="0"/>
    <n v="15.552000000000001"/>
  </r>
  <r>
    <n v="5847"/>
    <s v="CA-2012-126725"/>
    <x v="1"/>
    <x v="971"/>
    <d v="2021-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1"/>
    <d v="2021-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21-11-14T00:00:00"/>
    <s v="Standard Class"/>
    <s v="PO-19180"/>
    <s v="Philisse Overcash"/>
    <x v="2"/>
    <s v="United States"/>
    <s v="Roseville"/>
    <x v="11"/>
    <n v="55113"/>
    <x v="2"/>
    <s v="OFF-AP-10003849"/>
    <x v="1"/>
    <x v="9"/>
    <s v="Hoover Shoulder Vac Commercial Portable Vacuum"/>
    <n v="715.64"/>
    <n v="2"/>
    <n v="0"/>
    <n v="178.90999999999997"/>
  </r>
  <r>
    <n v="5850"/>
    <s v="CA-2012-121783"/>
    <x v="1"/>
    <x v="113"/>
    <d v="2021-11-14T00:00:00"/>
    <s v="Standard Class"/>
    <s v="PO-19180"/>
    <s v="Philisse Overcash"/>
    <x v="2"/>
    <s v="United States"/>
    <s v="Roseville"/>
    <x v="11"/>
    <n v="55113"/>
    <x v="2"/>
    <s v="OFF-ST-10000078"/>
    <x v="1"/>
    <x v="4"/>
    <s v="Tennsco 6- and 18-Compartment Lockers"/>
    <n v="795.51"/>
    <n v="3"/>
    <n v="0"/>
    <n v="143.19179999999994"/>
  </r>
  <r>
    <n v="5851"/>
    <s v="CA-2012-121783"/>
    <x v="1"/>
    <x v="113"/>
    <d v="2021-11-14T00:00:00"/>
    <s v="Standard Class"/>
    <s v="PO-19180"/>
    <s v="Philisse Overcash"/>
    <x v="2"/>
    <s v="United States"/>
    <s v="Roseville"/>
    <x v="11"/>
    <n v="55113"/>
    <x v="2"/>
    <s v="TEC-CO-10001571"/>
    <x v="2"/>
    <x v="16"/>
    <s v="Sharp 1540cs Digital Laser Copier"/>
    <n v="549.99"/>
    <n v="1"/>
    <n v="0"/>
    <n v="274.995"/>
  </r>
  <r>
    <n v="5852"/>
    <s v="CA-2012-121783"/>
    <x v="1"/>
    <x v="113"/>
    <d v="2021-11-14T00:00:00"/>
    <s v="Standard Class"/>
    <s v="PO-19180"/>
    <s v="Philisse Overcash"/>
    <x v="2"/>
    <s v="United States"/>
    <s v="Roseville"/>
    <x v="11"/>
    <n v="55113"/>
    <x v="2"/>
    <s v="OFF-BI-10001658"/>
    <x v="1"/>
    <x v="8"/>
    <s v="GBC Standard Therm-A-Bind Covers"/>
    <n v="74.760000000000005"/>
    <n v="3"/>
    <n v="0"/>
    <n v="34.389600000000002"/>
  </r>
  <r>
    <n v="5853"/>
    <s v="CA-2012-121783"/>
    <x v="1"/>
    <x v="113"/>
    <d v="2021-11-14T00:00:00"/>
    <s v="Standard Class"/>
    <s v="PO-19180"/>
    <s v="Philisse Overcash"/>
    <x v="2"/>
    <s v="United States"/>
    <s v="Roseville"/>
    <x v="11"/>
    <n v="55113"/>
    <x v="2"/>
    <s v="FUR-FU-10004351"/>
    <x v="0"/>
    <x v="5"/>
    <s v="Staples"/>
    <n v="29.22"/>
    <n v="3"/>
    <n v="0"/>
    <n v="12.856800000000002"/>
  </r>
  <r>
    <n v="5854"/>
    <s v="US-2011-138835"/>
    <x v="2"/>
    <x v="1075"/>
    <d v="2020-09-14T00:00:00"/>
    <s v="Standard Class"/>
    <s v="DA-13450"/>
    <s v="Dianna Arnett"/>
    <x v="2"/>
    <s v="United States"/>
    <s v="Virginia Beach"/>
    <x v="17"/>
    <n v="23464"/>
    <x v="0"/>
    <s v="OFF-BI-10003314"/>
    <x v="1"/>
    <x v="8"/>
    <s v="Tuff Stuff Recycled Round Ring Binders"/>
    <n v="9.64"/>
    <n v="2"/>
    <n v="0"/>
    <n v="4.7236000000000002"/>
  </r>
  <r>
    <n v="5855"/>
    <s v="CA-2012-112214"/>
    <x v="1"/>
    <x v="1076"/>
    <d v="2021-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6"/>
    <d v="2021-08-11T00:00:00"/>
    <s v="Standard Class"/>
    <s v="AH-10690"/>
    <s v="Anna Häberlin"/>
    <x v="1"/>
    <s v="United States"/>
    <s v="Dallas"/>
    <x v="5"/>
    <n v="75220"/>
    <x v="2"/>
    <s v="OFF-SU-10003567"/>
    <x v="1"/>
    <x v="14"/>
    <s v="Stiletto Hand Letter Openers"/>
    <n v="23.04"/>
    <n v="3"/>
    <n v="0.2"/>
    <n v="-4.895999999999999"/>
  </r>
  <r>
    <n v="5857"/>
    <s v="CA-2012-112214"/>
    <x v="1"/>
    <x v="1076"/>
    <d v="2021-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6"/>
    <d v="2021-08-11T00:00:00"/>
    <s v="Standard Class"/>
    <s v="AH-10690"/>
    <s v="Anna Häberlin"/>
    <x v="1"/>
    <s v="United States"/>
    <s v="Dallas"/>
    <x v="5"/>
    <n v="75220"/>
    <x v="2"/>
    <s v="FUR-FU-10002364"/>
    <x v="0"/>
    <x v="5"/>
    <s v="Eldon Expressions Wood Desk Accessories, Oak"/>
    <n v="14.76"/>
    <n v="5"/>
    <n v="0.6"/>
    <n v="-11.439000000000004"/>
  </r>
  <r>
    <n v="5859"/>
    <s v="US-2014-153255"/>
    <x v="3"/>
    <x v="213"/>
    <d v="2023-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21-11-08T00:00:00"/>
    <s v="Standard Class"/>
    <s v="MS-17530"/>
    <s v="MaryBeth Skach"/>
    <x v="0"/>
    <s v="United States"/>
    <s v="Conway"/>
    <x v="36"/>
    <n v="72032"/>
    <x v="0"/>
    <s v="FUR-TA-10002530"/>
    <x v="0"/>
    <x v="3"/>
    <s v="Iceberg OfficeWorks 42&quot; Round Tables"/>
    <n v="301.95999999999998"/>
    <n v="2"/>
    <n v="0"/>
    <n v="45.293999999999983"/>
  </r>
  <r>
    <n v="5861"/>
    <s v="CA-2012-157434"/>
    <x v="1"/>
    <x v="1077"/>
    <d v="2021-05-04T00:00:00"/>
    <s v="Second Class"/>
    <s v="JK-15640"/>
    <s v="Jim Kriz"/>
    <x v="2"/>
    <s v="United States"/>
    <s v="Philadelphia"/>
    <x v="9"/>
    <n v="19120"/>
    <x v="3"/>
    <s v="OFF-PA-10001526"/>
    <x v="1"/>
    <x v="10"/>
    <s v="Xerox 1949"/>
    <n v="7.9680000000000009"/>
    <n v="2"/>
    <n v="0.2"/>
    <n v="2.8884000000000007"/>
  </r>
  <r>
    <n v="5862"/>
    <s v="CA-2013-101525"/>
    <x v="0"/>
    <x v="766"/>
    <d v="2022-05-05T00:00:00"/>
    <s v="Second Class"/>
    <s v="CM-12235"/>
    <s v="Chris McAfee"/>
    <x v="0"/>
    <s v="United States"/>
    <s v="Little Rock"/>
    <x v="36"/>
    <n v="72209"/>
    <x v="0"/>
    <s v="OFF-PA-10001497"/>
    <x v="1"/>
    <x v="10"/>
    <s v="Xerox 1914"/>
    <n v="109.92"/>
    <n v="2"/>
    <n v="0"/>
    <n v="53.860799999999998"/>
  </r>
  <r>
    <n v="5863"/>
    <s v="CA-2013-101525"/>
    <x v="0"/>
    <x v="766"/>
    <d v="2022-05-05T00:00:00"/>
    <s v="Second Class"/>
    <s v="CM-12235"/>
    <s v="Chris McAfee"/>
    <x v="0"/>
    <s v="United States"/>
    <s v="Little Rock"/>
    <x v="36"/>
    <n v="72209"/>
    <x v="0"/>
    <s v="OFF-PA-10003936"/>
    <x v="1"/>
    <x v="10"/>
    <s v="Xerox 1994"/>
    <n v="19.440000000000001"/>
    <n v="3"/>
    <n v="0"/>
    <n v="9.3312000000000008"/>
  </r>
  <r>
    <n v="5864"/>
    <s v="CA-2013-101525"/>
    <x v="0"/>
    <x v="766"/>
    <d v="2022-05-05T00:00:00"/>
    <s v="Second Class"/>
    <s v="CM-12235"/>
    <s v="Chris McAfee"/>
    <x v="0"/>
    <s v="United States"/>
    <s v="Little Rock"/>
    <x v="36"/>
    <n v="72209"/>
    <x v="0"/>
    <s v="OFF-AR-10000716"/>
    <x v="1"/>
    <x v="6"/>
    <s v="DIXON Ticonderoga Erasable Checking Pencils"/>
    <n v="11.16"/>
    <n v="2"/>
    <n v="0"/>
    <n v="4.3524000000000003"/>
  </r>
  <r>
    <n v="5865"/>
    <s v="US-2011-117968"/>
    <x v="2"/>
    <x v="79"/>
    <d v="2020-08-07T00:00:00"/>
    <s v="Second Class"/>
    <s v="RS-19420"/>
    <s v="Ricardo Sperren"/>
    <x v="1"/>
    <s v="United States"/>
    <s v="Meriden"/>
    <x v="29"/>
    <n v="6450"/>
    <x v="3"/>
    <s v="OFF-AP-10002765"/>
    <x v="1"/>
    <x v="9"/>
    <s v="Fellowes Advanced Computer Series Surge Protectors"/>
    <n v="79.47"/>
    <n v="3"/>
    <n v="0"/>
    <n v="22.251600000000003"/>
  </r>
  <r>
    <n v="5866"/>
    <s v="US-2011-117968"/>
    <x v="2"/>
    <x v="79"/>
    <d v="2020-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20-08-07T00:00:00"/>
    <s v="Second Class"/>
    <s v="RS-19420"/>
    <s v="Ricardo Sperren"/>
    <x v="1"/>
    <s v="United States"/>
    <s v="Meriden"/>
    <x v="29"/>
    <n v="6450"/>
    <x v="3"/>
    <s v="FUR-CH-10002335"/>
    <x v="0"/>
    <x v="1"/>
    <s v="Hon GuestStacker Chair"/>
    <n v="1133.3499999999999"/>
    <n v="5"/>
    <n v="0"/>
    <n v="294.67100000000005"/>
  </r>
  <r>
    <n v="5868"/>
    <s v="CA-2013-158211"/>
    <x v="0"/>
    <x v="810"/>
    <d v="2022-01-08T00:00:00"/>
    <s v="Standard Class"/>
    <s v="BP-11185"/>
    <s v="Ben Peterman"/>
    <x v="1"/>
    <s v="United States"/>
    <s v="Philadelphia"/>
    <x v="9"/>
    <n v="19143"/>
    <x v="3"/>
    <s v="OFF-AR-10004078"/>
    <x v="1"/>
    <x v="6"/>
    <s v="Newell 312"/>
    <n v="4.6719999999999997"/>
    <n v="1"/>
    <n v="0.2"/>
    <n v="0.58399999999999985"/>
  </r>
  <r>
    <n v="5869"/>
    <s v="CA-2013-158211"/>
    <x v="0"/>
    <x v="810"/>
    <d v="2022-01-08T00:00:00"/>
    <s v="Standard Class"/>
    <s v="BP-11185"/>
    <s v="Ben Peterman"/>
    <x v="1"/>
    <s v="United States"/>
    <s v="Philadelphia"/>
    <x v="9"/>
    <n v="19143"/>
    <x v="3"/>
    <s v="OFF-BI-10002026"/>
    <x v="1"/>
    <x v="8"/>
    <s v="Avery Arch Ring Binders"/>
    <n v="104.58000000000001"/>
    <n v="6"/>
    <n v="0.7"/>
    <n v="-80.178000000000026"/>
  </r>
  <r>
    <n v="5870"/>
    <s v="CA-2013-152247"/>
    <x v="0"/>
    <x v="77"/>
    <d v="2022-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22-06-15T00:00:00"/>
    <s v="Same Day"/>
    <s v="EB-13705"/>
    <s v="Ed Braxton"/>
    <x v="1"/>
    <s v="United States"/>
    <s v="Anaheim"/>
    <x v="1"/>
    <n v="92804"/>
    <x v="1"/>
    <s v="FUR-TA-10001771"/>
    <x v="0"/>
    <x v="3"/>
    <s v="Bush Cubix Conference Tables, Fully Assembled"/>
    <n v="1293.4879999999998"/>
    <n v="7"/>
    <n v="0.2"/>
    <n v="80.843000000000075"/>
  </r>
  <r>
    <n v="5872"/>
    <s v="CA-2013-154235"/>
    <x v="0"/>
    <x v="446"/>
    <d v="2022-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2"/>
    <d v="2023-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23-06-05T00:00:00"/>
    <s v="Same Day"/>
    <s v="EH-14005"/>
    <s v="Erica Hernandez"/>
    <x v="2"/>
    <s v="United States"/>
    <s v="Jonesboro"/>
    <x v="36"/>
    <n v="72401"/>
    <x v="0"/>
    <s v="OFF-BI-10002353"/>
    <x v="1"/>
    <x v="8"/>
    <s v="GBC VeloBind Cover Sets"/>
    <n v="108.08"/>
    <n v="7"/>
    <n v="0"/>
    <n v="54.04"/>
  </r>
  <r>
    <n v="5875"/>
    <s v="CA-2014-133095"/>
    <x v="3"/>
    <x v="400"/>
    <d v="2023-06-05T00:00:00"/>
    <s v="Same Day"/>
    <s v="EH-14005"/>
    <s v="Erica Hernandez"/>
    <x v="2"/>
    <s v="United States"/>
    <s v="Jonesboro"/>
    <x v="36"/>
    <n v="72401"/>
    <x v="0"/>
    <s v="OFF-BI-10004141"/>
    <x v="1"/>
    <x v="8"/>
    <s v="Insertable Tab Indexes For Data Binders"/>
    <n v="9.5400000000000009"/>
    <n v="3"/>
    <n v="0"/>
    <n v="4.3883999999999999"/>
  </r>
  <r>
    <n v="5876"/>
    <s v="CA-2012-130554"/>
    <x v="1"/>
    <x v="1002"/>
    <d v="2021-04-09T00:00:00"/>
    <s v="First Class"/>
    <s v="FM-14290"/>
    <s v="Frank Merwin"/>
    <x v="2"/>
    <s v="United States"/>
    <s v="Philadelphia"/>
    <x v="9"/>
    <n v="19140"/>
    <x v="3"/>
    <s v="OFF-AR-10001954"/>
    <x v="1"/>
    <x v="6"/>
    <s v="Newell 331"/>
    <n v="11.736000000000001"/>
    <n v="3"/>
    <n v="0.2"/>
    <n v="1.0268999999999999"/>
  </r>
  <r>
    <n v="5877"/>
    <s v="CA-2011-152443"/>
    <x v="2"/>
    <x v="371"/>
    <d v="2020-05-26T00:00:00"/>
    <s v="Standard Class"/>
    <s v="FG-14260"/>
    <s v="Frank Gastineau"/>
    <x v="2"/>
    <s v="United States"/>
    <s v="Lawrence"/>
    <x v="31"/>
    <n v="1841"/>
    <x v="3"/>
    <s v="OFF-BI-10001071"/>
    <x v="1"/>
    <x v="8"/>
    <s v="GBC ProClick Punch Binding System"/>
    <n v="447.85999999999996"/>
    <n v="7"/>
    <n v="0"/>
    <n v="219.45140000000001"/>
  </r>
  <r>
    <n v="5878"/>
    <s v="CA-2011-152443"/>
    <x v="2"/>
    <x v="371"/>
    <d v="2020-05-26T00:00:00"/>
    <s v="Standard Class"/>
    <s v="FG-14260"/>
    <s v="Frank Gastineau"/>
    <x v="2"/>
    <s v="United States"/>
    <s v="Lawrence"/>
    <x v="31"/>
    <n v="1841"/>
    <x v="3"/>
    <s v="OFF-PA-10003022"/>
    <x v="1"/>
    <x v="10"/>
    <s v="Xerox 1992"/>
    <n v="17.940000000000001"/>
    <n v="3"/>
    <n v="0"/>
    <n v="8.7906000000000013"/>
  </r>
  <r>
    <n v="5879"/>
    <s v="CA-2011-152443"/>
    <x v="2"/>
    <x v="371"/>
    <d v="2020-05-26T00:00:00"/>
    <s v="Standard Class"/>
    <s v="FG-14260"/>
    <s v="Frank Gastineau"/>
    <x v="2"/>
    <s v="United States"/>
    <s v="Lawrence"/>
    <x v="31"/>
    <n v="1841"/>
    <x v="3"/>
    <s v="OFF-AP-10001293"/>
    <x v="1"/>
    <x v="9"/>
    <s v="Belkin 8 Outlet Surge Protector"/>
    <n v="245.88"/>
    <n v="6"/>
    <n v="0"/>
    <n v="68.846399999999988"/>
  </r>
  <r>
    <n v="5880"/>
    <s v="CA-2013-133319"/>
    <x v="0"/>
    <x v="64"/>
    <d v="2022-09-12T00:00:00"/>
    <s v="Standard Class"/>
    <s v="MV-17485"/>
    <s v="Mark Van Huff"/>
    <x v="0"/>
    <s v="United States"/>
    <s v="New York City"/>
    <x v="15"/>
    <n v="10011"/>
    <x v="3"/>
    <s v="OFF-PA-10001815"/>
    <x v="1"/>
    <x v="10"/>
    <s v="Xerox 1885"/>
    <n v="192.16"/>
    <n v="4"/>
    <n v="0"/>
    <n v="92.236799999999988"/>
  </r>
  <r>
    <n v="5881"/>
    <s v="CA-2013-133935"/>
    <x v="0"/>
    <x v="31"/>
    <d v="2022-09-23T00:00:00"/>
    <s v="Standard Class"/>
    <s v="JW-15220"/>
    <s v="Jane Waco"/>
    <x v="1"/>
    <s v="United States"/>
    <s v="San Diego"/>
    <x v="1"/>
    <n v="92105"/>
    <x v="1"/>
    <s v="FUR-CH-10001215"/>
    <x v="0"/>
    <x v="1"/>
    <s v="Global Troy Executive Leather Low-Back Tilter"/>
    <n v="801.5680000000001"/>
    <n v="2"/>
    <n v="0.2"/>
    <n v="50.097999999999985"/>
  </r>
  <r>
    <n v="5882"/>
    <s v="CA-2013-133935"/>
    <x v="0"/>
    <x v="31"/>
    <d v="2022-09-23T00:00:00"/>
    <s v="Standard Class"/>
    <s v="JW-15220"/>
    <s v="Jane Waco"/>
    <x v="1"/>
    <s v="United States"/>
    <s v="San Diego"/>
    <x v="1"/>
    <n v="92105"/>
    <x v="1"/>
    <s v="OFF-PA-10000100"/>
    <x v="1"/>
    <x v="10"/>
    <s v="Xerox 1945"/>
    <n v="368.91"/>
    <n v="9"/>
    <n v="0"/>
    <n v="180.76590000000002"/>
  </r>
  <r>
    <n v="5883"/>
    <s v="CA-2013-133935"/>
    <x v="0"/>
    <x v="31"/>
    <d v="2022-09-23T00:00:00"/>
    <s v="Standard Class"/>
    <s v="JW-15220"/>
    <s v="Jane Waco"/>
    <x v="1"/>
    <s v="United States"/>
    <s v="San Diego"/>
    <x v="1"/>
    <n v="92105"/>
    <x v="1"/>
    <s v="FUR-CH-10002880"/>
    <x v="0"/>
    <x v="1"/>
    <s v="Global High-Back Leather Tilter, Burgundy"/>
    <n v="885.52800000000002"/>
    <n v="9"/>
    <n v="0.2"/>
    <n v="-99.621900000000068"/>
  </r>
  <r>
    <n v="5884"/>
    <s v="CA-2013-136301"/>
    <x v="0"/>
    <x v="69"/>
    <d v="2022-03-16T00:00:00"/>
    <s v="Second Class"/>
    <s v="EH-13765"/>
    <s v="Edward Hooks"/>
    <x v="1"/>
    <s v="United States"/>
    <s v="San Francisco"/>
    <x v="1"/>
    <n v="94109"/>
    <x v="1"/>
    <s v="FUR-FU-10004712"/>
    <x v="0"/>
    <x v="5"/>
    <s v="Westinghouse Mesh Shade Clip-On Gooseneck Lamp, Black"/>
    <n v="28.28"/>
    <n v="2"/>
    <n v="0"/>
    <n v="7.352800000000002"/>
  </r>
  <r>
    <n v="5885"/>
    <s v="CA-2013-136301"/>
    <x v="0"/>
    <x v="69"/>
    <d v="2022-03-16T00:00:00"/>
    <s v="Second Class"/>
    <s v="EH-13765"/>
    <s v="Edward Hooks"/>
    <x v="1"/>
    <s v="United States"/>
    <s v="San Francisco"/>
    <x v="1"/>
    <n v="94109"/>
    <x v="1"/>
    <s v="OFF-SU-10000151"/>
    <x v="1"/>
    <x v="14"/>
    <s v="High Speed Automatic Electric Letter Opener"/>
    <n v="4912.59"/>
    <n v="3"/>
    <n v="0"/>
    <n v="196.50359999999978"/>
  </r>
  <r>
    <n v="5886"/>
    <s v="US-2011-109456"/>
    <x v="2"/>
    <x v="1078"/>
    <d v="2020-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8"/>
    <d v="2020-10-17T00:00:00"/>
    <s v="Same Day"/>
    <s v="LS-17245"/>
    <s v="Lynn Smith"/>
    <x v="0"/>
    <s v="United States"/>
    <s v="San Francisco"/>
    <x v="1"/>
    <n v="94110"/>
    <x v="1"/>
    <s v="TEC-AC-10003610"/>
    <x v="2"/>
    <x v="11"/>
    <s v="Logitech Illuminated - Keyboard"/>
    <n v="179.97"/>
    <n v="3"/>
    <n v="0"/>
    <n v="86.385600000000011"/>
  </r>
  <r>
    <n v="5888"/>
    <s v="CA-2014-151596"/>
    <x v="3"/>
    <x v="1047"/>
    <d v="2023-10-12T00:00:00"/>
    <s v="First Class"/>
    <s v="BP-11050"/>
    <s v="Barry Pond"/>
    <x v="1"/>
    <s v="United States"/>
    <s v="Cranston"/>
    <x v="34"/>
    <n v="2920"/>
    <x v="3"/>
    <s v="OFF-ST-10001837"/>
    <x v="1"/>
    <x v="4"/>
    <s v="SAFCO Mobile Desk Side File, Wire Frame"/>
    <n v="42.76"/>
    <n v="1"/>
    <n v="0"/>
    <n v="11.117599999999999"/>
  </r>
  <r>
    <n v="5889"/>
    <s v="CA-2012-147879"/>
    <x v="1"/>
    <x v="820"/>
    <d v="2021-05-12T00:00:00"/>
    <s v="Standard Class"/>
    <s v="CC-12220"/>
    <s v="Chris Cortes"/>
    <x v="0"/>
    <s v="United States"/>
    <s v="Owensboro"/>
    <x v="0"/>
    <n v="42301"/>
    <x v="0"/>
    <s v="OFF-PA-10001952"/>
    <x v="1"/>
    <x v="10"/>
    <s v="Xerox 1902"/>
    <n v="45.68"/>
    <n v="2"/>
    <n v="0"/>
    <n v="21.012799999999999"/>
  </r>
  <r>
    <n v="5890"/>
    <s v="CA-2013-166625"/>
    <x v="0"/>
    <x v="167"/>
    <d v="2022-04-18T00:00:00"/>
    <s v="First Class"/>
    <s v="JM-15580"/>
    <s v="Jill Matthias"/>
    <x v="0"/>
    <s v="United States"/>
    <s v="Baltimore"/>
    <x v="39"/>
    <n v="21215"/>
    <x v="3"/>
    <s v="OFF-BI-10002414"/>
    <x v="1"/>
    <x v="8"/>
    <s v="GBC ProClick Spines for 32-Hole Punch"/>
    <n v="25.06"/>
    <n v="2"/>
    <n v="0"/>
    <n v="11.778199999999998"/>
  </r>
  <r>
    <n v="5891"/>
    <s v="CA-2013-146157"/>
    <x v="0"/>
    <x v="831"/>
    <d v="2022-11-27T00:00:00"/>
    <s v="Standard Class"/>
    <s v="RD-19720"/>
    <s v="Roger Demir"/>
    <x v="0"/>
    <s v="United States"/>
    <s v="Chicago"/>
    <x v="10"/>
    <n v="60610"/>
    <x v="2"/>
    <s v="OFF-PA-10001790"/>
    <x v="1"/>
    <x v="10"/>
    <s v="Xerox 1910"/>
    <n v="38.432000000000002"/>
    <n v="1"/>
    <n v="0.2"/>
    <n v="13.451199999999996"/>
  </r>
  <r>
    <n v="5892"/>
    <s v="CA-2013-146157"/>
    <x v="0"/>
    <x v="831"/>
    <d v="2022-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22-11-27T00:00:00"/>
    <s v="Standard Class"/>
    <s v="RD-19720"/>
    <s v="Roger Demir"/>
    <x v="0"/>
    <s v="United States"/>
    <s v="Chicago"/>
    <x v="10"/>
    <n v="60610"/>
    <x v="2"/>
    <s v="TEC-AC-10003657"/>
    <x v="2"/>
    <x v="11"/>
    <s v="Lenovo 17-Key USB Numeric Keypad"/>
    <n v="81.576000000000008"/>
    <n v="3"/>
    <n v="0.2"/>
    <n v="2.0393999999999934"/>
  </r>
  <r>
    <n v="5894"/>
    <s v="CA-2014-159954"/>
    <x v="3"/>
    <x v="18"/>
    <d v="2023-09-15T00:00:00"/>
    <s v="Standard Class"/>
    <s v="SS-20410"/>
    <s v="Shahid Shariari"/>
    <x v="0"/>
    <s v="United States"/>
    <s v="Atlanta"/>
    <x v="32"/>
    <n v="30318"/>
    <x v="0"/>
    <s v="OFF-BI-10004876"/>
    <x v="1"/>
    <x v="8"/>
    <s v="Wilson Jones Suede Grain Vinyl Binders"/>
    <n v="2.78"/>
    <n v="1"/>
    <n v="0"/>
    <n v="1.3621999999999999"/>
  </r>
  <r>
    <n v="5895"/>
    <s v="CA-2014-100825"/>
    <x v="3"/>
    <x v="428"/>
    <d v="2023-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20-11-08T00:00:00"/>
    <s v="Standard Class"/>
    <s v="PL-18925"/>
    <s v="Paul Lucas"/>
    <x v="2"/>
    <s v="United States"/>
    <s v="Los Angeles"/>
    <x v="1"/>
    <n v="90049"/>
    <x v="1"/>
    <s v="OFF-LA-10003498"/>
    <x v="1"/>
    <x v="2"/>
    <s v="Avery 475"/>
    <n v="44.400000000000006"/>
    <n v="3"/>
    <n v="0"/>
    <n v="22.200000000000003"/>
  </r>
  <r>
    <n v="5897"/>
    <s v="CA-2011-168305"/>
    <x v="2"/>
    <x v="301"/>
    <d v="2020-11-08T00:00:00"/>
    <s v="Standard Class"/>
    <s v="PL-18925"/>
    <s v="Paul Lucas"/>
    <x v="2"/>
    <s v="United States"/>
    <s v="Los Angeles"/>
    <x v="1"/>
    <n v="90049"/>
    <x v="1"/>
    <s v="OFF-PA-10004947"/>
    <x v="1"/>
    <x v="10"/>
    <s v="Staples"/>
    <n v="21.400000000000002"/>
    <n v="5"/>
    <n v="0"/>
    <n v="9.629999999999999"/>
  </r>
  <r>
    <n v="5898"/>
    <s v="CA-2013-167682"/>
    <x v="0"/>
    <x v="1014"/>
    <d v="2022-04-10T00:00:00"/>
    <s v="Standard Class"/>
    <s v="ZD-21925"/>
    <s v="Zuschuss Donatelli"/>
    <x v="0"/>
    <s v="United States"/>
    <s v="Richmond"/>
    <x v="14"/>
    <n v="47374"/>
    <x v="2"/>
    <s v="FUR-FU-10003799"/>
    <x v="0"/>
    <x v="5"/>
    <s v="Seth Thomas 13 1/2&quot; Wall Clock"/>
    <n v="71.12"/>
    <n v="4"/>
    <n v="0"/>
    <n v="22.047199999999997"/>
  </r>
  <r>
    <n v="5899"/>
    <s v="CA-2013-167682"/>
    <x v="0"/>
    <x v="1014"/>
    <d v="2022-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23-01-17T00:00:00"/>
    <s v="Standard Class"/>
    <s v="LS-16945"/>
    <s v="Linda Southworth"/>
    <x v="1"/>
    <s v="United States"/>
    <s v="San Francisco"/>
    <x v="1"/>
    <n v="94110"/>
    <x v="1"/>
    <s v="OFF-EN-10002621"/>
    <x v="1"/>
    <x v="12"/>
    <s v="Staples"/>
    <n v="9.7799999999999994"/>
    <n v="1"/>
    <n v="0"/>
    <n v="4.8899999999999997"/>
  </r>
  <r>
    <n v="5901"/>
    <s v="CA-2012-146465"/>
    <x v="1"/>
    <x v="312"/>
    <d v="2021-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22-12-03T00:00:00"/>
    <s v="Standard Class"/>
    <s v="PC-18745"/>
    <s v="Pamela Coakley"/>
    <x v="1"/>
    <s v="United States"/>
    <s v="Westfield"/>
    <x v="30"/>
    <n v="7090"/>
    <x v="3"/>
    <s v="FUR-FU-10001889"/>
    <x v="0"/>
    <x v="5"/>
    <s v="Ultra Door Pull Handle"/>
    <n v="31.56"/>
    <n v="3"/>
    <n v="0"/>
    <n v="10.4148"/>
  </r>
  <r>
    <n v="5903"/>
    <s v="US-2014-153948"/>
    <x v="3"/>
    <x v="44"/>
    <d v="2023-11-07T00:00:00"/>
    <s v="Same Day"/>
    <s v="FM-14290"/>
    <s v="Frank Merwin"/>
    <x v="2"/>
    <s v="United States"/>
    <s v="San Francisco"/>
    <x v="1"/>
    <n v="94122"/>
    <x v="1"/>
    <s v="OFF-PA-10000157"/>
    <x v="1"/>
    <x v="10"/>
    <s v="Xerox 191"/>
    <n v="59.94"/>
    <n v="3"/>
    <n v="0"/>
    <n v="28.171799999999998"/>
  </r>
  <r>
    <n v="5904"/>
    <s v="US-2014-153948"/>
    <x v="3"/>
    <x v="44"/>
    <d v="2023-11-07T00:00:00"/>
    <s v="Same Day"/>
    <s v="FM-14290"/>
    <s v="Frank Merwin"/>
    <x v="2"/>
    <s v="United States"/>
    <s v="San Francisco"/>
    <x v="1"/>
    <n v="94122"/>
    <x v="1"/>
    <s v="OFF-PA-10002764"/>
    <x v="1"/>
    <x v="10"/>
    <s v="Staples"/>
    <n v="45.36"/>
    <n v="4"/>
    <n v="0"/>
    <n v="22.226399999999998"/>
  </r>
  <r>
    <n v="5905"/>
    <s v="US-2014-153948"/>
    <x v="3"/>
    <x v="44"/>
    <d v="2023-11-07T00:00:00"/>
    <s v="Same Day"/>
    <s v="FM-14290"/>
    <s v="Frank Merwin"/>
    <x v="2"/>
    <s v="United States"/>
    <s v="San Francisco"/>
    <x v="1"/>
    <n v="94122"/>
    <x v="1"/>
    <s v="OFF-PA-10000143"/>
    <x v="1"/>
    <x v="10"/>
    <s v="Astroparche Fine Business Paper"/>
    <n v="26.400000000000002"/>
    <n v="5"/>
    <n v="0"/>
    <n v="12.672000000000001"/>
  </r>
  <r>
    <n v="5906"/>
    <s v="US-2014-153948"/>
    <x v="3"/>
    <x v="44"/>
    <d v="2023-11-07T00:00:00"/>
    <s v="Same Day"/>
    <s v="FM-14290"/>
    <s v="Frank Merwin"/>
    <x v="2"/>
    <s v="United States"/>
    <s v="San Francisco"/>
    <x v="1"/>
    <n v="94122"/>
    <x v="1"/>
    <s v="OFF-LA-10000414"/>
    <x v="1"/>
    <x v="2"/>
    <s v="Avery 503"/>
    <n v="41.4"/>
    <n v="4"/>
    <n v="0"/>
    <n v="19.872"/>
  </r>
  <r>
    <n v="5907"/>
    <s v="US-2014-153948"/>
    <x v="3"/>
    <x v="44"/>
    <d v="2023-11-07T00:00:00"/>
    <s v="Same Day"/>
    <s v="FM-14290"/>
    <s v="Frank Merwin"/>
    <x v="2"/>
    <s v="United States"/>
    <s v="San Francisco"/>
    <x v="1"/>
    <n v="94122"/>
    <x v="1"/>
    <s v="TEC-AC-10003441"/>
    <x v="2"/>
    <x v="11"/>
    <s v="Kingston Digital DataTraveler 32GB USB 2.0"/>
    <n v="16.95"/>
    <n v="1"/>
    <n v="0"/>
    <n v="1.0169999999999995"/>
  </r>
  <r>
    <n v="5908"/>
    <s v="US-2013-113985"/>
    <x v="0"/>
    <x v="499"/>
    <d v="2022-12-08T00:00:00"/>
    <s v="Standard Class"/>
    <s v="KD-16495"/>
    <s v="Keith Dawkins"/>
    <x v="1"/>
    <s v="United States"/>
    <s v="San Jose"/>
    <x v="1"/>
    <n v="95123"/>
    <x v="1"/>
    <s v="OFF-BI-10002353"/>
    <x v="1"/>
    <x v="8"/>
    <s v="GBC VeloBind Cover Sets"/>
    <n v="24.704000000000001"/>
    <n v="2"/>
    <n v="0.2"/>
    <n v="9.2639999999999993"/>
  </r>
  <r>
    <n v="5909"/>
    <s v="US-2013-113985"/>
    <x v="0"/>
    <x v="499"/>
    <d v="2022-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22-12-08T00:00:00"/>
    <s v="Standard Class"/>
    <s v="KD-16495"/>
    <s v="Keith Dawkins"/>
    <x v="1"/>
    <s v="United States"/>
    <s v="San Jose"/>
    <x v="1"/>
    <n v="95123"/>
    <x v="1"/>
    <s v="FUR-FU-10003026"/>
    <x v="0"/>
    <x v="5"/>
    <s v="Eldon Regeneration Recycled Desk Accessories, Black"/>
    <n v="14.52"/>
    <n v="3"/>
    <n v="0"/>
    <n v="5.6627999999999998"/>
  </r>
  <r>
    <n v="5911"/>
    <s v="US-2013-113985"/>
    <x v="0"/>
    <x v="499"/>
    <d v="2022-12-08T00:00:00"/>
    <s v="Standard Class"/>
    <s v="KD-16495"/>
    <s v="Keith Dawkins"/>
    <x v="1"/>
    <s v="United States"/>
    <s v="San Jose"/>
    <x v="1"/>
    <n v="95123"/>
    <x v="1"/>
    <s v="OFF-BI-10000632"/>
    <x v="1"/>
    <x v="8"/>
    <s v="Satellite Sectional Post Binders"/>
    <n v="104.184"/>
    <n v="3"/>
    <n v="0.2"/>
    <n v="33.8598"/>
  </r>
  <r>
    <n v="5912"/>
    <s v="CA-2013-155383"/>
    <x v="0"/>
    <x v="906"/>
    <d v="2022-12-23T00:00:00"/>
    <s v="Standard Class"/>
    <s v="SC-20680"/>
    <s v="Steve Carroll"/>
    <x v="2"/>
    <s v="United States"/>
    <s v="Seattle"/>
    <x v="4"/>
    <n v="98115"/>
    <x v="1"/>
    <s v="OFF-ST-10001328"/>
    <x v="1"/>
    <x v="4"/>
    <s v="Personal Filing Tote with Lid, Black/Gray"/>
    <n v="46.53"/>
    <n v="3"/>
    <n v="0"/>
    <n v="13.028400000000001"/>
  </r>
  <r>
    <n v="5913"/>
    <s v="CA-2011-120432"/>
    <x v="2"/>
    <x v="829"/>
    <d v="2020-08-26T00:00:00"/>
    <s v="Second Class"/>
    <s v="DW-13585"/>
    <s v="Dorothy Wardle"/>
    <x v="1"/>
    <s v="United States"/>
    <s v="Owensboro"/>
    <x v="0"/>
    <n v="42301"/>
    <x v="0"/>
    <s v="OFF-SU-10004661"/>
    <x v="1"/>
    <x v="14"/>
    <s v="Acme Titanium Bonded Scissors"/>
    <n v="25.5"/>
    <n v="3"/>
    <n v="0"/>
    <n v="6.63"/>
  </r>
  <r>
    <n v="5914"/>
    <s v="US-2012-126977"/>
    <x v="1"/>
    <x v="14"/>
    <d v="2021-09-23T00:00:00"/>
    <s v="Standard Class"/>
    <s v="PF-19120"/>
    <s v="Peter Fuller"/>
    <x v="0"/>
    <s v="United States"/>
    <s v="New York City"/>
    <x v="15"/>
    <n v="10035"/>
    <x v="3"/>
    <s v="OFF-ST-10000617"/>
    <x v="1"/>
    <x v="4"/>
    <s v="Woodgrain Magazine Files by Perma"/>
    <n v="14.9"/>
    <n v="5"/>
    <n v="0"/>
    <n v="1.0429999999999984"/>
  </r>
  <r>
    <n v="5915"/>
    <s v="US-2012-126977"/>
    <x v="1"/>
    <x v="14"/>
    <d v="2021-09-23T00:00:00"/>
    <s v="Standard Class"/>
    <s v="PF-19120"/>
    <s v="Peter Fuller"/>
    <x v="0"/>
    <s v="United States"/>
    <s v="New York City"/>
    <x v="15"/>
    <n v="10035"/>
    <x v="3"/>
    <s v="OFF-LA-10002762"/>
    <x v="1"/>
    <x v="2"/>
    <s v="Avery 485"/>
    <n v="87.71"/>
    <n v="7"/>
    <n v="0"/>
    <n v="41.223699999999994"/>
  </r>
  <r>
    <n v="5916"/>
    <s v="US-2012-126977"/>
    <x v="1"/>
    <x v="14"/>
    <d v="2021-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21-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21-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21-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21-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21-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21-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21-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22-12-01T00:00:00"/>
    <s v="Second Class"/>
    <s v="DK-13225"/>
    <s v="Dean Katz"/>
    <x v="1"/>
    <s v="United States"/>
    <s v="New York City"/>
    <x v="15"/>
    <n v="10011"/>
    <x v="3"/>
    <s v="FUR-TA-10002958"/>
    <x v="0"/>
    <x v="3"/>
    <s v="Bevis Oval Conference Table, Walnut"/>
    <n v="313.17599999999999"/>
    <n v="2"/>
    <n v="0.4"/>
    <n v="-120.05080000000007"/>
  </r>
  <r>
    <n v="5925"/>
    <s v="CA-2014-146458"/>
    <x v="3"/>
    <x v="123"/>
    <d v="2023-11-23T00:00:00"/>
    <s v="Second Class"/>
    <s v="RB-19435"/>
    <s v="Richard Bierner"/>
    <x v="0"/>
    <s v="United States"/>
    <s v="Springfield"/>
    <x v="17"/>
    <n v="22153"/>
    <x v="0"/>
    <s v="OFF-AR-10001177"/>
    <x v="1"/>
    <x v="6"/>
    <s v="Newell 349"/>
    <n v="22.959999999999997"/>
    <n v="7"/>
    <n v="0"/>
    <n v="6.6583999999999968"/>
  </r>
  <r>
    <n v="5926"/>
    <s v="CA-2014-150420"/>
    <x v="3"/>
    <x v="95"/>
    <d v="2023-06-09T00:00:00"/>
    <s v="Standard Class"/>
    <s v="GD-14590"/>
    <s v="Giulietta Dortch"/>
    <x v="1"/>
    <s v="United States"/>
    <s v="Bellingham"/>
    <x v="4"/>
    <n v="98226"/>
    <x v="1"/>
    <s v="TEC-AC-10004975"/>
    <x v="2"/>
    <x v="11"/>
    <s v="Plantronics Audio 995 Wireless Stereo Headset"/>
    <n v="1099.5"/>
    <n v="10"/>
    <n v="0"/>
    <n v="362.83500000000004"/>
  </r>
  <r>
    <n v="5927"/>
    <s v="US-2011-118997"/>
    <x v="2"/>
    <x v="917"/>
    <d v="2020-04-12T00:00:00"/>
    <s v="Standard Class"/>
    <s v="RA-19885"/>
    <s v="Ruben Ausman"/>
    <x v="1"/>
    <s v="United States"/>
    <s v="Decatur"/>
    <x v="19"/>
    <n v="35601"/>
    <x v="0"/>
    <s v="FUR-TA-10001086"/>
    <x v="0"/>
    <x v="3"/>
    <s v="SAFCO PlanMaster Boards, 60w x 37-1/2d, White Melamine"/>
    <n v="1215.92"/>
    <n v="8"/>
    <n v="0"/>
    <n v="316.13920000000007"/>
  </r>
  <r>
    <n v="5928"/>
    <s v="CA-2011-114314"/>
    <x v="2"/>
    <x v="856"/>
    <d v="2020-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20-10-15T00:00:00"/>
    <s v="Standard Class"/>
    <s v="DB-13555"/>
    <s v="Dorothy Badders"/>
    <x v="1"/>
    <s v="United States"/>
    <s v="Fayetteville"/>
    <x v="36"/>
    <n v="72701"/>
    <x v="0"/>
    <s v="FUR-FU-10002107"/>
    <x v="0"/>
    <x v="5"/>
    <s v="Eldon Pizzaz Desk Accessories"/>
    <n v="8.92"/>
    <n v="4"/>
    <n v="0"/>
    <n v="3.9248000000000003"/>
  </r>
  <r>
    <n v="5930"/>
    <s v="US-2014-169551"/>
    <x v="3"/>
    <x v="437"/>
    <d v="2023-07-10T00:00:00"/>
    <s v="First Class"/>
    <s v="RL-19615"/>
    <s v="Rob Lucas"/>
    <x v="0"/>
    <s v="United States"/>
    <s v="Philadelphia"/>
    <x v="9"/>
    <n v="19120"/>
    <x v="3"/>
    <s v="FUR-BO-10001519"/>
    <x v="0"/>
    <x v="0"/>
    <s v="O'Sullivan 3-Shelf Heavy-Duty Bookcases"/>
    <n v="87.210000000000008"/>
    <n v="3"/>
    <n v="0.5"/>
    <n v="-45.349200000000003"/>
  </r>
  <r>
    <n v="5931"/>
    <s v="US-2014-169551"/>
    <x v="3"/>
    <x v="437"/>
    <d v="2023-07-10T00:00:00"/>
    <s v="First Class"/>
    <s v="RL-19615"/>
    <s v="Rob Lucas"/>
    <x v="0"/>
    <s v="United States"/>
    <s v="Philadelphia"/>
    <x v="9"/>
    <n v="19120"/>
    <x v="3"/>
    <s v="OFF-PA-10004100"/>
    <x v="1"/>
    <x v="10"/>
    <s v="Xerox 216"/>
    <n v="15.552000000000003"/>
    <n v="3"/>
    <n v="0.2"/>
    <n v="5.4432"/>
  </r>
  <r>
    <n v="5932"/>
    <s v="US-2014-169551"/>
    <x v="3"/>
    <x v="437"/>
    <d v="2023-07-10T00:00:00"/>
    <s v="First Class"/>
    <s v="RL-19615"/>
    <s v="Rob Lucas"/>
    <x v="0"/>
    <s v="United States"/>
    <s v="Philadelphia"/>
    <x v="9"/>
    <n v="19120"/>
    <x v="3"/>
    <s v="TEC-PH-10001363"/>
    <x v="2"/>
    <x v="7"/>
    <s v="Apple iPhone 5S"/>
    <n v="683.98799999999994"/>
    <n v="2"/>
    <n v="0.4"/>
    <n v="-113.9980000000001"/>
  </r>
  <r>
    <n v="5933"/>
    <s v="US-2014-169551"/>
    <x v="3"/>
    <x v="437"/>
    <d v="2023-07-10T00:00:00"/>
    <s v="First Class"/>
    <s v="RL-19615"/>
    <s v="Rob Lucas"/>
    <x v="0"/>
    <s v="United States"/>
    <s v="Philadelphia"/>
    <x v="9"/>
    <n v="19120"/>
    <x v="3"/>
    <s v="OFF-ST-10004835"/>
    <x v="1"/>
    <x v="4"/>
    <s v="Plastic Stacking Crates &amp; Casters"/>
    <n v="13.392000000000001"/>
    <n v="3"/>
    <n v="0.2"/>
    <n v="1.0044"/>
  </r>
  <r>
    <n v="5934"/>
    <s v="US-2014-169551"/>
    <x v="3"/>
    <x v="437"/>
    <d v="2023-07-10T00:00:00"/>
    <s v="First Class"/>
    <s v="RL-19615"/>
    <s v="Rob Lucas"/>
    <x v="0"/>
    <s v="United States"/>
    <s v="Philadelphia"/>
    <x v="9"/>
    <n v="19120"/>
    <x v="3"/>
    <s v="TEC-AC-10002018"/>
    <x v="2"/>
    <x v="11"/>
    <s v="AmazonBasics 3-Button USB Wired Mouse"/>
    <n v="16.776000000000003"/>
    <n v="3"/>
    <n v="0.2"/>
    <n v="4.8231000000000002"/>
  </r>
  <r>
    <n v="5935"/>
    <s v="US-2014-169551"/>
    <x v="3"/>
    <x v="437"/>
    <d v="2023-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4"/>
    <d v="2022-07-05T00:00:00"/>
    <s v="Same Day"/>
    <s v="RB-19465"/>
    <s v="Rick Bensley"/>
    <x v="2"/>
    <s v="United States"/>
    <s v="Seattle"/>
    <x v="4"/>
    <n v="98103"/>
    <x v="1"/>
    <s v="FUR-FU-10000221"/>
    <x v="0"/>
    <x v="5"/>
    <s v="Master Caster Door Stop, Brown"/>
    <n v="25.4"/>
    <n v="5"/>
    <n v="0"/>
    <n v="8.6359999999999992"/>
  </r>
  <r>
    <n v="5937"/>
    <s v="CA-2013-103107"/>
    <x v="0"/>
    <x v="974"/>
    <d v="2022-07-05T00:00:00"/>
    <s v="Same Day"/>
    <s v="RB-19465"/>
    <s v="Rick Bensley"/>
    <x v="2"/>
    <s v="United States"/>
    <s v="Seattle"/>
    <x v="4"/>
    <n v="98103"/>
    <x v="1"/>
    <s v="TEC-PH-10001198"/>
    <x v="2"/>
    <x v="7"/>
    <s v="Avaya 4621SW VoIP phone"/>
    <n v="177.48000000000002"/>
    <n v="3"/>
    <n v="0.2"/>
    <n v="19.966499999999982"/>
  </r>
  <r>
    <n v="5938"/>
    <s v="CA-2013-103107"/>
    <x v="0"/>
    <x v="974"/>
    <d v="2022-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23-05-26T00:00:00"/>
    <s v="Standard Class"/>
    <s v="JF-15295"/>
    <s v="Jason Fortune-"/>
    <x v="0"/>
    <s v="United States"/>
    <s v="Plano"/>
    <x v="5"/>
    <n v="75023"/>
    <x v="2"/>
    <s v="TEC-PH-10003811"/>
    <x v="2"/>
    <x v="7"/>
    <s v="Jabra Supreme Plus Driver Edition Headset"/>
    <n v="95.992000000000004"/>
    <n v="1"/>
    <n v="0.2"/>
    <n v="9.5991999999999997"/>
  </r>
  <r>
    <n v="5940"/>
    <s v="CA-2014-122077"/>
    <x v="3"/>
    <x v="240"/>
    <d v="2023-05-26T00:00:00"/>
    <s v="Standard Class"/>
    <s v="JF-15295"/>
    <s v="Jason Fortune-"/>
    <x v="0"/>
    <s v="United States"/>
    <s v="Plano"/>
    <x v="5"/>
    <n v="75023"/>
    <x v="2"/>
    <s v="OFF-LA-10004178"/>
    <x v="1"/>
    <x v="2"/>
    <s v="Avery 491"/>
    <n v="13.216000000000001"/>
    <n v="4"/>
    <n v="0.2"/>
    <n v="4.2951999999999995"/>
  </r>
  <r>
    <n v="5941"/>
    <s v="CA-2014-112431"/>
    <x v="3"/>
    <x v="386"/>
    <d v="2023-10-15T00:00:00"/>
    <s v="Second Class"/>
    <s v="RW-19690"/>
    <s v="Robert Waldorf"/>
    <x v="0"/>
    <s v="United States"/>
    <s v="Los Angeles"/>
    <x v="1"/>
    <n v="90049"/>
    <x v="1"/>
    <s v="TEC-AC-10001465"/>
    <x v="2"/>
    <x v="11"/>
    <s v="SanDisk Cruzer 64 GB USB Flash Drive"/>
    <n v="435.84000000000003"/>
    <n v="12"/>
    <n v="0"/>
    <n v="130.75199999999995"/>
  </r>
  <r>
    <n v="5942"/>
    <s v="CA-2014-112431"/>
    <x v="3"/>
    <x v="386"/>
    <d v="2023-10-15T00:00:00"/>
    <s v="Second Class"/>
    <s v="RW-19690"/>
    <s v="Robert Waldorf"/>
    <x v="0"/>
    <s v="United States"/>
    <s v="Los Angeles"/>
    <x v="1"/>
    <n v="90049"/>
    <x v="1"/>
    <s v="OFF-AR-10000940"/>
    <x v="1"/>
    <x v="6"/>
    <s v="Newell 343"/>
    <n v="5.88"/>
    <n v="2"/>
    <n v="0"/>
    <n v="1.5876000000000001"/>
  </r>
  <r>
    <n v="5943"/>
    <s v="CA-2013-151092"/>
    <x v="0"/>
    <x v="876"/>
    <d v="2022-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20-08-29T00:00:00"/>
    <s v="Standard Class"/>
    <s v="JM-15265"/>
    <s v="Janet Molinari"/>
    <x v="1"/>
    <s v="United States"/>
    <s v="Los Angeles"/>
    <x v="1"/>
    <n v="90036"/>
    <x v="1"/>
    <s v="FUR-FU-10000771"/>
    <x v="0"/>
    <x v="5"/>
    <s v="Eldon 200 Class Desk Accessories, Smoke"/>
    <n v="6.28"/>
    <n v="1"/>
    <n v="0"/>
    <n v="2.6376000000000004"/>
  </r>
  <r>
    <n v="5945"/>
    <s v="CA-2011-104178"/>
    <x v="2"/>
    <x v="55"/>
    <d v="2020-08-29T00:00:00"/>
    <s v="Standard Class"/>
    <s v="JM-15265"/>
    <s v="Janet Molinari"/>
    <x v="1"/>
    <s v="United States"/>
    <s v="Los Angeles"/>
    <x v="1"/>
    <n v="90036"/>
    <x v="1"/>
    <s v="TEC-AC-10002399"/>
    <x v="2"/>
    <x v="11"/>
    <s v="SanDisk Cruzer 32 GB USB Flash Drive"/>
    <n v="95.1"/>
    <n v="5"/>
    <n v="0"/>
    <n v="30.431999999999995"/>
  </r>
  <r>
    <n v="5946"/>
    <s v="CA-2011-104178"/>
    <x v="2"/>
    <x v="55"/>
    <d v="2020-08-29T00:00:00"/>
    <s v="Standard Class"/>
    <s v="JM-15265"/>
    <s v="Janet Molinari"/>
    <x v="1"/>
    <s v="United States"/>
    <s v="Los Angeles"/>
    <x v="1"/>
    <n v="90036"/>
    <x v="1"/>
    <s v="OFF-PA-10004983"/>
    <x v="1"/>
    <x v="10"/>
    <s v="Xerox 23"/>
    <n v="25.92"/>
    <n v="4"/>
    <n v="0"/>
    <n v="12.441600000000001"/>
  </r>
  <r>
    <n v="5947"/>
    <s v="CA-2011-104178"/>
    <x v="2"/>
    <x v="55"/>
    <d v="2020-08-29T00:00:00"/>
    <s v="Standard Class"/>
    <s v="JM-15265"/>
    <s v="Janet Molinari"/>
    <x v="1"/>
    <s v="United States"/>
    <s v="Los Angeles"/>
    <x v="1"/>
    <n v="90036"/>
    <x v="1"/>
    <s v="OFF-ST-10004258"/>
    <x v="1"/>
    <x v="4"/>
    <s v="Portable Personal File Box"/>
    <n v="48.84"/>
    <n v="4"/>
    <n v="0"/>
    <n v="13.186800000000005"/>
  </r>
  <r>
    <n v="5948"/>
    <s v="CA-2012-115924"/>
    <x v="1"/>
    <x v="471"/>
    <d v="2021-09-18T00:00:00"/>
    <s v="Second Class"/>
    <s v="BE-11455"/>
    <s v="Brad Eason"/>
    <x v="2"/>
    <s v="United States"/>
    <s v="Des Moines"/>
    <x v="23"/>
    <n v="50315"/>
    <x v="2"/>
    <s v="OFF-BI-10004040"/>
    <x v="1"/>
    <x v="8"/>
    <s v="Wilson Jones Impact Binders"/>
    <n v="25.9"/>
    <n v="5"/>
    <n v="0"/>
    <n v="12.690999999999999"/>
  </r>
  <r>
    <n v="5949"/>
    <s v="CA-2014-161046"/>
    <x v="3"/>
    <x v="915"/>
    <d v="2023-03-06T00:00:00"/>
    <s v="Same Day"/>
    <s v="CB-12535"/>
    <s v="Claudia Bergmann"/>
    <x v="1"/>
    <s v="United States"/>
    <s v="Southaven"/>
    <x v="35"/>
    <n v="38671"/>
    <x v="0"/>
    <s v="OFF-EN-10003862"/>
    <x v="1"/>
    <x v="12"/>
    <s v="Laser &amp; Ink Jet Business Envelopes"/>
    <n v="42.68"/>
    <n v="4"/>
    <n v="0"/>
    <n v="19.6328"/>
  </r>
  <r>
    <n v="5950"/>
    <s v="CA-2014-161046"/>
    <x v="3"/>
    <x v="915"/>
    <d v="2023-03-06T00:00:00"/>
    <s v="Same Day"/>
    <s v="CB-12535"/>
    <s v="Claudia Bergmann"/>
    <x v="1"/>
    <s v="United States"/>
    <s v="Southaven"/>
    <x v="35"/>
    <n v="38671"/>
    <x v="0"/>
    <s v="TEC-AC-10004571"/>
    <x v="2"/>
    <x v="11"/>
    <s v="Logitech G700s Rechargeable Gaming Mouse"/>
    <n v="299.96999999999997"/>
    <n v="3"/>
    <n v="0"/>
    <n v="125.98740000000001"/>
  </r>
  <r>
    <n v="5951"/>
    <s v="CA-2014-161046"/>
    <x v="3"/>
    <x v="915"/>
    <d v="2023-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5"/>
    <d v="2023-03-06T00:00:00"/>
    <s v="Same Day"/>
    <s v="CB-12535"/>
    <s v="Claudia Bergmann"/>
    <x v="1"/>
    <s v="United States"/>
    <s v="Southaven"/>
    <x v="35"/>
    <n v="38671"/>
    <x v="0"/>
    <s v="OFF-BI-10002026"/>
    <x v="1"/>
    <x v="8"/>
    <s v="Ibico Recycled Linen-Style Covers"/>
    <n v="234.36"/>
    <n v="6"/>
    <n v="0"/>
    <n v="112.49279999999999"/>
  </r>
  <r>
    <n v="5953"/>
    <s v="US-2014-141698"/>
    <x v="3"/>
    <x v="4"/>
    <d v="2023-04-22T00:00:00"/>
    <s v="Standard Class"/>
    <s v="SD-20485"/>
    <s v="Shirley Daniels"/>
    <x v="2"/>
    <s v="United States"/>
    <s v="Houston"/>
    <x v="5"/>
    <n v="77041"/>
    <x v="2"/>
    <s v="OFF-PA-10001826"/>
    <x v="1"/>
    <x v="10"/>
    <s v="Xerox 207"/>
    <n v="20.736000000000004"/>
    <n v="4"/>
    <n v="0.2"/>
    <n v="7.2576000000000001"/>
  </r>
  <r>
    <n v="5954"/>
    <s v="US-2011-105151"/>
    <x v="2"/>
    <x v="809"/>
    <d v="2020-03-31T00:00:00"/>
    <s v="First Class"/>
    <s v="SG-20890"/>
    <s v="Susan Gilcrest"/>
    <x v="1"/>
    <s v="United States"/>
    <s v="New York City"/>
    <x v="15"/>
    <n v="10009"/>
    <x v="3"/>
    <s v="OFF-AR-10001231"/>
    <x v="1"/>
    <x v="6"/>
    <s v="Sanford EarthWrite Recycled Pencils, Medium Soft, #2"/>
    <n v="10.5"/>
    <n v="5"/>
    <n v="0"/>
    <n v="2.9400000000000004"/>
  </r>
  <r>
    <n v="5955"/>
    <s v="CA-2011-155796"/>
    <x v="2"/>
    <x v="7"/>
    <d v="2020-11-15T00:00:00"/>
    <s v="Second Class"/>
    <s v="TS-21430"/>
    <s v="Tom Stivers"/>
    <x v="1"/>
    <s v="United States"/>
    <s v="Reading"/>
    <x v="9"/>
    <n v="19601"/>
    <x v="3"/>
    <s v="FUR-FU-10000409"/>
    <x v="0"/>
    <x v="5"/>
    <s v="GE 4 Foot Flourescent Tube, 40 Watt"/>
    <n v="23.968000000000004"/>
    <n v="2"/>
    <n v="0.2"/>
    <n v="7.7896000000000001"/>
  </r>
  <r>
    <n v="5956"/>
    <s v="CA-2011-155796"/>
    <x v="2"/>
    <x v="7"/>
    <d v="2020-11-15T00:00:00"/>
    <s v="Second Class"/>
    <s v="TS-21430"/>
    <s v="Tom Stivers"/>
    <x v="1"/>
    <s v="United States"/>
    <s v="Reading"/>
    <x v="9"/>
    <n v="19601"/>
    <x v="3"/>
    <s v="FUR-BO-10002545"/>
    <x v="0"/>
    <x v="0"/>
    <s v="Atlantic Metals Mobile 3-Shelf Bookcases, Custom Colors"/>
    <n v="521.96"/>
    <n v="4"/>
    <n v="0.5"/>
    <n v="-250.54079999999999"/>
  </r>
  <r>
    <n v="5957"/>
    <s v="CA-2013-127138"/>
    <x v="0"/>
    <x v="299"/>
    <d v="2022-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22-03-16T00:00:00"/>
    <s v="Second Class"/>
    <s v="DK-13225"/>
    <s v="Dean Katz"/>
    <x v="1"/>
    <s v="United States"/>
    <s v="San Francisco"/>
    <x v="1"/>
    <n v="94109"/>
    <x v="1"/>
    <s v="OFF-AP-10003842"/>
    <x v="1"/>
    <x v="9"/>
    <s v="Euro-Pro Shark Turbo Vacuum"/>
    <n v="154.9"/>
    <n v="5"/>
    <n v="0"/>
    <n v="40.274000000000001"/>
  </r>
  <r>
    <n v="5959"/>
    <s v="CA-2013-127138"/>
    <x v="0"/>
    <x v="299"/>
    <d v="2022-03-16T00:00:00"/>
    <s v="Second Class"/>
    <s v="DK-13225"/>
    <s v="Dean Katz"/>
    <x v="1"/>
    <s v="United States"/>
    <s v="San Francisco"/>
    <x v="1"/>
    <n v="94109"/>
    <x v="1"/>
    <s v="OFF-EN-10004459"/>
    <x v="1"/>
    <x v="12"/>
    <s v="Security-Tint Envelopes"/>
    <n v="30.56"/>
    <n v="4"/>
    <n v="0"/>
    <n v="14.974399999999999"/>
  </r>
  <r>
    <n v="5960"/>
    <s v="CA-2013-127138"/>
    <x v="0"/>
    <x v="299"/>
    <d v="2022-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23-02-15T00:00:00"/>
    <s v="Second Class"/>
    <s v="ML-17395"/>
    <s v="Marina Lichtenstein"/>
    <x v="1"/>
    <s v="United States"/>
    <s v="Los Angeles"/>
    <x v="1"/>
    <n v="90045"/>
    <x v="1"/>
    <s v="FUR-FU-10003142"/>
    <x v="0"/>
    <x v="5"/>
    <s v="Master Big Foot Doorstop, Beige"/>
    <n v="21.12"/>
    <n v="4"/>
    <n v="0"/>
    <n v="6.5471999999999984"/>
  </r>
  <r>
    <n v="5962"/>
    <s v="CA-2011-140732"/>
    <x v="2"/>
    <x v="7"/>
    <d v="2020-11-13T00:00:00"/>
    <s v="Second Class"/>
    <s v="MA-17560"/>
    <s v="Matt Abelman"/>
    <x v="2"/>
    <s v="United States"/>
    <s v="Los Angeles"/>
    <x v="1"/>
    <n v="90004"/>
    <x v="1"/>
    <s v="TEC-PH-10001425"/>
    <x v="2"/>
    <x v="7"/>
    <s v="Mophie Juice Pack Helium for iPhone"/>
    <n v="575.928"/>
    <n v="9"/>
    <n v="0.2"/>
    <n v="57.592799999999983"/>
  </r>
  <r>
    <n v="5963"/>
    <s v="CA-2011-140732"/>
    <x v="2"/>
    <x v="7"/>
    <d v="2020-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20-11-13T00:00:00"/>
    <s v="Second Class"/>
    <s v="MA-17560"/>
    <s v="Matt Abelman"/>
    <x v="2"/>
    <s v="United States"/>
    <s v="Los Angeles"/>
    <x v="1"/>
    <n v="90004"/>
    <x v="1"/>
    <s v="OFF-PA-10003625"/>
    <x v="1"/>
    <x v="10"/>
    <s v="Xerox 1979"/>
    <n v="123.92"/>
    <n v="4"/>
    <n v="0"/>
    <n v="55.763999999999996"/>
  </r>
  <r>
    <n v="5965"/>
    <s v="CA-2014-119011"/>
    <x v="3"/>
    <x v="648"/>
    <d v="2023-08-26T00:00:00"/>
    <s v="Standard Class"/>
    <s v="LR-17035"/>
    <s v="Lisa Ryan"/>
    <x v="1"/>
    <s v="United States"/>
    <s v="San Francisco"/>
    <x v="1"/>
    <n v="94109"/>
    <x v="1"/>
    <s v="OFF-SU-10004768"/>
    <x v="1"/>
    <x v="14"/>
    <s v="Acme Kleencut Forged Steel Scissors"/>
    <n v="17.22"/>
    <n v="3"/>
    <n v="0"/>
    <n v="5.1659999999999986"/>
  </r>
  <r>
    <n v="5966"/>
    <s v="CA-2014-119011"/>
    <x v="3"/>
    <x v="648"/>
    <d v="2023-08-26T00:00:00"/>
    <s v="Standard Class"/>
    <s v="LR-17035"/>
    <s v="Lisa Ryan"/>
    <x v="1"/>
    <s v="United States"/>
    <s v="San Francisco"/>
    <x v="1"/>
    <n v="94109"/>
    <x v="1"/>
    <s v="OFF-ST-10000777"/>
    <x v="1"/>
    <x v="4"/>
    <s v="Companion Letter/Legal File, Black"/>
    <n v="226.56"/>
    <n v="6"/>
    <n v="0"/>
    <n v="63.436800000000005"/>
  </r>
  <r>
    <n v="5967"/>
    <s v="CA-2014-119011"/>
    <x v="3"/>
    <x v="648"/>
    <d v="2023-08-26T00:00:00"/>
    <s v="Standard Class"/>
    <s v="LR-17035"/>
    <s v="Lisa Ryan"/>
    <x v="1"/>
    <s v="United States"/>
    <s v="San Francisco"/>
    <x v="1"/>
    <n v="94109"/>
    <x v="1"/>
    <s v="TEC-PH-10003171"/>
    <x v="2"/>
    <x v="7"/>
    <s v="Plantronics Encore H101 Dual Earpieces Headset"/>
    <n v="107.88"/>
    <n v="3"/>
    <n v="0.2"/>
    <n v="10.787999999999997"/>
  </r>
  <r>
    <n v="5968"/>
    <s v="CA-2013-166912"/>
    <x v="0"/>
    <x v="804"/>
    <d v="2022-01-17T00:00:00"/>
    <s v="First Class"/>
    <s v="BE-11335"/>
    <s v="Bill Eplett"/>
    <x v="2"/>
    <s v="United States"/>
    <s v="New York City"/>
    <x v="15"/>
    <n v="10009"/>
    <x v="3"/>
    <s v="OFF-PA-10001033"/>
    <x v="1"/>
    <x v="10"/>
    <s v="Xerox 1893"/>
    <n v="81.98"/>
    <n v="2"/>
    <n v="0"/>
    <n v="40.170200000000001"/>
  </r>
  <r>
    <n v="5969"/>
    <s v="CA-2011-141726"/>
    <x v="2"/>
    <x v="836"/>
    <d v="2020-07-22T00:00:00"/>
    <s v="First Class"/>
    <s v="CC-12145"/>
    <s v="Charles Crestani"/>
    <x v="0"/>
    <s v="United States"/>
    <s v="San Diego"/>
    <x v="1"/>
    <n v="92105"/>
    <x v="1"/>
    <s v="OFF-PA-10000418"/>
    <x v="1"/>
    <x v="10"/>
    <s v="Xerox 189"/>
    <n v="104.85"/>
    <n v="1"/>
    <n v="0"/>
    <n v="50.327999999999996"/>
  </r>
  <r>
    <n v="5970"/>
    <s v="CA-2011-141726"/>
    <x v="2"/>
    <x v="836"/>
    <d v="2020-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20-07-22T00:00:00"/>
    <s v="First Class"/>
    <s v="CC-12145"/>
    <s v="Charles Crestani"/>
    <x v="0"/>
    <s v="United States"/>
    <s v="San Diego"/>
    <x v="1"/>
    <n v="92105"/>
    <x v="1"/>
    <s v="OFF-PA-10002230"/>
    <x v="1"/>
    <x v="10"/>
    <s v="Xerox 1897"/>
    <n v="19.920000000000002"/>
    <n v="4"/>
    <n v="0"/>
    <n v="9.7608000000000015"/>
  </r>
  <r>
    <n v="5972"/>
    <s v="CA-2011-141726"/>
    <x v="2"/>
    <x v="836"/>
    <d v="2020-07-22T00:00:00"/>
    <s v="First Class"/>
    <s v="CC-12145"/>
    <s v="Charles Crestani"/>
    <x v="0"/>
    <s v="United States"/>
    <s v="San Diego"/>
    <x v="1"/>
    <n v="92105"/>
    <x v="1"/>
    <s v="FUR-FU-10003577"/>
    <x v="0"/>
    <x v="5"/>
    <s v="Nu-Dell Leatherette Frames"/>
    <n v="43.019999999999996"/>
    <n v="3"/>
    <n v="0"/>
    <n v="15.4872"/>
  </r>
  <r>
    <n v="5973"/>
    <s v="CA-2014-115105"/>
    <x v="3"/>
    <x v="695"/>
    <d v="2023-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21-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22-10-14T00:00:00"/>
    <s v="Standard Class"/>
    <s v="DB-13615"/>
    <s v="Doug Bickford"/>
    <x v="0"/>
    <s v="United States"/>
    <s v="Charlotte"/>
    <x v="3"/>
    <n v="28205"/>
    <x v="0"/>
    <s v="OFF-ST-10000676"/>
    <x v="1"/>
    <x v="4"/>
    <s v="Fellowes Econo/Stor Drawers"/>
    <n v="387.72"/>
    <n v="5"/>
    <n v="0.2"/>
    <n v="-67.851000000000028"/>
  </r>
  <r>
    <n v="5976"/>
    <s v="CA-2014-102155"/>
    <x v="3"/>
    <x v="1001"/>
    <d v="2023-07-18T00:00:00"/>
    <s v="Standard Class"/>
    <s v="RR-19525"/>
    <s v="Rick Reed"/>
    <x v="1"/>
    <s v="United States"/>
    <s v="Overland Park"/>
    <x v="41"/>
    <n v="66212"/>
    <x v="2"/>
    <s v="OFF-ST-10001496"/>
    <x v="1"/>
    <x v="4"/>
    <s v="Standard Rollaway File with Lock"/>
    <n v="360.38"/>
    <n v="2"/>
    <n v="0"/>
    <n v="93.698800000000006"/>
  </r>
  <r>
    <n v="5977"/>
    <s v="CA-2014-102155"/>
    <x v="3"/>
    <x v="1001"/>
    <d v="2023-07-18T00:00:00"/>
    <s v="Standard Class"/>
    <s v="RR-19525"/>
    <s v="Rick Reed"/>
    <x v="1"/>
    <s v="United States"/>
    <s v="Overland Park"/>
    <x v="41"/>
    <n v="66212"/>
    <x v="2"/>
    <s v="OFF-PA-10003673"/>
    <x v="1"/>
    <x v="10"/>
    <s v="Strathmore Photo Mount Cards"/>
    <n v="13.56"/>
    <n v="2"/>
    <n v="0"/>
    <n v="6.2375999999999996"/>
  </r>
  <r>
    <n v="5978"/>
    <s v="CA-2014-116953"/>
    <x v="3"/>
    <x v="558"/>
    <d v="2023-04-26T00:00:00"/>
    <s v="First Class"/>
    <s v="SV-20935"/>
    <s v="Susan Vittorini"/>
    <x v="0"/>
    <s v="United States"/>
    <s v="Mesa"/>
    <x v="16"/>
    <n v="85204"/>
    <x v="1"/>
    <s v="TEC-PH-10004614"/>
    <x v="2"/>
    <x v="7"/>
    <s v="AT&amp;T 841000 Phone"/>
    <n v="552"/>
    <n v="10"/>
    <n v="0.2"/>
    <n v="34.5"/>
  </r>
  <r>
    <n v="5979"/>
    <s v="CA-2011-117765"/>
    <x v="2"/>
    <x v="557"/>
    <d v="2020-09-13T00:00:00"/>
    <s v="Standard Class"/>
    <s v="RB-19465"/>
    <s v="Rick Bensley"/>
    <x v="2"/>
    <s v="United States"/>
    <s v="Tulsa"/>
    <x v="26"/>
    <n v="74133"/>
    <x v="2"/>
    <s v="FUR-TA-10001039"/>
    <x v="0"/>
    <x v="3"/>
    <s v="KI Adjustable-Height Table"/>
    <n v="429.90000000000003"/>
    <n v="5"/>
    <n v="0"/>
    <n v="111.77400000000003"/>
  </r>
  <r>
    <n v="5980"/>
    <s v="CA-2011-117765"/>
    <x v="2"/>
    <x v="557"/>
    <d v="2020-09-13T00:00:00"/>
    <s v="Standard Class"/>
    <s v="RB-19465"/>
    <s v="Rick Bensley"/>
    <x v="2"/>
    <s v="United States"/>
    <s v="Tulsa"/>
    <x v="26"/>
    <n v="74133"/>
    <x v="2"/>
    <s v="OFF-BI-10000474"/>
    <x v="1"/>
    <x v="8"/>
    <s v="Avery Recycled Flexi-View Covers for Binding Systems"/>
    <n v="32.06"/>
    <n v="2"/>
    <n v="0"/>
    <n v="15.3888"/>
  </r>
  <r>
    <n v="5981"/>
    <s v="CA-2011-117765"/>
    <x v="2"/>
    <x v="557"/>
    <d v="2020-09-13T00:00:00"/>
    <s v="Standard Class"/>
    <s v="RB-19465"/>
    <s v="Rick Bensley"/>
    <x v="2"/>
    <s v="United States"/>
    <s v="Tulsa"/>
    <x v="26"/>
    <n v="74133"/>
    <x v="2"/>
    <s v="FUR-CH-10004698"/>
    <x v="0"/>
    <x v="1"/>
    <s v="Padded Folding Chairs, Black, 4/Carton"/>
    <n v="161.96"/>
    <n v="2"/>
    <n v="0"/>
    <n v="45.348800000000011"/>
  </r>
  <r>
    <n v="5982"/>
    <s v="CA-2011-117765"/>
    <x v="2"/>
    <x v="557"/>
    <d v="2020-09-13T00:00:00"/>
    <s v="Standard Class"/>
    <s v="RB-19465"/>
    <s v="Rick Bensley"/>
    <x v="2"/>
    <s v="United States"/>
    <s v="Tulsa"/>
    <x v="26"/>
    <n v="74133"/>
    <x v="2"/>
    <s v="OFF-ST-10003327"/>
    <x v="1"/>
    <x v="4"/>
    <s v="Akro-Mils 12-Gallon Tote"/>
    <n v="19.86"/>
    <n v="2"/>
    <n v="0"/>
    <n v="5.7593999999999976"/>
  </r>
  <r>
    <n v="5983"/>
    <s v="CA-2013-114895"/>
    <x v="0"/>
    <x v="831"/>
    <d v="2022-11-29T00:00:00"/>
    <s v="Standard Class"/>
    <s v="MV-18190"/>
    <s v="Mike Vittorini"/>
    <x v="0"/>
    <s v="United States"/>
    <s v="New York City"/>
    <x v="15"/>
    <n v="10035"/>
    <x v="3"/>
    <s v="OFF-PA-10000232"/>
    <x v="1"/>
    <x v="10"/>
    <s v="Xerox 1975"/>
    <n v="12.96"/>
    <n v="2"/>
    <n v="0"/>
    <n v="6.3504000000000005"/>
  </r>
  <r>
    <n v="5984"/>
    <s v="CA-2014-112984"/>
    <x v="3"/>
    <x v="118"/>
    <d v="2023-09-19T00:00:00"/>
    <s v="Second Class"/>
    <s v="EH-14185"/>
    <s v="Evan Henry"/>
    <x v="0"/>
    <s v="United States"/>
    <s v="Philadelphia"/>
    <x v="9"/>
    <n v="19143"/>
    <x v="3"/>
    <s v="OFF-PA-10003657"/>
    <x v="1"/>
    <x v="10"/>
    <s v="Xerox 1927"/>
    <n v="20.544000000000004"/>
    <n v="6"/>
    <n v="0.2"/>
    <n v="6.4199999999999964"/>
  </r>
  <r>
    <n v="5985"/>
    <s v="CA-2013-163776"/>
    <x v="0"/>
    <x v="1079"/>
    <d v="2022-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79"/>
    <d v="2022-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79"/>
    <d v="2022-07-26T00:00:00"/>
    <s v="Standard Class"/>
    <s v="JS-16030"/>
    <s v="Joy Smith"/>
    <x v="0"/>
    <s v="United States"/>
    <s v="Hattiesburg"/>
    <x v="35"/>
    <n v="39401"/>
    <x v="0"/>
    <s v="OFF-ST-10002485"/>
    <x v="1"/>
    <x v="4"/>
    <s v="Rogers Deluxe File Chest"/>
    <n v="87.92"/>
    <n v="4"/>
    <n v="0"/>
    <n v="0.87919999999999732"/>
  </r>
  <r>
    <n v="5988"/>
    <s v="CA-2013-163776"/>
    <x v="0"/>
    <x v="1079"/>
    <d v="2022-07-26T00:00:00"/>
    <s v="Standard Class"/>
    <s v="JS-16030"/>
    <s v="Joy Smith"/>
    <x v="0"/>
    <s v="United States"/>
    <s v="Hattiesburg"/>
    <x v="35"/>
    <n v="39401"/>
    <x v="0"/>
    <s v="OFF-PA-10001033"/>
    <x v="1"/>
    <x v="10"/>
    <s v="Xerox 1893"/>
    <n v="245.94"/>
    <n v="6"/>
    <n v="0"/>
    <n v="120.51060000000001"/>
  </r>
  <r>
    <n v="5989"/>
    <s v="CA-2013-163776"/>
    <x v="0"/>
    <x v="1079"/>
    <d v="2022-07-26T00:00:00"/>
    <s v="Standard Class"/>
    <s v="JS-16030"/>
    <s v="Joy Smith"/>
    <x v="0"/>
    <s v="United States"/>
    <s v="Hattiesburg"/>
    <x v="35"/>
    <n v="39401"/>
    <x v="0"/>
    <s v="OFF-BI-10000404"/>
    <x v="1"/>
    <x v="8"/>
    <s v="Avery Printable Repositionable Plastic Tabs"/>
    <n v="8.6"/>
    <n v="1"/>
    <n v="0"/>
    <n v="4.0419999999999998"/>
  </r>
  <r>
    <n v="5990"/>
    <s v="CA-2013-163776"/>
    <x v="0"/>
    <x v="1079"/>
    <d v="2022-07-26T00:00:00"/>
    <s v="Standard Class"/>
    <s v="JS-16030"/>
    <s v="Joy Smith"/>
    <x v="0"/>
    <s v="United States"/>
    <s v="Hattiesburg"/>
    <x v="35"/>
    <n v="39401"/>
    <x v="0"/>
    <s v="FUR-BO-10003546"/>
    <x v="0"/>
    <x v="0"/>
    <s v="Hon 4-Shelf Metal Bookcases"/>
    <n v="504.90000000000003"/>
    <n v="5"/>
    <n v="0"/>
    <n v="126.22500000000002"/>
  </r>
  <r>
    <n v="5991"/>
    <s v="US-2014-163300"/>
    <x v="3"/>
    <x v="175"/>
    <d v="2023-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23-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23-09-22T00:00:00"/>
    <s v="Standard Class"/>
    <s v="ES-14020"/>
    <s v="Erica Smith"/>
    <x v="0"/>
    <s v="United States"/>
    <s v="Los Angeles"/>
    <x v="1"/>
    <n v="90049"/>
    <x v="1"/>
    <s v="FUR-CH-10003396"/>
    <x v="0"/>
    <x v="1"/>
    <s v="Global Deluxe Steno Chair"/>
    <n v="184.75200000000001"/>
    <n v="3"/>
    <n v="0.2"/>
    <n v="-20.784600000000012"/>
  </r>
  <r>
    <n v="5994"/>
    <s v="CA-2013-162187"/>
    <x v="0"/>
    <x v="25"/>
    <d v="2022-12-12T00:00:00"/>
    <s v="Same Day"/>
    <s v="NS-18640"/>
    <s v="Noel Staavos"/>
    <x v="1"/>
    <s v="United States"/>
    <s v="Columbus"/>
    <x v="24"/>
    <n v="43229"/>
    <x v="3"/>
    <s v="OFF-ST-10001558"/>
    <x v="1"/>
    <x v="4"/>
    <s v="Acco Perma 4000 Stacking Storage Drawers"/>
    <n v="64.959999999999994"/>
    <n v="5"/>
    <n v="0.2"/>
    <n v="-4.0599999999999987"/>
  </r>
  <r>
    <n v="5995"/>
    <s v="CA-2013-162187"/>
    <x v="0"/>
    <x v="25"/>
    <d v="2022-12-12T00:00:00"/>
    <s v="Same Day"/>
    <s v="NS-18640"/>
    <s v="Noel Staavos"/>
    <x v="1"/>
    <s v="United States"/>
    <s v="Columbus"/>
    <x v="24"/>
    <n v="43229"/>
    <x v="3"/>
    <s v="OFF-SU-10004782"/>
    <x v="1"/>
    <x v="14"/>
    <s v="Elite 5&quot; Scissors"/>
    <n v="13.52"/>
    <n v="2"/>
    <n v="0.2"/>
    <n v="1.6899999999999986"/>
  </r>
  <r>
    <n v="5996"/>
    <s v="CA-2013-162187"/>
    <x v="0"/>
    <x v="25"/>
    <d v="2022-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22-12-12T00:00:00"/>
    <s v="Same Day"/>
    <s v="NS-18640"/>
    <s v="Noel Staavos"/>
    <x v="1"/>
    <s v="United States"/>
    <s v="Columbus"/>
    <x v="24"/>
    <n v="43229"/>
    <x v="3"/>
    <s v="OFF-AP-10000576"/>
    <x v="1"/>
    <x v="9"/>
    <s v="Belkin 325VA UPS Surge Protector, 6'"/>
    <n v="387.13600000000002"/>
    <n v="4"/>
    <n v="0.2"/>
    <n v="24.196000000000012"/>
  </r>
  <r>
    <n v="5998"/>
    <s v="CA-2013-162187"/>
    <x v="0"/>
    <x v="25"/>
    <d v="2022-12-12T00:00:00"/>
    <s v="Same Day"/>
    <s v="NS-18640"/>
    <s v="Noel Staavos"/>
    <x v="1"/>
    <s v="United States"/>
    <s v="Columbus"/>
    <x v="24"/>
    <n v="43229"/>
    <x v="3"/>
    <s v="FUR-TA-10003008"/>
    <x v="0"/>
    <x v="3"/>
    <s v="Lesro Round Back Collection Coffee Table, End Table"/>
    <n v="328.59000000000003"/>
    <n v="3"/>
    <n v="0.4"/>
    <n v="-147.8655"/>
  </r>
  <r>
    <n v="5999"/>
    <s v="US-2011-112991"/>
    <x v="2"/>
    <x v="325"/>
    <d v="2020-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20-12-14T00:00:00"/>
    <s v="Standard Class"/>
    <s v="SH-19975"/>
    <s v="Sally Hughsby"/>
    <x v="1"/>
    <s v="United States"/>
    <s v="Caldwell"/>
    <x v="45"/>
    <n v="83605"/>
    <x v="1"/>
    <s v="OFF-PA-10000019"/>
    <x v="1"/>
    <x v="10"/>
    <s v="Xerox 1931"/>
    <n v="25.92"/>
    <n v="4"/>
    <n v="0"/>
    <n v="12.441600000000001"/>
  </r>
  <r>
    <n v="6001"/>
    <s v="US-2011-112991"/>
    <x v="2"/>
    <x v="325"/>
    <d v="2020-12-14T00:00:00"/>
    <s v="Standard Class"/>
    <s v="SH-19975"/>
    <s v="Sally Hughsby"/>
    <x v="1"/>
    <s v="United States"/>
    <s v="Caldwell"/>
    <x v="45"/>
    <n v="83605"/>
    <x v="1"/>
    <s v="OFF-PA-10002222"/>
    <x v="1"/>
    <x v="10"/>
    <s v="Xerox Color Copier Paper, 11&quot; x 17&quot;, Ream"/>
    <n v="91.36"/>
    <n v="4"/>
    <n v="0"/>
    <n v="42.025599999999997"/>
  </r>
  <r>
    <n v="6002"/>
    <s v="CA-2011-124079"/>
    <x v="2"/>
    <x v="736"/>
    <d v="2020-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20-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23-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23-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21-11-07T00:00:00"/>
    <s v="Standard Class"/>
    <s v="SW-20245"/>
    <s v="Scot Wooten"/>
    <x v="0"/>
    <s v="United States"/>
    <s v="Troy"/>
    <x v="15"/>
    <n v="12180"/>
    <x v="3"/>
    <s v="FUR-CH-10003535"/>
    <x v="0"/>
    <x v="1"/>
    <s v="Global Armless Task Chair, Royal Blue"/>
    <n v="109.764"/>
    <n v="2"/>
    <n v="0.1"/>
    <n v="8.5371999999999968"/>
  </r>
  <r>
    <n v="6007"/>
    <s v="CA-2014-129581"/>
    <x v="3"/>
    <x v="157"/>
    <d v="2023-12-19T00:00:00"/>
    <s v="Standard Class"/>
    <s v="KN-16390"/>
    <s v="Katherine Nockton"/>
    <x v="1"/>
    <s v="United States"/>
    <s v="New Bedford"/>
    <x v="31"/>
    <n v="2740"/>
    <x v="3"/>
    <s v="TEC-PH-10001527"/>
    <x v="2"/>
    <x v="7"/>
    <s v="Plantronics MX500i Earset"/>
    <n v="128.85000000000002"/>
    <n v="3"/>
    <n v="0"/>
    <n v="3.8654999999999973"/>
  </r>
  <r>
    <n v="6008"/>
    <s v="CA-2014-129028"/>
    <x v="3"/>
    <x v="719"/>
    <d v="2023-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0"/>
    <d v="2022-01-03T00:00:00"/>
    <s v="Standard Class"/>
    <s v="CL-12565"/>
    <s v="Clay Ludtke"/>
    <x v="0"/>
    <s v="United States"/>
    <s v="Los Angeles"/>
    <x v="1"/>
    <n v="90049"/>
    <x v="1"/>
    <s v="OFF-PA-10000595"/>
    <x v="1"/>
    <x v="10"/>
    <s v="Xerox 1929"/>
    <n v="68.52"/>
    <n v="3"/>
    <n v="0"/>
    <n v="31.519199999999998"/>
  </r>
  <r>
    <n v="6010"/>
    <s v="CA-2012-135580"/>
    <x v="1"/>
    <x v="1080"/>
    <d v="2022-01-03T00:00:00"/>
    <s v="Standard Class"/>
    <s v="CL-12565"/>
    <s v="Clay Ludtke"/>
    <x v="0"/>
    <s v="United States"/>
    <s v="Los Angeles"/>
    <x v="1"/>
    <n v="90049"/>
    <x v="1"/>
    <s v="OFF-ST-10000798"/>
    <x v="1"/>
    <x v="4"/>
    <s v="2300 Heavy-Duty Transfer File Systems by Perma"/>
    <n v="74.94"/>
    <n v="3"/>
    <n v="0"/>
    <n v="14.238599999999995"/>
  </r>
  <r>
    <n v="6011"/>
    <s v="CA-2012-135580"/>
    <x v="1"/>
    <x v="1080"/>
    <d v="2022-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0"/>
    <d v="2022-01-03T00:00:00"/>
    <s v="Standard Class"/>
    <s v="CL-12565"/>
    <s v="Clay Ludtke"/>
    <x v="0"/>
    <s v="United States"/>
    <s v="Los Angeles"/>
    <x v="1"/>
    <n v="90049"/>
    <x v="1"/>
    <s v="OFF-EN-10003296"/>
    <x v="1"/>
    <x v="12"/>
    <s v="Tyvek Side-Opening Peel &amp; Seel Expanding Envelopes"/>
    <n v="271.44"/>
    <n v="3"/>
    <n v="0"/>
    <n v="122.148"/>
  </r>
  <r>
    <n v="6013"/>
    <s v="CA-2012-135580"/>
    <x v="1"/>
    <x v="1080"/>
    <d v="2022-01-03T00:00:00"/>
    <s v="Standard Class"/>
    <s v="CL-12565"/>
    <s v="Clay Ludtke"/>
    <x v="0"/>
    <s v="United States"/>
    <s v="Los Angeles"/>
    <x v="1"/>
    <n v="90049"/>
    <x v="1"/>
    <s v="TEC-PH-10004345"/>
    <x v="2"/>
    <x v="7"/>
    <s v="Cisco SPA 502G IP Phone"/>
    <n v="287.88"/>
    <n v="3"/>
    <n v="0.2"/>
    <n v="35.984999999999999"/>
  </r>
  <r>
    <n v="6014"/>
    <s v="CA-2013-159016"/>
    <x v="0"/>
    <x v="612"/>
    <d v="2022-03-12T00:00:00"/>
    <s v="First Class"/>
    <s v="KF-16285"/>
    <s v="Karen Ferguson"/>
    <x v="2"/>
    <s v="United States"/>
    <s v="Los Angeles"/>
    <x v="1"/>
    <n v="90008"/>
    <x v="1"/>
    <s v="OFF-PA-10004405"/>
    <x v="1"/>
    <x v="10"/>
    <s v="Rediform Voice Mail Log Books"/>
    <n v="14.9"/>
    <n v="5"/>
    <n v="0"/>
    <n v="7.1519999999999992"/>
  </r>
  <r>
    <n v="6015"/>
    <s v="CA-2013-159016"/>
    <x v="0"/>
    <x v="612"/>
    <d v="2022-03-12T00:00:00"/>
    <s v="First Class"/>
    <s v="KF-16285"/>
    <s v="Karen Ferguson"/>
    <x v="2"/>
    <s v="United States"/>
    <s v="Los Angeles"/>
    <x v="1"/>
    <n v="90008"/>
    <x v="1"/>
    <s v="TEC-PH-10002885"/>
    <x v="2"/>
    <x v="7"/>
    <s v="Apple iPhone 5"/>
    <n v="4158.9120000000003"/>
    <n v="8"/>
    <n v="0.2"/>
    <n v="363.90480000000025"/>
  </r>
  <r>
    <n v="6016"/>
    <s v="CA-2011-102652"/>
    <x v="2"/>
    <x v="322"/>
    <d v="2020-04-12T00:00:00"/>
    <s v="Standard Class"/>
    <s v="AY-10555"/>
    <s v="Andy Yotov"/>
    <x v="1"/>
    <s v="United States"/>
    <s v="Los Angeles"/>
    <x v="1"/>
    <n v="90049"/>
    <x v="1"/>
    <s v="FUR-FU-10000747"/>
    <x v="0"/>
    <x v="5"/>
    <s v="Tenex B1-RE Series Chair Mats for Low Pile Carpets"/>
    <n v="91.96"/>
    <n v="2"/>
    <n v="0"/>
    <n v="15.633199999999988"/>
  </r>
  <r>
    <n v="6017"/>
    <s v="CA-2011-102652"/>
    <x v="2"/>
    <x v="322"/>
    <d v="2020-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20-04-12T00:00:00"/>
    <s v="Standard Class"/>
    <s v="AY-10555"/>
    <s v="Andy Yotov"/>
    <x v="1"/>
    <s v="United States"/>
    <s v="Los Angeles"/>
    <x v="1"/>
    <n v="90049"/>
    <x v="1"/>
    <s v="OFF-PA-10003309"/>
    <x v="1"/>
    <x v="10"/>
    <s v="Xerox 211"/>
    <n v="19.440000000000001"/>
    <n v="3"/>
    <n v="0"/>
    <n v="9.3312000000000008"/>
  </r>
  <r>
    <n v="6019"/>
    <s v="CA-2011-102652"/>
    <x v="2"/>
    <x v="322"/>
    <d v="2020-04-12T00:00:00"/>
    <s v="Standard Class"/>
    <s v="AY-10555"/>
    <s v="Andy Yotov"/>
    <x v="1"/>
    <s v="United States"/>
    <s v="Los Angeles"/>
    <x v="1"/>
    <n v="90049"/>
    <x v="1"/>
    <s v="OFF-PA-10001977"/>
    <x v="1"/>
    <x v="10"/>
    <s v="Xerox 194"/>
    <n v="55.48"/>
    <n v="1"/>
    <n v="0"/>
    <n v="26.630399999999998"/>
  </r>
  <r>
    <n v="6020"/>
    <s v="CA-2011-152422"/>
    <x v="2"/>
    <x v="1081"/>
    <d v="2020-10-10T00:00:00"/>
    <s v="Second Class"/>
    <s v="BD-11635"/>
    <s v="Brian Derr"/>
    <x v="0"/>
    <s v="United States"/>
    <s v="Columbus"/>
    <x v="24"/>
    <n v="43229"/>
    <x v="3"/>
    <s v="OFF-AP-10002892"/>
    <x v="1"/>
    <x v="9"/>
    <s v="Belkin F5C206VTEL 6 Outlet Surge"/>
    <n v="91.92"/>
    <n v="5"/>
    <n v="0.2"/>
    <n v="11.489999999999991"/>
  </r>
  <r>
    <n v="6021"/>
    <s v="US-2013-156692"/>
    <x v="0"/>
    <x v="572"/>
    <d v="2022-08-14T00:00:00"/>
    <s v="Same Day"/>
    <s v="HG-15025"/>
    <s v="Hunter Glantz"/>
    <x v="0"/>
    <s v="United States"/>
    <s v="Kenner"/>
    <x v="28"/>
    <n v="70065"/>
    <x v="0"/>
    <s v="OFF-AP-10002222"/>
    <x v="1"/>
    <x v="9"/>
    <s v="Staples"/>
    <n v="17.34"/>
    <n v="2"/>
    <n v="0"/>
    <n v="4.6818000000000008"/>
  </r>
  <r>
    <n v="6022"/>
    <s v="US-2013-156692"/>
    <x v="0"/>
    <x v="572"/>
    <d v="2022-08-14T00:00:00"/>
    <s v="Same Day"/>
    <s v="HG-15025"/>
    <s v="Hunter Glantz"/>
    <x v="0"/>
    <s v="United States"/>
    <s v="Kenner"/>
    <x v="28"/>
    <n v="70065"/>
    <x v="0"/>
    <s v="TEC-AC-10000158"/>
    <x v="2"/>
    <x v="11"/>
    <s v="Sony 64GB Class 10 Micro SDHC R40 Memory Card"/>
    <n v="71.98"/>
    <n v="2"/>
    <n v="0"/>
    <n v="15.1158"/>
  </r>
  <r>
    <n v="6023"/>
    <s v="CA-2011-130869"/>
    <x v="2"/>
    <x v="664"/>
    <d v="2020-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23-04-28T00:00:00"/>
    <s v="First Class"/>
    <s v="LS-16945"/>
    <s v="Linda Southworth"/>
    <x v="1"/>
    <s v="United States"/>
    <s v="Providence"/>
    <x v="34"/>
    <n v="2908"/>
    <x v="3"/>
    <s v="TEC-AC-10004855"/>
    <x v="2"/>
    <x v="11"/>
    <s v="V7 USB Numeric Keypad"/>
    <n v="69.98"/>
    <n v="2"/>
    <n v="0"/>
    <n v="4.8986000000000018"/>
  </r>
  <r>
    <n v="6025"/>
    <s v="CA-2014-139717"/>
    <x v="3"/>
    <x v="1042"/>
    <d v="2023-08-27T00:00:00"/>
    <s v="Second Class"/>
    <s v="DM-13015"/>
    <s v="Darrin Martin"/>
    <x v="0"/>
    <s v="United States"/>
    <s v="Lancaster"/>
    <x v="24"/>
    <n v="43130"/>
    <x v="3"/>
    <s v="OFF-AP-10000938"/>
    <x v="1"/>
    <x v="9"/>
    <s v="Avanti 1.7 Cu. Ft. Refrigerator"/>
    <n v="646.27200000000005"/>
    <n v="8"/>
    <n v="0.2"/>
    <n v="64.627199999999988"/>
  </r>
  <r>
    <n v="6026"/>
    <s v="CA-2014-139717"/>
    <x v="3"/>
    <x v="1042"/>
    <d v="2023-08-27T00:00:00"/>
    <s v="Second Class"/>
    <s v="DM-13015"/>
    <s v="Darrin Martin"/>
    <x v="0"/>
    <s v="United States"/>
    <s v="Lancaster"/>
    <x v="24"/>
    <n v="43130"/>
    <x v="3"/>
    <s v="OFF-PA-10002195"/>
    <x v="1"/>
    <x v="10"/>
    <s v="Xerox 1966"/>
    <n v="10.368000000000002"/>
    <n v="2"/>
    <n v="0.2"/>
    <n v="3.7584"/>
  </r>
  <r>
    <n v="6027"/>
    <s v="CA-2014-136007"/>
    <x v="3"/>
    <x v="660"/>
    <d v="2023-03-03T00:00:00"/>
    <s v="Standard Class"/>
    <s v="AC-10615"/>
    <s v="Ann Chong"/>
    <x v="1"/>
    <s v="United States"/>
    <s v="Seattle"/>
    <x v="4"/>
    <n v="98115"/>
    <x v="1"/>
    <s v="OFF-FA-10002701"/>
    <x v="1"/>
    <x v="13"/>
    <s v="Alliance Rubber Bands"/>
    <n v="8.4"/>
    <n v="5"/>
    <n v="0"/>
    <n v="0.33599999999999963"/>
  </r>
  <r>
    <n v="6028"/>
    <s v="CA-2014-136007"/>
    <x v="3"/>
    <x v="660"/>
    <d v="2023-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22-11-22T00:00:00"/>
    <s v="First Class"/>
    <s v="LT-17110"/>
    <s v="Liz Thompson"/>
    <x v="0"/>
    <s v="United States"/>
    <s v="Jacksonville"/>
    <x v="3"/>
    <n v="28540"/>
    <x v="0"/>
    <s v="OFF-AR-10003752"/>
    <x v="1"/>
    <x v="6"/>
    <s v="Deluxe Chalkboard Eraser Cleaner"/>
    <n v="18.48"/>
    <n v="2"/>
    <n v="0.2"/>
    <n v="6.0059999999999993"/>
  </r>
  <r>
    <n v="6030"/>
    <s v="US-2013-112970"/>
    <x v="0"/>
    <x v="696"/>
    <d v="2022-11-16T00:00:00"/>
    <s v="First Class"/>
    <s v="TB-21250"/>
    <s v="Tim Brockman"/>
    <x v="0"/>
    <s v="United States"/>
    <s v="Los Angeles"/>
    <x v="1"/>
    <n v="90049"/>
    <x v="1"/>
    <s v="OFF-AR-10003829"/>
    <x v="1"/>
    <x v="6"/>
    <s v="Newell 35"/>
    <n v="9.84"/>
    <n v="3"/>
    <n v="0"/>
    <n v="2.8535999999999988"/>
  </r>
  <r>
    <n v="6031"/>
    <s v="US-2014-152492"/>
    <x v="3"/>
    <x v="91"/>
    <d v="2023-07-07T00:00:00"/>
    <s v="Same Day"/>
    <s v="AH-10585"/>
    <s v="Angele Hood"/>
    <x v="0"/>
    <s v="United States"/>
    <s v="Miami"/>
    <x v="2"/>
    <n v="33142"/>
    <x v="0"/>
    <s v="FUR-CH-10000155"/>
    <x v="0"/>
    <x v="1"/>
    <s v="Global Comet Stacking Armless Chair"/>
    <n v="239.24"/>
    <n v="1"/>
    <n v="0.2"/>
    <n v="23.924000000000007"/>
  </r>
  <r>
    <n v="6032"/>
    <s v="CA-2013-101168"/>
    <x v="0"/>
    <x v="591"/>
    <d v="2023-01-02T00:00:00"/>
    <s v="Standard Class"/>
    <s v="SS-20140"/>
    <s v="Saphhira Shifley"/>
    <x v="1"/>
    <s v="United States"/>
    <s v="Nashua"/>
    <x v="38"/>
    <n v="3060"/>
    <x v="3"/>
    <s v="FUR-FU-10003142"/>
    <x v="0"/>
    <x v="5"/>
    <s v="Master Big Foot Doorstop, Beige"/>
    <n v="21.12"/>
    <n v="4"/>
    <n v="0"/>
    <n v="6.5471999999999984"/>
  </r>
  <r>
    <n v="6033"/>
    <s v="CA-2014-104010"/>
    <x v="3"/>
    <x v="756"/>
    <d v="2023-04-26T00:00:00"/>
    <s v="First Class"/>
    <s v="TD-20995"/>
    <s v="Tamara Dahlen"/>
    <x v="0"/>
    <s v="United States"/>
    <s v="New York City"/>
    <x v="15"/>
    <n v="10011"/>
    <x v="3"/>
    <s v="OFF-SU-10001218"/>
    <x v="1"/>
    <x v="14"/>
    <s v="Fiskars Softgrip Scissors"/>
    <n v="54.900000000000006"/>
    <n v="5"/>
    <n v="0"/>
    <n v="15.372000000000003"/>
  </r>
  <r>
    <n v="6034"/>
    <s v="CA-2012-130253"/>
    <x v="1"/>
    <x v="639"/>
    <d v="2021-12-18T00:00:00"/>
    <s v="Standard Class"/>
    <s v="PP-18955"/>
    <s v="Paul Prost"/>
    <x v="2"/>
    <s v="United States"/>
    <s v="Los Angeles"/>
    <x v="1"/>
    <n v="90036"/>
    <x v="1"/>
    <s v="FUR-FU-10002963"/>
    <x v="0"/>
    <x v="5"/>
    <s v="Master Caster Door Stop, Gray"/>
    <n v="15.24"/>
    <n v="3"/>
    <n v="0"/>
    <n v="5.1815999999999995"/>
  </r>
  <r>
    <n v="6035"/>
    <s v="US-2012-155369"/>
    <x v="1"/>
    <x v="1082"/>
    <d v="2021-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2"/>
    <d v="2021-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2"/>
    <d v="2022-09-09T00:00:00"/>
    <s v="Standard Class"/>
    <s v="AA-10645"/>
    <s v="Anna Andreadi"/>
    <x v="0"/>
    <s v="United States"/>
    <s v="Georgetown"/>
    <x v="0"/>
    <n v="40324"/>
    <x v="0"/>
    <s v="FUR-FU-10003347"/>
    <x v="0"/>
    <x v="5"/>
    <s v="Coloredge Poster Frame"/>
    <n v="42.599999999999994"/>
    <n v="3"/>
    <n v="0"/>
    <n v="16.614000000000001"/>
  </r>
  <r>
    <n v="6038"/>
    <s v="CA-2013-131205"/>
    <x v="0"/>
    <x v="912"/>
    <d v="2022-09-09T00:00:00"/>
    <s v="Standard Class"/>
    <s v="AA-10645"/>
    <s v="Anna Andreadi"/>
    <x v="0"/>
    <s v="United States"/>
    <s v="Georgetown"/>
    <x v="0"/>
    <n v="40324"/>
    <x v="0"/>
    <s v="OFF-BI-10000315"/>
    <x v="1"/>
    <x v="8"/>
    <s v="Poly Designer Cover &amp; Back"/>
    <n v="113.94"/>
    <n v="6"/>
    <n v="0"/>
    <n v="54.691199999999995"/>
  </r>
  <r>
    <n v="6039"/>
    <s v="CA-2013-131205"/>
    <x v="0"/>
    <x v="912"/>
    <d v="2022-09-09T00:00:00"/>
    <s v="Standard Class"/>
    <s v="AA-10645"/>
    <s v="Anna Andreadi"/>
    <x v="0"/>
    <s v="United States"/>
    <s v="Georgetown"/>
    <x v="0"/>
    <n v="40324"/>
    <x v="0"/>
    <s v="OFF-ST-10002583"/>
    <x v="1"/>
    <x v="4"/>
    <s v="Fellowes Neat Ideas Storage Cubes"/>
    <n v="129.91999999999999"/>
    <n v="4"/>
    <n v="0"/>
    <n v="5.1967999999999961"/>
  </r>
  <r>
    <n v="6040"/>
    <s v="CA-2013-131205"/>
    <x v="0"/>
    <x v="912"/>
    <d v="2022-09-09T00:00:00"/>
    <s v="Standard Class"/>
    <s v="AA-10645"/>
    <s v="Anna Andreadi"/>
    <x v="0"/>
    <s v="United States"/>
    <s v="Georgetown"/>
    <x v="0"/>
    <n v="40324"/>
    <x v="0"/>
    <s v="OFF-AR-10003469"/>
    <x v="1"/>
    <x v="6"/>
    <s v="Nontoxic Chalk"/>
    <n v="5.28"/>
    <n v="3"/>
    <n v="0"/>
    <n v="2.5343999999999998"/>
  </r>
  <r>
    <n v="6041"/>
    <s v="CA-2014-122364"/>
    <x v="3"/>
    <x v="241"/>
    <d v="2023-09-30T00:00:00"/>
    <s v="Standard Class"/>
    <s v="FA-14230"/>
    <s v="Frank Atkinson"/>
    <x v="1"/>
    <s v="United States"/>
    <s v="Los Angeles"/>
    <x v="1"/>
    <n v="90008"/>
    <x v="1"/>
    <s v="TEC-PH-10001817"/>
    <x v="2"/>
    <x v="7"/>
    <s v="Wilson Electronics DB Pro Signal Booster"/>
    <n v="859.2"/>
    <n v="3"/>
    <n v="0.2"/>
    <n v="75.180000000000064"/>
  </r>
  <r>
    <n v="6042"/>
    <s v="CA-2014-122364"/>
    <x v="3"/>
    <x v="241"/>
    <d v="2023-09-30T00:00:00"/>
    <s v="Standard Class"/>
    <s v="FA-14230"/>
    <s v="Frank Atkinson"/>
    <x v="1"/>
    <s v="United States"/>
    <s v="Los Angeles"/>
    <x v="1"/>
    <n v="90008"/>
    <x v="1"/>
    <s v="TEC-MA-10001031"/>
    <x v="2"/>
    <x v="15"/>
    <s v="Socket Bluetooth Cordless Hand Scanner (CHS)"/>
    <n v="506.28"/>
    <n v="3"/>
    <n v="0.2"/>
    <n v="177.19799999999998"/>
  </r>
  <r>
    <n v="6043"/>
    <s v="CA-2013-117912"/>
    <x v="0"/>
    <x v="1083"/>
    <d v="2022-02-08T00:00:00"/>
    <s v="Standard Class"/>
    <s v="TB-21520"/>
    <s v="Tracy Blumstein"/>
    <x v="0"/>
    <s v="United States"/>
    <s v="Sierra Vista"/>
    <x v="16"/>
    <n v="85635"/>
    <x v="1"/>
    <s v="FUR-FU-10002088"/>
    <x v="0"/>
    <x v="5"/>
    <s v="Nu-Dell Float Frame 11 x 14 1/2"/>
    <n v="14.368000000000002"/>
    <n v="2"/>
    <n v="0.2"/>
    <n v="3.9512"/>
  </r>
  <r>
    <n v="6044"/>
    <s v="CA-2014-145702"/>
    <x v="3"/>
    <x v="240"/>
    <d v="2023-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23-05-25T00:00:00"/>
    <s v="Second Class"/>
    <s v="AH-10075"/>
    <s v="Adam Hart"/>
    <x v="1"/>
    <s v="United States"/>
    <s v="Knoxville"/>
    <x v="18"/>
    <n v="37918"/>
    <x v="0"/>
    <s v="OFF-PA-10001526"/>
    <x v="1"/>
    <x v="10"/>
    <s v="Xerox 1949"/>
    <n v="27.888000000000002"/>
    <n v="7"/>
    <n v="0.2"/>
    <n v="10.109400000000001"/>
  </r>
  <r>
    <n v="6046"/>
    <s v="CA-2012-113215"/>
    <x v="1"/>
    <x v="37"/>
    <d v="2021-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22-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21-11-11T00:00:00"/>
    <s v="Standard Class"/>
    <s v="CP-12340"/>
    <s v="Christine Phan"/>
    <x v="1"/>
    <s v="United States"/>
    <s v="Miami"/>
    <x v="2"/>
    <n v="33142"/>
    <x v="0"/>
    <s v="OFF-BI-10003305"/>
    <x v="1"/>
    <x v="8"/>
    <s v="Avery Hanging File Binders"/>
    <n v="16.146000000000004"/>
    <n v="9"/>
    <n v="0.7"/>
    <n v="-12.916800000000002"/>
  </r>
  <r>
    <n v="6049"/>
    <s v="CA-2012-105571"/>
    <x v="1"/>
    <x v="209"/>
    <d v="2021-11-11T00:00:00"/>
    <s v="Standard Class"/>
    <s v="CP-12340"/>
    <s v="Christine Phan"/>
    <x v="1"/>
    <s v="United States"/>
    <s v="Miami"/>
    <x v="2"/>
    <n v="33142"/>
    <x v="0"/>
    <s v="OFF-BI-10001359"/>
    <x v="1"/>
    <x v="8"/>
    <s v="GBC DocuBind TL300 Electric Binding System"/>
    <n v="1345.4850000000001"/>
    <n v="5"/>
    <n v="0.7"/>
    <n v="-1031.5385000000001"/>
  </r>
  <r>
    <n v="6050"/>
    <s v="CA-2013-152765"/>
    <x v="0"/>
    <x v="1084"/>
    <d v="2022-06-19T00:00:00"/>
    <s v="First Class"/>
    <s v="LS-17245"/>
    <s v="Lynn Smith"/>
    <x v="0"/>
    <s v="United States"/>
    <s v="Houston"/>
    <x v="5"/>
    <n v="77036"/>
    <x v="2"/>
    <s v="OFF-PA-10000483"/>
    <x v="1"/>
    <x v="10"/>
    <s v="Xerox 19"/>
    <n v="173.48800000000003"/>
    <n v="7"/>
    <n v="0.2"/>
    <n v="54.214999999999982"/>
  </r>
  <r>
    <n v="6051"/>
    <s v="CA-2012-153878"/>
    <x v="1"/>
    <x v="334"/>
    <d v="2021-04-30T00:00:00"/>
    <s v="Standard Class"/>
    <s v="TS-21655"/>
    <s v="Trudy Schmidt"/>
    <x v="0"/>
    <s v="United States"/>
    <s v="Milwaukee"/>
    <x v="6"/>
    <n v="53209"/>
    <x v="2"/>
    <s v="OFF-AR-10000658"/>
    <x v="1"/>
    <x v="6"/>
    <s v="Newell 324"/>
    <n v="57.75"/>
    <n v="5"/>
    <n v="0"/>
    <n v="16.170000000000002"/>
  </r>
  <r>
    <n v="6052"/>
    <s v="CA-2012-153878"/>
    <x v="1"/>
    <x v="334"/>
    <d v="2021-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22-09-27T00:00:00"/>
    <s v="Second Class"/>
    <s v="JS-15940"/>
    <s v="Joni Sundaresam"/>
    <x v="2"/>
    <s v="United States"/>
    <s v="Lancaster"/>
    <x v="24"/>
    <n v="43130"/>
    <x v="3"/>
    <s v="OFF-PA-10002586"/>
    <x v="1"/>
    <x v="10"/>
    <s v="Xerox 1970"/>
    <n v="11.952000000000002"/>
    <n v="3"/>
    <n v="0.2"/>
    <n v="4.0338000000000003"/>
  </r>
  <r>
    <n v="6054"/>
    <s v="CA-2013-124016"/>
    <x v="0"/>
    <x v="713"/>
    <d v="2022-09-27T00:00:00"/>
    <s v="Second Class"/>
    <s v="JS-15940"/>
    <s v="Joni Sundaresam"/>
    <x v="2"/>
    <s v="United States"/>
    <s v="Lancaster"/>
    <x v="24"/>
    <n v="43130"/>
    <x v="3"/>
    <s v="FUR-FU-10004963"/>
    <x v="0"/>
    <x v="5"/>
    <s v="Eldon 400 Class Desk Accessories, Black Carbon"/>
    <n v="28"/>
    <n v="4"/>
    <n v="0.2"/>
    <n v="7.7000000000000028"/>
  </r>
  <r>
    <n v="6055"/>
    <s v="CA-2013-124016"/>
    <x v="0"/>
    <x v="713"/>
    <d v="2022-09-27T00:00:00"/>
    <s v="Second Class"/>
    <s v="JS-15940"/>
    <s v="Joni Sundaresam"/>
    <x v="2"/>
    <s v="United States"/>
    <s v="Lancaster"/>
    <x v="24"/>
    <n v="43130"/>
    <x v="3"/>
    <s v="OFF-BI-10002071"/>
    <x v="1"/>
    <x v="8"/>
    <s v="Fellowes Black Plastic Comb Bindings"/>
    <n v="12.201000000000001"/>
    <n v="7"/>
    <n v="0.7"/>
    <n v="-9.7607999999999961"/>
  </r>
  <r>
    <n v="6056"/>
    <s v="CA-2013-113551"/>
    <x v="0"/>
    <x v="298"/>
    <d v="2022-08-21T00:00:00"/>
    <s v="First Class"/>
    <s v="NF-18385"/>
    <s v="Natalie Fritzler"/>
    <x v="0"/>
    <s v="United States"/>
    <s v="Edinburg"/>
    <x v="5"/>
    <n v="78539"/>
    <x v="2"/>
    <s v="OFF-BI-10001617"/>
    <x v="1"/>
    <x v="8"/>
    <s v="GBC Wire Binding Combs"/>
    <n v="2.0679999999999996"/>
    <n v="1"/>
    <n v="0.8"/>
    <n v="-3.4122000000000003"/>
  </r>
  <r>
    <n v="6057"/>
    <s v="CA-2013-113551"/>
    <x v="0"/>
    <x v="298"/>
    <d v="2022-08-21T00:00:00"/>
    <s v="First Class"/>
    <s v="NF-18385"/>
    <s v="Natalie Fritzler"/>
    <x v="0"/>
    <s v="United States"/>
    <s v="Edinburg"/>
    <x v="5"/>
    <n v="78539"/>
    <x v="2"/>
    <s v="OFF-PA-10004665"/>
    <x v="1"/>
    <x v="10"/>
    <s v="Advantus Motivational Note Cards"/>
    <n v="83.84"/>
    <n v="8"/>
    <n v="0.2"/>
    <n v="30.391999999999996"/>
  </r>
  <r>
    <n v="6058"/>
    <s v="CA-2011-107524"/>
    <x v="2"/>
    <x v="1085"/>
    <d v="2020-03-08T00:00:00"/>
    <s v="Standard Class"/>
    <s v="KN-16705"/>
    <s v="Kristina Nunn"/>
    <x v="2"/>
    <s v="United States"/>
    <s v="New York City"/>
    <x v="15"/>
    <n v="10009"/>
    <x v="3"/>
    <s v="OFF-EN-10001990"/>
    <x v="1"/>
    <x v="12"/>
    <s v="Staples"/>
    <n v="11.36"/>
    <n v="2"/>
    <n v="0"/>
    <n v="5.3391999999999991"/>
  </r>
  <r>
    <n v="6059"/>
    <s v="CA-2011-107524"/>
    <x v="2"/>
    <x v="1085"/>
    <d v="2020-03-08T00:00:00"/>
    <s v="Standard Class"/>
    <s v="KN-16705"/>
    <s v="Kristina Nunn"/>
    <x v="2"/>
    <s v="United States"/>
    <s v="New York City"/>
    <x v="15"/>
    <n v="10009"/>
    <x v="3"/>
    <s v="OFF-PA-10000587"/>
    <x v="1"/>
    <x v="10"/>
    <s v="Array Parchment Paper, Assorted Colors"/>
    <n v="36.4"/>
    <n v="5"/>
    <n v="0"/>
    <n v="17.472000000000001"/>
  </r>
  <r>
    <n v="6060"/>
    <s v="CA-2011-138072"/>
    <x v="2"/>
    <x v="125"/>
    <d v="2021-01-03T00:00:00"/>
    <s v="Standard Class"/>
    <s v="GA-14725"/>
    <s v="Guy Armstrong"/>
    <x v="0"/>
    <s v="United States"/>
    <s v="Philadelphia"/>
    <x v="9"/>
    <n v="19120"/>
    <x v="3"/>
    <s v="TEC-AC-10004859"/>
    <x v="2"/>
    <x v="11"/>
    <s v="Maxell Pro 80 Minute CD-R, 10/Pack"/>
    <n v="27.968000000000004"/>
    <n v="2"/>
    <n v="0.2"/>
    <n v="6.9920000000000009"/>
  </r>
  <r>
    <n v="6061"/>
    <s v="CA-2012-134201"/>
    <x v="1"/>
    <x v="888"/>
    <d v="2021-04-16T00:00:00"/>
    <s v="Standard Class"/>
    <s v="EH-14125"/>
    <s v="Eugene Hildebrand"/>
    <x v="2"/>
    <s v="United States"/>
    <s v="Rochester"/>
    <x v="15"/>
    <n v="14609"/>
    <x v="3"/>
    <s v="OFF-ST-10001476"/>
    <x v="1"/>
    <x v="4"/>
    <s v="Steel Personal Filing/Posting Tote"/>
    <n v="142.04"/>
    <n v="4"/>
    <n v="0"/>
    <n v="38.350800000000007"/>
  </r>
  <r>
    <n v="6062"/>
    <s v="CA-2012-134201"/>
    <x v="1"/>
    <x v="888"/>
    <d v="2021-04-16T00:00:00"/>
    <s v="Standard Class"/>
    <s v="EH-14125"/>
    <s v="Eugene Hildebrand"/>
    <x v="2"/>
    <s v="United States"/>
    <s v="Rochester"/>
    <x v="15"/>
    <n v="14609"/>
    <x v="3"/>
    <s v="OFF-AR-10002804"/>
    <x v="1"/>
    <x v="6"/>
    <s v="Faber Castell Col-Erase Pencils"/>
    <n v="14.669999999999998"/>
    <n v="3"/>
    <n v="0"/>
    <n v="6.0147000000000004"/>
  </r>
  <r>
    <n v="6063"/>
    <s v="CA-2012-111780"/>
    <x v="1"/>
    <x v="707"/>
    <d v="2021-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21-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21-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21-04-07T00:00:00"/>
    <s v="First Class"/>
    <s v="TT-21070"/>
    <s v="Ted Trevino"/>
    <x v="0"/>
    <s v="United States"/>
    <s v="Philadelphia"/>
    <x v="9"/>
    <n v="19120"/>
    <x v="3"/>
    <s v="OFF-LA-10001569"/>
    <x v="1"/>
    <x v="2"/>
    <s v="Avery 499"/>
    <n v="23.904000000000003"/>
    <n v="6"/>
    <n v="0.2"/>
    <n v="7.7687999999999988"/>
  </r>
  <r>
    <n v="6067"/>
    <s v="CA-2012-151547"/>
    <x v="1"/>
    <x v="184"/>
    <d v="2021-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7"/>
    <d v="2023-05-25T00:00:00"/>
    <s v="Standard Class"/>
    <s v="CC-12430"/>
    <s v="Chuck Clark"/>
    <x v="2"/>
    <s v="United States"/>
    <s v="Lakewood"/>
    <x v="1"/>
    <n v="90712"/>
    <x v="1"/>
    <s v="FUR-CH-10000225"/>
    <x v="0"/>
    <x v="1"/>
    <s v="Global Geo Office Task Chair, Gray"/>
    <n v="518.27200000000005"/>
    <n v="8"/>
    <n v="0.2"/>
    <n v="-97.176000000000073"/>
  </r>
  <r>
    <n v="6069"/>
    <s v="CA-2014-166695"/>
    <x v="3"/>
    <x v="967"/>
    <d v="2023-05-25T00:00:00"/>
    <s v="Standard Class"/>
    <s v="CC-12430"/>
    <s v="Chuck Clark"/>
    <x v="2"/>
    <s v="United States"/>
    <s v="Lakewood"/>
    <x v="1"/>
    <n v="90712"/>
    <x v="1"/>
    <s v="FUR-FU-10002191"/>
    <x v="0"/>
    <x v="5"/>
    <s v="G.E. Halogen Desk Lamp Bulbs"/>
    <n v="6.98"/>
    <n v="1"/>
    <n v="0"/>
    <n v="3.3504"/>
  </r>
  <r>
    <n v="6070"/>
    <s v="CA-2014-166695"/>
    <x v="3"/>
    <x v="967"/>
    <d v="2023-05-25T00:00:00"/>
    <s v="Standard Class"/>
    <s v="CC-12430"/>
    <s v="Chuck Clark"/>
    <x v="2"/>
    <s v="United States"/>
    <s v="Lakewood"/>
    <x v="1"/>
    <n v="90712"/>
    <x v="1"/>
    <s v="TEC-MA-10003176"/>
    <x v="2"/>
    <x v="15"/>
    <s v="Okidata B400 Printer"/>
    <n v="343.20000000000005"/>
    <n v="1"/>
    <n v="0.2"/>
    <n v="38.609999999999957"/>
  </r>
  <r>
    <n v="6071"/>
    <s v="CA-2014-167542"/>
    <x v="3"/>
    <x v="802"/>
    <d v="2023-08-21T00:00:00"/>
    <s v="Standard Class"/>
    <s v="KD-16495"/>
    <s v="Keith Dawkins"/>
    <x v="1"/>
    <s v="United States"/>
    <s v="Philadelphia"/>
    <x v="9"/>
    <n v="19120"/>
    <x v="3"/>
    <s v="OFF-LA-10004093"/>
    <x v="1"/>
    <x v="2"/>
    <s v="Avery 486"/>
    <n v="17.544"/>
    <n v="3"/>
    <n v="0.2"/>
    <n v="5.9210999999999983"/>
  </r>
  <r>
    <n v="6072"/>
    <s v="CA-2012-120901"/>
    <x v="1"/>
    <x v="620"/>
    <d v="2022-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22-01-04T00:00:00"/>
    <s v="Standard Class"/>
    <s v="BG-11035"/>
    <s v="Barry Gonzalez"/>
    <x v="0"/>
    <s v="United States"/>
    <s v="Austin"/>
    <x v="5"/>
    <n v="78745"/>
    <x v="2"/>
    <s v="OFF-FA-10001561"/>
    <x v="1"/>
    <x v="13"/>
    <s v="Stockwell Push Pins"/>
    <n v="3.4880000000000004"/>
    <n v="2"/>
    <n v="0.2"/>
    <n v="0.56679999999999997"/>
  </r>
  <r>
    <n v="6074"/>
    <s v="CA-2012-120901"/>
    <x v="1"/>
    <x v="620"/>
    <d v="2022-01-04T00:00:00"/>
    <s v="Standard Class"/>
    <s v="BG-11035"/>
    <s v="Barry Gonzalez"/>
    <x v="0"/>
    <s v="United States"/>
    <s v="Austin"/>
    <x v="5"/>
    <n v="78745"/>
    <x v="2"/>
    <s v="OFF-SU-10001225"/>
    <x v="1"/>
    <x v="14"/>
    <s v="Staples"/>
    <n v="5.8880000000000008"/>
    <n v="2"/>
    <n v="0.2"/>
    <n v="-1.3248000000000004"/>
  </r>
  <r>
    <n v="6075"/>
    <s v="CA-2014-121398"/>
    <x v="3"/>
    <x v="53"/>
    <d v="2023-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23-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22-09-08T00:00:00"/>
    <s v="Standard Class"/>
    <s v="PG-18820"/>
    <s v="Patrick Gardner"/>
    <x v="0"/>
    <s v="United States"/>
    <s v="New York City"/>
    <x v="15"/>
    <n v="10011"/>
    <x v="3"/>
    <s v="TEC-AC-10001432"/>
    <x v="2"/>
    <x v="11"/>
    <s v="Enermax Aurora Lite Keyboard"/>
    <n v="468.90000000000003"/>
    <n v="6"/>
    <n v="0"/>
    <n v="206.31600000000006"/>
  </r>
  <r>
    <n v="6078"/>
    <s v="CA-2013-151561"/>
    <x v="0"/>
    <x v="142"/>
    <d v="2022-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22-09-08T00:00:00"/>
    <s v="Standard Class"/>
    <s v="PG-18820"/>
    <s v="Patrick Gardner"/>
    <x v="0"/>
    <s v="United States"/>
    <s v="New York City"/>
    <x v="15"/>
    <n v="10011"/>
    <x v="3"/>
    <s v="OFF-SU-10001574"/>
    <x v="1"/>
    <x v="14"/>
    <s v="Acme Value Line Scissors"/>
    <n v="10.95"/>
    <n v="3"/>
    <n v="0"/>
    <n v="3.2849999999999993"/>
  </r>
  <r>
    <n v="6080"/>
    <s v="CA-2013-151561"/>
    <x v="0"/>
    <x v="142"/>
    <d v="2022-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23-08-09T00:00:00"/>
    <s v="First Class"/>
    <s v="NZ-18565"/>
    <s v="Nick Zandusky"/>
    <x v="2"/>
    <s v="United States"/>
    <s v="Houston"/>
    <x v="5"/>
    <n v="77070"/>
    <x v="2"/>
    <s v="OFF-ST-10001172"/>
    <x v="1"/>
    <x v="4"/>
    <s v="Tennsco Lockers, Sand"/>
    <n v="151.05600000000001"/>
    <n v="9"/>
    <n v="0.2"/>
    <n v="7.5527999999999977"/>
  </r>
  <r>
    <n v="6082"/>
    <s v="US-2011-165589"/>
    <x v="2"/>
    <x v="1086"/>
    <d v="2020-02-19T00:00:00"/>
    <s v="Same Day"/>
    <s v="TB-21595"/>
    <s v="Troy Blackwell"/>
    <x v="0"/>
    <s v="United States"/>
    <s v="Lubbock"/>
    <x v="5"/>
    <n v="79424"/>
    <x v="2"/>
    <s v="FUR-FU-10002396"/>
    <x v="0"/>
    <x v="5"/>
    <s v="DAX Copper Panel Document Frame, 5 x 7 Size"/>
    <n v="25.16"/>
    <n v="5"/>
    <n v="0.6"/>
    <n v="-11.321999999999999"/>
  </r>
  <r>
    <n v="6083"/>
    <s v="US-2013-132577"/>
    <x v="0"/>
    <x v="441"/>
    <d v="2022-11-28T00:00:00"/>
    <s v="Standard Class"/>
    <s v="JE-15475"/>
    <s v="Jeremy Ellison"/>
    <x v="0"/>
    <s v="United States"/>
    <s v="Houston"/>
    <x v="5"/>
    <n v="77095"/>
    <x v="2"/>
    <s v="OFF-BI-10004040"/>
    <x v="1"/>
    <x v="8"/>
    <s v="Wilson Jones Impact Binders"/>
    <n v="6.2159999999999993"/>
    <n v="6"/>
    <n v="0.8"/>
    <n v="-9.634800000000002"/>
  </r>
  <r>
    <n v="6084"/>
    <s v="US-2013-132577"/>
    <x v="0"/>
    <x v="441"/>
    <d v="2022-11-28T00:00:00"/>
    <s v="Standard Class"/>
    <s v="JE-15475"/>
    <s v="Jeremy Ellison"/>
    <x v="0"/>
    <s v="United States"/>
    <s v="Houston"/>
    <x v="5"/>
    <n v="77095"/>
    <x v="2"/>
    <s v="OFF-AR-10003481"/>
    <x v="1"/>
    <x v="6"/>
    <s v="Newell 348"/>
    <n v="23.616"/>
    <n v="9"/>
    <n v="0.2"/>
    <n v="2.6567999999999969"/>
  </r>
  <r>
    <n v="6085"/>
    <s v="US-2013-132577"/>
    <x v="0"/>
    <x v="441"/>
    <d v="2022-11-28T00:00:00"/>
    <s v="Standard Class"/>
    <s v="JE-15475"/>
    <s v="Jeremy Ellison"/>
    <x v="0"/>
    <s v="United States"/>
    <s v="Houston"/>
    <x v="5"/>
    <n v="77095"/>
    <x v="2"/>
    <s v="TEC-AC-10000387"/>
    <x v="2"/>
    <x v="11"/>
    <s v="KeyTronic KT800P2 - Keyboard - Black"/>
    <n v="24.032"/>
    <n v="2"/>
    <n v="0.2"/>
    <n v="-0.60080000000000044"/>
  </r>
  <r>
    <n v="6086"/>
    <s v="US-2013-132577"/>
    <x v="0"/>
    <x v="441"/>
    <d v="2022-11-28T00:00:00"/>
    <s v="Standard Class"/>
    <s v="JE-15475"/>
    <s v="Jeremy Ellison"/>
    <x v="0"/>
    <s v="United States"/>
    <s v="Houston"/>
    <x v="5"/>
    <n v="77095"/>
    <x v="2"/>
    <s v="OFF-LA-10000262"/>
    <x v="1"/>
    <x v="2"/>
    <s v="Avery 494"/>
    <n v="2.0880000000000001"/>
    <n v="1"/>
    <n v="0.2"/>
    <n v="0.67859999999999987"/>
  </r>
  <r>
    <n v="6087"/>
    <s v="US-2013-132577"/>
    <x v="0"/>
    <x v="441"/>
    <d v="2022-11-28T00:00:00"/>
    <s v="Standard Class"/>
    <s v="JE-15475"/>
    <s v="Jeremy Ellison"/>
    <x v="0"/>
    <s v="United States"/>
    <s v="Houston"/>
    <x v="5"/>
    <n v="77095"/>
    <x v="2"/>
    <s v="OFF-BI-10003196"/>
    <x v="1"/>
    <x v="8"/>
    <s v="Accohide Poly Flexible Ring Binders"/>
    <n v="4.4879999999999995"/>
    <n v="6"/>
    <n v="0.8"/>
    <n v="-6.7320000000000011"/>
  </r>
  <r>
    <n v="6088"/>
    <s v="CA-2012-114048"/>
    <x v="1"/>
    <x v="639"/>
    <d v="2021-12-18T00:00:00"/>
    <s v="Standard Class"/>
    <s v="EH-13945"/>
    <s v="Eric Hoffmann"/>
    <x v="0"/>
    <s v="United States"/>
    <s v="Costa Mesa"/>
    <x v="1"/>
    <n v="92627"/>
    <x v="1"/>
    <s v="FUR-FU-10004351"/>
    <x v="0"/>
    <x v="5"/>
    <s v="Staples"/>
    <n v="29.22"/>
    <n v="3"/>
    <n v="0"/>
    <n v="12.856800000000002"/>
  </r>
  <r>
    <n v="6089"/>
    <s v="CA-2012-137281"/>
    <x v="1"/>
    <x v="385"/>
    <d v="2021-06-17T00:00:00"/>
    <s v="Standard Class"/>
    <s v="BF-10975"/>
    <s v="Barbara Fisher"/>
    <x v="1"/>
    <s v="United States"/>
    <s v="Roswell"/>
    <x v="32"/>
    <n v="30076"/>
    <x v="0"/>
    <s v="OFF-PA-10001870"/>
    <x v="1"/>
    <x v="10"/>
    <s v="Xerox 202"/>
    <n v="6.48"/>
    <n v="1"/>
    <n v="0"/>
    <n v="3.1104000000000003"/>
  </r>
  <r>
    <n v="6090"/>
    <s v="US-2014-162068"/>
    <x v="3"/>
    <x v="116"/>
    <d v="2024-01-01T00:00:00"/>
    <s v="Second Class"/>
    <s v="PC-18745"/>
    <s v="Pamela Coakley"/>
    <x v="1"/>
    <s v="United States"/>
    <s v="Loveland"/>
    <x v="22"/>
    <n v="80538"/>
    <x v="1"/>
    <s v="OFF-BI-10002813"/>
    <x v="1"/>
    <x v="8"/>
    <s v="Avery Reinforcements for Hole-Punch Pages"/>
    <n v="1.1880000000000002"/>
    <n v="2"/>
    <n v="0.7"/>
    <n v="-0.98999999999999977"/>
  </r>
  <r>
    <n v="6091"/>
    <s v="CA-2014-100111"/>
    <x v="3"/>
    <x v="1087"/>
    <d v="2023-09-27T00:00:00"/>
    <s v="Standard Class"/>
    <s v="SV-20365"/>
    <s v="Seth Vernon"/>
    <x v="0"/>
    <s v="United States"/>
    <s v="New York City"/>
    <x v="15"/>
    <n v="10035"/>
    <x v="3"/>
    <s v="FUR-CH-10003846"/>
    <x v="0"/>
    <x v="1"/>
    <s v="Hon Valutask Swivel Chairs"/>
    <n v="272.64600000000002"/>
    <n v="3"/>
    <n v="0.1"/>
    <n v="18.176400000000008"/>
  </r>
  <r>
    <n v="6092"/>
    <s v="CA-2014-100111"/>
    <x v="3"/>
    <x v="1087"/>
    <d v="2023-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7"/>
    <d v="2023-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7"/>
    <d v="2023-09-27T00:00:00"/>
    <s v="Standard Class"/>
    <s v="SV-20365"/>
    <s v="Seth Vernon"/>
    <x v="0"/>
    <s v="United States"/>
    <s v="New York City"/>
    <x v="15"/>
    <n v="10035"/>
    <x v="3"/>
    <s v="TEC-AC-10001465"/>
    <x v="2"/>
    <x v="11"/>
    <s v="SanDisk Cruzer 64 GB USB Flash Drive"/>
    <n v="72.64"/>
    <n v="2"/>
    <n v="0"/>
    <n v="21.791999999999994"/>
  </r>
  <r>
    <n v="6095"/>
    <s v="CA-2014-100111"/>
    <x v="3"/>
    <x v="1087"/>
    <d v="2023-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7"/>
    <d v="2023-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7"/>
    <d v="2023-09-27T00:00:00"/>
    <s v="Standard Class"/>
    <s v="SV-20365"/>
    <s v="Seth Vernon"/>
    <x v="0"/>
    <s v="United States"/>
    <s v="New York City"/>
    <x v="15"/>
    <n v="10035"/>
    <x v="3"/>
    <s v="FUR-CH-10003061"/>
    <x v="0"/>
    <x v="1"/>
    <s v="Global Leather Task Chair, Black"/>
    <n v="80.991"/>
    <n v="1"/>
    <n v="0.1"/>
    <n v="8.0990999999999875"/>
  </r>
  <r>
    <n v="6098"/>
    <s v="CA-2014-100111"/>
    <x v="3"/>
    <x v="1087"/>
    <d v="2023-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7"/>
    <d v="2023-09-27T00:00:00"/>
    <s v="Standard Class"/>
    <s v="SV-20365"/>
    <s v="Seth Vernon"/>
    <x v="0"/>
    <s v="United States"/>
    <s v="New York City"/>
    <x v="15"/>
    <n v="10035"/>
    <x v="3"/>
    <s v="OFF-FA-10000304"/>
    <x v="1"/>
    <x v="13"/>
    <s v="Advantus Push Pins"/>
    <n v="4.3600000000000003"/>
    <n v="2"/>
    <n v="0"/>
    <n v="1.7876000000000003"/>
  </r>
  <r>
    <n v="6100"/>
    <s v="CA-2014-100111"/>
    <x v="3"/>
    <x v="1087"/>
    <d v="2023-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7"/>
    <d v="2023-09-27T00:00:00"/>
    <s v="Standard Class"/>
    <s v="SV-20365"/>
    <s v="Seth Vernon"/>
    <x v="0"/>
    <s v="United States"/>
    <s v="New York City"/>
    <x v="15"/>
    <n v="10035"/>
    <x v="3"/>
    <s v="TEC-PH-10002885"/>
    <x v="2"/>
    <x v="7"/>
    <s v="Apple iPhone 5"/>
    <n v="1299.6600000000001"/>
    <n v="2"/>
    <n v="0"/>
    <n v="350.90820000000008"/>
  </r>
  <r>
    <n v="6102"/>
    <s v="CA-2014-100111"/>
    <x v="3"/>
    <x v="1087"/>
    <d v="2023-09-27T00:00:00"/>
    <s v="Standard Class"/>
    <s v="SV-20365"/>
    <s v="Seth Vernon"/>
    <x v="0"/>
    <s v="United States"/>
    <s v="New York City"/>
    <x v="15"/>
    <n v="10035"/>
    <x v="3"/>
    <s v="FUR-CH-10001215"/>
    <x v="0"/>
    <x v="1"/>
    <s v="Global Troy Executive Leather Low-Back Tilter"/>
    <n v="2254.41"/>
    <n v="5"/>
    <n v="0.1"/>
    <n v="375.73500000000001"/>
  </r>
  <r>
    <n v="6103"/>
    <s v="CA-2014-100111"/>
    <x v="3"/>
    <x v="1087"/>
    <d v="2023-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7"/>
    <d v="2023-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8"/>
    <d v="2023-08-25T00:00:00"/>
    <s v="First Class"/>
    <s v="Dp-13240"/>
    <s v="Dean percer"/>
    <x v="2"/>
    <s v="United States"/>
    <s v="Philadelphia"/>
    <x v="9"/>
    <n v="19143"/>
    <x v="3"/>
    <s v="FUR-TA-10002356"/>
    <x v="0"/>
    <x v="3"/>
    <s v="Bevis Boat-Shaped Conference Table"/>
    <n v="314.53199999999998"/>
    <n v="2"/>
    <n v="0.4"/>
    <n v="-83.875200000000035"/>
  </r>
  <r>
    <n v="6106"/>
    <s v="CA-2012-147011"/>
    <x v="1"/>
    <x v="652"/>
    <d v="2021-06-22T00:00:00"/>
    <s v="Standard Class"/>
    <s v="HR-14830"/>
    <s v="Harold Ryan"/>
    <x v="1"/>
    <s v="United States"/>
    <s v="Miami"/>
    <x v="2"/>
    <n v="33178"/>
    <x v="0"/>
    <s v="OFF-AR-10002399"/>
    <x v="1"/>
    <x v="6"/>
    <s v="Dixon Prang Watercolor Pencils, 10-Color Set with Brush"/>
    <n v="13.632"/>
    <n v="4"/>
    <n v="0.2"/>
    <n v="3.5783999999999998"/>
  </r>
  <r>
    <n v="6107"/>
    <s v="CA-2011-120852"/>
    <x v="2"/>
    <x v="414"/>
    <d v="2020-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20-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22-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22-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22-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22-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22-11-17T00:00:00"/>
    <s v="Standard Class"/>
    <s v="SP-20920"/>
    <s v="Susan Pistek"/>
    <x v="0"/>
    <s v="United States"/>
    <s v="Parma"/>
    <x v="24"/>
    <n v="44134"/>
    <x v="3"/>
    <s v="OFF-FA-10000585"/>
    <x v="1"/>
    <x v="13"/>
    <s v="OIC Bulk Pack Metal Binder Clips"/>
    <n v="16.752000000000002"/>
    <n v="6"/>
    <n v="0.2"/>
    <n v="5.4443999999999999"/>
  </r>
  <r>
    <n v="6114"/>
    <s v="CA-2013-124590"/>
    <x v="0"/>
    <x v="396"/>
    <d v="2022-11-17T00:00:00"/>
    <s v="Standard Class"/>
    <s v="SP-20920"/>
    <s v="Susan Pistek"/>
    <x v="0"/>
    <s v="United States"/>
    <s v="Parma"/>
    <x v="24"/>
    <n v="44134"/>
    <x v="3"/>
    <s v="FUR-CH-10000454"/>
    <x v="0"/>
    <x v="1"/>
    <s v="Hon Deluxe Fabric Upholstered Stacking Chairs, Rounded Back"/>
    <n v="1537.0739999999998"/>
    <n v="9"/>
    <n v="0.3"/>
    <n v="0"/>
  </r>
  <r>
    <n v="6115"/>
    <s v="CA-2013-124590"/>
    <x v="0"/>
    <x v="396"/>
    <d v="2022-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22-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22-11-20T00:00:00"/>
    <s v="Standard Class"/>
    <s v="CM-12655"/>
    <s v="Corinna Mitchell"/>
    <x v="2"/>
    <s v="United States"/>
    <s v="New York City"/>
    <x v="15"/>
    <n v="10011"/>
    <x v="3"/>
    <s v="TEC-PH-10002114"/>
    <x v="2"/>
    <x v="7"/>
    <s v="Xiaomi Mi3"/>
    <n v="2279.96"/>
    <n v="4"/>
    <n v="0"/>
    <n v="592.78960000000006"/>
  </r>
  <r>
    <n v="6118"/>
    <s v="US-2013-113677"/>
    <x v="0"/>
    <x v="373"/>
    <d v="2022-11-20T00:00:00"/>
    <s v="Standard Class"/>
    <s v="CM-12655"/>
    <s v="Corinna Mitchell"/>
    <x v="2"/>
    <s v="United States"/>
    <s v="New York City"/>
    <x v="15"/>
    <n v="10011"/>
    <x v="3"/>
    <s v="OFF-LA-10001569"/>
    <x v="1"/>
    <x v="2"/>
    <s v="Avery 499"/>
    <n v="14.940000000000001"/>
    <n v="3"/>
    <n v="0"/>
    <n v="6.8723999999999998"/>
  </r>
  <r>
    <n v="6119"/>
    <s v="CA-2014-143378"/>
    <x v="3"/>
    <x v="20"/>
    <d v="2023-09-26T00:00:00"/>
    <s v="Standard Class"/>
    <s v="JR-16210"/>
    <s v="Justin Ritter"/>
    <x v="1"/>
    <s v="United States"/>
    <s v="Springfield"/>
    <x v="21"/>
    <n v="97477"/>
    <x v="1"/>
    <s v="TEC-PH-10001425"/>
    <x v="2"/>
    <x v="7"/>
    <s v="Mophie Juice Pack Helium for iPhone"/>
    <n v="191.976"/>
    <n v="3"/>
    <n v="0.2"/>
    <n v="19.197599999999994"/>
  </r>
  <r>
    <n v="6120"/>
    <s v="CA-2014-143378"/>
    <x v="3"/>
    <x v="20"/>
    <d v="2023-09-26T00:00:00"/>
    <s v="Standard Class"/>
    <s v="JR-16210"/>
    <s v="Justin Ritter"/>
    <x v="1"/>
    <s v="United States"/>
    <s v="Springfield"/>
    <x v="21"/>
    <n v="97477"/>
    <x v="1"/>
    <s v="OFF-AR-10001915"/>
    <x v="1"/>
    <x v="6"/>
    <s v="Peel-Off China Markers"/>
    <n v="23.832000000000001"/>
    <n v="3"/>
    <n v="0.2"/>
    <n v="6.5538000000000007"/>
  </r>
  <r>
    <n v="6121"/>
    <s v="CA-2014-143378"/>
    <x v="3"/>
    <x v="20"/>
    <d v="2023-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23-09-26T00:00:00"/>
    <s v="Standard Class"/>
    <s v="JR-16210"/>
    <s v="Justin Ritter"/>
    <x v="1"/>
    <s v="United States"/>
    <s v="Springfield"/>
    <x v="21"/>
    <n v="97477"/>
    <x v="1"/>
    <s v="FUR-BO-10001972"/>
    <x v="0"/>
    <x v="0"/>
    <s v="O'Sullivan 4-Shelf Bookcase in Odessa Pine"/>
    <n v="72.588000000000008"/>
    <n v="2"/>
    <n v="0.7"/>
    <n v="-128.2388"/>
  </r>
  <r>
    <n v="6123"/>
    <s v="CA-2014-152660"/>
    <x v="3"/>
    <x v="769"/>
    <d v="2023-12-10T00:00:00"/>
    <s v="Standard Class"/>
    <s v="CB-12415"/>
    <s v="Christy Brittain"/>
    <x v="0"/>
    <s v="United States"/>
    <s v="Chicago"/>
    <x v="10"/>
    <n v="60610"/>
    <x v="2"/>
    <s v="OFF-ST-10000532"/>
    <x v="1"/>
    <x v="4"/>
    <s v="Advantus Rolling Drawer Organizers"/>
    <n v="61.567999999999998"/>
    <n v="2"/>
    <n v="0.2"/>
    <n v="4.6175999999999995"/>
  </r>
  <r>
    <n v="6124"/>
    <s v="CA-2012-142139"/>
    <x v="1"/>
    <x v="284"/>
    <d v="2021-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23-06-08T00:00:00"/>
    <s v="Standard Class"/>
    <s v="SS-20140"/>
    <s v="Saphhira Shifley"/>
    <x v="1"/>
    <s v="United States"/>
    <s v="Los Angeles"/>
    <x v="1"/>
    <n v="90036"/>
    <x v="1"/>
    <s v="TEC-AC-10003038"/>
    <x v="2"/>
    <x v="11"/>
    <s v="Kingston Digital DataTraveler 16GB USB 2.0"/>
    <n v="44.75"/>
    <n v="5"/>
    <n v="0"/>
    <n v="8.5024999999999942"/>
  </r>
  <r>
    <n v="6126"/>
    <s v="CA-2014-145772"/>
    <x v="3"/>
    <x v="95"/>
    <d v="2023-06-08T00:00:00"/>
    <s v="Standard Class"/>
    <s v="SS-20140"/>
    <s v="Saphhira Shifley"/>
    <x v="1"/>
    <s v="United States"/>
    <s v="Los Angeles"/>
    <x v="1"/>
    <n v="90036"/>
    <x v="1"/>
    <s v="OFF-PA-10001593"/>
    <x v="1"/>
    <x v="10"/>
    <s v="Xerox 1947"/>
    <n v="11.96"/>
    <n v="2"/>
    <n v="0"/>
    <n v="5.3819999999999997"/>
  </r>
  <r>
    <n v="6127"/>
    <s v="CA-2014-145772"/>
    <x v="3"/>
    <x v="95"/>
    <d v="2023-06-08T00:00:00"/>
    <s v="Standard Class"/>
    <s v="SS-20140"/>
    <s v="Saphhira Shifley"/>
    <x v="1"/>
    <s v="United States"/>
    <s v="Los Angeles"/>
    <x v="1"/>
    <n v="90036"/>
    <x v="1"/>
    <s v="OFF-BI-10002049"/>
    <x v="1"/>
    <x v="8"/>
    <s v="UniKeep View Case Binders"/>
    <n v="3.9119999999999999"/>
    <n v="1"/>
    <n v="0.2"/>
    <n v="1.2713999999999996"/>
  </r>
  <r>
    <n v="6128"/>
    <s v="CA-2013-124100"/>
    <x v="0"/>
    <x v="1043"/>
    <d v="2022-04-07T00:00:00"/>
    <s v="Standard Class"/>
    <s v="EH-13990"/>
    <s v="Erica Hackney"/>
    <x v="0"/>
    <s v="United States"/>
    <s v="New York City"/>
    <x v="15"/>
    <n v="10009"/>
    <x v="3"/>
    <s v="FUR-CH-10003817"/>
    <x v="0"/>
    <x v="1"/>
    <s v="Global Value Steno Chair, Gray"/>
    <n v="327.99600000000004"/>
    <n v="6"/>
    <n v="0.1"/>
    <n v="54.666000000000011"/>
  </r>
  <r>
    <n v="6129"/>
    <s v="US-2011-158400"/>
    <x v="2"/>
    <x v="1088"/>
    <d v="2020-10-28T00:00:00"/>
    <s v="First Class"/>
    <s v="AH-10030"/>
    <s v="Aaron Hawkins"/>
    <x v="1"/>
    <s v="United States"/>
    <s v="San Francisco"/>
    <x v="1"/>
    <n v="94109"/>
    <x v="1"/>
    <s v="OFF-BI-10002353"/>
    <x v="1"/>
    <x v="8"/>
    <s v="GBC VeloBind Cover Sets"/>
    <n v="49.408000000000001"/>
    <n v="4"/>
    <n v="0.2"/>
    <n v="18.527999999999999"/>
  </r>
  <r>
    <n v="6130"/>
    <s v="CA-2014-162033"/>
    <x v="3"/>
    <x v="606"/>
    <d v="2023-04-03T00:00:00"/>
    <s v="Standard Class"/>
    <s v="EM-14200"/>
    <s v="Evan Minnotte"/>
    <x v="2"/>
    <s v="United States"/>
    <s v="Virginia Beach"/>
    <x v="17"/>
    <n v="23464"/>
    <x v="0"/>
    <s v="TEC-AC-10003116"/>
    <x v="2"/>
    <x v="11"/>
    <s v="Memorex Froggy Flash Drive 8 GB"/>
    <n v="53.25"/>
    <n v="3"/>
    <n v="0"/>
    <n v="20.767499999999998"/>
  </r>
  <r>
    <n v="6131"/>
    <s v="CA-2014-162033"/>
    <x v="3"/>
    <x v="606"/>
    <d v="2023-04-03T00:00:00"/>
    <s v="Standard Class"/>
    <s v="EM-14200"/>
    <s v="Evan Minnotte"/>
    <x v="2"/>
    <s v="United States"/>
    <s v="Virginia Beach"/>
    <x v="17"/>
    <n v="23464"/>
    <x v="0"/>
    <s v="OFF-FA-10003021"/>
    <x v="1"/>
    <x v="13"/>
    <s v="Staples"/>
    <n v="3.76"/>
    <n v="2"/>
    <n v="0"/>
    <n v="1.3159999999999998"/>
  </r>
  <r>
    <n v="6132"/>
    <s v="CA-2011-163447"/>
    <x v="2"/>
    <x v="422"/>
    <d v="2020-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23-09-21T00:00:00"/>
    <s v="Standard Class"/>
    <s v="AB-10165"/>
    <s v="Alan Barnes"/>
    <x v="0"/>
    <s v="United States"/>
    <s v="Lebanon"/>
    <x v="18"/>
    <n v="37087"/>
    <x v="0"/>
    <s v="OFF-PA-10001033"/>
    <x v="1"/>
    <x v="10"/>
    <s v="Xerox 1893"/>
    <n v="163.96"/>
    <n v="5"/>
    <n v="0.2"/>
    <n v="59.435499999999998"/>
  </r>
  <r>
    <n v="6134"/>
    <s v="CA-2013-148096"/>
    <x v="0"/>
    <x v="765"/>
    <d v="2022-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22-11-05T00:00:00"/>
    <s v="Same Day"/>
    <s v="TT-21220"/>
    <s v="Thomas Thornton"/>
    <x v="0"/>
    <s v="United States"/>
    <s v="Chula Vista"/>
    <x v="1"/>
    <n v="91911"/>
    <x v="1"/>
    <s v="OFF-AR-10002135"/>
    <x v="1"/>
    <x v="6"/>
    <s v="Boston Heavy-Duty Trimline Electric Pencil Sharpeners"/>
    <n v="192.8"/>
    <n v="4"/>
    <n v="0"/>
    <n v="55.911999999999978"/>
  </r>
  <r>
    <n v="6136"/>
    <s v="CA-2012-105613"/>
    <x v="1"/>
    <x v="1089"/>
    <d v="2021-10-22T00:00:00"/>
    <s v="Standard Class"/>
    <s v="KN-16705"/>
    <s v="Kristina Nunn"/>
    <x v="2"/>
    <s v="United States"/>
    <s v="Mcallen"/>
    <x v="5"/>
    <n v="78501"/>
    <x v="2"/>
    <s v="TEC-AC-10000521"/>
    <x v="2"/>
    <x v="11"/>
    <s v="Verbatim Slim CD and DVD Storage Cases, 50/Pack"/>
    <n v="27.695999999999998"/>
    <n v="3"/>
    <n v="0.2"/>
    <n v="3.4619999999999997"/>
  </r>
  <r>
    <n v="6137"/>
    <s v="CA-2012-105613"/>
    <x v="1"/>
    <x v="1089"/>
    <d v="2021-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22-11-05T00:00:00"/>
    <s v="Second Class"/>
    <s v="FO-14305"/>
    <s v="Frank Olsen"/>
    <x v="0"/>
    <s v="United States"/>
    <s v="Hollywood"/>
    <x v="2"/>
    <n v="33021"/>
    <x v="0"/>
    <s v="OFF-PA-10002986"/>
    <x v="1"/>
    <x v="10"/>
    <s v="Xerox 1898"/>
    <n v="32.064"/>
    <n v="6"/>
    <n v="0.2"/>
    <n v="11.222399999999999"/>
  </r>
  <r>
    <n v="6139"/>
    <s v="CA-2011-131247"/>
    <x v="2"/>
    <x v="809"/>
    <d v="2020-04-04T00:00:00"/>
    <s v="Standard Class"/>
    <s v="GA-14725"/>
    <s v="Guy Armstrong"/>
    <x v="0"/>
    <s v="United States"/>
    <s v="San Francisco"/>
    <x v="1"/>
    <n v="94110"/>
    <x v="1"/>
    <s v="FUR-BO-10001337"/>
    <x v="0"/>
    <x v="0"/>
    <s v="O'Sullivan Living Dimensions 2-Shelf Bookcases"/>
    <n v="205.666"/>
    <n v="2"/>
    <n v="0.15"/>
    <n v="-12.097999999999999"/>
  </r>
  <r>
    <n v="6140"/>
    <s v="US-2012-113593"/>
    <x v="1"/>
    <x v="24"/>
    <d v="2021-04-20T00:00:00"/>
    <s v="First Class"/>
    <s v="NC-18415"/>
    <s v="Nathan Cano"/>
    <x v="0"/>
    <s v="United States"/>
    <s v="Santa Maria"/>
    <x v="1"/>
    <n v="93454"/>
    <x v="1"/>
    <s v="OFF-ST-10000532"/>
    <x v="1"/>
    <x v="4"/>
    <s v="Advantus Rolling Drawer Organizers"/>
    <n v="115.44"/>
    <n v="3"/>
    <n v="0"/>
    <n v="30.014399999999998"/>
  </r>
  <r>
    <n v="6141"/>
    <s v="CA-2014-121083"/>
    <x v="3"/>
    <x v="362"/>
    <d v="2023-07-16T00:00:00"/>
    <s v="Standard Class"/>
    <s v="JF-15190"/>
    <s v="Jamie Frazer"/>
    <x v="0"/>
    <s v="United States"/>
    <s v="Manchester"/>
    <x v="29"/>
    <n v="6040"/>
    <x v="3"/>
    <s v="OFF-PA-10001497"/>
    <x v="1"/>
    <x v="10"/>
    <s v="Xerox 1914"/>
    <n v="274.8"/>
    <n v="5"/>
    <n v="0"/>
    <n v="134.65199999999999"/>
  </r>
  <r>
    <n v="6142"/>
    <s v="CA-2014-121083"/>
    <x v="3"/>
    <x v="362"/>
    <d v="2023-07-16T00:00:00"/>
    <s v="Standard Class"/>
    <s v="JF-15190"/>
    <s v="Jamie Frazer"/>
    <x v="0"/>
    <s v="United States"/>
    <s v="Manchester"/>
    <x v="29"/>
    <n v="6040"/>
    <x v="3"/>
    <s v="OFF-ST-10002554"/>
    <x v="1"/>
    <x v="4"/>
    <s v="Tennsco Industrial Shelving"/>
    <n v="195.64"/>
    <n v="4"/>
    <n v="0"/>
    <n v="3.9128000000000043"/>
  </r>
  <r>
    <n v="6143"/>
    <s v="CA-2014-121083"/>
    <x v="3"/>
    <x v="362"/>
    <d v="2023-07-16T00:00:00"/>
    <s v="Standard Class"/>
    <s v="JF-15190"/>
    <s v="Jamie Frazer"/>
    <x v="0"/>
    <s v="United States"/>
    <s v="Manchester"/>
    <x v="29"/>
    <n v="6040"/>
    <x v="3"/>
    <s v="TEC-PH-10001336"/>
    <x v="2"/>
    <x v="7"/>
    <s v="Digium D40 VoIP phone"/>
    <n v="257.98"/>
    <n v="2"/>
    <n v="0"/>
    <n v="74.8142"/>
  </r>
  <r>
    <n v="6144"/>
    <s v="CA-2014-121083"/>
    <x v="3"/>
    <x v="362"/>
    <d v="2023-07-16T00:00:00"/>
    <s v="Standard Class"/>
    <s v="JF-15190"/>
    <s v="Jamie Frazer"/>
    <x v="0"/>
    <s v="United States"/>
    <s v="Manchester"/>
    <x v="29"/>
    <n v="6040"/>
    <x v="3"/>
    <s v="OFF-AR-10002987"/>
    <x v="1"/>
    <x v="6"/>
    <s v="Prismacolor Color Pencil Set"/>
    <n v="119.03999999999999"/>
    <n v="6"/>
    <n v="0"/>
    <n v="48.806400000000011"/>
  </r>
  <r>
    <n v="6145"/>
    <s v="CA-2014-151190"/>
    <x v="3"/>
    <x v="818"/>
    <d v="2023-07-02T00:00:00"/>
    <s v="Standard Class"/>
    <s v="GT-14710"/>
    <s v="Greg Tran"/>
    <x v="0"/>
    <s v="United States"/>
    <s v="Omaha"/>
    <x v="8"/>
    <n v="68104"/>
    <x v="2"/>
    <s v="OFF-PA-10000575"/>
    <x v="1"/>
    <x v="10"/>
    <s v="Wirebound Message Books, Four 2 3/4 x 5 White Forms per Page"/>
    <n v="20.07"/>
    <n v="3"/>
    <n v="0"/>
    <n v="9.2321999999999989"/>
  </r>
  <r>
    <n v="6146"/>
    <s v="CA-2011-133543"/>
    <x v="2"/>
    <x v="1090"/>
    <d v="2020-12-26T00:00:00"/>
    <s v="Standard Class"/>
    <s v="KM-16660"/>
    <s v="Khloe Miller"/>
    <x v="0"/>
    <s v="United States"/>
    <s v="San Jose"/>
    <x v="1"/>
    <n v="95123"/>
    <x v="1"/>
    <s v="OFF-AR-10003394"/>
    <x v="1"/>
    <x v="6"/>
    <s v="Newell 332"/>
    <n v="11.76"/>
    <n v="4"/>
    <n v="0"/>
    <n v="3.1752000000000002"/>
  </r>
  <r>
    <n v="6147"/>
    <s v="CA-2014-105130"/>
    <x v="3"/>
    <x v="610"/>
    <d v="2023-11-26T00:00:00"/>
    <s v="Standard Class"/>
    <s v="PJ-18835"/>
    <s v="Patrick Jones"/>
    <x v="1"/>
    <s v="United States"/>
    <s v="San Francisco"/>
    <x v="1"/>
    <n v="94122"/>
    <x v="1"/>
    <s v="OFF-AR-10003394"/>
    <x v="1"/>
    <x v="6"/>
    <s v="Newell 332"/>
    <n v="11.76"/>
    <n v="4"/>
    <n v="0"/>
    <n v="3.1752000000000002"/>
  </r>
  <r>
    <n v="6148"/>
    <s v="CA-2014-105130"/>
    <x v="3"/>
    <x v="610"/>
    <d v="2023-11-26T00:00:00"/>
    <s v="Standard Class"/>
    <s v="PJ-18835"/>
    <s v="Patrick Jones"/>
    <x v="1"/>
    <s v="United States"/>
    <s v="San Francisco"/>
    <x v="1"/>
    <n v="94122"/>
    <x v="1"/>
    <s v="OFF-BI-10001191"/>
    <x v="1"/>
    <x v="8"/>
    <s v="Canvas Sectional Post Binders"/>
    <n v="40.736000000000004"/>
    <n v="2"/>
    <n v="0.2"/>
    <n v="14.7668"/>
  </r>
  <r>
    <n v="6149"/>
    <s v="CA-2013-161928"/>
    <x v="0"/>
    <x v="812"/>
    <d v="2022-06-30T00:00:00"/>
    <s v="Second Class"/>
    <s v="AC-10660"/>
    <s v="Anna Chung"/>
    <x v="0"/>
    <s v="United States"/>
    <s v="San Francisco"/>
    <x v="1"/>
    <n v="94109"/>
    <x v="1"/>
    <s v="TEC-PH-10003484"/>
    <x v="2"/>
    <x v="7"/>
    <s v="Ooma Telo VoIP Home Phone System"/>
    <n v="201.584"/>
    <n v="2"/>
    <n v="0.2"/>
    <n v="12.599000000000004"/>
  </r>
  <r>
    <n v="6150"/>
    <s v="CA-2014-101322"/>
    <x v="3"/>
    <x v="116"/>
    <d v="2024-01-01T00:00:00"/>
    <s v="First Class"/>
    <s v="JG-15310"/>
    <s v="Jason Gross"/>
    <x v="1"/>
    <s v="United States"/>
    <s v="Long Beach"/>
    <x v="1"/>
    <n v="90805"/>
    <x v="1"/>
    <s v="FUR-CH-10003968"/>
    <x v="0"/>
    <x v="1"/>
    <s v="Novimex Turbo Task Chair"/>
    <n v="340.70400000000006"/>
    <n v="6"/>
    <n v="0.2"/>
    <n v="-34.070400000000006"/>
  </r>
  <r>
    <n v="6151"/>
    <s v="US-2013-106600"/>
    <x v="0"/>
    <x v="143"/>
    <d v="2022-04-12T00:00:00"/>
    <s v="First Class"/>
    <s v="RM-19375"/>
    <s v="Raymond Messe"/>
    <x v="0"/>
    <s v="United States"/>
    <s v="Columbus"/>
    <x v="32"/>
    <n v="31907"/>
    <x v="0"/>
    <s v="FUR-BO-10001608"/>
    <x v="0"/>
    <x v="0"/>
    <s v="Hon Metal Bookcases, Black"/>
    <n v="354.90000000000003"/>
    <n v="5"/>
    <n v="0"/>
    <n v="88.725000000000023"/>
  </r>
  <r>
    <n v="6152"/>
    <s v="CA-2011-111871"/>
    <x v="2"/>
    <x v="772"/>
    <d v="2020-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23-07-09T00:00:00"/>
    <s v="Standard Class"/>
    <s v="RD-19585"/>
    <s v="Rob Dowd"/>
    <x v="0"/>
    <s v="United States"/>
    <s v="Los Angeles"/>
    <x v="1"/>
    <n v="90004"/>
    <x v="1"/>
    <s v="OFF-ST-10002485"/>
    <x v="1"/>
    <x v="4"/>
    <s v="Rogers Deluxe File Chest"/>
    <n v="87.92"/>
    <n v="4"/>
    <n v="0"/>
    <n v="0.87919999999999732"/>
  </r>
  <r>
    <n v="6154"/>
    <s v="CA-2014-151484"/>
    <x v="3"/>
    <x v="693"/>
    <d v="2023-04-24T00:00:00"/>
    <s v="First Class"/>
    <s v="CV-12805"/>
    <s v="Cynthia Voltz"/>
    <x v="1"/>
    <s v="United States"/>
    <s v="Philadelphia"/>
    <x v="9"/>
    <n v="19120"/>
    <x v="3"/>
    <s v="FUR-FU-10001876"/>
    <x v="0"/>
    <x v="5"/>
    <s v="Computer Room Manger, 14&quot;"/>
    <n v="51.967999999999996"/>
    <n v="2"/>
    <n v="0.2"/>
    <n v="10.393599999999998"/>
  </r>
  <r>
    <n v="6155"/>
    <s v="CA-2014-151484"/>
    <x v="3"/>
    <x v="693"/>
    <d v="2023-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23-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23-04-24T00:00:00"/>
    <s v="First Class"/>
    <s v="CV-12805"/>
    <s v="Cynthia Voltz"/>
    <x v="1"/>
    <s v="United States"/>
    <s v="Philadelphia"/>
    <x v="9"/>
    <n v="19120"/>
    <x v="3"/>
    <s v="FUR-FU-10004671"/>
    <x v="0"/>
    <x v="5"/>
    <s v="Executive Impressions 12&quot; Wall Clock"/>
    <n v="42.408000000000008"/>
    <n v="3"/>
    <n v="0.2"/>
    <n v="9.5418000000000003"/>
  </r>
  <r>
    <n v="6158"/>
    <s v="CA-2013-104150"/>
    <x v="0"/>
    <x v="1091"/>
    <d v="2022-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1"/>
    <d v="2022-08-06T00:00:00"/>
    <s v="Second Class"/>
    <s v="AG-10330"/>
    <s v="Alex Grayson"/>
    <x v="0"/>
    <s v="United States"/>
    <s v="Tulsa"/>
    <x v="26"/>
    <n v="74133"/>
    <x v="2"/>
    <s v="TEC-AC-10004803"/>
    <x v="2"/>
    <x v="11"/>
    <s v="Sony Micro Vault Click 4 GB USB 2.0 Flash Drive"/>
    <n v="167.28"/>
    <n v="12"/>
    <n v="0"/>
    <n v="23.419200000000011"/>
  </r>
  <r>
    <n v="6160"/>
    <s v="CA-2013-161025"/>
    <x v="0"/>
    <x v="275"/>
    <d v="2022-12-10T00:00:00"/>
    <s v="Standard Class"/>
    <s v="GM-14440"/>
    <s v="Gary McGarr"/>
    <x v="0"/>
    <s v="United States"/>
    <s v="Los Angeles"/>
    <x v="1"/>
    <n v="90049"/>
    <x v="1"/>
    <s v="OFF-ST-10001932"/>
    <x v="1"/>
    <x v="4"/>
    <s v="Fellowes Staxonsteel Drawer Files"/>
    <n v="772.68"/>
    <n v="4"/>
    <n v="0"/>
    <n v="108.17520000000002"/>
  </r>
  <r>
    <n v="6161"/>
    <s v="CA-2011-103989"/>
    <x v="2"/>
    <x v="1092"/>
    <d v="2020-03-21T00:00:00"/>
    <s v="First Class"/>
    <s v="MC-17605"/>
    <s v="Matt Connell"/>
    <x v="1"/>
    <s v="United States"/>
    <s v="Lakeland"/>
    <x v="2"/>
    <n v="33801"/>
    <x v="0"/>
    <s v="TEC-PH-10004667"/>
    <x v="2"/>
    <x v="7"/>
    <s v="Cisco 8x8 Inc. 6753i IP Business Phone System"/>
    <n v="323.97600000000006"/>
    <n v="3"/>
    <n v="0.2"/>
    <n v="28.347899999999981"/>
  </r>
  <r>
    <n v="6162"/>
    <s v="CA-2011-103989"/>
    <x v="2"/>
    <x v="1092"/>
    <d v="2020-03-21T00:00:00"/>
    <s v="First Class"/>
    <s v="MC-17605"/>
    <s v="Matt Connell"/>
    <x v="1"/>
    <s v="United States"/>
    <s v="Lakeland"/>
    <x v="2"/>
    <n v="33801"/>
    <x v="0"/>
    <s v="OFF-LA-10000443"/>
    <x v="1"/>
    <x v="2"/>
    <s v="Avery 501"/>
    <n v="11.808"/>
    <n v="4"/>
    <n v="0.2"/>
    <n v="3.9851999999999999"/>
  </r>
  <r>
    <n v="6163"/>
    <s v="CA-2011-103989"/>
    <x v="2"/>
    <x v="1092"/>
    <d v="2020-03-21T00:00:00"/>
    <s v="First Class"/>
    <s v="MC-17605"/>
    <s v="Matt Connell"/>
    <x v="1"/>
    <s v="United States"/>
    <s v="Lakeland"/>
    <x v="2"/>
    <n v="33801"/>
    <x v="0"/>
    <s v="OFF-ST-10000918"/>
    <x v="1"/>
    <x v="4"/>
    <s v="Crate-A-Files"/>
    <n v="26.160000000000004"/>
    <n v="3"/>
    <n v="0.2"/>
    <n v="1.961999999999998"/>
  </r>
  <r>
    <n v="6164"/>
    <s v="CA-2011-103989"/>
    <x v="2"/>
    <x v="1092"/>
    <d v="2020-03-21T00:00:00"/>
    <s v="First Class"/>
    <s v="MC-17605"/>
    <s v="Matt Connell"/>
    <x v="1"/>
    <s v="United States"/>
    <s v="Lakeland"/>
    <x v="2"/>
    <n v="33801"/>
    <x v="0"/>
    <s v="OFF-BI-10001196"/>
    <x v="1"/>
    <x v="8"/>
    <s v="Avery Flip-Chart Easel Binder, Black"/>
    <n v="33.57"/>
    <n v="5"/>
    <n v="0.7"/>
    <n v="-25.737000000000002"/>
  </r>
  <r>
    <n v="6165"/>
    <s v="CA-2011-103989"/>
    <x v="2"/>
    <x v="1092"/>
    <d v="2020-03-21T00:00:00"/>
    <s v="First Class"/>
    <s v="MC-17605"/>
    <s v="Matt Connell"/>
    <x v="1"/>
    <s v="United States"/>
    <s v="Lakeland"/>
    <x v="2"/>
    <n v="33801"/>
    <x v="0"/>
    <s v="FUR-FU-10003981"/>
    <x v="0"/>
    <x v="5"/>
    <s v="Eldon Wave Desk Accessories"/>
    <n v="4.9920000000000009"/>
    <n v="3"/>
    <n v="0.2"/>
    <n v="1.3728000000000002"/>
  </r>
  <r>
    <n v="6166"/>
    <s v="CA-2011-103989"/>
    <x v="2"/>
    <x v="1092"/>
    <d v="2020-03-21T00:00:00"/>
    <s v="First Class"/>
    <s v="MC-17605"/>
    <s v="Matt Connell"/>
    <x v="1"/>
    <s v="United States"/>
    <s v="Lakeland"/>
    <x v="2"/>
    <n v="33801"/>
    <x v="0"/>
    <s v="FUR-FU-10002508"/>
    <x v="0"/>
    <x v="5"/>
    <s v="Document Clip Frames"/>
    <n v="20.016000000000002"/>
    <n v="3"/>
    <n v="0.2"/>
    <n v="5.5044000000000013"/>
  </r>
  <r>
    <n v="6167"/>
    <s v="CA-2011-103989"/>
    <x v="2"/>
    <x v="1092"/>
    <d v="2020-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21-04-25T00:00:00"/>
    <s v="Standard Class"/>
    <s v="ES-14020"/>
    <s v="Erica Smith"/>
    <x v="0"/>
    <s v="United States"/>
    <s v="Houston"/>
    <x v="5"/>
    <n v="77036"/>
    <x v="2"/>
    <s v="OFF-PA-10002377"/>
    <x v="1"/>
    <x v="10"/>
    <s v="Xerox 1916"/>
    <n v="117.456"/>
    <n v="3"/>
    <n v="0.2"/>
    <n v="44.045999999999992"/>
  </r>
  <r>
    <n v="6169"/>
    <s v="CA-2012-132815"/>
    <x v="1"/>
    <x v="444"/>
    <d v="2021-09-22T00:00:00"/>
    <s v="Second Class"/>
    <s v="RW-19540"/>
    <s v="Rick Wilson"/>
    <x v="1"/>
    <s v="United States"/>
    <s v="Los Angeles"/>
    <x v="1"/>
    <n v="90008"/>
    <x v="1"/>
    <s v="OFF-PA-10004530"/>
    <x v="1"/>
    <x v="10"/>
    <s v="Personal Creations Ink Jet Cards and Labels"/>
    <n v="22.96"/>
    <n v="2"/>
    <n v="0"/>
    <n v="11.250400000000001"/>
  </r>
  <r>
    <n v="6170"/>
    <s v="CA-2011-101266"/>
    <x v="2"/>
    <x v="9"/>
    <d v="2020-08-30T00:00:00"/>
    <s v="Second Class"/>
    <s v="MM-17920"/>
    <s v="Michael Moore"/>
    <x v="0"/>
    <s v="United States"/>
    <s v="Springfield"/>
    <x v="17"/>
    <n v="22153"/>
    <x v="0"/>
    <s v="OFF-PA-10002986"/>
    <x v="1"/>
    <x v="10"/>
    <s v="Xerox 1898"/>
    <n v="13.36"/>
    <n v="2"/>
    <n v="0"/>
    <n v="6.4127999999999998"/>
  </r>
  <r>
    <n v="6171"/>
    <s v="CA-2013-141523"/>
    <x v="0"/>
    <x v="1053"/>
    <d v="2022-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3"/>
    <d v="2022-12-25T00:00:00"/>
    <s v="Second Class"/>
    <s v="MH-17440"/>
    <s v="Mark Haberlin"/>
    <x v="1"/>
    <s v="United States"/>
    <s v="New York City"/>
    <x v="15"/>
    <n v="10035"/>
    <x v="3"/>
    <s v="OFF-AR-10001545"/>
    <x v="1"/>
    <x v="6"/>
    <s v="Newell 326"/>
    <n v="3.52"/>
    <n v="2"/>
    <n v="0"/>
    <n v="1.0207999999999999"/>
  </r>
  <r>
    <n v="6173"/>
    <s v="US-2011-106299"/>
    <x v="2"/>
    <x v="1093"/>
    <d v="2020-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3"/>
    <d v="2020-08-08T00:00:00"/>
    <s v="Standard Class"/>
    <s v="NZ-18565"/>
    <s v="Nick Zandusky"/>
    <x v="2"/>
    <s v="United States"/>
    <s v="Springfield"/>
    <x v="25"/>
    <n v="65807"/>
    <x v="2"/>
    <s v="TEC-AC-10003237"/>
    <x v="2"/>
    <x v="11"/>
    <s v="Memorex Micro Travel Drive 4 GB"/>
    <n v="21.2"/>
    <n v="2"/>
    <n v="0"/>
    <n v="9.1160000000000014"/>
  </r>
  <r>
    <n v="6175"/>
    <s v="US-2011-106299"/>
    <x v="2"/>
    <x v="1093"/>
    <d v="2020-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21-09-26T00:00:00"/>
    <s v="Standard Class"/>
    <s v="GB-14575"/>
    <s v="Giulietta Baptist"/>
    <x v="0"/>
    <s v="United States"/>
    <s v="Columbia"/>
    <x v="20"/>
    <n v="29203"/>
    <x v="0"/>
    <s v="FUR-CH-10000309"/>
    <x v="0"/>
    <x v="1"/>
    <s v="Global Comet Stacking Arm Chair"/>
    <n v="1690.04"/>
    <n v="4"/>
    <n v="0"/>
    <n v="422.51"/>
  </r>
  <r>
    <n v="6177"/>
    <s v="CA-2012-158421"/>
    <x v="1"/>
    <x v="481"/>
    <d v="2021-09-26T00:00:00"/>
    <s v="Standard Class"/>
    <s v="GB-14575"/>
    <s v="Giulietta Baptist"/>
    <x v="0"/>
    <s v="United States"/>
    <s v="Columbia"/>
    <x v="20"/>
    <n v="29203"/>
    <x v="0"/>
    <s v="OFF-ST-10002444"/>
    <x v="1"/>
    <x v="4"/>
    <s v="Recycled Eldon Regeneration Jumbo File"/>
    <n v="85.96"/>
    <n v="7"/>
    <n v="0"/>
    <n v="24.068799999999996"/>
  </r>
  <r>
    <n v="6178"/>
    <s v="CA-2012-158421"/>
    <x v="1"/>
    <x v="481"/>
    <d v="2021-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21-09-26T00:00:00"/>
    <s v="Standard Class"/>
    <s v="GB-14575"/>
    <s v="Giulietta Baptist"/>
    <x v="0"/>
    <s v="United States"/>
    <s v="Columbia"/>
    <x v="20"/>
    <n v="29203"/>
    <x v="0"/>
    <s v="OFF-PA-10001801"/>
    <x v="1"/>
    <x v="10"/>
    <s v="Xerox 193"/>
    <n v="23.92"/>
    <n v="4"/>
    <n v="0"/>
    <n v="11.720800000000001"/>
  </r>
  <r>
    <n v="6180"/>
    <s v="CA-2012-158421"/>
    <x v="1"/>
    <x v="481"/>
    <d v="2021-09-26T00:00:00"/>
    <s v="Standard Class"/>
    <s v="GB-14575"/>
    <s v="Giulietta Baptist"/>
    <x v="0"/>
    <s v="United States"/>
    <s v="Columbia"/>
    <x v="20"/>
    <n v="29203"/>
    <x v="0"/>
    <s v="OFF-ST-10000563"/>
    <x v="1"/>
    <x v="4"/>
    <s v="Fellowes Bankers Box Stor/Drawer Steel Plus"/>
    <n v="63.96"/>
    <n v="2"/>
    <n v="0"/>
    <n v="6.3960000000000008"/>
  </r>
  <r>
    <n v="6181"/>
    <s v="CA-2012-158421"/>
    <x v="1"/>
    <x v="481"/>
    <d v="2021-09-26T00:00:00"/>
    <s v="Standard Class"/>
    <s v="GB-14575"/>
    <s v="Giulietta Baptist"/>
    <x v="0"/>
    <s v="United States"/>
    <s v="Columbia"/>
    <x v="20"/>
    <n v="29203"/>
    <x v="0"/>
    <s v="TEC-PH-10000369"/>
    <x v="2"/>
    <x v="7"/>
    <s v="HTC One Mini"/>
    <n v="629.94999999999993"/>
    <n v="5"/>
    <n v="0"/>
    <n v="176.38600000000002"/>
  </r>
  <r>
    <n v="6182"/>
    <s v="CA-2012-158421"/>
    <x v="1"/>
    <x v="481"/>
    <d v="2021-09-26T00:00:00"/>
    <s v="Standard Class"/>
    <s v="GB-14575"/>
    <s v="Giulietta Baptist"/>
    <x v="0"/>
    <s v="United States"/>
    <s v="Columbia"/>
    <x v="20"/>
    <n v="29203"/>
    <x v="0"/>
    <s v="TEC-PH-10002538"/>
    <x v="2"/>
    <x v="7"/>
    <s v="Grandstream GXP1160 VoIP phone"/>
    <n v="113.72999999999999"/>
    <n v="3"/>
    <n v="0"/>
    <n v="32.981699999999989"/>
  </r>
  <r>
    <n v="6183"/>
    <s v="CA-2012-158421"/>
    <x v="1"/>
    <x v="481"/>
    <d v="2021-09-26T00:00:00"/>
    <s v="Standard Class"/>
    <s v="GB-14575"/>
    <s v="Giulietta Baptist"/>
    <x v="0"/>
    <s v="United States"/>
    <s v="Columbia"/>
    <x v="20"/>
    <n v="29203"/>
    <x v="0"/>
    <s v="OFF-BI-10000050"/>
    <x v="1"/>
    <x v="8"/>
    <s v="Angle-D Binders with Locking Rings, Label Holders"/>
    <n v="14.6"/>
    <n v="2"/>
    <n v="0"/>
    <n v="6.8619999999999992"/>
  </r>
  <r>
    <n v="6184"/>
    <s v="CA-2012-158421"/>
    <x v="1"/>
    <x v="481"/>
    <d v="2021-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22-12-14T00:00:00"/>
    <s v="First Class"/>
    <s v="DB-13270"/>
    <s v="Deborah Brumfield"/>
    <x v="2"/>
    <s v="United States"/>
    <s v="Portland"/>
    <x v="21"/>
    <n v="97206"/>
    <x v="1"/>
    <s v="FUR-CH-10004218"/>
    <x v="0"/>
    <x v="1"/>
    <s v="Global Fabric Manager's Chair, Dark Gray"/>
    <n v="403.92"/>
    <n v="5"/>
    <n v="0.2"/>
    <n v="25.245000000000019"/>
  </r>
  <r>
    <n v="6186"/>
    <s v="CA-2012-138331"/>
    <x v="1"/>
    <x v="975"/>
    <d v="2021-08-12T00:00:00"/>
    <s v="Standard Class"/>
    <s v="JK-15625"/>
    <s v="Jim Karlsson"/>
    <x v="0"/>
    <s v="United States"/>
    <s v="Philadelphia"/>
    <x v="9"/>
    <n v="19120"/>
    <x v="3"/>
    <s v="OFF-AR-10002952"/>
    <x v="1"/>
    <x v="6"/>
    <s v="Stanley Contemporary Battery Pencil Sharpeners"/>
    <n v="106.8"/>
    <n v="10"/>
    <n v="0.2"/>
    <n v="10.679999999999996"/>
  </r>
  <r>
    <n v="6187"/>
    <s v="CA-2012-138954"/>
    <x v="1"/>
    <x v="219"/>
    <d v="2021-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21-11-17T00:00:00"/>
    <s v="First Class"/>
    <s v="MH-17785"/>
    <s v="Maya Herman"/>
    <x v="1"/>
    <s v="United States"/>
    <s v="New York City"/>
    <x v="15"/>
    <n v="10035"/>
    <x v="3"/>
    <s v="OFF-BI-10003963"/>
    <x v="1"/>
    <x v="8"/>
    <s v="Cardinal Holdit Data Disk Pockets"/>
    <n v="34.944000000000003"/>
    <n v="6"/>
    <n v="0.2"/>
    <n v="11.793599999999998"/>
  </r>
  <r>
    <n v="6189"/>
    <s v="CA-2012-138954"/>
    <x v="1"/>
    <x v="219"/>
    <d v="2021-11-17T00:00:00"/>
    <s v="First Class"/>
    <s v="MH-17785"/>
    <s v="Maya Herman"/>
    <x v="1"/>
    <s v="United States"/>
    <s v="New York City"/>
    <x v="15"/>
    <n v="10035"/>
    <x v="3"/>
    <s v="OFF-AR-10001955"/>
    <x v="1"/>
    <x v="6"/>
    <s v="Newell 319"/>
    <n v="119.03999999999999"/>
    <n v="6"/>
    <n v="0"/>
    <n v="35.711999999999989"/>
  </r>
  <r>
    <n v="6190"/>
    <s v="CA-2014-157903"/>
    <x v="3"/>
    <x v="1094"/>
    <d v="2023-04-09T00:00:00"/>
    <s v="Standard Class"/>
    <s v="AM-10705"/>
    <s v="Anne McFarland"/>
    <x v="0"/>
    <s v="United States"/>
    <s v="Des Plaines"/>
    <x v="10"/>
    <n v="60016"/>
    <x v="2"/>
    <s v="TEC-PH-10004345"/>
    <x v="2"/>
    <x v="7"/>
    <s v="Cisco SPA 502G IP Phone"/>
    <n v="383.84000000000003"/>
    <n v="4"/>
    <n v="0.2"/>
    <n v="47.97999999999999"/>
  </r>
  <r>
    <n v="6191"/>
    <s v="CA-2013-157259"/>
    <x v="0"/>
    <x v="435"/>
    <d v="2022-12-29T00:00:00"/>
    <s v="Standard Class"/>
    <s v="JM-15535"/>
    <s v="Jessica Myrick"/>
    <x v="0"/>
    <s v="United States"/>
    <s v="New York City"/>
    <x v="15"/>
    <n v="10035"/>
    <x v="3"/>
    <s v="FUR-FU-10003192"/>
    <x v="0"/>
    <x v="5"/>
    <s v="Luxo Adjustable Task Clamp Lamp"/>
    <n v="799.56000000000006"/>
    <n v="9"/>
    <n v="0"/>
    <n v="207.88559999999998"/>
  </r>
  <r>
    <n v="6192"/>
    <s v="CA-2014-107986"/>
    <x v="3"/>
    <x v="1095"/>
    <d v="2023-12-14T00:00:00"/>
    <s v="Same Day"/>
    <s v="MW-18220"/>
    <s v="Mitch Webber"/>
    <x v="0"/>
    <s v="United States"/>
    <s v="Seattle"/>
    <x v="4"/>
    <n v="98103"/>
    <x v="1"/>
    <s v="OFF-ST-10001325"/>
    <x v="1"/>
    <x v="4"/>
    <s v="Sterilite Officeware Hinged File Box"/>
    <n v="31.44"/>
    <n v="3"/>
    <n v="0"/>
    <n v="8.4888000000000012"/>
  </r>
  <r>
    <n v="6193"/>
    <s v="CA-2014-104927"/>
    <x v="3"/>
    <x v="66"/>
    <d v="2023-12-27T00:00:00"/>
    <s v="Standard Class"/>
    <s v="AG-10330"/>
    <s v="Alex Grayson"/>
    <x v="0"/>
    <s v="United States"/>
    <s v="Houston"/>
    <x v="5"/>
    <n v="77095"/>
    <x v="2"/>
    <s v="OFF-PA-10000019"/>
    <x v="1"/>
    <x v="10"/>
    <s v="Xerox 1931"/>
    <n v="25.920000000000005"/>
    <n v="5"/>
    <n v="0.2"/>
    <n v="9.0719999999999992"/>
  </r>
  <r>
    <n v="6194"/>
    <s v="CA-2014-104927"/>
    <x v="3"/>
    <x v="66"/>
    <d v="2023-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23-12-27T00:00:00"/>
    <s v="Standard Class"/>
    <s v="AG-10330"/>
    <s v="Alex Grayson"/>
    <x v="0"/>
    <s v="United States"/>
    <s v="Houston"/>
    <x v="5"/>
    <n v="77095"/>
    <x v="2"/>
    <s v="OFF-PA-10000176"/>
    <x v="1"/>
    <x v="10"/>
    <s v="Xerox 1887"/>
    <n v="75.88"/>
    <n v="5"/>
    <n v="0.2"/>
    <n v="26.557999999999993"/>
  </r>
  <r>
    <n v="6196"/>
    <s v="CA-2014-113453"/>
    <x v="3"/>
    <x v="208"/>
    <d v="2023-10-29T00:00:00"/>
    <s v="Standard Class"/>
    <s v="CM-12160"/>
    <s v="Charles McCrossin"/>
    <x v="0"/>
    <s v="United States"/>
    <s v="Philadelphia"/>
    <x v="9"/>
    <n v="19143"/>
    <x v="3"/>
    <s v="TEC-PH-10004165"/>
    <x v="2"/>
    <x v="7"/>
    <s v="Mitel MiVoice 5330e IP Phone"/>
    <n v="329.988"/>
    <n v="2"/>
    <n v="0.4"/>
    <n v="-76.997200000000021"/>
  </r>
  <r>
    <n v="6197"/>
    <s v="CA-2014-113453"/>
    <x v="3"/>
    <x v="208"/>
    <d v="2023-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21-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21-11-17T00:00:00"/>
    <s v="Standard Class"/>
    <s v="RA-19915"/>
    <s v="Russell Applegate"/>
    <x v="0"/>
    <s v="United States"/>
    <s v="Columbus"/>
    <x v="14"/>
    <n v="47201"/>
    <x v="2"/>
    <s v="TEC-PH-10001536"/>
    <x v="2"/>
    <x v="7"/>
    <s v="Spigen Samsung Galaxy S5 Case Wallet"/>
    <n v="50.97"/>
    <n v="3"/>
    <n v="0"/>
    <n v="13.252199999999997"/>
  </r>
  <r>
    <n v="6200"/>
    <s v="CA-2012-149909"/>
    <x v="1"/>
    <x v="50"/>
    <d v="2021-11-17T00:00:00"/>
    <s v="Standard Class"/>
    <s v="RA-19915"/>
    <s v="Russell Applegate"/>
    <x v="0"/>
    <s v="United States"/>
    <s v="Columbus"/>
    <x v="14"/>
    <n v="47201"/>
    <x v="2"/>
    <s v="OFF-PA-10001790"/>
    <x v="1"/>
    <x v="10"/>
    <s v="Xerox 1910"/>
    <n v="96.08"/>
    <n v="2"/>
    <n v="0"/>
    <n v="46.118399999999994"/>
  </r>
  <r>
    <n v="6201"/>
    <s v="CA-2012-146675"/>
    <x v="1"/>
    <x v="392"/>
    <d v="2021-04-20T00:00:00"/>
    <s v="Standard Class"/>
    <s v="SB-20185"/>
    <s v="Sarah Brown"/>
    <x v="0"/>
    <s v="United States"/>
    <s v="Evanston"/>
    <x v="10"/>
    <n v="60201"/>
    <x v="2"/>
    <s v="TEC-CO-10001766"/>
    <x v="2"/>
    <x v="16"/>
    <s v="Canon PC940 Copier"/>
    <n v="1439.9680000000001"/>
    <n v="4"/>
    <n v="0.2"/>
    <n v="485.98919999999993"/>
  </r>
  <r>
    <n v="6202"/>
    <s v="CA-2012-146675"/>
    <x v="1"/>
    <x v="392"/>
    <d v="2021-04-20T00:00:00"/>
    <s v="Standard Class"/>
    <s v="SB-20185"/>
    <s v="Sarah Brown"/>
    <x v="0"/>
    <s v="United States"/>
    <s v="Evanston"/>
    <x v="10"/>
    <n v="60201"/>
    <x v="2"/>
    <s v="TEC-AC-10004396"/>
    <x v="2"/>
    <x v="11"/>
    <s v="Logitech Keyboard K120"/>
    <n v="43.56"/>
    <n v="3"/>
    <n v="0.2"/>
    <n v="-4.9004999999999974"/>
  </r>
  <r>
    <n v="6203"/>
    <s v="CA-2013-118332"/>
    <x v="0"/>
    <x v="186"/>
    <d v="2022-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22-10-28T00:00:00"/>
    <s v="Standard Class"/>
    <s v="SV-20935"/>
    <s v="Susan Vittorini"/>
    <x v="0"/>
    <s v="United States"/>
    <s v="Columbus"/>
    <x v="24"/>
    <n v="43229"/>
    <x v="3"/>
    <s v="TEC-PH-10001305"/>
    <x v="2"/>
    <x v="7"/>
    <s v="Panasonic KX TS208W Corded phone"/>
    <n v="235.15199999999999"/>
    <n v="8"/>
    <n v="0.4"/>
    <n v="-47.030399999999986"/>
  </r>
  <r>
    <n v="6205"/>
    <s v="CA-2014-145660"/>
    <x v="3"/>
    <x v="96"/>
    <d v="2023-12-04T00:00:00"/>
    <s v="First Class"/>
    <s v="MG-17650"/>
    <s v="Matthew Grinstein"/>
    <x v="2"/>
    <s v="United States"/>
    <s v="Marion"/>
    <x v="24"/>
    <n v="43302"/>
    <x v="3"/>
    <s v="FUR-FU-10002885"/>
    <x v="0"/>
    <x v="5"/>
    <s v="Magna Visual Magnetic Picture Hangers"/>
    <n v="7.7120000000000006"/>
    <n v="2"/>
    <n v="0.2"/>
    <n v="1.7352000000000005"/>
  </r>
  <r>
    <n v="6206"/>
    <s v="CA-2013-133697"/>
    <x v="0"/>
    <x v="201"/>
    <d v="2022-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22-10-25T00:00:00"/>
    <s v="Second Class"/>
    <s v="CM-12445"/>
    <s v="Chuck Magee"/>
    <x v="0"/>
    <s v="United States"/>
    <s v="Houston"/>
    <x v="5"/>
    <n v="77095"/>
    <x v="2"/>
    <s v="OFF-FA-10003112"/>
    <x v="1"/>
    <x v="13"/>
    <s v="Staples"/>
    <n v="25.248000000000001"/>
    <n v="4"/>
    <n v="0.2"/>
    <n v="7.8899999999999979"/>
  </r>
  <r>
    <n v="6208"/>
    <s v="CA-2013-133697"/>
    <x v="0"/>
    <x v="201"/>
    <d v="2022-10-25T00:00:00"/>
    <s v="Second Class"/>
    <s v="CM-12445"/>
    <s v="Chuck Magee"/>
    <x v="0"/>
    <s v="United States"/>
    <s v="Houston"/>
    <x v="5"/>
    <n v="77095"/>
    <x v="2"/>
    <s v="FUR-CH-10002372"/>
    <x v="0"/>
    <x v="1"/>
    <s v="Office Star - Ergonomically Designed Knee Chair"/>
    <n v="56.686"/>
    <n v="1"/>
    <n v="0.3"/>
    <n v="-14.576399999999996"/>
  </r>
  <r>
    <n v="6209"/>
    <s v="CA-2014-148138"/>
    <x v="3"/>
    <x v="365"/>
    <d v="2023-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23-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23-08-26T00:00:00"/>
    <s v="Standard Class"/>
    <s v="YS-21880"/>
    <s v="Yana Sorensen"/>
    <x v="1"/>
    <s v="United States"/>
    <s v="Seattle"/>
    <x v="4"/>
    <n v="98103"/>
    <x v="1"/>
    <s v="OFF-ST-10003306"/>
    <x v="1"/>
    <x v="4"/>
    <s v="Letter Size Cart"/>
    <n v="1000.0200000000001"/>
    <n v="7"/>
    <n v="0"/>
    <n v="290.00579999999991"/>
  </r>
  <r>
    <n v="6212"/>
    <s v="CA-2014-119809"/>
    <x v="3"/>
    <x v="238"/>
    <d v="2023-08-26T00:00:00"/>
    <s v="Standard Class"/>
    <s v="YS-21880"/>
    <s v="Yana Sorensen"/>
    <x v="1"/>
    <s v="United States"/>
    <s v="Seattle"/>
    <x v="4"/>
    <n v="98103"/>
    <x v="1"/>
    <s v="FUR-FU-10001475"/>
    <x v="0"/>
    <x v="5"/>
    <s v="Contract Clock, 14&quot;, Brown"/>
    <n v="65.94"/>
    <n v="3"/>
    <n v="0"/>
    <n v="22.419600000000003"/>
  </r>
  <r>
    <n v="6213"/>
    <s v="CA-2014-149944"/>
    <x v="3"/>
    <x v="105"/>
    <d v="2023-11-17T00:00:00"/>
    <s v="Second Class"/>
    <s v="MB-17305"/>
    <s v="Maria Bertelson"/>
    <x v="0"/>
    <s v="United States"/>
    <s v="Longview"/>
    <x v="4"/>
    <n v="98632"/>
    <x v="1"/>
    <s v="OFF-FA-10003495"/>
    <x v="1"/>
    <x v="13"/>
    <s v="Staples"/>
    <n v="18.240000000000002"/>
    <n v="3"/>
    <n v="0"/>
    <n v="9.120000000000001"/>
  </r>
  <r>
    <n v="6214"/>
    <s v="CA-2014-149944"/>
    <x v="3"/>
    <x v="105"/>
    <d v="2023-11-17T00:00:00"/>
    <s v="Second Class"/>
    <s v="MB-17305"/>
    <s v="Maria Bertelson"/>
    <x v="0"/>
    <s v="United States"/>
    <s v="Longview"/>
    <x v="4"/>
    <n v="98632"/>
    <x v="1"/>
    <s v="OFF-AP-10004708"/>
    <x v="1"/>
    <x v="9"/>
    <s v="Fellowes Superior 10 Outlet Split Surge Protector"/>
    <n v="76.12"/>
    <n v="2"/>
    <n v="0"/>
    <n v="22.074799999999996"/>
  </r>
  <r>
    <n v="6215"/>
    <s v="CA-2011-128538"/>
    <x v="2"/>
    <x v="856"/>
    <d v="2020-10-15T00:00:00"/>
    <s v="Standard Class"/>
    <s v="AS-10240"/>
    <s v="Alan Shonely"/>
    <x v="0"/>
    <s v="United States"/>
    <s v="Redondo Beach"/>
    <x v="1"/>
    <n v="90278"/>
    <x v="1"/>
    <s v="OFF-EN-10001219"/>
    <x v="1"/>
    <x v="12"/>
    <s v="#10- 4 1/8&quot; x 9 1/2&quot; Security-Tint Envelopes"/>
    <n v="7.64"/>
    <n v="1"/>
    <n v="0"/>
    <n v="3.7435999999999998"/>
  </r>
  <r>
    <n v="6216"/>
    <s v="CA-2012-161711"/>
    <x v="1"/>
    <x v="109"/>
    <d v="2021-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21-12-03T00:00:00"/>
    <s v="Standard Class"/>
    <s v="MC-17425"/>
    <s v="Mark Cousins"/>
    <x v="1"/>
    <s v="United States"/>
    <s v="New York City"/>
    <x v="15"/>
    <n v="10035"/>
    <x v="3"/>
    <s v="OFF-EN-10001539"/>
    <x v="1"/>
    <x v="12"/>
    <s v="Staples"/>
    <n v="62.24"/>
    <n v="8"/>
    <n v="0"/>
    <n v="29.252800000000001"/>
  </r>
  <r>
    <n v="6218"/>
    <s v="US-2012-129553"/>
    <x v="1"/>
    <x v="1096"/>
    <d v="2021-08-02T00:00:00"/>
    <s v="Standard Class"/>
    <s v="PG-18820"/>
    <s v="Patrick Gardner"/>
    <x v="0"/>
    <s v="United States"/>
    <s v="Louisville"/>
    <x v="0"/>
    <n v="40214"/>
    <x v="0"/>
    <s v="TEC-PH-10004897"/>
    <x v="2"/>
    <x v="7"/>
    <s v="Mediabridge Sport Armband iPhone 5s"/>
    <n v="29.97"/>
    <n v="3"/>
    <n v="0"/>
    <n v="0.29969999999999963"/>
  </r>
  <r>
    <n v="6219"/>
    <s v="CA-2013-160220"/>
    <x v="0"/>
    <x v="201"/>
    <d v="2022-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22-10-27T00:00:00"/>
    <s v="Standard Class"/>
    <s v="JS-16030"/>
    <s v="Joy Smith"/>
    <x v="0"/>
    <s v="United States"/>
    <s v="Trenton"/>
    <x v="12"/>
    <n v="48183"/>
    <x v="2"/>
    <s v="TEC-PH-10001557"/>
    <x v="2"/>
    <x v="7"/>
    <s v="Pyle PMP37LED"/>
    <n v="191.98"/>
    <n v="2"/>
    <n v="0"/>
    <n v="51.834599999999995"/>
  </r>
  <r>
    <n v="6221"/>
    <s v="CA-2013-160220"/>
    <x v="0"/>
    <x v="201"/>
    <d v="2022-10-27T00:00:00"/>
    <s v="Standard Class"/>
    <s v="JS-16030"/>
    <s v="Joy Smith"/>
    <x v="0"/>
    <s v="United States"/>
    <s v="Trenton"/>
    <x v="12"/>
    <n v="48183"/>
    <x v="2"/>
    <s v="OFF-ST-10000617"/>
    <x v="1"/>
    <x v="4"/>
    <s v="Woodgrain Magazine Files by Perma"/>
    <n v="20.86"/>
    <n v="7"/>
    <n v="0"/>
    <n v="1.4601999999999977"/>
  </r>
  <r>
    <n v="6222"/>
    <s v="US-2014-157224"/>
    <x v="3"/>
    <x v="32"/>
    <d v="2023-09-19T00:00:00"/>
    <s v="Second Class"/>
    <s v="JB-16000"/>
    <s v="Joy Bell-"/>
    <x v="0"/>
    <s v="United States"/>
    <s v="Los Angeles"/>
    <x v="1"/>
    <n v="90045"/>
    <x v="1"/>
    <s v="OFF-LA-10000121"/>
    <x v="1"/>
    <x v="2"/>
    <s v="Avery 48"/>
    <n v="56.699999999999996"/>
    <n v="9"/>
    <n v="0"/>
    <n v="26.081999999999997"/>
  </r>
  <r>
    <n v="6223"/>
    <s v="CA-2014-140627"/>
    <x v="3"/>
    <x v="331"/>
    <d v="2023-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23-12-28T00:00:00"/>
    <s v="Standard Class"/>
    <s v="DK-12985"/>
    <s v="Darren Koutras"/>
    <x v="0"/>
    <s v="United States"/>
    <s v="Hendersonville"/>
    <x v="18"/>
    <n v="37075"/>
    <x v="0"/>
    <s v="OFF-AR-10000422"/>
    <x v="1"/>
    <x v="6"/>
    <s v="Pencil and Crayon Sharpener"/>
    <n v="12.263999999999999"/>
    <n v="7"/>
    <n v="0.2"/>
    <n v="1.0730999999999993"/>
  </r>
  <r>
    <n v="6225"/>
    <s v="CA-2014-140627"/>
    <x v="3"/>
    <x v="331"/>
    <d v="2023-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21-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21-10-09T00:00:00"/>
    <s v="Standard Class"/>
    <s v="JF-15490"/>
    <s v="Jeremy Farry"/>
    <x v="0"/>
    <s v="United States"/>
    <s v="Portland"/>
    <x v="21"/>
    <n v="97206"/>
    <x v="1"/>
    <s v="FUR-CH-10000422"/>
    <x v="0"/>
    <x v="1"/>
    <s v="Global Highback Leather Tilter in Burgundy"/>
    <n v="291.16800000000001"/>
    <n v="4"/>
    <n v="0.2"/>
    <n v="-14.558399999999978"/>
  </r>
  <r>
    <n v="6228"/>
    <s v="CA-2011-148782"/>
    <x v="2"/>
    <x v="980"/>
    <d v="2020-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22-01-27T00:00:00"/>
    <s v="Standard Class"/>
    <s v="BT-11530"/>
    <s v="Bradley Talbott"/>
    <x v="2"/>
    <s v="United States"/>
    <s v="Cleveland"/>
    <x v="24"/>
    <n v="44105"/>
    <x v="3"/>
    <s v="TEC-PH-10004093"/>
    <x v="2"/>
    <x v="7"/>
    <s v="Panasonic Kx-TS550"/>
    <n v="110.376"/>
    <n v="4"/>
    <n v="0.4"/>
    <n v="-20.235600000000005"/>
  </r>
  <r>
    <n v="6230"/>
    <s v="CA-2013-148208"/>
    <x v="0"/>
    <x v="115"/>
    <d v="2022-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23-07-18T00:00:00"/>
    <s v="Standard Class"/>
    <s v="NW-18400"/>
    <s v="Natalie Webber"/>
    <x v="0"/>
    <s v="United States"/>
    <s v="Waterloo"/>
    <x v="23"/>
    <n v="50701"/>
    <x v="2"/>
    <s v="OFF-AR-10001166"/>
    <x v="1"/>
    <x v="6"/>
    <s v="Staples"/>
    <n v="30.32"/>
    <n v="4"/>
    <n v="0"/>
    <n v="11.8248"/>
  </r>
  <r>
    <n v="6232"/>
    <s v="US-2014-142188"/>
    <x v="3"/>
    <x v="220"/>
    <d v="2023-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23-09-12T00:00:00"/>
    <s v="Same Day"/>
    <s v="JF-15415"/>
    <s v="Jennifer Ferguson"/>
    <x v="0"/>
    <s v="United States"/>
    <s v="Seattle"/>
    <x v="4"/>
    <n v="98105"/>
    <x v="1"/>
    <s v="OFF-PA-10002005"/>
    <x v="1"/>
    <x v="10"/>
    <s v="Xerox 225"/>
    <n v="19.440000000000001"/>
    <n v="3"/>
    <n v="0"/>
    <n v="9.3312000000000008"/>
  </r>
  <r>
    <n v="6234"/>
    <s v="US-2014-142188"/>
    <x v="3"/>
    <x v="220"/>
    <d v="2023-09-12T00:00:00"/>
    <s v="Same Day"/>
    <s v="JF-15415"/>
    <s v="Jennifer Ferguson"/>
    <x v="0"/>
    <s v="United States"/>
    <s v="Seattle"/>
    <x v="4"/>
    <n v="98105"/>
    <x v="1"/>
    <s v="OFF-PA-10004101"/>
    <x v="1"/>
    <x v="10"/>
    <s v="Xerox 1894"/>
    <n v="71.28"/>
    <n v="11"/>
    <n v="0"/>
    <n v="34.214400000000005"/>
  </r>
  <r>
    <n v="6235"/>
    <s v="US-2014-142188"/>
    <x v="3"/>
    <x v="220"/>
    <d v="2023-09-12T00:00:00"/>
    <s v="Same Day"/>
    <s v="JF-15415"/>
    <s v="Jennifer Ferguson"/>
    <x v="0"/>
    <s v="United States"/>
    <s v="Seattle"/>
    <x v="4"/>
    <n v="98105"/>
    <x v="1"/>
    <s v="OFF-BI-10004600"/>
    <x v="1"/>
    <x v="8"/>
    <s v="Ibico Ibimaster 300 Manual Binding System"/>
    <n v="1471.96"/>
    <n v="5"/>
    <n v="0.2"/>
    <n v="459.98749999999995"/>
  </r>
  <r>
    <n v="6236"/>
    <s v="US-2014-142188"/>
    <x v="3"/>
    <x v="220"/>
    <d v="2023-09-12T00:00:00"/>
    <s v="Same Day"/>
    <s v="JF-15415"/>
    <s v="Jennifer Ferguson"/>
    <x v="0"/>
    <s v="United States"/>
    <s v="Seattle"/>
    <x v="4"/>
    <n v="98105"/>
    <x v="1"/>
    <s v="TEC-PH-10000127"/>
    <x v="2"/>
    <x v="7"/>
    <s v="iOttie XL Car Mount"/>
    <n v="79.959999999999994"/>
    <n v="5"/>
    <n v="0.2"/>
    <n v="-17.991000000000003"/>
  </r>
  <r>
    <n v="6237"/>
    <s v="CA-2013-144400"/>
    <x v="0"/>
    <x v="1097"/>
    <d v="2022-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22-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21-12-16T00:00:00"/>
    <s v="Standard Class"/>
    <s v="HA-14905"/>
    <s v="Helen Abelman"/>
    <x v="0"/>
    <s v="United States"/>
    <s v="San Jose"/>
    <x v="1"/>
    <n v="95123"/>
    <x v="1"/>
    <s v="FUR-FU-10004597"/>
    <x v="0"/>
    <x v="5"/>
    <s v="Eldon Cleatmat Chair Mats for Medium Pile Carpets"/>
    <n v="166.5"/>
    <n v="3"/>
    <n v="0"/>
    <n v="21.64500000000001"/>
  </r>
  <r>
    <n v="6240"/>
    <s v="CA-2012-134075"/>
    <x v="1"/>
    <x v="295"/>
    <d v="2021-12-16T00:00:00"/>
    <s v="Standard Class"/>
    <s v="HA-14905"/>
    <s v="Helen Abelman"/>
    <x v="0"/>
    <s v="United States"/>
    <s v="San Jose"/>
    <x v="1"/>
    <n v="95123"/>
    <x v="1"/>
    <s v="OFF-ST-10001496"/>
    <x v="1"/>
    <x v="4"/>
    <s v="Standard Rollaway File with Lock"/>
    <n v="360.38"/>
    <n v="2"/>
    <n v="0"/>
    <n v="93.698800000000006"/>
  </r>
  <r>
    <n v="6241"/>
    <s v="US-2013-131912"/>
    <x v="0"/>
    <x v="517"/>
    <d v="2022-11-02T00:00:00"/>
    <s v="Second Class"/>
    <s v="LH-17155"/>
    <s v="Logan Haushalter"/>
    <x v="0"/>
    <s v="United States"/>
    <s v="Los Angeles"/>
    <x v="1"/>
    <n v="90008"/>
    <x v="1"/>
    <s v="OFF-BI-10004236"/>
    <x v="1"/>
    <x v="8"/>
    <s v="XtraLife ClearVue Slant-D Ring Binder, White, 3&quot;"/>
    <n v="11.744"/>
    <n v="1"/>
    <n v="0.2"/>
    <n v="3.8167999999999997"/>
  </r>
  <r>
    <n v="6242"/>
    <s v="CA-2014-141572"/>
    <x v="3"/>
    <x v="39"/>
    <d v="2023-06-01T00:00:00"/>
    <s v="Second Class"/>
    <s v="LO-17170"/>
    <s v="Lori Olson"/>
    <x v="1"/>
    <s v="United States"/>
    <s v="Concord"/>
    <x v="38"/>
    <n v="3301"/>
    <x v="3"/>
    <s v="FUR-FU-10001185"/>
    <x v="0"/>
    <x v="5"/>
    <s v="Advantus Employee of the Month Certificate Frame, 11 x 13-1/2"/>
    <n v="247.44"/>
    <n v="8"/>
    <n v="0"/>
    <n v="101.4504"/>
  </r>
  <r>
    <n v="6243"/>
    <s v="CA-2011-134621"/>
    <x v="2"/>
    <x v="1058"/>
    <d v="2020-12-28T00:00:00"/>
    <s v="Standard Class"/>
    <s v="DP-13390"/>
    <s v="Dennis Pardue"/>
    <x v="2"/>
    <s v="United States"/>
    <s v="Columbia"/>
    <x v="18"/>
    <n v="38401"/>
    <x v="0"/>
    <s v="OFF-BI-10000977"/>
    <x v="1"/>
    <x v="8"/>
    <s v="Ibico Plastic Spiral Binding Combs"/>
    <n v="18.240000000000002"/>
    <n v="2"/>
    <n v="0.7"/>
    <n v="-14.591999999999999"/>
  </r>
  <r>
    <n v="6244"/>
    <s v="CA-2013-165561"/>
    <x v="0"/>
    <x v="390"/>
    <d v="2022-11-29T00:00:00"/>
    <s v="Standard Class"/>
    <s v="CR-12580"/>
    <s v="Clay Rozendal"/>
    <x v="2"/>
    <s v="United States"/>
    <s v="Bellevue"/>
    <x v="4"/>
    <n v="98006"/>
    <x v="1"/>
    <s v="OFF-SU-10004782"/>
    <x v="1"/>
    <x v="14"/>
    <s v="Elite 5&quot; Scissors"/>
    <n v="25.349999999999998"/>
    <n v="3"/>
    <n v="0"/>
    <n v="7.6049999999999978"/>
  </r>
  <r>
    <n v="6245"/>
    <s v="CA-2012-112305"/>
    <x v="1"/>
    <x v="312"/>
    <d v="2021-11-25T00:00:00"/>
    <s v="Standard Class"/>
    <s v="KB-16405"/>
    <s v="Katrina Bavinger"/>
    <x v="2"/>
    <s v="United States"/>
    <s v="Seattle"/>
    <x v="4"/>
    <n v="98105"/>
    <x v="1"/>
    <s v="OFF-AR-10002067"/>
    <x v="1"/>
    <x v="6"/>
    <s v="Newell 334"/>
    <n v="119.03999999999999"/>
    <n v="6"/>
    <n v="0"/>
    <n v="30.950400000000002"/>
  </r>
  <r>
    <n v="6246"/>
    <s v="CA-2012-112305"/>
    <x v="1"/>
    <x v="312"/>
    <d v="2021-11-25T00:00:00"/>
    <s v="Standard Class"/>
    <s v="KB-16405"/>
    <s v="Katrina Bavinger"/>
    <x v="2"/>
    <s v="United States"/>
    <s v="Seattle"/>
    <x v="4"/>
    <n v="98105"/>
    <x v="1"/>
    <s v="FUR-FU-10002364"/>
    <x v="0"/>
    <x v="5"/>
    <s v="Eldon Expressions Wood Desk Accessories, Oak"/>
    <n v="22.14"/>
    <n v="3"/>
    <n v="0"/>
    <n v="6.4205999999999976"/>
  </r>
  <r>
    <n v="6247"/>
    <s v="CA-2012-112305"/>
    <x v="1"/>
    <x v="312"/>
    <d v="2021-11-25T00:00:00"/>
    <s v="Standard Class"/>
    <s v="KB-16405"/>
    <s v="Katrina Bavinger"/>
    <x v="2"/>
    <s v="United States"/>
    <s v="Seattle"/>
    <x v="4"/>
    <n v="98105"/>
    <x v="1"/>
    <s v="TEC-AC-10002018"/>
    <x v="2"/>
    <x v="11"/>
    <s v="AmazonBasics 3-Button USB Wired Mouse"/>
    <n v="13.98"/>
    <n v="2"/>
    <n v="0"/>
    <n v="6.011400000000001"/>
  </r>
  <r>
    <n v="6248"/>
    <s v="CA-2014-121580"/>
    <x v="3"/>
    <x v="148"/>
    <d v="2023-06-05T00:00:00"/>
    <s v="Standard Class"/>
    <s v="ML-17410"/>
    <s v="Maris LaWare"/>
    <x v="0"/>
    <s v="United States"/>
    <s v="Columbus"/>
    <x v="14"/>
    <n v="47201"/>
    <x v="2"/>
    <s v="OFF-BI-10000632"/>
    <x v="1"/>
    <x v="8"/>
    <s v="Satellite Sectional Post Binders"/>
    <n v="43.41"/>
    <n v="1"/>
    <n v="0"/>
    <n v="19.968599999999999"/>
  </r>
  <r>
    <n v="6249"/>
    <s v="CA-2014-121580"/>
    <x v="3"/>
    <x v="148"/>
    <d v="2023-06-05T00:00:00"/>
    <s v="Standard Class"/>
    <s v="ML-17410"/>
    <s v="Maris LaWare"/>
    <x v="0"/>
    <s v="United States"/>
    <s v="Columbus"/>
    <x v="14"/>
    <n v="47201"/>
    <x v="2"/>
    <s v="FUR-FU-10003981"/>
    <x v="0"/>
    <x v="5"/>
    <s v="Eldon Wave Desk Accessories"/>
    <n v="6.24"/>
    <n v="3"/>
    <n v="0"/>
    <n v="2.6208000000000005"/>
  </r>
  <r>
    <n v="6250"/>
    <s v="CA-2014-121580"/>
    <x v="3"/>
    <x v="148"/>
    <d v="2023-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23-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20-12-04T00:00:00"/>
    <s v="First Class"/>
    <s v="MC-17575"/>
    <s v="Matt Collins"/>
    <x v="0"/>
    <s v="United States"/>
    <s v="Chicago"/>
    <x v="10"/>
    <n v="60623"/>
    <x v="2"/>
    <s v="OFF-AP-10004249"/>
    <x v="1"/>
    <x v="9"/>
    <s v="Staples"/>
    <n v="2.3939999999999997"/>
    <n v="1"/>
    <n v="0.8"/>
    <n v="-6.344100000000001"/>
  </r>
  <r>
    <n v="6253"/>
    <s v="CA-2011-165806"/>
    <x v="2"/>
    <x v="883"/>
    <d v="2020-04-07T00:00:00"/>
    <s v="Same Day"/>
    <s v="VM-21685"/>
    <s v="Valerie Mitchum"/>
    <x v="2"/>
    <s v="United States"/>
    <s v="Marietta"/>
    <x v="32"/>
    <n v="30062"/>
    <x v="0"/>
    <s v="OFF-PA-10003441"/>
    <x v="1"/>
    <x v="10"/>
    <s v="Xerox 226"/>
    <n v="58.320000000000007"/>
    <n v="9"/>
    <n v="0"/>
    <n v="27.993600000000001"/>
  </r>
  <r>
    <n v="6254"/>
    <s v="CA-2011-165806"/>
    <x v="2"/>
    <x v="883"/>
    <d v="2020-04-07T00:00:00"/>
    <s v="Same Day"/>
    <s v="VM-21685"/>
    <s v="Valerie Mitchum"/>
    <x v="2"/>
    <s v="United States"/>
    <s v="Marietta"/>
    <x v="32"/>
    <n v="30062"/>
    <x v="0"/>
    <s v="TEC-PH-10004922"/>
    <x v="2"/>
    <x v="7"/>
    <s v="RCA Visys Integrated PBX 8-Line Router"/>
    <n v="200.96999999999997"/>
    <n v="3"/>
    <n v="0"/>
    <n v="50.242500000000007"/>
  </r>
  <r>
    <n v="6255"/>
    <s v="CA-2012-151624"/>
    <x v="1"/>
    <x v="1013"/>
    <d v="2021-09-14T00:00:00"/>
    <s v="Standard Class"/>
    <s v="VW-21775"/>
    <s v="Victoria Wilson"/>
    <x v="1"/>
    <s v="United States"/>
    <s v="Montgomery"/>
    <x v="19"/>
    <n v="36116"/>
    <x v="0"/>
    <s v="FUR-FU-10001731"/>
    <x v="0"/>
    <x v="5"/>
    <s v="Acrylic Self-Standing Desk Frames"/>
    <n v="21.36"/>
    <n v="8"/>
    <n v="0"/>
    <n v="8.1167999999999996"/>
  </r>
  <r>
    <n v="6256"/>
    <s v="CA-2014-139444"/>
    <x v="3"/>
    <x v="428"/>
    <d v="2023-09-16T00:00:00"/>
    <s v="Standard Class"/>
    <s v="GK-14620"/>
    <s v="Grace Kelly"/>
    <x v="1"/>
    <s v="United States"/>
    <s v="Plano"/>
    <x v="5"/>
    <n v="75023"/>
    <x v="2"/>
    <s v="OFF-LA-10000134"/>
    <x v="1"/>
    <x v="2"/>
    <s v="Avery 511"/>
    <n v="9.8560000000000016"/>
    <n v="4"/>
    <n v="0.2"/>
    <n v="3.4495999999999993"/>
  </r>
  <r>
    <n v="6257"/>
    <s v="CA-2012-133977"/>
    <x v="1"/>
    <x v="684"/>
    <d v="2021-09-08T00:00:00"/>
    <s v="Second Class"/>
    <s v="AT-10435"/>
    <s v="Alyssa Tate"/>
    <x v="2"/>
    <s v="United States"/>
    <s v="Tamarac"/>
    <x v="2"/>
    <n v="33319"/>
    <x v="0"/>
    <s v="OFF-BI-10003166"/>
    <x v="1"/>
    <x v="8"/>
    <s v="GBC Plasticlear Binding Covers"/>
    <n v="3.4440000000000008"/>
    <n v="1"/>
    <n v="0.7"/>
    <n v="-2.5255999999999998"/>
  </r>
  <r>
    <n v="6258"/>
    <s v="CA-2014-141425"/>
    <x v="3"/>
    <x v="808"/>
    <d v="2023-11-07T00:00:00"/>
    <s v="Second Class"/>
    <s v="AR-10825"/>
    <s v="Anthony Rawles"/>
    <x v="1"/>
    <s v="United States"/>
    <s v="Columbus"/>
    <x v="24"/>
    <n v="43229"/>
    <x v="3"/>
    <s v="OFF-SU-10000646"/>
    <x v="1"/>
    <x v="14"/>
    <s v="Premier Automatic Letter Opener"/>
    <n v="384.59200000000004"/>
    <n v="2"/>
    <n v="0.2"/>
    <n v="-81.725799999999978"/>
  </r>
  <r>
    <n v="6259"/>
    <s v="CA-2012-133536"/>
    <x v="1"/>
    <x v="262"/>
    <d v="2021-03-30T00:00:00"/>
    <s v="Second Class"/>
    <s v="JH-15820"/>
    <s v="John Huston"/>
    <x v="0"/>
    <s v="United States"/>
    <s v="New York City"/>
    <x v="15"/>
    <n v="10009"/>
    <x v="3"/>
    <s v="OFF-EN-10004459"/>
    <x v="1"/>
    <x v="12"/>
    <s v="Security-Tint Envelopes"/>
    <n v="22.919999999999998"/>
    <n v="3"/>
    <n v="0"/>
    <n v="11.230799999999999"/>
  </r>
  <r>
    <n v="6260"/>
    <s v="CA-2012-150441"/>
    <x v="1"/>
    <x v="863"/>
    <d v="2021-08-17T00:00:00"/>
    <s v="Second Class"/>
    <s v="RA-19285"/>
    <s v="Ralph Arnett"/>
    <x v="0"/>
    <s v="United States"/>
    <s v="Richmond"/>
    <x v="14"/>
    <n v="47374"/>
    <x v="2"/>
    <s v="OFF-BI-10003529"/>
    <x v="1"/>
    <x v="8"/>
    <s v="Avery Round Ring Poly Binders"/>
    <n v="11.36"/>
    <n v="4"/>
    <n v="0"/>
    <n v="5.5663999999999998"/>
  </r>
  <r>
    <n v="6261"/>
    <s v="CA-2012-162607"/>
    <x v="1"/>
    <x v="793"/>
    <d v="2021-05-18T00:00:00"/>
    <s v="Standard Class"/>
    <s v="RO-19780"/>
    <s v="Rose O'Brian"/>
    <x v="0"/>
    <s v="United States"/>
    <s v="Seattle"/>
    <x v="4"/>
    <n v="98115"/>
    <x v="1"/>
    <s v="OFF-BI-10002949"/>
    <x v="1"/>
    <x v="8"/>
    <s v="Prestige Round Ring Binders"/>
    <n v="14.592000000000002"/>
    <n v="3"/>
    <n v="0.2"/>
    <n v="4.9247999999999985"/>
  </r>
  <r>
    <n v="6262"/>
    <s v="CA-2014-103506"/>
    <x v="3"/>
    <x v="283"/>
    <d v="2023-07-28T00:00:00"/>
    <s v="Standard Class"/>
    <s v="LR-17035"/>
    <s v="Lisa Ryan"/>
    <x v="1"/>
    <s v="United States"/>
    <s v="Long Beach"/>
    <x v="15"/>
    <n v="11561"/>
    <x v="3"/>
    <s v="OFF-LA-10001158"/>
    <x v="1"/>
    <x v="2"/>
    <s v="Avery Address/Shipping Labels for Typewriters, 4&quot; x 2&quot;"/>
    <n v="41.4"/>
    <n v="4"/>
    <n v="0"/>
    <n v="19.872"/>
  </r>
  <r>
    <n v="6263"/>
    <s v="CA-2013-132479"/>
    <x v="0"/>
    <x v="446"/>
    <d v="2022-09-27T00:00:00"/>
    <s v="First Class"/>
    <s v="MK-17905"/>
    <s v="Michael Kennedy"/>
    <x v="1"/>
    <s v="United States"/>
    <s v="Rockford"/>
    <x v="10"/>
    <n v="61107"/>
    <x v="2"/>
    <s v="OFF-BI-10004584"/>
    <x v="1"/>
    <x v="8"/>
    <s v="GBC ProClick 150 Presentation Binding System"/>
    <n v="442.37199999999996"/>
    <n v="7"/>
    <n v="0.8"/>
    <n v="-729.91380000000004"/>
  </r>
  <r>
    <n v="6264"/>
    <s v="CA-2014-160724"/>
    <x v="3"/>
    <x v="1023"/>
    <d v="2023-05-11T00:00:00"/>
    <s v="Standard Class"/>
    <s v="YS-21880"/>
    <s v="Yana Sorensen"/>
    <x v="1"/>
    <s v="United States"/>
    <s v="Columbus"/>
    <x v="32"/>
    <n v="31907"/>
    <x v="0"/>
    <s v="OFF-BI-10004965"/>
    <x v="1"/>
    <x v="8"/>
    <s v="Ibico Covers for Plastic or Wire Binding Elements"/>
    <n v="34.5"/>
    <n v="3"/>
    <n v="0"/>
    <n v="15.524999999999999"/>
  </r>
  <r>
    <n v="6265"/>
    <s v="US-2013-115952"/>
    <x v="0"/>
    <x v="1098"/>
    <d v="2022-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4"/>
    <d v="2020-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4"/>
    <d v="2020-11-08T00:00:00"/>
    <s v="Standard Class"/>
    <s v="AT-10735"/>
    <s v="Annie Thurman"/>
    <x v="0"/>
    <s v="United States"/>
    <s v="Nashville"/>
    <x v="18"/>
    <n v="37211"/>
    <x v="0"/>
    <s v="OFF-PA-10001019"/>
    <x v="1"/>
    <x v="10"/>
    <s v="Xerox 1884"/>
    <n v="143.85600000000002"/>
    <n v="9"/>
    <n v="0.2"/>
    <n v="48.551399999999994"/>
  </r>
  <r>
    <n v="6268"/>
    <s v="CA-2012-115392"/>
    <x v="1"/>
    <x v="486"/>
    <d v="2021-10-04T00:00:00"/>
    <s v="Second Class"/>
    <s v="RM-19675"/>
    <s v="Robert Marley"/>
    <x v="2"/>
    <s v="United States"/>
    <s v="Cambridge"/>
    <x v="31"/>
    <n v="2138"/>
    <x v="3"/>
    <s v="TEC-PH-10002496"/>
    <x v="2"/>
    <x v="7"/>
    <s v="Cisco SPA301"/>
    <n v="311.98"/>
    <n v="2"/>
    <n v="0"/>
    <n v="93.593999999999994"/>
  </r>
  <r>
    <n v="6269"/>
    <s v="CA-2012-115392"/>
    <x v="1"/>
    <x v="486"/>
    <d v="2021-10-04T00:00:00"/>
    <s v="Second Class"/>
    <s v="RM-19675"/>
    <s v="Robert Marley"/>
    <x v="2"/>
    <s v="United States"/>
    <s v="Cambridge"/>
    <x v="31"/>
    <n v="2138"/>
    <x v="3"/>
    <s v="OFF-BI-10000829"/>
    <x v="1"/>
    <x v="8"/>
    <s v="Avery Non-Stick Binders"/>
    <n v="22.450000000000003"/>
    <n v="5"/>
    <n v="0"/>
    <n v="10.327"/>
  </r>
  <r>
    <n v="6270"/>
    <s v="CA-2014-102379"/>
    <x v="3"/>
    <x v="574"/>
    <d v="2023-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23-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23-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23-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22-07-23T00:00:00"/>
    <s v="Second Class"/>
    <s v="DK-13375"/>
    <s v="Dennis Kane"/>
    <x v="0"/>
    <s v="United States"/>
    <s v="Seattle"/>
    <x v="4"/>
    <n v="98105"/>
    <x v="1"/>
    <s v="FUR-FU-10001847"/>
    <x v="0"/>
    <x v="5"/>
    <s v="Eldon Image Series Black Desk Accessories"/>
    <n v="12.419999999999998"/>
    <n v="3"/>
    <n v="0"/>
    <n v="4.4711999999999996"/>
  </r>
  <r>
    <n v="6275"/>
    <s v="US-2013-139087"/>
    <x v="0"/>
    <x v="19"/>
    <d v="2022-07-23T00:00:00"/>
    <s v="Second Class"/>
    <s v="DK-13375"/>
    <s v="Dennis Kane"/>
    <x v="0"/>
    <s v="United States"/>
    <s v="Seattle"/>
    <x v="4"/>
    <n v="98105"/>
    <x v="1"/>
    <s v="TEC-AC-10004595"/>
    <x v="2"/>
    <x v="11"/>
    <s v="First Data TMFD35 PIN Pad"/>
    <n v="428.40000000000003"/>
    <n v="3"/>
    <n v="0"/>
    <n v="89.963999999999999"/>
  </r>
  <r>
    <n v="6276"/>
    <s v="US-2013-139087"/>
    <x v="0"/>
    <x v="19"/>
    <d v="2022-07-23T00:00:00"/>
    <s v="Second Class"/>
    <s v="DK-13375"/>
    <s v="Dennis Kane"/>
    <x v="0"/>
    <s v="United States"/>
    <s v="Seattle"/>
    <x v="4"/>
    <n v="98105"/>
    <x v="1"/>
    <s v="FUR-FU-10004164"/>
    <x v="0"/>
    <x v="5"/>
    <s v="Eldon 300 Class Desk Accessories, Black"/>
    <n v="24.75"/>
    <n v="5"/>
    <n v="0"/>
    <n v="10.890000000000002"/>
  </r>
  <r>
    <n v="6277"/>
    <s v="US-2013-139087"/>
    <x v="0"/>
    <x v="19"/>
    <d v="2022-07-23T00:00:00"/>
    <s v="Second Class"/>
    <s v="DK-13375"/>
    <s v="Dennis Kane"/>
    <x v="0"/>
    <s v="United States"/>
    <s v="Seattle"/>
    <x v="4"/>
    <n v="98105"/>
    <x v="1"/>
    <s v="OFF-LA-10001074"/>
    <x v="1"/>
    <x v="2"/>
    <s v="Round Specialty Laser Printer Labels"/>
    <n v="87.71"/>
    <n v="7"/>
    <n v="0"/>
    <n v="41.223699999999994"/>
  </r>
  <r>
    <n v="6278"/>
    <s v="US-2013-139087"/>
    <x v="0"/>
    <x v="19"/>
    <d v="2022-07-23T00:00:00"/>
    <s v="Second Class"/>
    <s v="DK-13375"/>
    <s v="Dennis Kane"/>
    <x v="0"/>
    <s v="United States"/>
    <s v="Seattle"/>
    <x v="4"/>
    <n v="98105"/>
    <x v="1"/>
    <s v="OFF-ST-10000604"/>
    <x v="1"/>
    <x v="4"/>
    <s v="Home/Office Personal File Carts"/>
    <n v="69.52"/>
    <n v="2"/>
    <n v="0"/>
    <n v="17.379999999999995"/>
  </r>
  <r>
    <n v="6279"/>
    <s v="US-2013-139087"/>
    <x v="0"/>
    <x v="19"/>
    <d v="2022-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22-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23-05-17T00:00:00"/>
    <s v="Standard Class"/>
    <s v="JH-15910"/>
    <s v="Jonathan Howell"/>
    <x v="0"/>
    <s v="United States"/>
    <s v="Cincinnati"/>
    <x v="24"/>
    <n v="45231"/>
    <x v="3"/>
    <s v="OFF-LA-10000443"/>
    <x v="1"/>
    <x v="2"/>
    <s v="Avery 501"/>
    <n v="5.9039999999999999"/>
    <n v="2"/>
    <n v="0.2"/>
    <n v="1.9925999999999999"/>
  </r>
  <r>
    <n v="6282"/>
    <s v="CA-2012-116484"/>
    <x v="1"/>
    <x v="312"/>
    <d v="2021-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21-11-26T00:00:00"/>
    <s v="Standard Class"/>
    <s v="JK-15205"/>
    <s v="Jamie Kunitz"/>
    <x v="0"/>
    <s v="United States"/>
    <s v="Marion"/>
    <x v="24"/>
    <n v="43302"/>
    <x v="3"/>
    <s v="OFF-ST-10003994"/>
    <x v="1"/>
    <x v="4"/>
    <s v="Belkin 19&quot; Center-Weighted Shelf, Gray"/>
    <n v="141.55199999999999"/>
    <n v="3"/>
    <n v="0.2"/>
    <n v="-26.541000000000004"/>
  </r>
  <r>
    <n v="6284"/>
    <s v="CA-2013-100944"/>
    <x v="0"/>
    <x v="446"/>
    <d v="2022-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22-09-29T00:00:00"/>
    <s v="Standard Class"/>
    <s v="EH-13765"/>
    <s v="Edward Hooks"/>
    <x v="1"/>
    <s v="United States"/>
    <s v="Los Angeles"/>
    <x v="1"/>
    <n v="90049"/>
    <x v="1"/>
    <s v="FUR-CH-10000988"/>
    <x v="0"/>
    <x v="1"/>
    <s v="Hon Olson Stacker Stools"/>
    <n v="563.24"/>
    <n v="5"/>
    <n v="0.2"/>
    <n v="56.324000000000012"/>
  </r>
  <r>
    <n v="6286"/>
    <s v="CA-2013-125080"/>
    <x v="0"/>
    <x v="147"/>
    <d v="2022-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6"/>
    <d v="2022-11-01T00:00:00"/>
    <s v="Standard Class"/>
    <s v="CG-12040"/>
    <s v="Catherine Glotzbach"/>
    <x v="2"/>
    <s v="United States"/>
    <s v="Lebanon"/>
    <x v="18"/>
    <n v="37087"/>
    <x v="0"/>
    <s v="TEC-PH-10001061"/>
    <x v="2"/>
    <x v="7"/>
    <s v="Apple iPhone 5C"/>
    <n v="239.976"/>
    <n v="3"/>
    <n v="0.2"/>
    <n v="17.998199999999997"/>
  </r>
  <r>
    <n v="6288"/>
    <s v="CA-2011-100090"/>
    <x v="2"/>
    <x v="1000"/>
    <d v="2020-07-12T00:00:00"/>
    <s v="Standard Class"/>
    <s v="EB-13705"/>
    <s v="Ed Braxton"/>
    <x v="1"/>
    <s v="United States"/>
    <s v="San Francisco"/>
    <x v="1"/>
    <n v="94122"/>
    <x v="1"/>
    <s v="FUR-TA-10003715"/>
    <x v="0"/>
    <x v="3"/>
    <s v="Hon 2111 Invitation Series Corner Table"/>
    <n v="502.48800000000006"/>
    <n v="3"/>
    <n v="0.2"/>
    <n v="-87.935400000000044"/>
  </r>
  <r>
    <n v="6289"/>
    <s v="CA-2011-100090"/>
    <x v="2"/>
    <x v="1000"/>
    <d v="2020-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21-03-18T00:00:00"/>
    <s v="Second Class"/>
    <s v="NF-18595"/>
    <s v="Nicole Fjeld"/>
    <x v="2"/>
    <s v="United States"/>
    <s v="Chico"/>
    <x v="1"/>
    <n v="95928"/>
    <x v="1"/>
    <s v="FUR-CH-10004063"/>
    <x v="0"/>
    <x v="1"/>
    <s v="Global Deluxe High-Back Manager's Chair"/>
    <n v="915.13600000000008"/>
    <n v="4"/>
    <n v="0.2"/>
    <n v="102.95279999999988"/>
  </r>
  <r>
    <n v="6291"/>
    <s v="US-2012-139675"/>
    <x v="1"/>
    <x v="649"/>
    <d v="2021-03-18T00:00:00"/>
    <s v="Second Class"/>
    <s v="NF-18595"/>
    <s v="Nicole Fjeld"/>
    <x v="2"/>
    <s v="United States"/>
    <s v="Chico"/>
    <x v="1"/>
    <n v="95928"/>
    <x v="1"/>
    <s v="FUR-FU-10001979"/>
    <x v="0"/>
    <x v="5"/>
    <s v="Dana Halogen Swing-Arm Architect Lamp"/>
    <n v="327.76"/>
    <n v="8"/>
    <n v="0"/>
    <n v="91.772800000000018"/>
  </r>
  <r>
    <n v="6292"/>
    <s v="CA-2014-143756"/>
    <x v="3"/>
    <x v="574"/>
    <d v="2023-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099"/>
    <d v="2021-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099"/>
    <d v="2021-04-26T00:00:00"/>
    <s v="Standard Class"/>
    <s v="AZ-10750"/>
    <s v="Annie Zypern"/>
    <x v="0"/>
    <s v="United States"/>
    <s v="Los Angeles"/>
    <x v="1"/>
    <n v="90008"/>
    <x v="1"/>
    <s v="OFF-AR-10004691"/>
    <x v="1"/>
    <x v="6"/>
    <s v="Boston 1730 StandUp Electric Pencil Sharpener"/>
    <n v="64.14"/>
    <n v="3"/>
    <n v="0"/>
    <n v="16.676400000000001"/>
  </r>
  <r>
    <n v="6295"/>
    <s v="CA-2011-141152"/>
    <x v="2"/>
    <x v="1100"/>
    <d v="2020-09-19T00:00:00"/>
    <s v="First Class"/>
    <s v="RF-19345"/>
    <s v="Randy Ferguson"/>
    <x v="1"/>
    <s v="United States"/>
    <s v="New York City"/>
    <x v="15"/>
    <n v="10024"/>
    <x v="3"/>
    <s v="OFF-BI-10002931"/>
    <x v="1"/>
    <x v="8"/>
    <s v="Avery Trapezoid Extra Heavy Duty 4&quot; Binders"/>
    <n v="33.552"/>
    <n v="1"/>
    <n v="0.2"/>
    <n v="12.581999999999999"/>
  </r>
  <r>
    <n v="6296"/>
    <s v="CA-2011-141313"/>
    <x v="2"/>
    <x v="129"/>
    <d v="2021-01-01T00:00:00"/>
    <s v="Standard Class"/>
    <s v="AJ-10780"/>
    <s v="Anthony Jacobs"/>
    <x v="1"/>
    <s v="United States"/>
    <s v="Beverly"/>
    <x v="31"/>
    <n v="1915"/>
    <x v="3"/>
    <s v="OFF-AP-10002651"/>
    <x v="1"/>
    <x v="9"/>
    <s v="Hoover Upright Vacuum With Dirt Cup"/>
    <n v="1737.1799999999998"/>
    <n v="6"/>
    <n v="0"/>
    <n v="503.78219999999976"/>
  </r>
  <r>
    <n v="6297"/>
    <s v="CA-2011-141313"/>
    <x v="2"/>
    <x v="129"/>
    <d v="2021-01-01T00:00:00"/>
    <s v="Standard Class"/>
    <s v="AJ-10780"/>
    <s v="Anthony Jacobs"/>
    <x v="1"/>
    <s v="United States"/>
    <s v="Beverly"/>
    <x v="31"/>
    <n v="1915"/>
    <x v="3"/>
    <s v="OFF-ST-10000689"/>
    <x v="1"/>
    <x v="4"/>
    <s v="Fellowes Strictly Business Drawer File, Letter/Legal Size"/>
    <n v="704.25"/>
    <n v="5"/>
    <n v="0"/>
    <n v="84.51"/>
  </r>
  <r>
    <n v="6298"/>
    <s v="CA-2011-141313"/>
    <x v="2"/>
    <x v="129"/>
    <d v="2021-01-01T00:00:00"/>
    <s v="Standard Class"/>
    <s v="AJ-10780"/>
    <s v="Anthony Jacobs"/>
    <x v="1"/>
    <s v="United States"/>
    <s v="Beverly"/>
    <x v="31"/>
    <n v="1915"/>
    <x v="3"/>
    <s v="OFF-PA-10003302"/>
    <x v="1"/>
    <x v="10"/>
    <s v="Xerox 1906"/>
    <n v="141.76"/>
    <n v="4"/>
    <n v="0"/>
    <n v="66.627199999999988"/>
  </r>
  <r>
    <n v="6299"/>
    <s v="CA-2011-169852"/>
    <x v="2"/>
    <x v="618"/>
    <d v="2020-10-26T00:00:00"/>
    <s v="Standard Class"/>
    <s v="SF-20965"/>
    <s v="Sylvia Foulston"/>
    <x v="1"/>
    <s v="United States"/>
    <s v="San Diego"/>
    <x v="1"/>
    <n v="92024"/>
    <x v="1"/>
    <s v="OFF-BI-10001460"/>
    <x v="1"/>
    <x v="8"/>
    <s v="Plastic Binding Combs"/>
    <n v="36.36"/>
    <n v="3"/>
    <n v="0.2"/>
    <n v="12.2715"/>
  </r>
  <r>
    <n v="6300"/>
    <s v="CA-2014-107314"/>
    <x v="3"/>
    <x v="329"/>
    <d v="2023-12-04T00:00:00"/>
    <s v="First Class"/>
    <s v="MZ-17335"/>
    <s v="Maria Zettner"/>
    <x v="2"/>
    <s v="United States"/>
    <s v="San Francisco"/>
    <x v="1"/>
    <n v="94109"/>
    <x v="1"/>
    <s v="FUR-FU-10003489"/>
    <x v="0"/>
    <x v="5"/>
    <s v="Contemporary Borderless Frame"/>
    <n v="25.83"/>
    <n v="3"/>
    <n v="0"/>
    <n v="9.5570999999999984"/>
  </r>
  <r>
    <n v="6301"/>
    <s v="US-2011-161305"/>
    <x v="2"/>
    <x v="571"/>
    <d v="2020-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20-06-12T00:00:00"/>
    <s v="Standard Class"/>
    <s v="SB-20170"/>
    <s v="Sarah Bern"/>
    <x v="0"/>
    <s v="United States"/>
    <s v="Chicago"/>
    <x v="10"/>
    <n v="60623"/>
    <x v="2"/>
    <s v="OFF-EN-10000461"/>
    <x v="1"/>
    <x v="12"/>
    <s v="#10- 4 1/8&quot; x 9 1/2&quot; Recycled Envelopes"/>
    <n v="13.984000000000002"/>
    <n v="2"/>
    <n v="0.2"/>
    <n v="4.7195999999999998"/>
  </r>
  <r>
    <n v="6303"/>
    <s v="CA-2014-166919"/>
    <x v="3"/>
    <x v="51"/>
    <d v="2023-11-28T00:00:00"/>
    <s v="Standard Class"/>
    <s v="AH-10210"/>
    <s v="Alan Hwang"/>
    <x v="0"/>
    <s v="United States"/>
    <s v="Dallas"/>
    <x v="5"/>
    <n v="75220"/>
    <x v="2"/>
    <s v="TEC-PH-10001305"/>
    <x v="2"/>
    <x v="7"/>
    <s v="Panasonic KX TS208W Corded phone"/>
    <n v="195.96000000000004"/>
    <n v="5"/>
    <n v="0.2"/>
    <n v="19.596000000000018"/>
  </r>
  <r>
    <n v="6304"/>
    <s v="CA-2014-162712"/>
    <x v="3"/>
    <x v="977"/>
    <d v="2023-06-21T00:00:00"/>
    <s v="Second Class"/>
    <s v="NK-18490"/>
    <s v="Neil Knudson"/>
    <x v="2"/>
    <s v="United States"/>
    <s v="Corpus Christi"/>
    <x v="5"/>
    <n v="78415"/>
    <x v="2"/>
    <s v="OFF-PA-10000167"/>
    <x v="1"/>
    <x v="10"/>
    <s v="Xerox 1925"/>
    <n v="74.352000000000004"/>
    <n v="3"/>
    <n v="0.2"/>
    <n v="23.234999999999992"/>
  </r>
  <r>
    <n v="6305"/>
    <s v="CA-2014-107552"/>
    <x v="3"/>
    <x v="1023"/>
    <d v="2023-05-06T00:00:00"/>
    <s v="Same Day"/>
    <s v="AI-10855"/>
    <s v="Arianne Irving"/>
    <x v="0"/>
    <s v="United States"/>
    <s v="New York City"/>
    <x v="15"/>
    <n v="10035"/>
    <x v="3"/>
    <s v="OFF-PA-10002947"/>
    <x v="1"/>
    <x v="10"/>
    <s v="Xerox 1923"/>
    <n v="6.68"/>
    <n v="1"/>
    <n v="0"/>
    <n v="3.2063999999999999"/>
  </r>
  <r>
    <n v="6306"/>
    <s v="CA-2013-163328"/>
    <x v="0"/>
    <x v="254"/>
    <d v="2022-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22-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22-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22-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22-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22-11-07T00:00:00"/>
    <s v="Second Class"/>
    <s v="TP-21565"/>
    <s v="Tracy Poddar"/>
    <x v="1"/>
    <s v="United States"/>
    <s v="Eugene"/>
    <x v="21"/>
    <n v="97405"/>
    <x v="1"/>
    <s v="OFF-PA-10000176"/>
    <x v="1"/>
    <x v="10"/>
    <s v="Xerox 1887"/>
    <n v="15.176"/>
    <n v="1"/>
    <n v="0.2"/>
    <n v="5.3115999999999985"/>
  </r>
  <r>
    <n v="6312"/>
    <s v="CA-2011-112837"/>
    <x v="2"/>
    <x v="1101"/>
    <d v="2020-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0"/>
    <d v="2023-02-22T00:00:00"/>
    <s v="Standard Class"/>
    <s v="NG-18355"/>
    <s v="Nat Gilpin"/>
    <x v="1"/>
    <s v="United States"/>
    <s v="Fairfield"/>
    <x v="29"/>
    <n v="6824"/>
    <x v="3"/>
    <s v="OFF-ST-10001932"/>
    <x v="1"/>
    <x v="4"/>
    <s v="Fellowes Staxonsteel Drawer Files"/>
    <n v="579.51"/>
    <n v="3"/>
    <n v="0"/>
    <n v="81.131400000000014"/>
  </r>
  <r>
    <n v="6314"/>
    <s v="CA-2014-120019"/>
    <x v="3"/>
    <x v="910"/>
    <d v="2023-02-22T00:00:00"/>
    <s v="Standard Class"/>
    <s v="NG-18355"/>
    <s v="Nat Gilpin"/>
    <x v="1"/>
    <s v="United States"/>
    <s v="Fairfield"/>
    <x v="29"/>
    <n v="6824"/>
    <x v="3"/>
    <s v="TEC-PH-10000923"/>
    <x v="2"/>
    <x v="7"/>
    <s v="Belkin SportFit Armband For iPhone 5s/5c, Fuchsia"/>
    <n v="14.99"/>
    <n v="1"/>
    <n v="0"/>
    <n v="7.3451000000000004"/>
  </r>
  <r>
    <n v="6315"/>
    <s v="CA-2011-100762"/>
    <x v="2"/>
    <x v="156"/>
    <d v="2020-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20-11-29T00:00:00"/>
    <s v="Standard Class"/>
    <s v="NG-18355"/>
    <s v="Nat Gilpin"/>
    <x v="1"/>
    <s v="United States"/>
    <s v="Jackson"/>
    <x v="12"/>
    <n v="49201"/>
    <x v="2"/>
    <s v="OFF-LA-10003930"/>
    <x v="1"/>
    <x v="2"/>
    <s v="Dot Matrix Printer Tape Reel Labels, White, 5000/Box"/>
    <n v="196.62"/>
    <n v="2"/>
    <n v="0"/>
    <n v="96.343800000000002"/>
  </r>
  <r>
    <n v="6317"/>
    <s v="CA-2011-100762"/>
    <x v="2"/>
    <x v="156"/>
    <d v="2020-11-29T00:00:00"/>
    <s v="Standard Class"/>
    <s v="NG-18355"/>
    <s v="Nat Gilpin"/>
    <x v="1"/>
    <s v="United States"/>
    <s v="Jackson"/>
    <x v="12"/>
    <n v="49201"/>
    <x v="2"/>
    <s v="OFF-PA-10001815"/>
    <x v="1"/>
    <x v="10"/>
    <s v="Xerox 1885"/>
    <n v="144.12"/>
    <n v="3"/>
    <n v="0"/>
    <n v="69.177599999999984"/>
  </r>
  <r>
    <n v="6318"/>
    <s v="CA-2011-100762"/>
    <x v="2"/>
    <x v="156"/>
    <d v="2020-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19"/>
    <d v="2023-11-30T00:00:00"/>
    <s v="Second Class"/>
    <s v="EB-13750"/>
    <s v="Edward Becker"/>
    <x v="1"/>
    <s v="United States"/>
    <s v="Laguna Niguel"/>
    <x v="1"/>
    <n v="92677"/>
    <x v="1"/>
    <s v="TEC-PH-10004071"/>
    <x v="2"/>
    <x v="7"/>
    <s v="PayAnywhere Card Reader"/>
    <n v="39.960000000000008"/>
    <n v="5"/>
    <n v="0.2"/>
    <n v="3.4964999999999993"/>
  </r>
  <r>
    <n v="6320"/>
    <s v="CA-2014-161459"/>
    <x v="3"/>
    <x v="919"/>
    <d v="2023-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23-10-03T00:00:00"/>
    <s v="Standard Class"/>
    <s v="SP-20860"/>
    <s v="Sung Pak"/>
    <x v="1"/>
    <s v="United States"/>
    <s v="Jacksonville"/>
    <x v="2"/>
    <n v="32216"/>
    <x v="0"/>
    <s v="OFF-PA-10001800"/>
    <x v="1"/>
    <x v="10"/>
    <s v="Xerox 220"/>
    <n v="10.368000000000002"/>
    <n v="2"/>
    <n v="0.2"/>
    <n v="3.6288"/>
  </r>
  <r>
    <n v="6322"/>
    <s v="CA-2011-123316"/>
    <x v="2"/>
    <x v="303"/>
    <d v="2020-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20-06-07T00:00:00"/>
    <s v="Second Class"/>
    <s v="RB-19795"/>
    <s v="Ross Baird"/>
    <x v="2"/>
    <s v="United States"/>
    <s v="Midland"/>
    <x v="12"/>
    <n v="48640"/>
    <x v="2"/>
    <s v="OFF-EN-10004459"/>
    <x v="1"/>
    <x v="12"/>
    <s v="Security-Tint Envelopes"/>
    <n v="15.28"/>
    <n v="2"/>
    <n v="0"/>
    <n v="7.4871999999999996"/>
  </r>
  <r>
    <n v="6324"/>
    <s v="CA-2011-104402"/>
    <x v="2"/>
    <x v="1102"/>
    <d v="2020-06-23T00:00:00"/>
    <s v="Standard Class"/>
    <s v="DB-13660"/>
    <s v="Duane Benoit"/>
    <x v="0"/>
    <s v="United States"/>
    <s v="Newark"/>
    <x v="13"/>
    <n v="19711"/>
    <x v="3"/>
    <s v="TEC-MA-10000423"/>
    <x v="2"/>
    <x v="15"/>
    <s v="Texas Instruments TI-34 Scientific Calculator"/>
    <n v="65.97"/>
    <n v="3"/>
    <n v="0"/>
    <n v="31.005899999999997"/>
  </r>
  <r>
    <n v="6325"/>
    <s v="CA-2012-110289"/>
    <x v="1"/>
    <x v="1103"/>
    <d v="2021-11-02T00:00:00"/>
    <s v="Standard Class"/>
    <s v="NB-18655"/>
    <s v="Nona Balk"/>
    <x v="1"/>
    <s v="United States"/>
    <s v="San Francisco"/>
    <x v="1"/>
    <n v="94109"/>
    <x v="1"/>
    <s v="OFF-PA-10002986"/>
    <x v="1"/>
    <x v="10"/>
    <s v="Xerox 1898"/>
    <n v="33.4"/>
    <n v="5"/>
    <n v="0"/>
    <n v="16.032"/>
  </r>
  <r>
    <n v="6326"/>
    <s v="CA-2012-110289"/>
    <x v="1"/>
    <x v="1103"/>
    <d v="2021-11-02T00:00:00"/>
    <s v="Standard Class"/>
    <s v="NB-18655"/>
    <s v="Nona Balk"/>
    <x v="1"/>
    <s v="United States"/>
    <s v="San Francisco"/>
    <x v="1"/>
    <n v="94109"/>
    <x v="1"/>
    <s v="OFF-EN-10001434"/>
    <x v="1"/>
    <x v="12"/>
    <s v="Strathmore #10 Envelopes, Ultimate White"/>
    <n v="210.84"/>
    <n v="4"/>
    <n v="0"/>
    <n v="103.3116"/>
  </r>
  <r>
    <n v="6327"/>
    <s v="CA-2011-167927"/>
    <x v="2"/>
    <x v="407"/>
    <d v="2020-01-27T00:00:00"/>
    <s v="Standard Class"/>
    <s v="XP-21865"/>
    <s v="Xylona Preis"/>
    <x v="0"/>
    <s v="United States"/>
    <s v="Westland"/>
    <x v="12"/>
    <n v="48185"/>
    <x v="2"/>
    <s v="OFF-ST-10000760"/>
    <x v="1"/>
    <x v="4"/>
    <s v="Eldon Fold 'N Roll Cart System"/>
    <n v="13.98"/>
    <n v="1"/>
    <n v="0"/>
    <n v="4.0541999999999998"/>
  </r>
  <r>
    <n v="6328"/>
    <s v="CA-2011-167927"/>
    <x v="2"/>
    <x v="407"/>
    <d v="2020-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20-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20-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20-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20-01-27T00:00:00"/>
    <s v="Standard Class"/>
    <s v="XP-21865"/>
    <s v="Xylona Preis"/>
    <x v="0"/>
    <s v="United States"/>
    <s v="Westland"/>
    <x v="12"/>
    <n v="48185"/>
    <x v="2"/>
    <s v="OFF-AR-10004456"/>
    <x v="1"/>
    <x v="6"/>
    <s v="Panasonic KP-4ABK Battery-Operated Pencil Sharpener"/>
    <n v="43.92"/>
    <n v="3"/>
    <n v="0"/>
    <n v="12.736799999999999"/>
  </r>
  <r>
    <n v="6333"/>
    <s v="CA-2011-167927"/>
    <x v="2"/>
    <x v="407"/>
    <d v="2020-01-27T00:00:00"/>
    <s v="Standard Class"/>
    <s v="XP-21865"/>
    <s v="Xylona Preis"/>
    <x v="0"/>
    <s v="United States"/>
    <s v="Westland"/>
    <x v="12"/>
    <n v="48185"/>
    <x v="2"/>
    <s v="FUR-FU-10002268"/>
    <x v="0"/>
    <x v="5"/>
    <s v="Ultra Door Push Plate"/>
    <n v="14.73"/>
    <n v="3"/>
    <n v="0"/>
    <n v="4.8608999999999991"/>
  </r>
  <r>
    <n v="6334"/>
    <s v="CA-2011-167927"/>
    <x v="2"/>
    <x v="407"/>
    <d v="2020-01-27T00:00:00"/>
    <s v="Standard Class"/>
    <s v="XP-21865"/>
    <s v="Xylona Preis"/>
    <x v="0"/>
    <s v="United States"/>
    <s v="Westland"/>
    <x v="12"/>
    <n v="48185"/>
    <x v="2"/>
    <s v="OFF-BI-10004364"/>
    <x v="1"/>
    <x v="8"/>
    <s v="Storex Dura Pro Binders"/>
    <n v="29.700000000000003"/>
    <n v="5"/>
    <n v="0"/>
    <n v="13.365"/>
  </r>
  <r>
    <n v="6335"/>
    <s v="CA-2011-133305"/>
    <x v="2"/>
    <x v="384"/>
    <d v="2020-07-15T00:00:00"/>
    <s v="Standard Class"/>
    <s v="MH-17455"/>
    <s v="Mark Hamilton"/>
    <x v="0"/>
    <s v="United States"/>
    <s v="New York City"/>
    <x v="15"/>
    <n v="10011"/>
    <x v="3"/>
    <s v="OFF-PA-10001970"/>
    <x v="1"/>
    <x v="10"/>
    <s v="Xerox 1881"/>
    <n v="49.12"/>
    <n v="4"/>
    <n v="0"/>
    <n v="23.086399999999998"/>
  </r>
  <r>
    <n v="6336"/>
    <s v="CA-2011-133305"/>
    <x v="2"/>
    <x v="384"/>
    <d v="2020-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22-09-07T00:00:00"/>
    <s v="Standard Class"/>
    <s v="BG-11740"/>
    <s v="Bruce Geld"/>
    <x v="0"/>
    <s v="United States"/>
    <s v="Los Angeles"/>
    <x v="1"/>
    <n v="90008"/>
    <x v="1"/>
    <s v="FUR-FU-10000672"/>
    <x v="0"/>
    <x v="5"/>
    <s v="Executive Impressions 10&quot; Spectator Wall Clock"/>
    <n v="47.04"/>
    <n v="4"/>
    <n v="0"/>
    <n v="15.993599999999997"/>
  </r>
  <r>
    <n v="6338"/>
    <s v="CA-2013-165995"/>
    <x v="0"/>
    <x v="133"/>
    <d v="2022-09-07T00:00:00"/>
    <s v="Standard Class"/>
    <s v="BG-11740"/>
    <s v="Bruce Geld"/>
    <x v="0"/>
    <s v="United States"/>
    <s v="Los Angeles"/>
    <x v="1"/>
    <n v="90008"/>
    <x v="1"/>
    <s v="TEC-PH-10004908"/>
    <x v="2"/>
    <x v="7"/>
    <s v="Panasonic KX TS3282W Corded phone"/>
    <n v="339.96000000000004"/>
    <n v="5"/>
    <n v="0.2"/>
    <n v="42.494999999999948"/>
  </r>
  <r>
    <n v="6339"/>
    <s v="CA-2014-143112"/>
    <x v="3"/>
    <x v="361"/>
    <d v="2023-10-10T00:00:00"/>
    <s v="Standard Class"/>
    <s v="TS-21370"/>
    <s v="Todd Sumrall"/>
    <x v="1"/>
    <s v="United States"/>
    <s v="New York City"/>
    <x v="15"/>
    <n v="10035"/>
    <x v="3"/>
    <s v="TEC-PH-10003095"/>
    <x v="2"/>
    <x v="7"/>
    <s v="Samsung HM1900 Bluetooth Headset"/>
    <n v="87.8"/>
    <n v="4"/>
    <n v="0"/>
    <n v="43.9"/>
  </r>
  <r>
    <n v="6340"/>
    <s v="CA-2014-143112"/>
    <x v="3"/>
    <x v="361"/>
    <d v="2023-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23-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23-01-03T00:00:00"/>
    <s v="First Class"/>
    <s v="DB-13660"/>
    <s v="Duane Benoit"/>
    <x v="0"/>
    <s v="United States"/>
    <s v="Lancaster"/>
    <x v="24"/>
    <n v="43130"/>
    <x v="3"/>
    <s v="OFF-ST-10002554"/>
    <x v="1"/>
    <x v="4"/>
    <s v="Tennsco Industrial Shelving"/>
    <n v="156.512"/>
    <n v="4"/>
    <n v="0.2"/>
    <n v="-35.215199999999996"/>
  </r>
  <r>
    <n v="6343"/>
    <s v="CA-2012-146255"/>
    <x v="1"/>
    <x v="1104"/>
    <d v="2021-03-10T00:00:00"/>
    <s v="First Class"/>
    <s v="EM-14140"/>
    <s v="Eugene Moren"/>
    <x v="2"/>
    <s v="United States"/>
    <s v="Newark"/>
    <x v="13"/>
    <n v="19711"/>
    <x v="3"/>
    <s v="TEC-AC-10004469"/>
    <x v="2"/>
    <x v="11"/>
    <s v="Microsoft Sculpt Comfort Mouse"/>
    <n v="119.85000000000001"/>
    <n v="3"/>
    <n v="0"/>
    <n v="52.734000000000009"/>
  </r>
  <r>
    <n v="6344"/>
    <s v="CA-2012-146255"/>
    <x v="1"/>
    <x v="1104"/>
    <d v="2021-03-10T00:00:00"/>
    <s v="First Class"/>
    <s v="EM-14140"/>
    <s v="Eugene Moren"/>
    <x v="2"/>
    <s v="United States"/>
    <s v="Newark"/>
    <x v="13"/>
    <n v="19711"/>
    <x v="3"/>
    <s v="OFF-BI-10000309"/>
    <x v="1"/>
    <x v="8"/>
    <s v="GBC Twin Loop Wire Binding Elements, 9/16&quot; Spine, Black"/>
    <n v="30.44"/>
    <n v="2"/>
    <n v="0"/>
    <n v="14.9156"/>
  </r>
  <r>
    <n v="6345"/>
    <s v="CA-2012-146255"/>
    <x v="1"/>
    <x v="1104"/>
    <d v="2021-03-10T00:00:00"/>
    <s v="First Class"/>
    <s v="EM-14140"/>
    <s v="Eugene Moren"/>
    <x v="2"/>
    <s v="United States"/>
    <s v="Newark"/>
    <x v="13"/>
    <n v="19711"/>
    <x v="3"/>
    <s v="OFF-BI-10001765"/>
    <x v="1"/>
    <x v="8"/>
    <s v="Wilson Jones Heavy-Duty Casebound Ring Binders with Metal Hinges"/>
    <n v="69.28"/>
    <n v="2"/>
    <n v="0"/>
    <n v="33.254399999999997"/>
  </r>
  <r>
    <n v="6346"/>
    <s v="CA-2012-146255"/>
    <x v="1"/>
    <x v="1104"/>
    <d v="2021-03-10T00:00:00"/>
    <s v="First Class"/>
    <s v="EM-14140"/>
    <s v="Eugene Moren"/>
    <x v="2"/>
    <s v="United States"/>
    <s v="Newark"/>
    <x v="13"/>
    <n v="19711"/>
    <x v="3"/>
    <s v="TEC-PH-10001619"/>
    <x v="2"/>
    <x v="7"/>
    <s v="LG G3"/>
    <n v="587.97"/>
    <n v="3"/>
    <n v="0"/>
    <n v="170.51129999999998"/>
  </r>
  <r>
    <n v="6347"/>
    <s v="CA-2014-104822"/>
    <x v="3"/>
    <x v="179"/>
    <d v="2023-10-21T00:00:00"/>
    <s v="Same Day"/>
    <s v="RB-19465"/>
    <s v="Rick Bensley"/>
    <x v="2"/>
    <s v="United States"/>
    <s v="New York City"/>
    <x v="15"/>
    <n v="10024"/>
    <x v="3"/>
    <s v="OFF-LA-10002034"/>
    <x v="1"/>
    <x v="2"/>
    <s v="Avery 478"/>
    <n v="24.55"/>
    <n v="5"/>
    <n v="0"/>
    <n v="12.029499999999999"/>
  </r>
  <r>
    <n v="6348"/>
    <s v="CA-2012-104486"/>
    <x v="1"/>
    <x v="489"/>
    <d v="2021-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21-05-06T00:00:00"/>
    <s v="Standard Class"/>
    <s v="PO-18850"/>
    <s v="Patrick O'Brill"/>
    <x v="0"/>
    <s v="United States"/>
    <s v="San Francisco"/>
    <x v="1"/>
    <n v="94109"/>
    <x v="1"/>
    <s v="OFF-ST-10000876"/>
    <x v="1"/>
    <x v="4"/>
    <s v="Eldon Simplefile Box Office"/>
    <n v="37.32"/>
    <n v="3"/>
    <n v="0"/>
    <n v="10.4496"/>
  </r>
  <r>
    <n v="6350"/>
    <s v="CA-2012-104486"/>
    <x v="1"/>
    <x v="489"/>
    <d v="2021-05-06T00:00:00"/>
    <s v="Standard Class"/>
    <s v="PO-18850"/>
    <s v="Patrick O'Brill"/>
    <x v="0"/>
    <s v="United States"/>
    <s v="San Francisco"/>
    <x v="1"/>
    <n v="94109"/>
    <x v="1"/>
    <s v="OFF-SU-10002573"/>
    <x v="1"/>
    <x v="14"/>
    <s v="Acme 10&quot; Easy Grip Assistive Scissors"/>
    <n v="35.06"/>
    <n v="2"/>
    <n v="0"/>
    <n v="10.517999999999997"/>
  </r>
  <r>
    <n v="6351"/>
    <s v="CA-2014-161557"/>
    <x v="3"/>
    <x v="213"/>
    <d v="2023-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23-11-09T00:00:00"/>
    <s v="Standard Class"/>
    <s v="BF-11275"/>
    <s v="Beth Fritzler"/>
    <x v="1"/>
    <s v="United States"/>
    <s v="Miami"/>
    <x v="2"/>
    <n v="33178"/>
    <x v="0"/>
    <s v="TEC-PH-10002549"/>
    <x v="2"/>
    <x v="7"/>
    <s v="Polycom SoundPoint IP 450 VoIP phone"/>
    <n v="361.37600000000003"/>
    <n v="2"/>
    <n v="0.2"/>
    <n v="27.103200000000001"/>
  </r>
  <r>
    <n v="6353"/>
    <s v="US-2012-161347"/>
    <x v="1"/>
    <x v="1022"/>
    <d v="2021-09-19T00:00:00"/>
    <s v="Standard Class"/>
    <s v="HG-14845"/>
    <s v="Harry Greene"/>
    <x v="0"/>
    <s v="United States"/>
    <s v="Philadelphia"/>
    <x v="9"/>
    <n v="19120"/>
    <x v="3"/>
    <s v="OFF-BI-10004209"/>
    <x v="1"/>
    <x v="8"/>
    <s v="Fellowes Twister Kit, Gray/Clear, 3/pkg"/>
    <n v="2.4119999999999999"/>
    <n v="1"/>
    <n v="0.7"/>
    <n v="-2.0099999999999998"/>
  </r>
  <r>
    <n v="6354"/>
    <s v="US-2012-109015"/>
    <x v="1"/>
    <x v="684"/>
    <d v="2021-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21-09-12T00:00:00"/>
    <s v="Standard Class"/>
    <s v="BS-11590"/>
    <s v="Brendan Sweed"/>
    <x v="1"/>
    <s v="United States"/>
    <s v="New York City"/>
    <x v="15"/>
    <n v="10011"/>
    <x v="3"/>
    <s v="TEC-PH-10002922"/>
    <x v="2"/>
    <x v="7"/>
    <s v="ShoreTel ShorePhone IP 230 VoIP phone"/>
    <n v="337.98"/>
    <n v="2"/>
    <n v="0"/>
    <n v="101.39399999999998"/>
  </r>
  <r>
    <n v="6356"/>
    <s v="CA-2011-110611"/>
    <x v="2"/>
    <x v="191"/>
    <d v="2020-10-13T00:00:00"/>
    <s v="Standard Class"/>
    <s v="JD-16015"/>
    <s v="Joy Daniels"/>
    <x v="0"/>
    <s v="United States"/>
    <s v="Philadelphia"/>
    <x v="9"/>
    <n v="19120"/>
    <x v="3"/>
    <s v="OFF-ST-10000642"/>
    <x v="1"/>
    <x v="4"/>
    <s v="Tennsco Lockers, Gray"/>
    <n v="83.920000000000016"/>
    <n v="5"/>
    <n v="0.2"/>
    <n v="-13.637000000000011"/>
  </r>
  <r>
    <n v="6357"/>
    <s v="CA-2014-139080"/>
    <x v="3"/>
    <x v="205"/>
    <d v="2023-01-29T00:00:00"/>
    <s v="Standard Class"/>
    <s v="CS-12250"/>
    <s v="Chris Selesnick"/>
    <x v="1"/>
    <s v="United States"/>
    <s v="Seattle"/>
    <x v="4"/>
    <n v="98103"/>
    <x v="1"/>
    <s v="OFF-BI-10001757"/>
    <x v="1"/>
    <x v="8"/>
    <s v="Pressboard Hanging Data Binders for Unburst Sheets"/>
    <n v="19.68"/>
    <n v="5"/>
    <n v="0.2"/>
    <n v="6.8879999999999981"/>
  </r>
  <r>
    <n v="6358"/>
    <s v="CA-2014-139080"/>
    <x v="3"/>
    <x v="205"/>
    <d v="2023-01-29T00:00:00"/>
    <s v="Standard Class"/>
    <s v="CS-12250"/>
    <s v="Chris Selesnick"/>
    <x v="1"/>
    <s v="United States"/>
    <s v="Seattle"/>
    <x v="4"/>
    <n v="98103"/>
    <x v="1"/>
    <s v="OFF-PA-10004621"/>
    <x v="1"/>
    <x v="10"/>
    <s v="Xerox 212"/>
    <n v="25.92"/>
    <n v="4"/>
    <n v="0"/>
    <n v="12.441600000000001"/>
  </r>
  <r>
    <n v="6359"/>
    <s v="CA-2014-139080"/>
    <x v="3"/>
    <x v="205"/>
    <d v="2023-01-29T00:00:00"/>
    <s v="Standard Class"/>
    <s v="CS-12250"/>
    <s v="Chris Selesnick"/>
    <x v="1"/>
    <s v="United States"/>
    <s v="Seattle"/>
    <x v="4"/>
    <n v="98103"/>
    <x v="1"/>
    <s v="OFF-PA-10002262"/>
    <x v="1"/>
    <x v="10"/>
    <s v="Xerox 192"/>
    <n v="6.48"/>
    <n v="1"/>
    <n v="0"/>
    <n v="3.1104000000000003"/>
  </r>
  <r>
    <n v="6360"/>
    <s v="CA-2014-139080"/>
    <x v="3"/>
    <x v="205"/>
    <d v="2023-01-29T00:00:00"/>
    <s v="Standard Class"/>
    <s v="CS-12250"/>
    <s v="Chris Selesnick"/>
    <x v="1"/>
    <s v="United States"/>
    <s v="Seattle"/>
    <x v="4"/>
    <n v="98103"/>
    <x v="1"/>
    <s v="TEC-PH-10004100"/>
    <x v="2"/>
    <x v="7"/>
    <s v="Griffin GC17055 Auxiliary Audio Cable"/>
    <n v="86.352000000000004"/>
    <n v="6"/>
    <n v="0.2"/>
    <n v="8.6352000000000011"/>
  </r>
  <r>
    <n v="6361"/>
    <s v="CA-2012-115693"/>
    <x v="1"/>
    <x v="894"/>
    <d v="2021-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20-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23-11-26T00:00:00"/>
    <s v="Standard Class"/>
    <s v="CK-12205"/>
    <s v="Chloris Kastensmidt"/>
    <x v="0"/>
    <s v="United States"/>
    <s v="Renton"/>
    <x v="4"/>
    <n v="98059"/>
    <x v="1"/>
    <s v="OFF-BI-10001670"/>
    <x v="1"/>
    <x v="8"/>
    <s v="Vinyl Sectional Post Binders"/>
    <n v="150.80000000000001"/>
    <n v="5"/>
    <n v="0.2"/>
    <n v="56.55"/>
  </r>
  <r>
    <n v="6364"/>
    <s v="CA-2014-110443"/>
    <x v="3"/>
    <x v="610"/>
    <d v="2023-11-26T00:00:00"/>
    <s v="Standard Class"/>
    <s v="CK-12205"/>
    <s v="Chloris Kastensmidt"/>
    <x v="0"/>
    <s v="United States"/>
    <s v="Renton"/>
    <x v="4"/>
    <n v="98059"/>
    <x v="1"/>
    <s v="TEC-MA-10002073"/>
    <x v="2"/>
    <x v="15"/>
    <s v="3D Systems Cube Printer, 2nd Generation, White"/>
    <n v="1039.992"/>
    <n v="1"/>
    <n v="0.2"/>
    <n v="103.99920000000003"/>
  </r>
  <r>
    <n v="6365"/>
    <s v="CA-2014-110443"/>
    <x v="3"/>
    <x v="610"/>
    <d v="2023-11-26T00:00:00"/>
    <s v="Standard Class"/>
    <s v="CK-12205"/>
    <s v="Chloris Kastensmidt"/>
    <x v="0"/>
    <s v="United States"/>
    <s v="Renton"/>
    <x v="4"/>
    <n v="98059"/>
    <x v="1"/>
    <s v="OFF-PA-10003797"/>
    <x v="1"/>
    <x v="10"/>
    <s v="Xerox 209"/>
    <n v="51.84"/>
    <n v="8"/>
    <n v="0"/>
    <n v="24.883200000000002"/>
  </r>
  <r>
    <n v="6366"/>
    <s v="CA-2014-144848"/>
    <x v="3"/>
    <x v="1094"/>
    <d v="2023-04-06T00:00:00"/>
    <s v="First Class"/>
    <s v="DS-13030"/>
    <s v="Darrin Sayre"/>
    <x v="2"/>
    <s v="United States"/>
    <s v="New York City"/>
    <x v="15"/>
    <n v="10009"/>
    <x v="3"/>
    <s v="TEC-PH-10004006"/>
    <x v="2"/>
    <x v="7"/>
    <s v="Panasonic KX - TS880B Telephone"/>
    <n v="41.22"/>
    <n v="1"/>
    <n v="0"/>
    <n v="11.1294"/>
  </r>
  <r>
    <n v="6367"/>
    <s v="CA-2014-144848"/>
    <x v="3"/>
    <x v="1094"/>
    <d v="2023-04-06T00:00:00"/>
    <s v="First Class"/>
    <s v="DS-13030"/>
    <s v="Darrin Sayre"/>
    <x v="2"/>
    <s v="United States"/>
    <s v="New York City"/>
    <x v="15"/>
    <n v="10009"/>
    <x v="3"/>
    <s v="OFF-SU-10000646"/>
    <x v="1"/>
    <x v="14"/>
    <s v="Premier Automatic Letter Opener"/>
    <n v="240.37"/>
    <n v="1"/>
    <n v="0"/>
    <n v="7.2111000000000161"/>
  </r>
  <r>
    <n v="6368"/>
    <s v="CA-2014-144848"/>
    <x v="3"/>
    <x v="1094"/>
    <d v="2023-04-06T00:00:00"/>
    <s v="First Class"/>
    <s v="DS-13030"/>
    <s v="Darrin Sayre"/>
    <x v="2"/>
    <s v="United States"/>
    <s v="New York City"/>
    <x v="15"/>
    <n v="10009"/>
    <x v="3"/>
    <s v="TEC-PH-10002262"/>
    <x v="2"/>
    <x v="7"/>
    <s v="LG Electronics Tone+ HBS-730 Bluetooth Headset"/>
    <n v="119.02"/>
    <n v="2"/>
    <n v="0"/>
    <n v="33.325600000000009"/>
  </r>
  <r>
    <n v="6369"/>
    <s v="US-2014-147998"/>
    <x v="3"/>
    <x v="240"/>
    <d v="2023-05-25T00:00:00"/>
    <s v="Standard Class"/>
    <s v="SA-20830"/>
    <s v="Sue Ann Reed"/>
    <x v="0"/>
    <s v="United States"/>
    <s v="San Jose"/>
    <x v="1"/>
    <n v="95123"/>
    <x v="1"/>
    <s v="OFF-BI-10002082"/>
    <x v="1"/>
    <x v="8"/>
    <s v="GBC Twin Loop Wire Binding Elements"/>
    <n v="133.12"/>
    <n v="5"/>
    <n v="0.2"/>
    <n v="49.92"/>
  </r>
  <r>
    <n v="6370"/>
    <s v="CA-2013-103919"/>
    <x v="0"/>
    <x v="339"/>
    <d v="2022-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22-11-22T00:00:00"/>
    <s v="Same Day"/>
    <s v="JK-16120"/>
    <s v="Julie Kriz"/>
    <x v="2"/>
    <s v="United States"/>
    <s v="New York City"/>
    <x v="15"/>
    <n v="10009"/>
    <x v="3"/>
    <s v="FUR-BO-10002598"/>
    <x v="0"/>
    <x v="0"/>
    <s v="Hon Metal Bookcases, Putty"/>
    <n v="113.56800000000001"/>
    <n v="2"/>
    <n v="0.2"/>
    <n v="12.776399999999988"/>
  </r>
  <r>
    <n v="6372"/>
    <s v="CA-2014-143035"/>
    <x v="3"/>
    <x v="621"/>
    <d v="2023-10-06T00:00:00"/>
    <s v="Second Class"/>
    <s v="CC-12430"/>
    <s v="Chuck Clark"/>
    <x v="2"/>
    <s v="United States"/>
    <s v="New York City"/>
    <x v="15"/>
    <n v="10009"/>
    <x v="3"/>
    <s v="FUR-FU-10001934"/>
    <x v="0"/>
    <x v="5"/>
    <s v="Magnifier Swing Arm Lamp"/>
    <n v="83.92"/>
    <n v="4"/>
    <n v="0"/>
    <n v="21.819200000000002"/>
  </r>
  <r>
    <n v="6373"/>
    <s v="CA-2014-143035"/>
    <x v="3"/>
    <x v="621"/>
    <d v="2023-10-06T00:00:00"/>
    <s v="Second Class"/>
    <s v="CC-12430"/>
    <s v="Chuck Clark"/>
    <x v="2"/>
    <s v="United States"/>
    <s v="New York City"/>
    <x v="15"/>
    <n v="10009"/>
    <x v="3"/>
    <s v="OFF-AR-10001130"/>
    <x v="1"/>
    <x v="6"/>
    <s v="Quartet Alpha White Chalk, 12/Pack"/>
    <n v="6.63"/>
    <n v="3"/>
    <n v="0"/>
    <n v="3.1160999999999999"/>
  </r>
  <r>
    <n v="6374"/>
    <s v="CA-2014-143035"/>
    <x v="3"/>
    <x v="621"/>
    <d v="2023-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20-05-03T00:00:00"/>
    <s v="Standard Class"/>
    <s v="LA-16780"/>
    <s v="Laura Armstrong"/>
    <x v="1"/>
    <s v="United States"/>
    <s v="Memphis"/>
    <x v="18"/>
    <n v="38109"/>
    <x v="0"/>
    <s v="FUR-CH-10001394"/>
    <x v="0"/>
    <x v="1"/>
    <s v="Global Leather Executive Chair"/>
    <n v="561.58400000000006"/>
    <n v="2"/>
    <n v="0.2"/>
    <n v="70.197999999999922"/>
  </r>
  <r>
    <n v="6376"/>
    <s v="CA-2011-107811"/>
    <x v="2"/>
    <x v="333"/>
    <d v="2020-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22-10-11T00:00:00"/>
    <s v="First Class"/>
    <s v="AW-10930"/>
    <s v="Arthur Wiediger"/>
    <x v="2"/>
    <s v="United States"/>
    <s v="Philadelphia"/>
    <x v="9"/>
    <n v="19143"/>
    <x v="3"/>
    <s v="OFF-LA-10000134"/>
    <x v="1"/>
    <x v="2"/>
    <s v="Avery 511"/>
    <n v="4.9280000000000008"/>
    <n v="2"/>
    <n v="0.2"/>
    <n v="1.7247999999999997"/>
  </r>
  <r>
    <n v="6378"/>
    <s v="US-2013-116442"/>
    <x v="0"/>
    <x v="272"/>
    <d v="2022-12-23T00:00:00"/>
    <s v="Standard Class"/>
    <s v="BP-11230"/>
    <s v="Benjamin Patterson"/>
    <x v="0"/>
    <s v="United States"/>
    <s v="Los Angeles"/>
    <x v="1"/>
    <n v="90004"/>
    <x v="1"/>
    <s v="FUR-FU-10002364"/>
    <x v="0"/>
    <x v="5"/>
    <s v="Eldon Expressions Wood Desk Accessories, Oak"/>
    <n v="14.76"/>
    <n v="2"/>
    <n v="0"/>
    <n v="4.2803999999999984"/>
  </r>
  <r>
    <n v="6379"/>
    <s v="CA-2014-150623"/>
    <x v="3"/>
    <x v="318"/>
    <d v="2023-04-15T00:00:00"/>
    <s v="Standard Class"/>
    <s v="DB-13360"/>
    <s v="Dennis Bolton"/>
    <x v="2"/>
    <s v="United States"/>
    <s v="Waterbury"/>
    <x v="29"/>
    <n v="6708"/>
    <x v="3"/>
    <s v="TEC-AC-10004571"/>
    <x v="2"/>
    <x v="11"/>
    <s v="Logitech G700s Rechargeable Gaming Mouse"/>
    <n v="99.99"/>
    <n v="1"/>
    <n v="0"/>
    <n v="41.995800000000003"/>
  </r>
  <r>
    <n v="6380"/>
    <s v="CA-2014-150623"/>
    <x v="3"/>
    <x v="318"/>
    <d v="2023-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7"/>
    <d v="2020-04-13T00:00:00"/>
    <s v="Standard Class"/>
    <s v="PC-19000"/>
    <s v="Pauline Chand"/>
    <x v="2"/>
    <s v="United States"/>
    <s v="Chandler"/>
    <x v="16"/>
    <n v="85224"/>
    <x v="1"/>
    <s v="OFF-FA-10001883"/>
    <x v="1"/>
    <x v="13"/>
    <s v="Alliance Super-Size Bands, Assorted Sizes"/>
    <n v="49.792000000000002"/>
    <n v="8"/>
    <n v="0.2"/>
    <n v="-11.825600000000001"/>
  </r>
  <r>
    <n v="6382"/>
    <s v="CA-2013-127236"/>
    <x v="0"/>
    <x v="891"/>
    <d v="2022-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1"/>
    <d v="2022-04-03T00:00:00"/>
    <s v="Standard Class"/>
    <s v="TB-21595"/>
    <s v="Troy Blackwell"/>
    <x v="0"/>
    <s v="United States"/>
    <s v="Springfield"/>
    <x v="24"/>
    <n v="45503"/>
    <x v="3"/>
    <s v="TEC-PH-10000141"/>
    <x v="2"/>
    <x v="7"/>
    <s v="Clearsounds A400"/>
    <n v="158.37599999999998"/>
    <n v="4"/>
    <n v="0.4"/>
    <n v="-36.954399999999993"/>
  </r>
  <r>
    <n v="6384"/>
    <s v="US-2014-104661"/>
    <x v="3"/>
    <x v="787"/>
    <d v="2023-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23-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23-01-19T00:00:00"/>
    <s v="First Class"/>
    <s v="TB-21250"/>
    <s v="Tim Brockman"/>
    <x v="0"/>
    <s v="United States"/>
    <s v="Austin"/>
    <x v="5"/>
    <n v="78745"/>
    <x v="2"/>
    <s v="TEC-AC-10002331"/>
    <x v="2"/>
    <x v="11"/>
    <s v="Maxell 74 Minute CDR, 10/Pack"/>
    <n v="62.591999999999999"/>
    <n v="8"/>
    <n v="0.2"/>
    <n v="13.300799999999999"/>
  </r>
  <r>
    <n v="6387"/>
    <s v="US-2014-104661"/>
    <x v="3"/>
    <x v="787"/>
    <d v="2023-01-19T00:00:00"/>
    <s v="First Class"/>
    <s v="TB-21250"/>
    <s v="Tim Brockman"/>
    <x v="0"/>
    <s v="United States"/>
    <s v="Austin"/>
    <x v="5"/>
    <n v="78745"/>
    <x v="2"/>
    <s v="OFF-BI-10001098"/>
    <x v="1"/>
    <x v="8"/>
    <s v="Acco D-Ring Binder w/DublLock"/>
    <n v="4.2759999999999989"/>
    <n v="1"/>
    <n v="0.8"/>
    <n v="-6.6278000000000006"/>
  </r>
  <r>
    <n v="6388"/>
    <s v="CA-2011-134103"/>
    <x v="2"/>
    <x v="1105"/>
    <d v="2020-02-05T00:00:00"/>
    <s v="Standard Class"/>
    <s v="MV-18190"/>
    <s v="Mike Vittorini"/>
    <x v="0"/>
    <s v="United States"/>
    <s v="Detroit"/>
    <x v="12"/>
    <n v="48234"/>
    <x v="2"/>
    <s v="OFF-PA-10001204"/>
    <x v="1"/>
    <x v="10"/>
    <s v="Xerox 1972"/>
    <n v="10.56"/>
    <n v="2"/>
    <n v="0"/>
    <n v="4.7519999999999998"/>
  </r>
  <r>
    <n v="6389"/>
    <s v="CA-2011-134103"/>
    <x v="2"/>
    <x v="1105"/>
    <d v="2020-02-05T00:00:00"/>
    <s v="Standard Class"/>
    <s v="MV-18190"/>
    <s v="Mike Vittorini"/>
    <x v="0"/>
    <s v="United States"/>
    <s v="Detroit"/>
    <x v="12"/>
    <n v="48234"/>
    <x v="2"/>
    <s v="OFF-ST-10000991"/>
    <x v="1"/>
    <x v="4"/>
    <s v="Space Solutions HD Industrial Steel Shelving."/>
    <n v="229.94"/>
    <n v="2"/>
    <n v="0"/>
    <n v="6.8982000000000028"/>
  </r>
  <r>
    <n v="6390"/>
    <s v="CA-2012-147529"/>
    <x v="1"/>
    <x v="1106"/>
    <d v="2021-02-11T00:00:00"/>
    <s v="Standard Class"/>
    <s v="DK-12835"/>
    <s v="Damala Kotsonis"/>
    <x v="1"/>
    <s v="United States"/>
    <s v="Springfield"/>
    <x v="17"/>
    <n v="22153"/>
    <x v="0"/>
    <s v="OFF-EN-10000056"/>
    <x v="1"/>
    <x v="12"/>
    <s v="Cameo Buff Policy Envelopes"/>
    <n v="311.14999999999998"/>
    <n v="5"/>
    <n v="0"/>
    <n v="146.24049999999997"/>
  </r>
  <r>
    <n v="6391"/>
    <s v="CA-2012-147529"/>
    <x v="1"/>
    <x v="1106"/>
    <d v="2021-02-11T00:00:00"/>
    <s v="Standard Class"/>
    <s v="DK-12835"/>
    <s v="Damala Kotsonis"/>
    <x v="1"/>
    <s v="United States"/>
    <s v="Springfield"/>
    <x v="17"/>
    <n v="22153"/>
    <x v="0"/>
    <s v="OFF-PA-10003349"/>
    <x v="1"/>
    <x v="10"/>
    <s v="Xerox 1957"/>
    <n v="12.96"/>
    <n v="2"/>
    <n v="0"/>
    <n v="6.3504000000000005"/>
  </r>
  <r>
    <n v="6392"/>
    <s v="CA-2013-129126"/>
    <x v="0"/>
    <x v="881"/>
    <d v="2022-12-20T00:00:00"/>
    <s v="Standard Class"/>
    <s v="PK-19075"/>
    <s v="Pete Kriz"/>
    <x v="0"/>
    <s v="United States"/>
    <s v="New York City"/>
    <x v="15"/>
    <n v="10011"/>
    <x v="3"/>
    <s v="OFF-PA-10001471"/>
    <x v="1"/>
    <x v="10"/>
    <s v="Strathmore Photo Frame Cards"/>
    <n v="14.62"/>
    <n v="2"/>
    <n v="0"/>
    <n v="6.7251999999999992"/>
  </r>
  <r>
    <n v="6393"/>
    <s v="CA-2013-129126"/>
    <x v="0"/>
    <x v="881"/>
    <d v="2022-12-20T00:00:00"/>
    <s v="Standard Class"/>
    <s v="PK-19075"/>
    <s v="Pete Kriz"/>
    <x v="0"/>
    <s v="United States"/>
    <s v="New York City"/>
    <x v="15"/>
    <n v="10011"/>
    <x v="3"/>
    <s v="OFF-LA-10003190"/>
    <x v="1"/>
    <x v="2"/>
    <s v="Avery 474"/>
    <n v="5.76"/>
    <n v="2"/>
    <n v="0"/>
    <n v="2.8224"/>
  </r>
  <r>
    <n v="6394"/>
    <s v="CA-2013-129126"/>
    <x v="0"/>
    <x v="881"/>
    <d v="2022-12-20T00:00:00"/>
    <s v="Standard Class"/>
    <s v="PK-19075"/>
    <s v="Pete Kriz"/>
    <x v="0"/>
    <s v="United States"/>
    <s v="New York City"/>
    <x v="15"/>
    <n v="10011"/>
    <x v="3"/>
    <s v="OFF-FA-10000621"/>
    <x v="1"/>
    <x v="13"/>
    <s v="OIC Colored Binder Clips, Assorted Sizes"/>
    <n v="21.48"/>
    <n v="6"/>
    <n v="0"/>
    <n v="10.5252"/>
  </r>
  <r>
    <n v="6395"/>
    <s v="CA-2013-129126"/>
    <x v="0"/>
    <x v="881"/>
    <d v="2022-12-20T00:00:00"/>
    <s v="Standard Class"/>
    <s v="PK-19075"/>
    <s v="Pete Kriz"/>
    <x v="0"/>
    <s v="United States"/>
    <s v="New York City"/>
    <x v="15"/>
    <n v="10011"/>
    <x v="3"/>
    <s v="FUR-FU-10002937"/>
    <x v="0"/>
    <x v="5"/>
    <s v="GE 48&quot; Fluorescent Tube, Cool White Energy Saver, 34 Watts, 30/Box"/>
    <n v="396.92"/>
    <n v="4"/>
    <n v="0"/>
    <n v="198.46"/>
  </r>
  <r>
    <n v="6396"/>
    <s v="CA-2013-129126"/>
    <x v="0"/>
    <x v="881"/>
    <d v="2022-12-20T00:00:00"/>
    <s v="Standard Class"/>
    <s v="PK-19075"/>
    <s v="Pete Kriz"/>
    <x v="0"/>
    <s v="United States"/>
    <s v="New York City"/>
    <x v="15"/>
    <n v="10011"/>
    <x v="3"/>
    <s v="OFF-ST-10004507"/>
    <x v="1"/>
    <x v="4"/>
    <s v="Advantus Rolling Storage Box"/>
    <n v="17.149999999999999"/>
    <n v="1"/>
    <n v="0"/>
    <n v="4.6304999999999996"/>
  </r>
  <r>
    <n v="6397"/>
    <s v="CA-2013-129126"/>
    <x v="0"/>
    <x v="881"/>
    <d v="2022-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7"/>
    <d v="2023-11-05T00:00:00"/>
    <s v="Standard Class"/>
    <s v="AH-10120"/>
    <s v="Adrian Hane"/>
    <x v="2"/>
    <s v="United States"/>
    <s v="Dallas"/>
    <x v="5"/>
    <n v="75217"/>
    <x v="2"/>
    <s v="OFF-AR-10003651"/>
    <x v="1"/>
    <x v="6"/>
    <s v="Newell 350"/>
    <n v="5.2480000000000002"/>
    <n v="2"/>
    <n v="0.2"/>
    <n v="0.59039999999999915"/>
  </r>
  <r>
    <n v="6399"/>
    <s v="CA-2014-151981"/>
    <x v="3"/>
    <x v="634"/>
    <d v="2023-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23-08-13T00:00:00"/>
    <s v="Standard Class"/>
    <s v="GM-14455"/>
    <s v="Gary Mitchum"/>
    <x v="2"/>
    <s v="United States"/>
    <s v="Concord"/>
    <x v="38"/>
    <n v="3301"/>
    <x v="3"/>
    <s v="OFF-LA-10002195"/>
    <x v="1"/>
    <x v="2"/>
    <s v="Avery 481"/>
    <n v="24.64"/>
    <n v="8"/>
    <n v="0"/>
    <n v="11.827199999999999"/>
  </r>
  <r>
    <n v="6401"/>
    <s v="CA-2014-151981"/>
    <x v="3"/>
    <x v="634"/>
    <d v="2023-08-13T00:00:00"/>
    <s v="Standard Class"/>
    <s v="GM-14455"/>
    <s v="Gary Mitchum"/>
    <x v="2"/>
    <s v="United States"/>
    <s v="Concord"/>
    <x v="38"/>
    <n v="3301"/>
    <x v="3"/>
    <s v="OFF-AR-10000380"/>
    <x v="1"/>
    <x v="6"/>
    <s v="Hunt PowerHouse Electric Pencil Sharpener, Blue"/>
    <n v="227.88"/>
    <n v="6"/>
    <n v="0"/>
    <n v="68.363999999999976"/>
  </r>
  <r>
    <n v="6402"/>
    <s v="CA-2014-125472"/>
    <x v="3"/>
    <x v="1108"/>
    <d v="2023-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8"/>
    <d v="2023-06-01T00:00:00"/>
    <s v="First Class"/>
    <s v="BD-11725"/>
    <s v="Bruce Degenhardt"/>
    <x v="0"/>
    <s v="United States"/>
    <s v="Lafayette"/>
    <x v="28"/>
    <n v="70506"/>
    <x v="0"/>
    <s v="OFF-BI-10000591"/>
    <x v="1"/>
    <x v="8"/>
    <s v="Avery Binder Labels"/>
    <n v="3.89"/>
    <n v="1"/>
    <n v="0"/>
    <n v="1.8672"/>
  </r>
  <r>
    <n v="6404"/>
    <s v="CA-2014-125472"/>
    <x v="3"/>
    <x v="1108"/>
    <d v="2023-06-01T00:00:00"/>
    <s v="First Class"/>
    <s v="BD-11725"/>
    <s v="Bruce Degenhardt"/>
    <x v="0"/>
    <s v="United States"/>
    <s v="Lafayette"/>
    <x v="28"/>
    <n v="70506"/>
    <x v="0"/>
    <s v="FUR-FU-10001731"/>
    <x v="0"/>
    <x v="5"/>
    <s v="Acrylic Self-Standing Desk Frames"/>
    <n v="8.01"/>
    <n v="3"/>
    <n v="0"/>
    <n v="3.0438000000000001"/>
  </r>
  <r>
    <n v="6405"/>
    <s v="CA-2012-156328"/>
    <x v="1"/>
    <x v="672"/>
    <d v="2021-12-05T00:00:00"/>
    <s v="Standard Class"/>
    <s v="RM-19375"/>
    <s v="Raymond Messe"/>
    <x v="0"/>
    <s v="United States"/>
    <s v="Raleigh"/>
    <x v="3"/>
    <n v="27604"/>
    <x v="0"/>
    <s v="TEC-PH-10001198"/>
    <x v="2"/>
    <x v="7"/>
    <s v="Avaya 4621SW VoIP phone"/>
    <n v="177.48000000000002"/>
    <n v="3"/>
    <n v="0.2"/>
    <n v="19.966499999999982"/>
  </r>
  <r>
    <n v="6406"/>
    <s v="CA-2014-154074"/>
    <x v="3"/>
    <x v="515"/>
    <d v="2023-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23-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23-05-16T00:00:00"/>
    <s v="First Class"/>
    <s v="GT-14710"/>
    <s v="Greg Tran"/>
    <x v="0"/>
    <s v="United States"/>
    <s v="Houston"/>
    <x v="5"/>
    <n v="77041"/>
    <x v="2"/>
    <s v="FUR-CH-10003981"/>
    <x v="0"/>
    <x v="1"/>
    <s v="Global Commerce Series Low-Back Swivel/Tilt Chairs"/>
    <n v="899.43"/>
    <n v="5"/>
    <n v="0.3"/>
    <n v="-12.84900000000016"/>
  </r>
  <r>
    <n v="6409"/>
    <s v="CA-2014-161774"/>
    <x v="3"/>
    <x v="304"/>
    <d v="2023-05-16T00:00:00"/>
    <s v="First Class"/>
    <s v="GT-14710"/>
    <s v="Greg Tran"/>
    <x v="0"/>
    <s v="United States"/>
    <s v="Houston"/>
    <x v="5"/>
    <n v="77041"/>
    <x v="2"/>
    <s v="OFF-AR-10001446"/>
    <x v="1"/>
    <x v="6"/>
    <s v="Newell 309"/>
    <n v="46.2"/>
    <n v="5"/>
    <n v="0.2"/>
    <n v="5.7749999999999986"/>
  </r>
  <r>
    <n v="6410"/>
    <s v="CA-2014-161774"/>
    <x v="3"/>
    <x v="304"/>
    <d v="2023-05-16T00:00:00"/>
    <s v="First Class"/>
    <s v="GT-14710"/>
    <s v="Greg Tran"/>
    <x v="0"/>
    <s v="United States"/>
    <s v="Houston"/>
    <x v="5"/>
    <n v="77041"/>
    <x v="2"/>
    <s v="OFF-PA-10000300"/>
    <x v="1"/>
    <x v="10"/>
    <s v="Xerox 1936"/>
    <n v="47.952000000000005"/>
    <n v="3"/>
    <n v="0.2"/>
    <n v="16.183799999999998"/>
  </r>
  <r>
    <n v="6411"/>
    <s v="CA-2014-161774"/>
    <x v="3"/>
    <x v="304"/>
    <d v="2023-05-16T00:00:00"/>
    <s v="First Class"/>
    <s v="GT-14710"/>
    <s v="Greg Tran"/>
    <x v="0"/>
    <s v="United States"/>
    <s v="Houston"/>
    <x v="5"/>
    <n v="77041"/>
    <x v="2"/>
    <s v="TEC-PH-10004071"/>
    <x v="2"/>
    <x v="7"/>
    <s v="PayAnywhere Card Reader"/>
    <n v="7.9920000000000009"/>
    <n v="1"/>
    <n v="0.2"/>
    <n v="0.69930000000000003"/>
  </r>
  <r>
    <n v="6412"/>
    <s v="CA-2014-161774"/>
    <x v="3"/>
    <x v="304"/>
    <d v="2023-05-16T00:00:00"/>
    <s v="First Class"/>
    <s v="GT-14710"/>
    <s v="Greg Tran"/>
    <x v="0"/>
    <s v="United States"/>
    <s v="Houston"/>
    <x v="5"/>
    <n v="77041"/>
    <x v="2"/>
    <s v="OFF-PA-10003134"/>
    <x v="1"/>
    <x v="10"/>
    <s v="Xerox 1937"/>
    <n v="76.864000000000004"/>
    <n v="2"/>
    <n v="0.2"/>
    <n v="26.902399999999993"/>
  </r>
  <r>
    <n v="6413"/>
    <s v="CA-2014-151211"/>
    <x v="3"/>
    <x v="629"/>
    <d v="2023-08-24T00:00:00"/>
    <s v="Standard Class"/>
    <s v="AH-10120"/>
    <s v="Adrian Hane"/>
    <x v="2"/>
    <s v="United States"/>
    <s v="Louisville"/>
    <x v="0"/>
    <n v="40214"/>
    <x v="0"/>
    <s v="OFF-BI-10002735"/>
    <x v="1"/>
    <x v="8"/>
    <s v="GBC Prestige Therm-A-Bind Covers"/>
    <n v="102.93"/>
    <n v="3"/>
    <n v="0"/>
    <n v="48.377100000000006"/>
  </r>
  <r>
    <n v="6414"/>
    <s v="CA-2014-151211"/>
    <x v="3"/>
    <x v="629"/>
    <d v="2023-08-24T00:00:00"/>
    <s v="Standard Class"/>
    <s v="AH-10120"/>
    <s v="Adrian Hane"/>
    <x v="2"/>
    <s v="United States"/>
    <s v="Louisville"/>
    <x v="0"/>
    <n v="40214"/>
    <x v="0"/>
    <s v="TEC-AC-10004510"/>
    <x v="2"/>
    <x v="11"/>
    <s v="Logitech Desktop MK120 Mouse and keyboard Combo"/>
    <n v="98.16"/>
    <n v="6"/>
    <n v="0"/>
    <n v="9.8159999999999954"/>
  </r>
  <r>
    <n v="6415"/>
    <s v="CA-2014-142671"/>
    <x v="3"/>
    <x v="468"/>
    <d v="2023-11-15T00:00:00"/>
    <s v="Second Class"/>
    <s v="DR-12940"/>
    <s v="Daniel Raglin"/>
    <x v="2"/>
    <s v="United States"/>
    <s v="Hollywood"/>
    <x v="2"/>
    <n v="33021"/>
    <x v="0"/>
    <s v="OFF-BI-10004099"/>
    <x v="1"/>
    <x v="8"/>
    <s v="GBC VeloBinder Strips"/>
    <n v="11.520000000000001"/>
    <n v="5"/>
    <n v="0.7"/>
    <n v="-7.6799999999999962"/>
  </r>
  <r>
    <n v="6416"/>
    <s v="CA-2014-144750"/>
    <x v="3"/>
    <x v="170"/>
    <d v="2023-08-22T00:00:00"/>
    <s v="Same Day"/>
    <s v="DL-13495"/>
    <s v="Dionis Lloyd"/>
    <x v="1"/>
    <s v="United States"/>
    <s v="Chandler"/>
    <x v="16"/>
    <n v="85224"/>
    <x v="1"/>
    <s v="OFF-PA-10003395"/>
    <x v="1"/>
    <x v="10"/>
    <s v="Xerox 1941"/>
    <n v="83.88"/>
    <n v="1"/>
    <n v="0.2"/>
    <n v="29.357999999999997"/>
  </r>
  <r>
    <n v="6417"/>
    <s v="CA-2013-111976"/>
    <x v="0"/>
    <x v="387"/>
    <d v="2022-03-13T00:00:00"/>
    <s v="Standard Class"/>
    <s v="BD-11620"/>
    <s v="Brian DeCherney"/>
    <x v="0"/>
    <s v="United States"/>
    <s v="Philadelphia"/>
    <x v="9"/>
    <n v="19120"/>
    <x v="3"/>
    <s v="TEC-PH-10002890"/>
    <x v="2"/>
    <x v="7"/>
    <s v="AT&amp;T 17929 Lendline Telephone"/>
    <n v="108.57600000000001"/>
    <n v="4"/>
    <n v="0.4"/>
    <n v="-25.334400000000002"/>
  </r>
  <r>
    <n v="6418"/>
    <s v="CA-2013-111976"/>
    <x v="0"/>
    <x v="387"/>
    <d v="2022-03-13T00:00:00"/>
    <s v="Standard Class"/>
    <s v="BD-11620"/>
    <s v="Brian DeCherney"/>
    <x v="0"/>
    <s v="United States"/>
    <s v="Philadelphia"/>
    <x v="9"/>
    <n v="19120"/>
    <x v="3"/>
    <s v="OFF-FA-10004968"/>
    <x v="1"/>
    <x v="13"/>
    <s v="Rubber Band Ball"/>
    <n v="5.9840000000000009"/>
    <n v="2"/>
    <n v="0.2"/>
    <n v="-1.3463999999999998"/>
  </r>
  <r>
    <n v="6419"/>
    <s v="CA-2013-140130"/>
    <x v="0"/>
    <x v="731"/>
    <d v="2022-11-06T00:00:00"/>
    <s v="Standard Class"/>
    <s v="HW-14935"/>
    <s v="Helen Wasserman"/>
    <x v="1"/>
    <s v="United States"/>
    <s v="Tulsa"/>
    <x v="26"/>
    <n v="74133"/>
    <x v="2"/>
    <s v="OFF-SU-10001218"/>
    <x v="1"/>
    <x v="14"/>
    <s v="Fiskars Softgrip Scissors"/>
    <n v="21.96"/>
    <n v="2"/>
    <n v="0"/>
    <n v="6.1488000000000014"/>
  </r>
  <r>
    <n v="6420"/>
    <s v="CA-2013-140130"/>
    <x v="0"/>
    <x v="731"/>
    <d v="2022-11-06T00:00:00"/>
    <s v="Standard Class"/>
    <s v="HW-14935"/>
    <s v="Helen Wasserman"/>
    <x v="1"/>
    <s v="United States"/>
    <s v="Tulsa"/>
    <x v="26"/>
    <n v="74133"/>
    <x v="2"/>
    <s v="FUR-CH-10002084"/>
    <x v="0"/>
    <x v="1"/>
    <s v="Hon Mobius Operator's Chair"/>
    <n v="368.96999999999997"/>
    <n v="3"/>
    <n v="0"/>
    <n v="81.173400000000001"/>
  </r>
  <r>
    <n v="6421"/>
    <s v="CA-2013-140130"/>
    <x v="0"/>
    <x v="731"/>
    <d v="2022-11-06T00:00:00"/>
    <s v="Standard Class"/>
    <s v="HW-14935"/>
    <s v="Helen Wasserman"/>
    <x v="1"/>
    <s v="United States"/>
    <s v="Tulsa"/>
    <x v="26"/>
    <n v="74133"/>
    <x v="2"/>
    <s v="OFF-AR-10004269"/>
    <x v="1"/>
    <x v="6"/>
    <s v="Newell 31"/>
    <n v="12.39"/>
    <n v="3"/>
    <n v="0"/>
    <n v="3.4692000000000003"/>
  </r>
  <r>
    <n v="6422"/>
    <s v="CA-2013-140130"/>
    <x v="0"/>
    <x v="731"/>
    <d v="2022-11-06T00:00:00"/>
    <s v="Standard Class"/>
    <s v="HW-14935"/>
    <s v="Helen Wasserman"/>
    <x v="1"/>
    <s v="United States"/>
    <s v="Tulsa"/>
    <x v="26"/>
    <n v="74133"/>
    <x v="2"/>
    <s v="OFF-ST-10001128"/>
    <x v="1"/>
    <x v="4"/>
    <s v="Carina Mini System Audio Rack, Model AR050B"/>
    <n v="332.94"/>
    <n v="3"/>
    <n v="0"/>
    <n v="9.9882000000000204"/>
  </r>
  <r>
    <n v="6423"/>
    <s v="CA-2011-159121"/>
    <x v="2"/>
    <x v="711"/>
    <d v="2020-08-01T00:00:00"/>
    <s v="Standard Class"/>
    <s v="JO-15145"/>
    <s v="Jack O'Briant"/>
    <x v="1"/>
    <s v="United States"/>
    <s v="Draper"/>
    <x v="7"/>
    <n v="84020"/>
    <x v="1"/>
    <s v="TEC-AC-10002006"/>
    <x v="2"/>
    <x v="11"/>
    <s v="Memorex Micro Travel Drive 16 GB"/>
    <n v="111.93"/>
    <n v="7"/>
    <n v="0"/>
    <n v="34.698299999999996"/>
  </r>
  <r>
    <n v="6424"/>
    <s v="CA-2012-149650"/>
    <x v="1"/>
    <x v="1039"/>
    <d v="2021-10-27T00:00:00"/>
    <s v="First Class"/>
    <s v="RD-19660"/>
    <s v="Robert Dilbeck"/>
    <x v="2"/>
    <s v="United States"/>
    <s v="Oakland"/>
    <x v="1"/>
    <n v="94601"/>
    <x v="1"/>
    <s v="FUR-CH-10003956"/>
    <x v="0"/>
    <x v="1"/>
    <s v="Novimex High-Tech Fabric Mesh Task Chair"/>
    <n v="454.27200000000005"/>
    <n v="8"/>
    <n v="0.2"/>
    <n v="-73.819200000000052"/>
  </r>
  <r>
    <n v="6425"/>
    <s v="CA-2014-115777"/>
    <x v="3"/>
    <x v="970"/>
    <d v="2023-08-25T00:00:00"/>
    <s v="Standard Class"/>
    <s v="DO-13645"/>
    <s v="Doug O'Connell"/>
    <x v="0"/>
    <s v="United States"/>
    <s v="Lawrence"/>
    <x v="31"/>
    <n v="1841"/>
    <x v="3"/>
    <s v="OFF-PA-10000552"/>
    <x v="1"/>
    <x v="10"/>
    <s v="Xerox 200"/>
    <n v="19.440000000000001"/>
    <n v="3"/>
    <n v="0"/>
    <n v="9.3312000000000008"/>
  </r>
  <r>
    <n v="6426"/>
    <s v="CA-2013-143714"/>
    <x v="0"/>
    <x v="454"/>
    <d v="2022-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22-05-28T00:00:00"/>
    <s v="Standard Class"/>
    <s v="CC-12370"/>
    <s v="Christopher Conant"/>
    <x v="0"/>
    <s v="United States"/>
    <s v="Philadelphia"/>
    <x v="9"/>
    <n v="19120"/>
    <x v="3"/>
    <s v="OFF-BI-10004308"/>
    <x v="1"/>
    <x v="8"/>
    <s v="Avery Legal 4-Ring Binder"/>
    <n v="6.2940000000000014"/>
    <n v="1"/>
    <n v="0.7"/>
    <n v="-4.1959999999999997"/>
  </r>
  <r>
    <n v="6428"/>
    <s v="CA-2013-143714"/>
    <x v="0"/>
    <x v="454"/>
    <d v="2022-05-28T00:00:00"/>
    <s v="Standard Class"/>
    <s v="CC-12370"/>
    <s v="Christopher Conant"/>
    <x v="0"/>
    <s v="United States"/>
    <s v="Philadelphia"/>
    <x v="9"/>
    <n v="19120"/>
    <x v="3"/>
    <s v="OFF-PA-10000029"/>
    <x v="1"/>
    <x v="10"/>
    <s v="Xerox 224"/>
    <n v="10.368000000000002"/>
    <n v="2"/>
    <n v="0.2"/>
    <n v="3.6288"/>
  </r>
  <r>
    <n v="6429"/>
    <s v="CA-2013-143714"/>
    <x v="0"/>
    <x v="454"/>
    <d v="2022-05-28T00:00:00"/>
    <s v="Standard Class"/>
    <s v="CC-12370"/>
    <s v="Christopher Conant"/>
    <x v="0"/>
    <s v="United States"/>
    <s v="Philadelphia"/>
    <x v="9"/>
    <n v="19120"/>
    <x v="3"/>
    <s v="TEC-PH-10004080"/>
    <x v="2"/>
    <x v="7"/>
    <s v="Avaya 5410 Digital phone"/>
    <n v="122.38199999999999"/>
    <n v="3"/>
    <n v="0.4"/>
    <n v="-24.476399999999998"/>
  </r>
  <r>
    <n v="6430"/>
    <s v="CA-2011-165764"/>
    <x v="2"/>
    <x v="934"/>
    <d v="2020-11-07T00:00:00"/>
    <s v="Standard Class"/>
    <s v="SH-20395"/>
    <s v="Shahid Hopkins"/>
    <x v="0"/>
    <s v="United States"/>
    <s v="Jacksonville"/>
    <x v="3"/>
    <n v="28540"/>
    <x v="0"/>
    <s v="OFF-ST-10001558"/>
    <x v="1"/>
    <x v="4"/>
    <s v="Acco Perma 4000 Stacking Storage Drawers"/>
    <n v="25.983999999999998"/>
    <n v="2"/>
    <n v="0.2"/>
    <n v="-1.6239999999999997"/>
  </r>
  <r>
    <n v="6431"/>
    <s v="CA-2011-165764"/>
    <x v="2"/>
    <x v="934"/>
    <d v="2020-11-07T00:00:00"/>
    <s v="Standard Class"/>
    <s v="SH-20395"/>
    <s v="Shahid Hopkins"/>
    <x v="0"/>
    <s v="United States"/>
    <s v="Jacksonville"/>
    <x v="3"/>
    <n v="28540"/>
    <x v="0"/>
    <s v="FUR-TA-10001768"/>
    <x v="0"/>
    <x v="3"/>
    <s v="Hon Racetrack Conference Tables"/>
    <n v="945.03600000000006"/>
    <n v="6"/>
    <n v="0.4"/>
    <n v="-299.26140000000009"/>
  </r>
  <r>
    <n v="6432"/>
    <s v="CA-2011-165764"/>
    <x v="2"/>
    <x v="934"/>
    <d v="2020-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4"/>
    <d v="2020-11-07T00:00:00"/>
    <s v="Standard Class"/>
    <s v="SH-20395"/>
    <s v="Shahid Hopkins"/>
    <x v="0"/>
    <s v="United States"/>
    <s v="Jacksonville"/>
    <x v="3"/>
    <n v="28540"/>
    <x v="0"/>
    <s v="FUR-FU-10001468"/>
    <x v="0"/>
    <x v="5"/>
    <s v="Tenex Antistatic Computer Chair Mats"/>
    <n v="410.35199999999998"/>
    <n v="3"/>
    <n v="0.2"/>
    <n v="-51.29400000000004"/>
  </r>
  <r>
    <n v="6434"/>
    <s v="CA-2012-121405"/>
    <x v="1"/>
    <x v="1109"/>
    <d v="2021-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09"/>
    <d v="2021-04-04T00:00:00"/>
    <s v="Standard Class"/>
    <s v="FC-14335"/>
    <s v="Fred Chung"/>
    <x v="1"/>
    <s v="United States"/>
    <s v="Chicago"/>
    <x v="10"/>
    <n v="60610"/>
    <x v="2"/>
    <s v="TEC-PH-10002890"/>
    <x v="2"/>
    <x v="7"/>
    <s v="AT&amp;T 17929 Lendline Telephone"/>
    <n v="180.96"/>
    <n v="5"/>
    <n v="0.2"/>
    <n v="13.571999999999996"/>
  </r>
  <r>
    <n v="6436"/>
    <s v="US-2014-116897"/>
    <x v="3"/>
    <x v="837"/>
    <d v="2023-05-30T00:00:00"/>
    <s v="First Class"/>
    <s v="JG-15160"/>
    <s v="James Galang"/>
    <x v="0"/>
    <s v="United States"/>
    <s v="Pocatello"/>
    <x v="45"/>
    <n v="83201"/>
    <x v="1"/>
    <s v="FUR-FU-10004963"/>
    <x v="0"/>
    <x v="5"/>
    <s v="Eldon 400 Class Desk Accessories, Black Carbon"/>
    <n v="35"/>
    <n v="4"/>
    <n v="0"/>
    <n v="14.700000000000003"/>
  </r>
  <r>
    <n v="6437"/>
    <s v="US-2014-116897"/>
    <x v="3"/>
    <x v="837"/>
    <d v="2023-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23-05-30T00:00:00"/>
    <s v="First Class"/>
    <s v="JG-15160"/>
    <s v="James Galang"/>
    <x v="0"/>
    <s v="United States"/>
    <s v="Pocatello"/>
    <x v="45"/>
    <n v="83201"/>
    <x v="1"/>
    <s v="TEC-PH-10004389"/>
    <x v="2"/>
    <x v="7"/>
    <s v="Nokia Lumia 925"/>
    <n v="302.37599999999998"/>
    <n v="3"/>
    <n v="0.2"/>
    <n v="22.678200000000018"/>
  </r>
  <r>
    <n v="6439"/>
    <s v="US-2014-113992"/>
    <x v="3"/>
    <x v="817"/>
    <d v="2023-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20-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22-10-21T00:00:00"/>
    <s v="Standard Class"/>
    <s v="BW-11110"/>
    <s v="Bart Watters"/>
    <x v="1"/>
    <s v="United States"/>
    <s v="New York City"/>
    <x v="15"/>
    <n v="10024"/>
    <x v="3"/>
    <s v="OFF-AR-10001860"/>
    <x v="1"/>
    <x v="6"/>
    <s v="BIC Liqua Brite Liner"/>
    <n v="34.700000000000003"/>
    <n v="5"/>
    <n v="0"/>
    <n v="12.492000000000001"/>
  </r>
  <r>
    <n v="6442"/>
    <s v="CA-2013-101161"/>
    <x v="0"/>
    <x v="63"/>
    <d v="2022-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22-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22-10-21T00:00:00"/>
    <s v="Standard Class"/>
    <s v="BW-11110"/>
    <s v="Bart Watters"/>
    <x v="1"/>
    <s v="United States"/>
    <s v="New York City"/>
    <x v="15"/>
    <n v="10024"/>
    <x v="3"/>
    <s v="OFF-LA-10000407"/>
    <x v="1"/>
    <x v="2"/>
    <s v="Avery White Multi-Purpose Labels"/>
    <n v="24.900000000000002"/>
    <n v="5"/>
    <n v="0"/>
    <n v="11.454000000000001"/>
  </r>
  <r>
    <n v="6445"/>
    <s v="CA-2013-101161"/>
    <x v="0"/>
    <x v="63"/>
    <d v="2022-10-21T00:00:00"/>
    <s v="Standard Class"/>
    <s v="BW-11110"/>
    <s v="Bart Watters"/>
    <x v="1"/>
    <s v="United States"/>
    <s v="New York City"/>
    <x v="15"/>
    <n v="10024"/>
    <x v="3"/>
    <s v="FUR-FU-10003535"/>
    <x v="0"/>
    <x v="5"/>
    <s v="Howard Miller Distant Time Traveler Alarm Clock"/>
    <n v="82.26"/>
    <n v="3"/>
    <n v="0"/>
    <n v="33.726600000000005"/>
  </r>
  <r>
    <n v="6446"/>
    <s v="CA-2012-151785"/>
    <x v="1"/>
    <x v="616"/>
    <d v="2021-03-10T00:00:00"/>
    <s v="Standard Class"/>
    <s v="JJ-15445"/>
    <s v="Jennifer Jackson"/>
    <x v="0"/>
    <s v="United States"/>
    <s v="Chicago"/>
    <x v="10"/>
    <n v="60623"/>
    <x v="2"/>
    <s v="OFF-FA-10000611"/>
    <x v="1"/>
    <x v="13"/>
    <s v="Binder Clips by OIC"/>
    <n v="7.1039999999999992"/>
    <n v="6"/>
    <n v="0.2"/>
    <n v="2.4863999999999997"/>
  </r>
  <r>
    <n v="6447"/>
    <s v="US-2014-119816"/>
    <x v="3"/>
    <x v="168"/>
    <d v="2023-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23-03-07T00:00:00"/>
    <s v="Second Class"/>
    <s v="TT-21460"/>
    <s v="Tonja Turnell"/>
    <x v="2"/>
    <s v="United States"/>
    <s v="Houston"/>
    <x v="5"/>
    <n v="77095"/>
    <x v="2"/>
    <s v="OFF-LA-10002381"/>
    <x v="1"/>
    <x v="2"/>
    <s v="Avery 497"/>
    <n v="2.4640000000000004"/>
    <n v="1"/>
    <n v="0.2"/>
    <n v="0.86239999999999983"/>
  </r>
  <r>
    <n v="6449"/>
    <s v="US-2014-119816"/>
    <x v="3"/>
    <x v="168"/>
    <d v="2023-03-07T00:00:00"/>
    <s v="Second Class"/>
    <s v="TT-21460"/>
    <s v="Tonja Turnell"/>
    <x v="2"/>
    <s v="United States"/>
    <s v="Houston"/>
    <x v="5"/>
    <n v="77095"/>
    <x v="2"/>
    <s v="OFF-ST-10000918"/>
    <x v="1"/>
    <x v="4"/>
    <s v="Crate-A-Files"/>
    <n v="8.7200000000000006"/>
    <n v="1"/>
    <n v="0.2"/>
    <n v="0.65399999999999947"/>
  </r>
  <r>
    <n v="6450"/>
    <s v="CA-2012-156510"/>
    <x v="1"/>
    <x v="12"/>
    <d v="2021-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21-09-29T00:00:00"/>
    <s v="Standard Class"/>
    <s v="EH-13990"/>
    <s v="Erica Hackney"/>
    <x v="0"/>
    <s v="United States"/>
    <s v="Meriden"/>
    <x v="29"/>
    <n v="6450"/>
    <x v="3"/>
    <s v="OFF-PA-10002222"/>
    <x v="1"/>
    <x v="10"/>
    <s v="Xerox Color Copier Paper, 11&quot; x 17&quot;, Ream"/>
    <n v="45.68"/>
    <n v="2"/>
    <n v="0"/>
    <n v="21.012799999999999"/>
  </r>
  <r>
    <n v="6452"/>
    <s v="CA-2012-156510"/>
    <x v="1"/>
    <x v="12"/>
    <d v="2021-09-29T00:00:00"/>
    <s v="Standard Class"/>
    <s v="EH-13990"/>
    <s v="Erica Hackney"/>
    <x v="0"/>
    <s v="United States"/>
    <s v="Meriden"/>
    <x v="29"/>
    <n v="6450"/>
    <x v="3"/>
    <s v="OFF-AR-10004930"/>
    <x v="1"/>
    <x v="6"/>
    <s v="Turquoise Lead Holder with Pocket Clip"/>
    <n v="6.7"/>
    <n v="1"/>
    <n v="0"/>
    <n v="2.2109999999999994"/>
  </r>
  <r>
    <n v="6453"/>
    <s v="US-2012-110261"/>
    <x v="1"/>
    <x v="546"/>
    <d v="2021-12-23T00:00:00"/>
    <s v="Second Class"/>
    <s v="PR-18880"/>
    <s v="Patrick Ryan"/>
    <x v="0"/>
    <s v="United States"/>
    <s v="Glenview"/>
    <x v="10"/>
    <n v="60025"/>
    <x v="2"/>
    <s v="TEC-PH-10001750"/>
    <x v="2"/>
    <x v="7"/>
    <s v="Samsung Rugby III"/>
    <n v="158.376"/>
    <n v="3"/>
    <n v="0.2"/>
    <n v="13.857900000000008"/>
  </r>
  <r>
    <n v="6454"/>
    <s v="CA-2012-125710"/>
    <x v="1"/>
    <x v="1048"/>
    <d v="2021-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23-08-04T00:00:00"/>
    <s v="First Class"/>
    <s v="EC-14050"/>
    <s v="Erin Creighton"/>
    <x v="0"/>
    <s v="United States"/>
    <s v="San Francisco"/>
    <x v="1"/>
    <n v="94110"/>
    <x v="1"/>
    <s v="OFF-ST-10003442"/>
    <x v="1"/>
    <x v="4"/>
    <s v="Eldon Portable Mobile Manager"/>
    <n v="56.56"/>
    <n v="2"/>
    <n v="0"/>
    <n v="15.2712"/>
  </r>
  <r>
    <n v="6456"/>
    <s v="CA-2014-161102"/>
    <x v="3"/>
    <x v="689"/>
    <d v="2023-08-04T00:00:00"/>
    <s v="First Class"/>
    <s v="EC-14050"/>
    <s v="Erin Creighton"/>
    <x v="0"/>
    <s v="United States"/>
    <s v="San Francisco"/>
    <x v="1"/>
    <n v="94110"/>
    <x v="1"/>
    <s v="FUR-FU-10003142"/>
    <x v="0"/>
    <x v="5"/>
    <s v="Master Big Foot Doorstop, Beige"/>
    <n v="36.96"/>
    <n v="7"/>
    <n v="0"/>
    <n v="11.457599999999998"/>
  </r>
  <r>
    <n v="6457"/>
    <s v="CA-2011-110065"/>
    <x v="2"/>
    <x v="79"/>
    <d v="2020-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20-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23-05-18T00:00:00"/>
    <s v="First Class"/>
    <s v="AJ-10780"/>
    <s v="Anthony Jacobs"/>
    <x v="1"/>
    <s v="United States"/>
    <s v="Baltimore"/>
    <x v="39"/>
    <n v="21215"/>
    <x v="3"/>
    <s v="OFF-AR-10001919"/>
    <x v="1"/>
    <x v="6"/>
    <s v="OIC #2 Pencils, Medium Soft"/>
    <n v="3.76"/>
    <n v="2"/>
    <n v="0"/>
    <n v="1.0903999999999998"/>
  </r>
  <r>
    <n v="6460"/>
    <s v="US-2014-133361"/>
    <x v="3"/>
    <x v="304"/>
    <d v="2023-05-18T00:00:00"/>
    <s v="First Class"/>
    <s v="AJ-10780"/>
    <s v="Anthony Jacobs"/>
    <x v="1"/>
    <s v="United States"/>
    <s v="Baltimore"/>
    <x v="39"/>
    <n v="21215"/>
    <x v="3"/>
    <s v="OFF-AR-10003045"/>
    <x v="1"/>
    <x v="6"/>
    <s v="Prang Colored Pencils"/>
    <n v="14.7"/>
    <n v="5"/>
    <n v="0"/>
    <n v="6.6150000000000002"/>
  </r>
  <r>
    <n v="6461"/>
    <s v="US-2014-133361"/>
    <x v="3"/>
    <x v="304"/>
    <d v="2023-05-18T00:00:00"/>
    <s v="First Class"/>
    <s v="AJ-10780"/>
    <s v="Anthony Jacobs"/>
    <x v="1"/>
    <s v="United States"/>
    <s v="Baltimore"/>
    <x v="39"/>
    <n v="21215"/>
    <x v="3"/>
    <s v="OFF-AR-10003338"/>
    <x v="1"/>
    <x v="6"/>
    <s v="Eberhard Faber 3 1/2&quot; Golf Pencils"/>
    <n v="37.200000000000003"/>
    <n v="5"/>
    <n v="0"/>
    <n v="9.3000000000000007"/>
  </r>
  <r>
    <n v="6462"/>
    <s v="US-2014-133361"/>
    <x v="3"/>
    <x v="304"/>
    <d v="2023-05-18T00:00:00"/>
    <s v="First Class"/>
    <s v="AJ-10780"/>
    <s v="Anthony Jacobs"/>
    <x v="1"/>
    <s v="United States"/>
    <s v="Baltimore"/>
    <x v="39"/>
    <n v="21215"/>
    <x v="3"/>
    <s v="TEC-AC-10003280"/>
    <x v="2"/>
    <x v="11"/>
    <s v="Belkin F8E887 USB Wired Ergonomic Keyboard"/>
    <n v="89.97"/>
    <n v="3"/>
    <n v="0"/>
    <n v="18.893699999999995"/>
  </r>
  <r>
    <n v="6463"/>
    <s v="US-2014-133361"/>
    <x v="3"/>
    <x v="304"/>
    <d v="2023-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23-05-18T00:00:00"/>
    <s v="First Class"/>
    <s v="AJ-10780"/>
    <s v="Anthony Jacobs"/>
    <x v="1"/>
    <s v="United States"/>
    <s v="Baltimore"/>
    <x v="39"/>
    <n v="21215"/>
    <x v="3"/>
    <s v="OFF-LA-10004544"/>
    <x v="1"/>
    <x v="2"/>
    <s v="Avery 505"/>
    <n v="74"/>
    <n v="5"/>
    <n v="0"/>
    <n v="37"/>
  </r>
  <r>
    <n v="6465"/>
    <s v="US-2013-155404"/>
    <x v="0"/>
    <x v="896"/>
    <d v="2022-09-29T00:00:00"/>
    <s v="Standard Class"/>
    <s v="AS-10630"/>
    <s v="Ann Steele"/>
    <x v="2"/>
    <s v="United States"/>
    <s v="Louisville"/>
    <x v="0"/>
    <n v="40214"/>
    <x v="0"/>
    <s v="FUR-FU-10004586"/>
    <x v="0"/>
    <x v="5"/>
    <s v="G.E. Longer-Life Indoor Recessed Floodlight Bulbs"/>
    <n v="13.28"/>
    <n v="2"/>
    <n v="0"/>
    <n v="6.3743999999999996"/>
  </r>
  <r>
    <n v="6466"/>
    <s v="CA-2012-114503"/>
    <x v="1"/>
    <x v="50"/>
    <d v="2021-11-17T00:00:00"/>
    <s v="Standard Class"/>
    <s v="AA-10375"/>
    <s v="Allen Armold"/>
    <x v="0"/>
    <s v="United States"/>
    <s v="Lebanon"/>
    <x v="18"/>
    <n v="37087"/>
    <x v="0"/>
    <s v="OFF-ST-10003572"/>
    <x v="1"/>
    <x v="4"/>
    <s v="Portfile Personal File Boxes"/>
    <n v="84.960000000000008"/>
    <n v="6"/>
    <n v="0.2"/>
    <n v="6.3719999999999999"/>
  </r>
  <r>
    <n v="6467"/>
    <s v="CA-2014-153080"/>
    <x v="3"/>
    <x v="1052"/>
    <d v="2023-05-26T00:00:00"/>
    <s v="Second Class"/>
    <s v="EH-13945"/>
    <s v="Eric Hoffmann"/>
    <x v="0"/>
    <s v="United States"/>
    <s v="Los Angeles"/>
    <x v="1"/>
    <n v="90008"/>
    <x v="1"/>
    <s v="TEC-AC-10002331"/>
    <x v="2"/>
    <x v="11"/>
    <s v="Maxell 74 Minute CDR, 10/Pack"/>
    <n v="68.459999999999994"/>
    <n v="7"/>
    <n v="0"/>
    <n v="25.330199999999998"/>
  </r>
  <r>
    <n v="6468"/>
    <s v="CA-2013-163804"/>
    <x v="0"/>
    <x v="499"/>
    <d v="2022-12-09T00:00:00"/>
    <s v="Standard Class"/>
    <s v="DB-13270"/>
    <s v="Deborah Brumfield"/>
    <x v="2"/>
    <s v="United States"/>
    <s v="Providence"/>
    <x v="34"/>
    <n v="2908"/>
    <x v="3"/>
    <s v="OFF-ST-10000142"/>
    <x v="1"/>
    <x v="4"/>
    <s v="Deluxe Rollaway Locking File with Drawer"/>
    <n v="2079.4"/>
    <n v="5"/>
    <n v="0"/>
    <n v="582.23199999999997"/>
  </r>
  <r>
    <n v="6469"/>
    <s v="CA-2013-163804"/>
    <x v="0"/>
    <x v="499"/>
    <d v="2022-12-09T00:00:00"/>
    <s v="Standard Class"/>
    <s v="DB-13270"/>
    <s v="Deborah Brumfield"/>
    <x v="2"/>
    <s v="United States"/>
    <s v="Providence"/>
    <x v="34"/>
    <n v="2908"/>
    <x v="3"/>
    <s v="TEC-PH-10000441"/>
    <x v="2"/>
    <x v="7"/>
    <s v="VTech DS6151"/>
    <n v="629.94999999999993"/>
    <n v="5"/>
    <n v="0"/>
    <n v="176.38600000000002"/>
  </r>
  <r>
    <n v="6470"/>
    <s v="CA-2013-163804"/>
    <x v="0"/>
    <x v="499"/>
    <d v="2022-12-09T00:00:00"/>
    <s v="Standard Class"/>
    <s v="DB-13270"/>
    <s v="Deborah Brumfield"/>
    <x v="2"/>
    <s v="United States"/>
    <s v="Providence"/>
    <x v="34"/>
    <n v="2908"/>
    <x v="3"/>
    <s v="FUR-FU-10004864"/>
    <x v="0"/>
    <x v="5"/>
    <s v="Eldon 500 Class Desk Accessories"/>
    <n v="72.42"/>
    <n v="6"/>
    <n v="0"/>
    <n v="23.898600000000002"/>
  </r>
  <r>
    <n v="6471"/>
    <s v="CA-2012-108532"/>
    <x v="1"/>
    <x v="1110"/>
    <d v="2021-09-02T00:00:00"/>
    <s v="Standard Class"/>
    <s v="CC-12100"/>
    <s v="Chad Cunningham"/>
    <x v="2"/>
    <s v="United States"/>
    <s v="Detroit"/>
    <x v="12"/>
    <n v="48234"/>
    <x v="2"/>
    <s v="TEC-PH-10001750"/>
    <x v="2"/>
    <x v="7"/>
    <s v="Samsung Rugby III"/>
    <n v="131.97999999999999"/>
    <n v="2"/>
    <n v="0"/>
    <n v="35.634600000000006"/>
  </r>
  <r>
    <n v="6472"/>
    <s v="CA-2012-108532"/>
    <x v="1"/>
    <x v="1110"/>
    <d v="2021-09-02T00:00:00"/>
    <s v="Standard Class"/>
    <s v="CC-12100"/>
    <s v="Chad Cunningham"/>
    <x v="2"/>
    <s v="United States"/>
    <s v="Detroit"/>
    <x v="12"/>
    <n v="48234"/>
    <x v="2"/>
    <s v="TEC-AC-10004510"/>
    <x v="2"/>
    <x v="11"/>
    <s v="Logitech Desktop MK120 Mouse and keyboard Combo"/>
    <n v="114.52"/>
    <n v="7"/>
    <n v="0"/>
    <n v="11.451999999999995"/>
  </r>
  <r>
    <n v="6473"/>
    <s v="CA-2011-151897"/>
    <x v="2"/>
    <x v="571"/>
    <d v="2020-06-10T00:00:00"/>
    <s v="Standard Class"/>
    <s v="VT-21700"/>
    <s v="Valerie Takahito"/>
    <x v="2"/>
    <s v="United States"/>
    <s v="Houston"/>
    <x v="5"/>
    <n v="77070"/>
    <x v="2"/>
    <s v="OFF-LA-10001074"/>
    <x v="1"/>
    <x v="2"/>
    <s v="Round Specialty Laser Printer Labels"/>
    <n v="100.24000000000001"/>
    <n v="10"/>
    <n v="0.2"/>
    <n v="33.830999999999989"/>
  </r>
  <r>
    <n v="6474"/>
    <s v="CA-2013-113292"/>
    <x v="0"/>
    <x v="196"/>
    <d v="2022-03-21T00:00:00"/>
    <s v="Second Class"/>
    <s v="DB-13060"/>
    <s v="Dave Brooks"/>
    <x v="0"/>
    <s v="United States"/>
    <s v="Columbia"/>
    <x v="18"/>
    <n v="38401"/>
    <x v="0"/>
    <s v="OFF-AP-10003590"/>
    <x v="1"/>
    <x v="9"/>
    <s v="Hoover WindTunnel Plus Canister Vacuum"/>
    <n v="871.80000000000007"/>
    <n v="3"/>
    <n v="0.2"/>
    <n v="87.180000000000092"/>
  </r>
  <r>
    <n v="6475"/>
    <s v="CA-2011-149524"/>
    <x v="2"/>
    <x v="1111"/>
    <d v="2020-01-16T00:00:00"/>
    <s v="First Class"/>
    <s v="BS-11590"/>
    <s v="Brendan Sweed"/>
    <x v="1"/>
    <s v="United States"/>
    <s v="Philadelphia"/>
    <x v="9"/>
    <n v="19140"/>
    <x v="3"/>
    <s v="FUR-BO-10003433"/>
    <x v="0"/>
    <x v="0"/>
    <s v="Sauder Cornerstone Collection Library"/>
    <n v="61.96"/>
    <n v="4"/>
    <n v="0.5"/>
    <n v="-53.285600000000009"/>
  </r>
  <r>
    <n v="6476"/>
    <s v="CA-2014-140872"/>
    <x v="3"/>
    <x v="95"/>
    <d v="2023-06-11T00:00:00"/>
    <s v="Standard Class"/>
    <s v="NR-18550"/>
    <s v="Nick Radford"/>
    <x v="0"/>
    <s v="United States"/>
    <s v="Pembroke Pines"/>
    <x v="2"/>
    <n v="33024"/>
    <x v="0"/>
    <s v="OFF-BI-10002432"/>
    <x v="1"/>
    <x v="8"/>
    <s v="Wilson Jones Standard D-Ring Binders"/>
    <n v="4.5540000000000003"/>
    <n v="3"/>
    <n v="0.7"/>
    <n v="-3.4913999999999987"/>
  </r>
  <r>
    <n v="6477"/>
    <s v="CA-2014-140872"/>
    <x v="3"/>
    <x v="95"/>
    <d v="2023-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23-06-11T00:00:00"/>
    <s v="Standard Class"/>
    <s v="NR-18550"/>
    <s v="Nick Radford"/>
    <x v="0"/>
    <s v="United States"/>
    <s v="Pembroke Pines"/>
    <x v="2"/>
    <n v="33024"/>
    <x v="0"/>
    <s v="TEC-AC-10003832"/>
    <x v="2"/>
    <x v="11"/>
    <s v="Logitech P710e Mobile Speakerphone"/>
    <n v="205.99200000000002"/>
    <n v="1"/>
    <n v="0.2"/>
    <n v="-2.5749000000000279"/>
  </r>
  <r>
    <n v="6479"/>
    <s v="CA-2014-140872"/>
    <x v="3"/>
    <x v="95"/>
    <d v="2023-06-11T00:00:00"/>
    <s v="Standard Class"/>
    <s v="NR-18550"/>
    <s v="Nick Radford"/>
    <x v="0"/>
    <s v="United States"/>
    <s v="Pembroke Pines"/>
    <x v="2"/>
    <n v="33024"/>
    <x v="0"/>
    <s v="OFF-PA-10000809"/>
    <x v="1"/>
    <x v="10"/>
    <s v="Xerox 206"/>
    <n v="15.552000000000003"/>
    <n v="3"/>
    <n v="0.2"/>
    <n v="5.4432"/>
  </r>
  <r>
    <n v="6480"/>
    <s v="CA-2014-140872"/>
    <x v="3"/>
    <x v="95"/>
    <d v="2023-06-11T00:00:00"/>
    <s v="Standard Class"/>
    <s v="NR-18550"/>
    <s v="Nick Radford"/>
    <x v="0"/>
    <s v="United States"/>
    <s v="Pembroke Pines"/>
    <x v="2"/>
    <n v="33024"/>
    <x v="0"/>
    <s v="TEC-PH-10000441"/>
    <x v="2"/>
    <x v="7"/>
    <s v="VTech DS6151"/>
    <n v="503.96000000000004"/>
    <n v="5"/>
    <n v="0.2"/>
    <n v="50.396000000000015"/>
  </r>
  <r>
    <n v="6481"/>
    <s v="CA-2014-140872"/>
    <x v="3"/>
    <x v="95"/>
    <d v="2023-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23-06-11T00:00:00"/>
    <s v="Standard Class"/>
    <s v="NR-18550"/>
    <s v="Nick Radford"/>
    <x v="0"/>
    <s v="United States"/>
    <s v="Pembroke Pines"/>
    <x v="2"/>
    <n v="33024"/>
    <x v="0"/>
    <s v="FUR-BO-10002824"/>
    <x v="0"/>
    <x v="0"/>
    <s v="Bush Mission Pointe Library"/>
    <n v="241.56799999999998"/>
    <n v="2"/>
    <n v="0.2"/>
    <n v="0"/>
  </r>
  <r>
    <n v="6483"/>
    <s v="CA-2014-140872"/>
    <x v="3"/>
    <x v="95"/>
    <d v="2023-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23-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23-06-10T00:00:00"/>
    <s v="Standard Class"/>
    <s v="KN-16390"/>
    <s v="Katherine Nockton"/>
    <x v="1"/>
    <s v="United States"/>
    <s v="New York City"/>
    <x v="15"/>
    <n v="10011"/>
    <x v="3"/>
    <s v="TEC-MA-10003173"/>
    <x v="2"/>
    <x v="15"/>
    <s v="Hewlett-Packard 300S Scientific Calculator"/>
    <n v="78.66"/>
    <n v="6"/>
    <n v="0"/>
    <n v="36.183599999999991"/>
  </r>
  <r>
    <n v="6486"/>
    <s v="CA-2014-113908"/>
    <x v="3"/>
    <x v="95"/>
    <d v="2023-06-10T00:00:00"/>
    <s v="Standard Class"/>
    <s v="KN-16390"/>
    <s v="Katherine Nockton"/>
    <x v="1"/>
    <s v="United States"/>
    <s v="New York City"/>
    <x v="15"/>
    <n v="10011"/>
    <x v="3"/>
    <s v="OFF-PA-10004156"/>
    <x v="1"/>
    <x v="10"/>
    <s v="Xerox 188"/>
    <n v="45.36"/>
    <n v="4"/>
    <n v="0"/>
    <n v="22.226399999999998"/>
  </r>
  <r>
    <n v="6487"/>
    <s v="CA-2012-120621"/>
    <x v="1"/>
    <x v="1112"/>
    <d v="2021-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2"/>
    <d v="2021-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2"/>
    <d v="2021-03-26T00:00:00"/>
    <s v="Standard Class"/>
    <s v="JW-16075"/>
    <s v="Julia West"/>
    <x v="0"/>
    <s v="United States"/>
    <s v="Jacksonville"/>
    <x v="3"/>
    <n v="28540"/>
    <x v="0"/>
    <s v="OFF-PA-10002254"/>
    <x v="1"/>
    <x v="10"/>
    <s v="Xerox 1883"/>
    <n v="295.45600000000002"/>
    <n v="14"/>
    <n v="0.2"/>
    <n v="96.023199999999974"/>
  </r>
  <r>
    <n v="6490"/>
    <s v="US-2014-148866"/>
    <x v="3"/>
    <x v="20"/>
    <d v="2023-09-25T00:00:00"/>
    <s v="Standard Class"/>
    <s v="JM-15535"/>
    <s v="Jessica Myrick"/>
    <x v="0"/>
    <s v="United States"/>
    <s v="New York City"/>
    <x v="15"/>
    <n v="10011"/>
    <x v="3"/>
    <s v="OFF-PA-10004782"/>
    <x v="1"/>
    <x v="10"/>
    <s v="Xerox 228"/>
    <n v="32.400000000000006"/>
    <n v="5"/>
    <n v="0"/>
    <n v="15.552000000000001"/>
  </r>
  <r>
    <n v="6491"/>
    <s v="CA-2011-149594"/>
    <x v="2"/>
    <x v="1113"/>
    <d v="2020-09-19T00:00:00"/>
    <s v="Standard Class"/>
    <s v="MF-18250"/>
    <s v="Monica Federle"/>
    <x v="1"/>
    <s v="United States"/>
    <s v="Philadelphia"/>
    <x v="9"/>
    <n v="19120"/>
    <x v="3"/>
    <s v="FUR-FU-10000222"/>
    <x v="0"/>
    <x v="5"/>
    <s v="Seth Thomas 16&quot; Steel Case Clock"/>
    <n v="103.93599999999999"/>
    <n v="4"/>
    <n v="0.2"/>
    <n v="16.889599999999998"/>
  </r>
  <r>
    <n v="6492"/>
    <s v="CA-2013-113845"/>
    <x v="0"/>
    <x v="73"/>
    <d v="2022-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22-11-26T00:00:00"/>
    <s v="Standard Class"/>
    <s v="FA-14230"/>
    <s v="Frank Atkinson"/>
    <x v="1"/>
    <s v="United States"/>
    <s v="Orlando"/>
    <x v="2"/>
    <n v="32839"/>
    <x v="0"/>
    <s v="OFF-ST-10003327"/>
    <x v="1"/>
    <x v="4"/>
    <s v="Akro-Mils 12-Gallon Tote"/>
    <n v="39.72"/>
    <n v="5"/>
    <n v="0.2"/>
    <n v="4.4684999999999953"/>
  </r>
  <r>
    <n v="6494"/>
    <s v="CA-2013-113845"/>
    <x v="0"/>
    <x v="73"/>
    <d v="2022-11-26T00:00:00"/>
    <s v="Standard Class"/>
    <s v="FA-14230"/>
    <s v="Frank Atkinson"/>
    <x v="1"/>
    <s v="United States"/>
    <s v="Orlando"/>
    <x v="2"/>
    <n v="32839"/>
    <x v="0"/>
    <s v="TEC-PH-10003357"/>
    <x v="2"/>
    <x v="7"/>
    <s v="Grandstream GXP2100 Mainstream Business Phone"/>
    <n v="244.768"/>
    <n v="4"/>
    <n v="0.2"/>
    <n v="24.476800000000004"/>
  </r>
  <r>
    <n v="6495"/>
    <s v="CA-2014-111262"/>
    <x v="3"/>
    <x v="959"/>
    <d v="2023-11-02T00:00:00"/>
    <s v="Second Class"/>
    <s v="KH-16510"/>
    <s v="Keith Herrera"/>
    <x v="0"/>
    <s v="United States"/>
    <s v="Houston"/>
    <x v="5"/>
    <n v="77095"/>
    <x v="2"/>
    <s v="TEC-AC-10002167"/>
    <x v="2"/>
    <x v="11"/>
    <s v="Imation 8gb Micro Traveldrive Usb 2.0 Flash Drive"/>
    <n v="24"/>
    <n v="2"/>
    <n v="0.2"/>
    <n v="-2.6999999999999993"/>
  </r>
  <r>
    <n v="6496"/>
    <s v="CA-2014-111262"/>
    <x v="3"/>
    <x v="959"/>
    <d v="2023-11-02T00:00:00"/>
    <s v="Second Class"/>
    <s v="KH-16510"/>
    <s v="Keith Herrera"/>
    <x v="0"/>
    <s v="United States"/>
    <s v="Houston"/>
    <x v="5"/>
    <n v="77095"/>
    <x v="2"/>
    <s v="OFF-PA-10001937"/>
    <x v="1"/>
    <x v="10"/>
    <s v="Xerox 21"/>
    <n v="15.552000000000003"/>
    <n v="3"/>
    <n v="0.2"/>
    <n v="5.4432"/>
  </r>
  <r>
    <n v="6497"/>
    <s v="CA-2014-111262"/>
    <x v="3"/>
    <x v="959"/>
    <d v="2023-11-02T00:00:00"/>
    <s v="Second Class"/>
    <s v="KH-16510"/>
    <s v="Keith Herrera"/>
    <x v="0"/>
    <s v="United States"/>
    <s v="Houston"/>
    <x v="5"/>
    <n v="77095"/>
    <x v="2"/>
    <s v="TEC-AC-10004510"/>
    <x v="2"/>
    <x v="11"/>
    <s v="Logitech Desktop MK120 Mouse and keyboard Combo"/>
    <n v="26.176000000000002"/>
    <n v="2"/>
    <n v="0.2"/>
    <n v="-3.272000000000002"/>
  </r>
  <r>
    <n v="6498"/>
    <s v="CA-2012-103135"/>
    <x v="1"/>
    <x v="1114"/>
    <d v="2021-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4"/>
    <d v="2021-07-28T00:00:00"/>
    <s v="Standard Class"/>
    <s v="SS-20515"/>
    <s v="Shirley Schmidt"/>
    <x v="2"/>
    <s v="United States"/>
    <s v="Louisville"/>
    <x v="0"/>
    <n v="40214"/>
    <x v="0"/>
    <s v="OFF-BI-10000069"/>
    <x v="1"/>
    <x v="8"/>
    <s v="GBC Prepunched Paper, 19-Hole, for Binding Systems, 24-lb"/>
    <n v="135.09"/>
    <n v="9"/>
    <n v="0"/>
    <n v="62.14139999999999"/>
  </r>
  <r>
    <n v="6500"/>
    <s v="CA-2012-103135"/>
    <x v="1"/>
    <x v="1114"/>
    <d v="2021-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4"/>
    <d v="2021-07-28T00:00:00"/>
    <s v="Standard Class"/>
    <s v="SS-20515"/>
    <s v="Shirley Schmidt"/>
    <x v="2"/>
    <s v="United States"/>
    <s v="Louisville"/>
    <x v="0"/>
    <n v="40214"/>
    <x v="0"/>
    <s v="OFF-BI-10000069"/>
    <x v="1"/>
    <x v="8"/>
    <s v="GBC Prepunched Paper, 19-Hole, for Binding Systems, 24-lb"/>
    <n v="90.06"/>
    <n v="6"/>
    <n v="0"/>
    <n v="41.427599999999991"/>
  </r>
  <r>
    <n v="6502"/>
    <s v="CA-2011-129147"/>
    <x v="2"/>
    <x v="980"/>
    <d v="2020-11-06T00:00:00"/>
    <s v="Standard Class"/>
    <s v="LC-17050"/>
    <s v="Liz Carlisle"/>
    <x v="0"/>
    <s v="United States"/>
    <s v="Medina"/>
    <x v="24"/>
    <n v="44256"/>
    <x v="3"/>
    <s v="TEC-PH-10001299"/>
    <x v="2"/>
    <x v="7"/>
    <s v="Polycom CX300 Desktop Phone USB VoIP phone"/>
    <n v="539.96399999999994"/>
    <n v="6"/>
    <n v="0.4"/>
    <n v="-107.99280000000002"/>
  </r>
  <r>
    <n v="6503"/>
    <s v="CA-2011-129147"/>
    <x v="2"/>
    <x v="980"/>
    <d v="2020-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0"/>
    <d v="2020-11-06T00:00:00"/>
    <s v="Standard Class"/>
    <s v="LC-17050"/>
    <s v="Liz Carlisle"/>
    <x v="0"/>
    <s v="United States"/>
    <s v="Medina"/>
    <x v="24"/>
    <n v="44256"/>
    <x v="3"/>
    <s v="OFF-BI-10001098"/>
    <x v="1"/>
    <x v="8"/>
    <s v="Acco D-Ring Binder w/DublLock"/>
    <n v="19.242000000000001"/>
    <n v="3"/>
    <n v="0.7"/>
    <n v="-13.4694"/>
  </r>
  <r>
    <n v="6505"/>
    <s v="CA-2014-128265"/>
    <x v="3"/>
    <x v="701"/>
    <d v="2023-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22-07-01T00:00:00"/>
    <s v="Standard Class"/>
    <s v="LD-16855"/>
    <s v="Lela Donovan"/>
    <x v="1"/>
    <s v="United States"/>
    <s v="Chicago"/>
    <x v="10"/>
    <n v="60653"/>
    <x v="2"/>
    <s v="OFF-AR-10001547"/>
    <x v="1"/>
    <x v="6"/>
    <s v="Newell 311"/>
    <n v="5.3040000000000003"/>
    <n v="3"/>
    <n v="0.2"/>
    <n v="0.46409999999999996"/>
  </r>
  <r>
    <n v="6507"/>
    <s v="US-2013-128909"/>
    <x v="0"/>
    <x v="790"/>
    <d v="2022-10-12T00:00:00"/>
    <s v="Second Class"/>
    <s v="SP-20545"/>
    <s v="Sibella Parks"/>
    <x v="1"/>
    <s v="United States"/>
    <s v="Philadelphia"/>
    <x v="9"/>
    <n v="19143"/>
    <x v="3"/>
    <s v="OFF-PA-10001593"/>
    <x v="1"/>
    <x v="10"/>
    <s v="Xerox 1947"/>
    <n v="19.136000000000003"/>
    <n v="4"/>
    <n v="0.2"/>
    <n v="5.9799999999999986"/>
  </r>
  <r>
    <n v="6508"/>
    <s v="US-2013-128909"/>
    <x v="0"/>
    <x v="790"/>
    <d v="2022-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23-12-27T00:00:00"/>
    <s v="Standard Class"/>
    <s v="DK-13150"/>
    <s v="David Kendrick"/>
    <x v="1"/>
    <s v="United States"/>
    <s v="New York City"/>
    <x v="15"/>
    <n v="10009"/>
    <x v="3"/>
    <s v="OFF-PA-10001970"/>
    <x v="1"/>
    <x v="10"/>
    <s v="Xerox 1908"/>
    <n v="279.89999999999998"/>
    <n v="5"/>
    <n v="0"/>
    <n v="137.15100000000001"/>
  </r>
  <r>
    <n v="6510"/>
    <s v="CA-2014-102197"/>
    <x v="3"/>
    <x v="698"/>
    <d v="2023-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23-12-27T00:00:00"/>
    <s v="Standard Class"/>
    <s v="DK-13150"/>
    <s v="David Kendrick"/>
    <x v="1"/>
    <s v="United States"/>
    <s v="New York City"/>
    <x v="15"/>
    <n v="10009"/>
    <x v="3"/>
    <s v="OFF-PA-10004156"/>
    <x v="1"/>
    <x v="10"/>
    <s v="Xerox 188"/>
    <n v="34.019999999999996"/>
    <n v="3"/>
    <n v="0"/>
    <n v="16.669799999999999"/>
  </r>
  <r>
    <n v="6512"/>
    <s v="CA-2014-167640"/>
    <x v="3"/>
    <x v="903"/>
    <d v="2023-03-11T00:00:00"/>
    <s v="Standard Class"/>
    <s v="FC-14245"/>
    <s v="Frank Carlisle"/>
    <x v="2"/>
    <s v="United States"/>
    <s v="San Francisco"/>
    <x v="1"/>
    <n v="94109"/>
    <x v="1"/>
    <s v="OFF-AR-10003158"/>
    <x v="1"/>
    <x v="6"/>
    <s v="Fluorescent Highlighters by Dixon"/>
    <n v="23.88"/>
    <n v="6"/>
    <n v="0"/>
    <n v="8.1191999999999993"/>
  </r>
  <r>
    <n v="6513"/>
    <s v="CA-2014-167640"/>
    <x v="3"/>
    <x v="903"/>
    <d v="2023-03-11T00:00:00"/>
    <s v="Standard Class"/>
    <s v="FC-14245"/>
    <s v="Frank Carlisle"/>
    <x v="2"/>
    <s v="United States"/>
    <s v="San Francisco"/>
    <x v="1"/>
    <n v="94109"/>
    <x v="1"/>
    <s v="OFF-LA-10004559"/>
    <x v="1"/>
    <x v="2"/>
    <s v="Avery 49"/>
    <n v="11.52"/>
    <n v="4"/>
    <n v="0"/>
    <n v="5.6448"/>
  </r>
  <r>
    <n v="6514"/>
    <s v="CA-2014-167640"/>
    <x v="3"/>
    <x v="903"/>
    <d v="2023-03-11T00:00:00"/>
    <s v="Standard Class"/>
    <s v="FC-14245"/>
    <s v="Frank Carlisle"/>
    <x v="2"/>
    <s v="United States"/>
    <s v="San Francisco"/>
    <x v="1"/>
    <n v="94109"/>
    <x v="1"/>
    <s v="OFF-PA-10001033"/>
    <x v="1"/>
    <x v="10"/>
    <s v="Xerox 1893"/>
    <n v="286.93"/>
    <n v="7"/>
    <n v="0"/>
    <n v="140.59569999999999"/>
  </r>
  <r>
    <n v="6515"/>
    <s v="CA-2014-167640"/>
    <x v="3"/>
    <x v="903"/>
    <d v="2023-03-11T00:00:00"/>
    <s v="Standard Class"/>
    <s v="FC-14245"/>
    <s v="Frank Carlisle"/>
    <x v="2"/>
    <s v="United States"/>
    <s v="San Francisco"/>
    <x v="1"/>
    <n v="94109"/>
    <x v="1"/>
    <s v="TEC-PH-10001336"/>
    <x v="2"/>
    <x v="7"/>
    <s v="Digium D40 VoIP phone"/>
    <n v="206.38400000000001"/>
    <n v="2"/>
    <n v="0.2"/>
    <n v="23.218199999999996"/>
  </r>
  <r>
    <n v="6516"/>
    <s v="US-2014-116652"/>
    <x v="3"/>
    <x v="175"/>
    <d v="2023-09-20T00:00:00"/>
    <s v="Standard Class"/>
    <s v="RD-19480"/>
    <s v="Rick Duston"/>
    <x v="0"/>
    <s v="United States"/>
    <s v="San Francisco"/>
    <x v="1"/>
    <n v="94122"/>
    <x v="1"/>
    <s v="FUR-CH-10002961"/>
    <x v="0"/>
    <x v="1"/>
    <s v="Leather Task Chair, Black"/>
    <n v="218.35200000000003"/>
    <n v="3"/>
    <n v="0.2"/>
    <n v="0"/>
  </r>
  <r>
    <n v="6517"/>
    <s v="US-2014-116652"/>
    <x v="3"/>
    <x v="175"/>
    <d v="2023-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23-09-20T00:00:00"/>
    <s v="Standard Class"/>
    <s v="RD-19480"/>
    <s v="Rick Duston"/>
    <x v="0"/>
    <s v="United States"/>
    <s v="San Francisco"/>
    <x v="1"/>
    <n v="94122"/>
    <x v="1"/>
    <s v="OFF-AR-10001915"/>
    <x v="1"/>
    <x v="6"/>
    <s v="Peel-Off China Markers"/>
    <n v="99.3"/>
    <n v="10"/>
    <n v="0"/>
    <n v="41.706000000000003"/>
  </r>
  <r>
    <n v="6519"/>
    <s v="US-2014-116652"/>
    <x v="3"/>
    <x v="175"/>
    <d v="2023-09-20T00:00:00"/>
    <s v="Standard Class"/>
    <s v="RD-19480"/>
    <s v="Rick Duston"/>
    <x v="0"/>
    <s v="United States"/>
    <s v="San Francisco"/>
    <x v="1"/>
    <n v="94122"/>
    <x v="1"/>
    <s v="OFF-AP-10001205"/>
    <x v="1"/>
    <x v="9"/>
    <s v="Belkin 5 Outlet SurgeMaster Power Centers"/>
    <n v="108.96"/>
    <n v="2"/>
    <n v="0"/>
    <n v="30.508800000000008"/>
  </r>
  <r>
    <n v="6520"/>
    <s v="US-2014-116652"/>
    <x v="3"/>
    <x v="175"/>
    <d v="2023-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3"/>
    <d v="2023-01-19T00:00:00"/>
    <s v="Second Class"/>
    <s v="AR-10540"/>
    <s v="Andy Reiter"/>
    <x v="0"/>
    <s v="United States"/>
    <s v="Jackson"/>
    <x v="12"/>
    <n v="49201"/>
    <x v="2"/>
    <s v="OFF-BI-10004995"/>
    <x v="1"/>
    <x v="8"/>
    <s v="GBC DocuBind P400 Electric Binding System"/>
    <n v="5443.96"/>
    <n v="4"/>
    <n v="0"/>
    <n v="2504.2215999999999"/>
  </r>
  <r>
    <n v="6522"/>
    <s v="CA-2014-138289"/>
    <x v="3"/>
    <x v="1033"/>
    <d v="2023-01-19T00:00:00"/>
    <s v="Second Class"/>
    <s v="AR-10540"/>
    <s v="Andy Reiter"/>
    <x v="0"/>
    <s v="United States"/>
    <s v="Jackson"/>
    <x v="12"/>
    <n v="49201"/>
    <x v="2"/>
    <s v="FUR-CH-10004626"/>
    <x v="0"/>
    <x v="1"/>
    <s v="Office Star Flex Back Scooter Chair with Aluminum Finish Frame"/>
    <n v="302.67"/>
    <n v="3"/>
    <n v="0"/>
    <n v="72.640799999999999"/>
  </r>
  <r>
    <n v="6523"/>
    <s v="CA-2014-138289"/>
    <x v="3"/>
    <x v="1033"/>
    <d v="2023-01-19T00:00:00"/>
    <s v="Second Class"/>
    <s v="AR-10540"/>
    <s v="Andy Reiter"/>
    <x v="0"/>
    <s v="United States"/>
    <s v="Jackson"/>
    <x v="12"/>
    <n v="49201"/>
    <x v="2"/>
    <s v="OFF-PA-10001260"/>
    <x v="1"/>
    <x v="10"/>
    <s v="TOPS Money Receipt Book, Consecutively Numbered in Red,"/>
    <n v="56.07"/>
    <n v="7"/>
    <n v="0"/>
    <n v="25.231499999999997"/>
  </r>
  <r>
    <n v="6524"/>
    <s v="CA-2013-129308"/>
    <x v="0"/>
    <x v="274"/>
    <d v="2022-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22-07-14T00:00:00"/>
    <s v="Standard Class"/>
    <s v="CC-12100"/>
    <s v="Chad Cunningham"/>
    <x v="2"/>
    <s v="United States"/>
    <s v="Philadelphia"/>
    <x v="9"/>
    <n v="19120"/>
    <x v="3"/>
    <s v="TEC-PH-10002310"/>
    <x v="2"/>
    <x v="7"/>
    <s v="Panasonic KX T7731-B Digital phone"/>
    <n v="59.993999999999993"/>
    <n v="1"/>
    <n v="0.4"/>
    <n v="-12.998700000000007"/>
  </r>
  <r>
    <n v="6526"/>
    <s v="CA-2013-129308"/>
    <x v="0"/>
    <x v="274"/>
    <d v="2022-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22-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22-12-29T00:00:00"/>
    <s v="Second Class"/>
    <s v="CA-11965"/>
    <s v="Carol Adams"/>
    <x v="1"/>
    <s v="United States"/>
    <s v="Warwick"/>
    <x v="34"/>
    <n v="2886"/>
    <x v="3"/>
    <s v="TEC-CO-10002095"/>
    <x v="2"/>
    <x v="16"/>
    <s v="Hewlett Packard 610 Color Digital Copier / Printer"/>
    <n v="1999.96"/>
    <n v="4"/>
    <n v="0"/>
    <n v="899.98199999999997"/>
  </r>
  <r>
    <n v="6529"/>
    <s v="CA-2011-146864"/>
    <x v="2"/>
    <x v="1090"/>
    <d v="2020-12-26T00:00:00"/>
    <s v="Standard Class"/>
    <s v="BT-11530"/>
    <s v="Bradley Talbott"/>
    <x v="2"/>
    <s v="United States"/>
    <s v="New York City"/>
    <x v="15"/>
    <n v="10024"/>
    <x v="3"/>
    <s v="OFF-ST-10004946"/>
    <x v="1"/>
    <x v="4"/>
    <s v="Desktop 3-Pocket Hot File"/>
    <n v="216.4"/>
    <n v="4"/>
    <n v="0"/>
    <n v="56.26400000000001"/>
  </r>
  <r>
    <n v="6530"/>
    <s v="CA-2011-103744"/>
    <x v="2"/>
    <x v="1115"/>
    <d v="2020-02-28T00:00:00"/>
    <s v="Standard Class"/>
    <s v="MG-17875"/>
    <s v="Michael Grace"/>
    <x v="2"/>
    <s v="United States"/>
    <s v="El Paso"/>
    <x v="5"/>
    <n v="79907"/>
    <x v="2"/>
    <s v="OFF-LA-10004425"/>
    <x v="1"/>
    <x v="2"/>
    <s v="Staples"/>
    <n v="6.9360000000000008"/>
    <n v="3"/>
    <n v="0.2"/>
    <n v="2.3409000000000004"/>
  </r>
  <r>
    <n v="6531"/>
    <s v="CA-2011-103744"/>
    <x v="2"/>
    <x v="1115"/>
    <d v="2020-02-28T00:00:00"/>
    <s v="Standard Class"/>
    <s v="MG-17875"/>
    <s v="Michael Grace"/>
    <x v="2"/>
    <s v="United States"/>
    <s v="El Paso"/>
    <x v="5"/>
    <n v="79907"/>
    <x v="2"/>
    <s v="OFF-BI-10000320"/>
    <x v="1"/>
    <x v="8"/>
    <s v="GBC Plastic Binding Combs"/>
    <n v="4.427999999999999"/>
    <n v="3"/>
    <n v="0.8"/>
    <n v="-6.8633999999999986"/>
  </r>
  <r>
    <n v="6532"/>
    <s v="US-2014-107384"/>
    <x v="3"/>
    <x v="769"/>
    <d v="2023-12-09T00:00:00"/>
    <s v="Standard Class"/>
    <s v="TP-21130"/>
    <s v="Theone Pippenger"/>
    <x v="0"/>
    <s v="United States"/>
    <s v="Rochester"/>
    <x v="11"/>
    <n v="55901"/>
    <x v="2"/>
    <s v="OFF-AR-10001315"/>
    <x v="1"/>
    <x v="6"/>
    <s v="Newell 310"/>
    <n v="8.8000000000000007"/>
    <n v="5"/>
    <n v="0"/>
    <n v="2.5519999999999996"/>
  </r>
  <r>
    <n v="6533"/>
    <s v="US-2014-107384"/>
    <x v="3"/>
    <x v="769"/>
    <d v="2023-12-09T00:00:00"/>
    <s v="Standard Class"/>
    <s v="TP-21130"/>
    <s v="Theone Pippenger"/>
    <x v="0"/>
    <s v="United States"/>
    <s v="Rochester"/>
    <x v="11"/>
    <n v="55901"/>
    <x v="2"/>
    <s v="TEC-AC-10004595"/>
    <x v="2"/>
    <x v="11"/>
    <s v="First Data TMFD35 PIN Pad"/>
    <n v="142.80000000000001"/>
    <n v="1"/>
    <n v="0"/>
    <n v="29.988"/>
  </r>
  <r>
    <n v="6534"/>
    <s v="US-2014-107384"/>
    <x v="3"/>
    <x v="769"/>
    <d v="2023-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20-11-22T00:00:00"/>
    <s v="Standard Class"/>
    <s v="GT-14710"/>
    <s v="Greg Tran"/>
    <x v="0"/>
    <s v="United States"/>
    <s v="Buffalo"/>
    <x v="15"/>
    <n v="14215"/>
    <x v="3"/>
    <s v="OFF-BI-10001359"/>
    <x v="1"/>
    <x v="8"/>
    <s v="GBC DocuBind TL300 Electric Binding System"/>
    <n v="2152.7760000000003"/>
    <n v="3"/>
    <n v="0.2"/>
    <n v="726.56189999999981"/>
  </r>
  <r>
    <n v="6536"/>
    <s v="CA-2011-128209"/>
    <x v="2"/>
    <x v="664"/>
    <d v="2020-11-22T00:00:00"/>
    <s v="Standard Class"/>
    <s v="GT-14710"/>
    <s v="Greg Tran"/>
    <x v="0"/>
    <s v="United States"/>
    <s v="Buffalo"/>
    <x v="15"/>
    <n v="14215"/>
    <x v="3"/>
    <s v="FUR-BO-10002213"/>
    <x v="0"/>
    <x v="0"/>
    <s v="DMI Eclipse Executive Suite Bookcases"/>
    <n v="4007.8400000000006"/>
    <n v="10"/>
    <n v="0.2"/>
    <n v="-50.098000000000297"/>
  </r>
  <r>
    <n v="6537"/>
    <s v="CA-2011-169684"/>
    <x v="2"/>
    <x v="22"/>
    <d v="2020-10-23T00:00:00"/>
    <s v="First Class"/>
    <s v="FH-14365"/>
    <s v="Fred Hopkins"/>
    <x v="1"/>
    <s v="United States"/>
    <s v="Knoxville"/>
    <x v="18"/>
    <n v="37918"/>
    <x v="0"/>
    <s v="FUR-TA-10003008"/>
    <x v="0"/>
    <x v="3"/>
    <s v="Lesro Round Back Collection Coffee Table, End Table"/>
    <n v="328.59000000000003"/>
    <n v="3"/>
    <n v="0.4"/>
    <n v="-147.8655"/>
  </r>
  <r>
    <n v="6538"/>
    <s v="CA-2011-169684"/>
    <x v="2"/>
    <x v="22"/>
    <d v="2020-10-23T00:00:00"/>
    <s v="First Class"/>
    <s v="FH-14365"/>
    <s v="Fred Hopkins"/>
    <x v="1"/>
    <s v="United States"/>
    <s v="Knoxville"/>
    <x v="18"/>
    <n v="37918"/>
    <x v="0"/>
    <s v="OFF-ST-10000934"/>
    <x v="1"/>
    <x v="4"/>
    <s v="Contico 72&quot;H Heavy-Duty Storage System"/>
    <n v="98.352000000000004"/>
    <n v="3"/>
    <n v="0.2"/>
    <n v="-24.588000000000001"/>
  </r>
  <r>
    <n v="6539"/>
    <s v="CA-2012-109862"/>
    <x v="1"/>
    <x v="968"/>
    <d v="2021-10-30T00:00:00"/>
    <s v="Standard Class"/>
    <s v="HK-14890"/>
    <s v="Heather Kirkland"/>
    <x v="1"/>
    <s v="United States"/>
    <s v="Newark"/>
    <x v="13"/>
    <n v="19711"/>
    <x v="3"/>
    <s v="TEC-PH-10004042"/>
    <x v="2"/>
    <x v="7"/>
    <s v="ClearOne Communications CHAT 70 OC Speaker Phone"/>
    <n v="158.99"/>
    <n v="1"/>
    <n v="0"/>
    <n v="41.337400000000002"/>
  </r>
  <r>
    <n v="6540"/>
    <s v="CA-2012-109862"/>
    <x v="1"/>
    <x v="968"/>
    <d v="2021-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23-11-20T00:00:00"/>
    <s v="First Class"/>
    <s v="CC-12220"/>
    <s v="Chris Cortes"/>
    <x v="0"/>
    <s v="United States"/>
    <s v="Seattle"/>
    <x v="4"/>
    <n v="98103"/>
    <x v="1"/>
    <s v="OFF-PA-10001363"/>
    <x v="1"/>
    <x v="10"/>
    <s v="Xerox 1933"/>
    <n v="73.679999999999993"/>
    <n v="6"/>
    <n v="0"/>
    <n v="34.629599999999996"/>
  </r>
  <r>
    <n v="6542"/>
    <s v="US-2014-107888"/>
    <x v="3"/>
    <x v="673"/>
    <d v="2023-11-20T00:00:00"/>
    <s v="First Class"/>
    <s v="CC-12220"/>
    <s v="Chris Cortes"/>
    <x v="0"/>
    <s v="United States"/>
    <s v="Seattle"/>
    <x v="4"/>
    <n v="98103"/>
    <x v="1"/>
    <s v="FUR-FU-10003394"/>
    <x v="0"/>
    <x v="5"/>
    <s v="Tenex &quot;The Solids&quot; Textured Chair Mats"/>
    <n v="139.91999999999999"/>
    <n v="2"/>
    <n v="0"/>
    <n v="23.786399999999986"/>
  </r>
  <r>
    <n v="6543"/>
    <s v="US-2014-107888"/>
    <x v="3"/>
    <x v="673"/>
    <d v="2023-11-20T00:00:00"/>
    <s v="First Class"/>
    <s v="CC-12220"/>
    <s v="Chris Cortes"/>
    <x v="0"/>
    <s v="United States"/>
    <s v="Seattle"/>
    <x v="4"/>
    <n v="98103"/>
    <x v="1"/>
    <s v="TEC-PH-10003171"/>
    <x v="2"/>
    <x v="7"/>
    <s v="Plantronics Encore H101 Dual Earpieces Headset"/>
    <n v="107.88"/>
    <n v="3"/>
    <n v="0.2"/>
    <n v="10.787999999999997"/>
  </r>
  <r>
    <n v="6544"/>
    <s v="US-2014-107888"/>
    <x v="3"/>
    <x v="673"/>
    <d v="2023-11-20T00:00:00"/>
    <s v="First Class"/>
    <s v="CC-12220"/>
    <s v="Chris Cortes"/>
    <x v="0"/>
    <s v="United States"/>
    <s v="Seattle"/>
    <x v="4"/>
    <n v="98103"/>
    <x v="1"/>
    <s v="OFF-ST-10003123"/>
    <x v="1"/>
    <x v="4"/>
    <s v="Fellowes Bases and Tops For Staxonsteel/High-Stak Systems"/>
    <n v="33.29"/>
    <n v="1"/>
    <n v="0"/>
    <n v="7.9895999999999994"/>
  </r>
  <r>
    <n v="6545"/>
    <s v="US-2014-154872"/>
    <x v="3"/>
    <x v="304"/>
    <d v="2023-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23-05-19T00:00:00"/>
    <s v="Standard Class"/>
    <s v="DP-13000"/>
    <s v="Darren Powers"/>
    <x v="0"/>
    <s v="United States"/>
    <s v="Cleveland"/>
    <x v="24"/>
    <n v="44105"/>
    <x v="3"/>
    <s v="OFF-LA-10000973"/>
    <x v="1"/>
    <x v="2"/>
    <s v="Avery 502"/>
    <n v="5.04"/>
    <n v="2"/>
    <n v="0.2"/>
    <n v="1.764"/>
  </r>
  <r>
    <n v="6547"/>
    <s v="US-2014-154872"/>
    <x v="3"/>
    <x v="304"/>
    <d v="2023-05-19T00:00:00"/>
    <s v="Standard Class"/>
    <s v="DP-13000"/>
    <s v="Darren Powers"/>
    <x v="0"/>
    <s v="United States"/>
    <s v="Cleveland"/>
    <x v="24"/>
    <n v="44105"/>
    <x v="3"/>
    <s v="OFF-PA-10000483"/>
    <x v="1"/>
    <x v="10"/>
    <s v="Xerox 19"/>
    <n v="24.784000000000002"/>
    <n v="1"/>
    <n v="0.2"/>
    <n v="7.7449999999999983"/>
  </r>
  <r>
    <n v="6548"/>
    <s v="CA-2011-113880"/>
    <x v="2"/>
    <x v="72"/>
    <d v="2020-03-05T00:00:00"/>
    <s v="Standard Class"/>
    <s v="VF-21715"/>
    <s v="Vicky Freymann"/>
    <x v="2"/>
    <s v="United States"/>
    <s v="Elmhurst"/>
    <x v="10"/>
    <n v="60126"/>
    <x v="2"/>
    <s v="FUR-CH-10000863"/>
    <x v="0"/>
    <x v="1"/>
    <s v="Novimex Swivel Fabric Task Chair"/>
    <n v="634.11599999999999"/>
    <n v="6"/>
    <n v="0.3"/>
    <n v="-172.11720000000003"/>
  </r>
  <r>
    <n v="6549"/>
    <s v="CA-2011-113880"/>
    <x v="2"/>
    <x v="72"/>
    <d v="2020-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21-08-01T00:00:00"/>
    <s v="First Class"/>
    <s v="GH-14410"/>
    <s v="Gary Hansen"/>
    <x v="2"/>
    <s v="United States"/>
    <s v="Lakeville"/>
    <x v="11"/>
    <n v="55044"/>
    <x v="2"/>
    <s v="FUR-CH-10002304"/>
    <x v="0"/>
    <x v="1"/>
    <s v="Global Stack Chair without Arms, Black"/>
    <n v="155.88"/>
    <n v="6"/>
    <n v="0"/>
    <n v="38.970000000000006"/>
  </r>
  <r>
    <n v="6551"/>
    <s v="CA-2012-126739"/>
    <x v="1"/>
    <x v="549"/>
    <d v="2021-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23-12-22T00:00:00"/>
    <s v="Second Class"/>
    <s v="RB-19465"/>
    <s v="Rick Bensley"/>
    <x v="2"/>
    <s v="United States"/>
    <s v="Los Angeles"/>
    <x v="1"/>
    <n v="90036"/>
    <x v="1"/>
    <s v="OFF-PA-10002986"/>
    <x v="1"/>
    <x v="10"/>
    <s v="Xerox 1898"/>
    <n v="13.36"/>
    <n v="2"/>
    <n v="0"/>
    <n v="6.4127999999999998"/>
  </r>
  <r>
    <n v="6553"/>
    <s v="CA-2014-161578"/>
    <x v="3"/>
    <x v="819"/>
    <d v="2023-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20-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20-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20-10-22T00:00:00"/>
    <s v="Second Class"/>
    <s v="LS-16975"/>
    <s v="Lindsay Shagiari"/>
    <x v="2"/>
    <s v="United States"/>
    <s v="Chicago"/>
    <x v="10"/>
    <n v="60653"/>
    <x v="2"/>
    <s v="OFF-PA-10002109"/>
    <x v="1"/>
    <x v="10"/>
    <s v="Wirebound Voice Message Log Book"/>
    <n v="3.8079999999999998"/>
    <n v="1"/>
    <n v="0.2"/>
    <n v="1.2375999999999996"/>
  </r>
  <r>
    <n v="6557"/>
    <s v="CA-2011-137092"/>
    <x v="2"/>
    <x v="22"/>
    <d v="2020-10-22T00:00:00"/>
    <s v="Second Class"/>
    <s v="LS-16975"/>
    <s v="Lindsay Shagiari"/>
    <x v="2"/>
    <s v="United States"/>
    <s v="Chicago"/>
    <x v="10"/>
    <n v="60653"/>
    <x v="2"/>
    <s v="OFF-BI-10000632"/>
    <x v="1"/>
    <x v="8"/>
    <s v="Satellite Sectional Post Binders"/>
    <n v="8.6819999999999968"/>
    <n v="1"/>
    <n v="0.8"/>
    <n v="-14.759400000000003"/>
  </r>
  <r>
    <n v="6558"/>
    <s v="CA-2011-137092"/>
    <x v="2"/>
    <x v="22"/>
    <d v="2020-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6"/>
    <d v="2021-06-10T00:00:00"/>
    <s v="Standard Class"/>
    <s v="EB-13750"/>
    <s v="Edward Becker"/>
    <x v="1"/>
    <s v="United States"/>
    <s v="Buffalo"/>
    <x v="15"/>
    <n v="14215"/>
    <x v="3"/>
    <s v="FUR-CH-10004997"/>
    <x v="0"/>
    <x v="1"/>
    <s v="Hon Every-Day Series Multi-Task Chairs"/>
    <n v="1522.6379999999999"/>
    <n v="9"/>
    <n v="0.1"/>
    <n v="169.18200000000004"/>
  </r>
  <r>
    <n v="6560"/>
    <s v="CA-2013-160941"/>
    <x v="0"/>
    <x v="658"/>
    <d v="2022-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22-07-27T00:00:00"/>
    <s v="Standard Class"/>
    <s v="DK-12835"/>
    <s v="Damala Kotsonis"/>
    <x v="1"/>
    <s v="United States"/>
    <s v="Roseville"/>
    <x v="1"/>
    <n v="95661"/>
    <x v="1"/>
    <s v="OFF-LA-10003766"/>
    <x v="1"/>
    <x v="2"/>
    <s v="Self-Adhesive Removable Labels"/>
    <n v="3.15"/>
    <n v="1"/>
    <n v="0"/>
    <n v="1.512"/>
  </r>
  <r>
    <n v="6562"/>
    <s v="CA-2014-144680"/>
    <x v="3"/>
    <x v="185"/>
    <d v="2023-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7"/>
    <d v="2020-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7"/>
    <d v="2020-05-12T00:00:00"/>
    <s v="Standard Class"/>
    <s v="CT-11995"/>
    <s v="Carol Triggs"/>
    <x v="0"/>
    <s v="United States"/>
    <s v="Lawrence"/>
    <x v="31"/>
    <n v="1841"/>
    <x v="3"/>
    <s v="FUR-TA-10003469"/>
    <x v="0"/>
    <x v="3"/>
    <s v="Balt Split Level Computer Training Table"/>
    <n v="194.25"/>
    <n v="2"/>
    <n v="0.3"/>
    <n v="-38.849999999999994"/>
  </r>
  <r>
    <n v="6565"/>
    <s v="CA-2011-166086"/>
    <x v="2"/>
    <x v="1117"/>
    <d v="2020-05-12T00:00:00"/>
    <s v="Standard Class"/>
    <s v="CT-11995"/>
    <s v="Carol Triggs"/>
    <x v="0"/>
    <s v="United States"/>
    <s v="Lawrence"/>
    <x v="31"/>
    <n v="1841"/>
    <x v="3"/>
    <s v="OFF-AR-10002578"/>
    <x v="1"/>
    <x v="6"/>
    <s v="Newell 335"/>
    <n v="8.64"/>
    <n v="3"/>
    <n v="0"/>
    <n v="2.5055999999999998"/>
  </r>
  <r>
    <n v="6566"/>
    <s v="CA-2011-166086"/>
    <x v="2"/>
    <x v="1117"/>
    <d v="2020-05-12T00:00:00"/>
    <s v="Standard Class"/>
    <s v="CT-11995"/>
    <s v="Carol Triggs"/>
    <x v="0"/>
    <s v="United States"/>
    <s v="Lawrence"/>
    <x v="31"/>
    <n v="1841"/>
    <x v="3"/>
    <s v="FUR-CH-10004675"/>
    <x v="0"/>
    <x v="1"/>
    <s v="Lifetime Advantage Folding Chairs, 4/Carton"/>
    <n v="872.32"/>
    <n v="4"/>
    <n v="0"/>
    <n v="244.24959999999999"/>
  </r>
  <r>
    <n v="6567"/>
    <s v="CA-2014-131282"/>
    <x v="3"/>
    <x v="1118"/>
    <d v="2023-02-09T00:00:00"/>
    <s v="Second Class"/>
    <s v="CB-12025"/>
    <s v="Cassandra Brandow"/>
    <x v="0"/>
    <s v="United States"/>
    <s v="Waco"/>
    <x v="5"/>
    <n v="76706"/>
    <x v="2"/>
    <s v="OFF-BI-10004632"/>
    <x v="1"/>
    <x v="8"/>
    <s v="Ibico Hi-Tech Manual Binding System"/>
    <n v="243.99199999999996"/>
    <n v="4"/>
    <n v="0.8"/>
    <n v="-426.9860000000001"/>
  </r>
  <r>
    <n v="6568"/>
    <s v="CA-2014-131282"/>
    <x v="3"/>
    <x v="1118"/>
    <d v="2023-02-09T00:00:00"/>
    <s v="Second Class"/>
    <s v="CB-12025"/>
    <s v="Cassandra Brandow"/>
    <x v="0"/>
    <s v="United States"/>
    <s v="Waco"/>
    <x v="5"/>
    <n v="76706"/>
    <x v="2"/>
    <s v="OFF-AR-10003087"/>
    <x v="1"/>
    <x v="6"/>
    <s v="Staples"/>
    <n v="7.120000000000001"/>
    <n v="5"/>
    <n v="0.2"/>
    <n v="0.71199999999999974"/>
  </r>
  <r>
    <n v="6569"/>
    <s v="CA-2011-100678"/>
    <x v="2"/>
    <x v="890"/>
    <d v="2020-04-22T00:00:00"/>
    <s v="Standard Class"/>
    <s v="KM-16720"/>
    <s v="Kunst Miller"/>
    <x v="0"/>
    <s v="United States"/>
    <s v="Houston"/>
    <x v="5"/>
    <n v="77095"/>
    <x v="2"/>
    <s v="OFF-AR-10001868"/>
    <x v="1"/>
    <x v="6"/>
    <s v="Prang Dustless Chalk Sticks"/>
    <n v="2.6880000000000002"/>
    <n v="2"/>
    <n v="0.2"/>
    <n v="1.008"/>
  </r>
  <r>
    <n v="6570"/>
    <s v="CA-2011-100678"/>
    <x v="2"/>
    <x v="890"/>
    <d v="2020-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0"/>
    <d v="2020-04-22T00:00:00"/>
    <s v="Standard Class"/>
    <s v="KM-16720"/>
    <s v="Kunst Miller"/>
    <x v="0"/>
    <s v="United States"/>
    <s v="Houston"/>
    <x v="5"/>
    <n v="77095"/>
    <x v="2"/>
    <s v="OFF-EN-10000056"/>
    <x v="1"/>
    <x v="12"/>
    <s v="Cameo Buff Policy Envelopes"/>
    <n v="149.352"/>
    <n v="3"/>
    <n v="0.2"/>
    <n v="50.40629999999998"/>
  </r>
  <r>
    <n v="6572"/>
    <s v="CA-2011-100678"/>
    <x v="2"/>
    <x v="890"/>
    <d v="2020-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19"/>
    <d v="2022-05-17T00:00:00"/>
    <s v="Standard Class"/>
    <s v="RD-19720"/>
    <s v="Roger Demir"/>
    <x v="0"/>
    <s v="United States"/>
    <s v="Seattle"/>
    <x v="4"/>
    <n v="98105"/>
    <x v="1"/>
    <s v="OFF-PA-10003971"/>
    <x v="1"/>
    <x v="10"/>
    <s v="Xerox 1965"/>
    <n v="11.96"/>
    <n v="2"/>
    <n v="0"/>
    <n v="5.8604000000000003"/>
  </r>
  <r>
    <n v="6574"/>
    <s v="CA-2013-160535"/>
    <x v="0"/>
    <x v="880"/>
    <d v="2022-12-01T00:00:00"/>
    <s v="Standard Class"/>
    <s v="BP-11050"/>
    <s v="Barry Pond"/>
    <x v="1"/>
    <s v="United States"/>
    <s v="Plainfield"/>
    <x v="30"/>
    <n v="7060"/>
    <x v="3"/>
    <s v="OFF-ST-10000689"/>
    <x v="1"/>
    <x v="4"/>
    <s v="Fellowes Strictly Business Drawer File, Letter/Legal Size"/>
    <n v="563.4"/>
    <n v="4"/>
    <n v="0"/>
    <n v="67.608000000000004"/>
  </r>
  <r>
    <n v="6575"/>
    <s v="CA-2013-160535"/>
    <x v="0"/>
    <x v="880"/>
    <d v="2022-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23-03-09T00:00:00"/>
    <s v="Standard Class"/>
    <s v="EJ-13720"/>
    <s v="Ed Jacobs"/>
    <x v="0"/>
    <s v="United States"/>
    <s v="Los Angeles"/>
    <x v="1"/>
    <n v="90008"/>
    <x v="1"/>
    <s v="TEC-AC-10000990"/>
    <x v="2"/>
    <x v="11"/>
    <s v="Imation Bio 2GB USB Flash Drive Imation Corp"/>
    <n v="1049.44"/>
    <n v="8"/>
    <n v="0"/>
    <n v="440.76480000000004"/>
  </r>
  <r>
    <n v="6577"/>
    <s v="CA-2014-123085"/>
    <x v="3"/>
    <x v="448"/>
    <d v="2023-03-09T00:00:00"/>
    <s v="Standard Class"/>
    <s v="EJ-13720"/>
    <s v="Ed Jacobs"/>
    <x v="0"/>
    <s v="United States"/>
    <s v="Los Angeles"/>
    <x v="1"/>
    <n v="90008"/>
    <x v="1"/>
    <s v="FUR-CH-10003968"/>
    <x v="0"/>
    <x v="1"/>
    <s v="Novimex Turbo Task Chair"/>
    <n v="170.35200000000003"/>
    <n v="3"/>
    <n v="0.2"/>
    <n v="-17.035200000000003"/>
  </r>
  <r>
    <n v="6578"/>
    <s v="CA-2012-153752"/>
    <x v="1"/>
    <x v="401"/>
    <d v="2021-12-11T00:00:00"/>
    <s v="Second Class"/>
    <s v="RO-19780"/>
    <s v="Rose O'Brian"/>
    <x v="0"/>
    <s v="United States"/>
    <s v="Arlington"/>
    <x v="17"/>
    <n v="22204"/>
    <x v="0"/>
    <s v="TEC-PH-10001615"/>
    <x v="2"/>
    <x v="7"/>
    <s v="AT&amp;T CL82213"/>
    <n v="173.94"/>
    <n v="6"/>
    <n v="0"/>
    <n v="50.442599999999977"/>
  </r>
  <r>
    <n v="6579"/>
    <s v="CA-2011-103660"/>
    <x v="2"/>
    <x v="55"/>
    <d v="2020-08-30T00:00:00"/>
    <s v="Standard Class"/>
    <s v="MW-18220"/>
    <s v="Mitch Webber"/>
    <x v="0"/>
    <s v="United States"/>
    <s v="Seattle"/>
    <x v="4"/>
    <n v="98103"/>
    <x v="1"/>
    <s v="TEC-PH-10000895"/>
    <x v="2"/>
    <x v="7"/>
    <s v="Polycom VVX 310 VoIP phone"/>
    <n v="1007.9440000000002"/>
    <n v="7"/>
    <n v="0.2"/>
    <n v="75.595799999999997"/>
  </r>
  <r>
    <n v="6580"/>
    <s v="CA-2013-169887"/>
    <x v="0"/>
    <x v="332"/>
    <d v="2022-10-23T00:00:00"/>
    <s v="Same Day"/>
    <s v="MS-17530"/>
    <s v="MaryBeth Skach"/>
    <x v="0"/>
    <s v="United States"/>
    <s v="Seattle"/>
    <x v="4"/>
    <n v="98105"/>
    <x v="1"/>
    <s v="OFF-PA-10003001"/>
    <x v="1"/>
    <x v="10"/>
    <s v="Xerox 1986"/>
    <n v="6.68"/>
    <n v="1"/>
    <n v="0"/>
    <n v="3.2063999999999999"/>
  </r>
  <r>
    <n v="6581"/>
    <s v="CA-2013-169887"/>
    <x v="0"/>
    <x v="332"/>
    <d v="2022-10-23T00:00:00"/>
    <s v="Same Day"/>
    <s v="MS-17530"/>
    <s v="MaryBeth Skach"/>
    <x v="0"/>
    <s v="United States"/>
    <s v="Seattle"/>
    <x v="4"/>
    <n v="98105"/>
    <x v="1"/>
    <s v="OFF-AR-10002766"/>
    <x v="1"/>
    <x v="6"/>
    <s v="Prang Drawing Pencil Set"/>
    <n v="8.34"/>
    <n v="3"/>
    <n v="0"/>
    <n v="2.2517999999999998"/>
  </r>
  <r>
    <n v="6582"/>
    <s v="CA-2013-169887"/>
    <x v="0"/>
    <x v="332"/>
    <d v="2022-10-23T00:00:00"/>
    <s v="Same Day"/>
    <s v="MS-17530"/>
    <s v="MaryBeth Skach"/>
    <x v="0"/>
    <s v="United States"/>
    <s v="Seattle"/>
    <x v="4"/>
    <n v="98105"/>
    <x v="1"/>
    <s v="FUR-FU-10003095"/>
    <x v="0"/>
    <x v="5"/>
    <s v="Linden 12&quot; Wall Clock With Oak Frame"/>
    <n v="101.94"/>
    <n v="3"/>
    <n v="0"/>
    <n v="30.581999999999987"/>
  </r>
  <r>
    <n v="6583"/>
    <s v="CA-2013-148516"/>
    <x v="0"/>
    <x v="1120"/>
    <d v="2022-08-12T00:00:00"/>
    <s v="Standard Class"/>
    <s v="DW-13585"/>
    <s v="Dorothy Wardle"/>
    <x v="1"/>
    <s v="United States"/>
    <s v="Edmonds"/>
    <x v="4"/>
    <n v="98026"/>
    <x v="1"/>
    <s v="TEC-AC-10003610"/>
    <x v="2"/>
    <x v="11"/>
    <s v="Logitech Illuminated - Keyboard"/>
    <n v="179.97"/>
    <n v="3"/>
    <n v="0"/>
    <n v="86.385600000000011"/>
  </r>
  <r>
    <n v="6584"/>
    <s v="CA-2014-104731"/>
    <x v="3"/>
    <x v="246"/>
    <d v="2023-07-28T00:00:00"/>
    <s v="Standard Class"/>
    <s v="AM-10705"/>
    <s v="Anne McFarland"/>
    <x v="0"/>
    <s v="United States"/>
    <s v="Salem"/>
    <x v="17"/>
    <n v="24153"/>
    <x v="0"/>
    <s v="OFF-AR-10003727"/>
    <x v="1"/>
    <x v="6"/>
    <s v="Berol Giant Pencil Sharpener"/>
    <n v="101.94"/>
    <n v="6"/>
    <n v="0"/>
    <n v="29.562599999999986"/>
  </r>
  <r>
    <n v="6585"/>
    <s v="CA-2014-104731"/>
    <x v="3"/>
    <x v="246"/>
    <d v="2023-07-28T00:00:00"/>
    <s v="Standard Class"/>
    <s v="AM-10705"/>
    <s v="Anne McFarland"/>
    <x v="0"/>
    <s v="United States"/>
    <s v="Salem"/>
    <x v="17"/>
    <n v="24153"/>
    <x v="0"/>
    <s v="TEC-PH-10002660"/>
    <x v="2"/>
    <x v="7"/>
    <s v="Nortel Networks T7316 E Nt8 B27"/>
    <n v="271.95999999999998"/>
    <n v="4"/>
    <n v="0"/>
    <n v="67.990000000000009"/>
  </r>
  <r>
    <n v="6586"/>
    <s v="CA-2014-104731"/>
    <x v="3"/>
    <x v="246"/>
    <d v="2023-07-28T00:00:00"/>
    <s v="Standard Class"/>
    <s v="AM-10705"/>
    <s v="Anne McFarland"/>
    <x v="0"/>
    <s v="United States"/>
    <s v="Salem"/>
    <x v="17"/>
    <n v="24153"/>
    <x v="0"/>
    <s v="FUR-FU-10003274"/>
    <x v="0"/>
    <x v="5"/>
    <s v="Regeneration Desk Collection"/>
    <n v="8.8000000000000007"/>
    <n v="5"/>
    <n v="0"/>
    <n v="3.8720000000000003"/>
  </r>
  <r>
    <n v="6587"/>
    <s v="CA-2014-104731"/>
    <x v="3"/>
    <x v="246"/>
    <d v="2023-07-28T00:00:00"/>
    <s v="Standard Class"/>
    <s v="AM-10705"/>
    <s v="Anne McFarland"/>
    <x v="0"/>
    <s v="United States"/>
    <s v="Salem"/>
    <x v="17"/>
    <n v="24153"/>
    <x v="0"/>
    <s v="OFF-AR-10003829"/>
    <x v="1"/>
    <x v="6"/>
    <s v="Newell 35"/>
    <n v="19.68"/>
    <n v="6"/>
    <n v="0"/>
    <n v="5.7071999999999976"/>
  </r>
  <r>
    <n v="6588"/>
    <s v="CA-2014-104731"/>
    <x v="3"/>
    <x v="246"/>
    <d v="2023-07-28T00:00:00"/>
    <s v="Standard Class"/>
    <s v="AM-10705"/>
    <s v="Anne McFarland"/>
    <x v="0"/>
    <s v="United States"/>
    <s v="Salem"/>
    <x v="17"/>
    <n v="24153"/>
    <x v="0"/>
    <s v="FUR-BO-10003441"/>
    <x v="0"/>
    <x v="0"/>
    <s v="Bush Westfield Collection Bookcases, Fully Assembled"/>
    <n v="302.94"/>
    <n v="3"/>
    <n v="0"/>
    <n v="69.67619999999998"/>
  </r>
  <r>
    <n v="6589"/>
    <s v="CA-2014-104731"/>
    <x v="3"/>
    <x v="246"/>
    <d v="2023-07-28T00:00:00"/>
    <s v="Standard Class"/>
    <s v="AM-10705"/>
    <s v="Anne McFarland"/>
    <x v="0"/>
    <s v="United States"/>
    <s v="Salem"/>
    <x v="17"/>
    <n v="24153"/>
    <x v="0"/>
    <s v="OFF-BI-10003355"/>
    <x v="1"/>
    <x v="8"/>
    <s v="Cardinal Holdit Business Card Pockets"/>
    <n v="14.940000000000001"/>
    <n v="3"/>
    <n v="0"/>
    <n v="7.1712000000000007"/>
  </r>
  <r>
    <n v="6590"/>
    <s v="CA-2014-104731"/>
    <x v="3"/>
    <x v="246"/>
    <d v="2023-07-28T00:00:00"/>
    <s v="Standard Class"/>
    <s v="AM-10705"/>
    <s v="Anne McFarland"/>
    <x v="0"/>
    <s v="United States"/>
    <s v="Salem"/>
    <x v="17"/>
    <n v="24153"/>
    <x v="0"/>
    <s v="OFF-SU-10003505"/>
    <x v="1"/>
    <x v="14"/>
    <s v="Premier Electric Letter Opener"/>
    <n v="231.72"/>
    <n v="2"/>
    <n v="0"/>
    <n v="11.585999999999984"/>
  </r>
  <r>
    <n v="6591"/>
    <s v="CA-2011-164749"/>
    <x v="2"/>
    <x v="892"/>
    <d v="2020-03-26T00:00:00"/>
    <s v="First Class"/>
    <s v="BG-11740"/>
    <s v="Bruce Geld"/>
    <x v="0"/>
    <s v="United States"/>
    <s v="Delray Beach"/>
    <x v="2"/>
    <n v="33445"/>
    <x v="0"/>
    <s v="OFF-LA-10004484"/>
    <x v="1"/>
    <x v="2"/>
    <s v="Avery 476"/>
    <n v="9.9120000000000008"/>
    <n v="3"/>
    <n v="0.2"/>
    <n v="3.2213999999999996"/>
  </r>
  <r>
    <n v="6592"/>
    <s v="CA-2012-103716"/>
    <x v="1"/>
    <x v="28"/>
    <d v="2021-05-06T00:00:00"/>
    <s v="Standard Class"/>
    <s v="KB-16585"/>
    <s v="Ken Black"/>
    <x v="1"/>
    <s v="United States"/>
    <s v="San Francisco"/>
    <x v="1"/>
    <n v="94110"/>
    <x v="1"/>
    <s v="OFF-AR-10000658"/>
    <x v="1"/>
    <x v="6"/>
    <s v="Newell 324"/>
    <n v="34.650000000000006"/>
    <n v="3"/>
    <n v="0"/>
    <n v="9.702"/>
  </r>
  <r>
    <n v="6593"/>
    <s v="CA-2012-103716"/>
    <x v="1"/>
    <x v="28"/>
    <d v="2021-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899"/>
    <d v="2022-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21-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23-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23-04-27T00:00:00"/>
    <s v="First Class"/>
    <s v="GG-14650"/>
    <s v="Greg Guthrie"/>
    <x v="1"/>
    <s v="United States"/>
    <s v="Columbus"/>
    <x v="24"/>
    <n v="43229"/>
    <x v="3"/>
    <s v="OFF-PA-10001804"/>
    <x v="1"/>
    <x v="10"/>
    <s v="Xerox 195"/>
    <n v="5.3440000000000003"/>
    <n v="1"/>
    <n v="0.2"/>
    <n v="1.8703999999999998"/>
  </r>
  <r>
    <n v="6598"/>
    <s v="CA-2011-169257"/>
    <x v="2"/>
    <x v="571"/>
    <d v="2020-06-12T00:00:00"/>
    <s v="Standard Class"/>
    <s v="SV-20785"/>
    <s v="Stewart Visinsky"/>
    <x v="0"/>
    <s v="United States"/>
    <s v="Jacksonville"/>
    <x v="2"/>
    <n v="32216"/>
    <x v="0"/>
    <s v="OFF-BI-10002557"/>
    <x v="1"/>
    <x v="8"/>
    <s v="Presstex Flexible Ring Binders"/>
    <n v="1.3650000000000002"/>
    <n v="1"/>
    <n v="0.7"/>
    <n v="-0.9099999999999997"/>
  </r>
  <r>
    <n v="6599"/>
    <s v="CA-2011-169257"/>
    <x v="2"/>
    <x v="571"/>
    <d v="2020-06-12T00:00:00"/>
    <s v="Standard Class"/>
    <s v="SV-20785"/>
    <s v="Stewart Visinsky"/>
    <x v="0"/>
    <s v="United States"/>
    <s v="Jacksonville"/>
    <x v="2"/>
    <n v="32216"/>
    <x v="0"/>
    <s v="OFF-PA-10002319"/>
    <x v="1"/>
    <x v="10"/>
    <s v="Xerox 1944"/>
    <n v="62.015999999999998"/>
    <n v="2"/>
    <n v="0.2"/>
    <n v="22.480800000000002"/>
  </r>
  <r>
    <n v="6600"/>
    <s v="CA-2011-154095"/>
    <x v="2"/>
    <x v="266"/>
    <d v="2020-12-07T00:00:00"/>
    <s v="Standard Class"/>
    <s v="ON-18715"/>
    <s v="Odella Nelson"/>
    <x v="1"/>
    <s v="United States"/>
    <s v="Clinton"/>
    <x v="39"/>
    <n v="20735"/>
    <x v="3"/>
    <s v="FUR-FU-10003849"/>
    <x v="0"/>
    <x v="5"/>
    <s v="DAX Metal Frame, Desktop, Stepped-Edge"/>
    <n v="60.72"/>
    <n v="3"/>
    <n v="0"/>
    <n v="23.680799999999998"/>
  </r>
  <r>
    <n v="6601"/>
    <s v="CA-2011-154095"/>
    <x v="2"/>
    <x v="266"/>
    <d v="2020-12-07T00:00:00"/>
    <s v="Standard Class"/>
    <s v="ON-18715"/>
    <s v="Odella Nelson"/>
    <x v="1"/>
    <s v="United States"/>
    <s v="Clinton"/>
    <x v="39"/>
    <n v="20735"/>
    <x v="3"/>
    <s v="OFF-PA-10002923"/>
    <x v="1"/>
    <x v="10"/>
    <s v="Xerox 1942"/>
    <n v="146.82"/>
    <n v="3"/>
    <n v="0"/>
    <n v="73.41"/>
  </r>
  <r>
    <n v="6602"/>
    <s v="CA-2011-154095"/>
    <x v="2"/>
    <x v="266"/>
    <d v="2020-12-07T00:00:00"/>
    <s v="Standard Class"/>
    <s v="ON-18715"/>
    <s v="Odella Nelson"/>
    <x v="1"/>
    <s v="United States"/>
    <s v="Clinton"/>
    <x v="39"/>
    <n v="20735"/>
    <x v="3"/>
    <s v="FUR-CH-10004754"/>
    <x v="0"/>
    <x v="1"/>
    <s v="Global Stack Chair with Arms, Black"/>
    <n v="239.84"/>
    <n v="8"/>
    <n v="0"/>
    <n v="64.756799999999998"/>
  </r>
  <r>
    <n v="6603"/>
    <s v="CA-2011-154095"/>
    <x v="2"/>
    <x v="266"/>
    <d v="2020-12-07T00:00:00"/>
    <s v="Standard Class"/>
    <s v="ON-18715"/>
    <s v="Odella Nelson"/>
    <x v="1"/>
    <s v="United States"/>
    <s v="Clinton"/>
    <x v="39"/>
    <n v="20735"/>
    <x v="3"/>
    <s v="OFF-LA-10000634"/>
    <x v="1"/>
    <x v="2"/>
    <s v="Avery 509"/>
    <n v="15.66"/>
    <n v="6"/>
    <n v="0"/>
    <n v="7.2035999999999998"/>
  </r>
  <r>
    <n v="6604"/>
    <s v="CA-2014-146346"/>
    <x v="3"/>
    <x v="46"/>
    <d v="2023-06-21T00:00:00"/>
    <s v="First Class"/>
    <s v="RA-19945"/>
    <s v="Ryan Akin"/>
    <x v="0"/>
    <s v="United States"/>
    <s v="Commerce City"/>
    <x v="22"/>
    <n v="80022"/>
    <x v="1"/>
    <s v="OFF-ST-10001418"/>
    <x v="1"/>
    <x v="4"/>
    <s v="Carina Media Storage Towers in Natural &amp; Black"/>
    <n v="146.352"/>
    <n v="3"/>
    <n v="0.2"/>
    <n v="-32.929200000000002"/>
  </r>
  <r>
    <n v="6605"/>
    <s v="CA-2013-148852"/>
    <x v="0"/>
    <x v="439"/>
    <d v="2022-06-01T00:00:00"/>
    <s v="Standard Class"/>
    <s v="SV-20785"/>
    <s v="Stewart Visinsky"/>
    <x v="0"/>
    <s v="United States"/>
    <s v="Santa Ana"/>
    <x v="1"/>
    <n v="92704"/>
    <x v="1"/>
    <s v="OFF-FA-10003467"/>
    <x v="1"/>
    <x v="13"/>
    <s v="Alliance Big Bands Rubber Bands, 12/Pack"/>
    <n v="5.9399999999999995"/>
    <n v="3"/>
    <n v="0"/>
    <n v="0"/>
  </r>
  <r>
    <n v="6606"/>
    <s v="CA-2013-148852"/>
    <x v="0"/>
    <x v="439"/>
    <d v="2022-06-01T00:00:00"/>
    <s v="Standard Class"/>
    <s v="SV-20785"/>
    <s v="Stewart Visinsky"/>
    <x v="0"/>
    <s v="United States"/>
    <s v="Santa Ana"/>
    <x v="1"/>
    <n v="92704"/>
    <x v="1"/>
    <s v="OFF-PA-10001293"/>
    <x v="1"/>
    <x v="10"/>
    <s v="Xerox 1946"/>
    <n v="45.36"/>
    <n v="7"/>
    <n v="0"/>
    <n v="21.772800000000004"/>
  </r>
  <r>
    <n v="6607"/>
    <s v="CA-2013-148852"/>
    <x v="0"/>
    <x v="439"/>
    <d v="2022-06-01T00:00:00"/>
    <s v="Standard Class"/>
    <s v="SV-20785"/>
    <s v="Stewart Visinsky"/>
    <x v="0"/>
    <s v="United States"/>
    <s v="Santa Ana"/>
    <x v="1"/>
    <n v="92704"/>
    <x v="1"/>
    <s v="TEC-PH-10003885"/>
    <x v="2"/>
    <x v="7"/>
    <s v="Cisco SPA508G"/>
    <n v="211.16800000000001"/>
    <n v="4"/>
    <n v="0.2"/>
    <n v="23.756399999999985"/>
  </r>
  <r>
    <n v="6608"/>
    <s v="CA-2013-148852"/>
    <x v="0"/>
    <x v="439"/>
    <d v="2022-06-01T00:00:00"/>
    <s v="Standard Class"/>
    <s v="SV-20785"/>
    <s v="Stewart Visinsky"/>
    <x v="0"/>
    <s v="United States"/>
    <s v="Santa Ana"/>
    <x v="1"/>
    <n v="92704"/>
    <x v="1"/>
    <s v="FUR-CH-10004860"/>
    <x v="0"/>
    <x v="1"/>
    <s v="Global Low Back Tilter Chair"/>
    <n v="484.70400000000006"/>
    <n v="6"/>
    <n v="0.2"/>
    <n v="-84.823200000000071"/>
  </r>
  <r>
    <n v="6609"/>
    <s v="CA-2013-148852"/>
    <x v="0"/>
    <x v="439"/>
    <d v="2022-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21-03-10T00:00:00"/>
    <s v="Same Day"/>
    <s v="KB-16585"/>
    <s v="Ken Black"/>
    <x v="1"/>
    <s v="United States"/>
    <s v="Clinton"/>
    <x v="39"/>
    <n v="20735"/>
    <x v="3"/>
    <s v="OFF-ST-10002406"/>
    <x v="1"/>
    <x v="4"/>
    <s v="Pizazz Global Quick File"/>
    <n v="89.820000000000007"/>
    <n v="6"/>
    <n v="0"/>
    <n v="25.149600000000007"/>
  </r>
  <r>
    <n v="6611"/>
    <s v="CA-2013-168921"/>
    <x v="0"/>
    <x v="201"/>
    <d v="2022-10-23T00:00:00"/>
    <s v="First Class"/>
    <s v="AG-10495"/>
    <s v="Andrew Gjertsen"/>
    <x v="1"/>
    <s v="United States"/>
    <s v="Los Angeles"/>
    <x v="1"/>
    <n v="90049"/>
    <x v="1"/>
    <s v="OFF-BI-10004209"/>
    <x v="1"/>
    <x v="8"/>
    <s v="Fellowes Twister Kit, Gray/Clear, 3/pkg"/>
    <n v="19.295999999999999"/>
    <n v="3"/>
    <n v="0.2"/>
    <n v="6.0299999999999994"/>
  </r>
  <r>
    <n v="6612"/>
    <s v="CA-2012-107678"/>
    <x v="1"/>
    <x v="1121"/>
    <d v="2021-04-28T00:00:00"/>
    <s v="Standard Class"/>
    <s v="JK-16090"/>
    <s v="Juliana Krohn"/>
    <x v="0"/>
    <s v="United States"/>
    <s v="Louisville"/>
    <x v="0"/>
    <n v="40214"/>
    <x v="0"/>
    <s v="FUR-CH-10001891"/>
    <x v="0"/>
    <x v="1"/>
    <s v="Global Deluxe Office Fabric Chairs"/>
    <n v="191.96"/>
    <n v="2"/>
    <n v="0"/>
    <n v="51.829200000000014"/>
  </r>
  <r>
    <n v="6613"/>
    <s v="CA-2012-107678"/>
    <x v="1"/>
    <x v="1121"/>
    <d v="2021-04-28T00:00:00"/>
    <s v="Standard Class"/>
    <s v="JK-16090"/>
    <s v="Juliana Krohn"/>
    <x v="0"/>
    <s v="United States"/>
    <s v="Louisville"/>
    <x v="0"/>
    <n v="40214"/>
    <x v="0"/>
    <s v="OFF-BI-10002215"/>
    <x v="1"/>
    <x v="8"/>
    <s v="Wilson Jones Hanging View Binder, White, 1&quot;"/>
    <n v="21.299999999999997"/>
    <n v="3"/>
    <n v="0"/>
    <n v="9.7979999999999983"/>
  </r>
  <r>
    <n v="6614"/>
    <s v="CA-2012-107678"/>
    <x v="1"/>
    <x v="1121"/>
    <d v="2021-04-28T00:00:00"/>
    <s v="Standard Class"/>
    <s v="JK-16090"/>
    <s v="Juliana Krohn"/>
    <x v="0"/>
    <s v="United States"/>
    <s v="Louisville"/>
    <x v="0"/>
    <n v="40214"/>
    <x v="0"/>
    <s v="TEC-PH-10002103"/>
    <x v="2"/>
    <x v="7"/>
    <s v="Jabra SPEAK 410"/>
    <n v="469.95"/>
    <n v="5"/>
    <n v="0"/>
    <n v="131.58600000000001"/>
  </r>
  <r>
    <n v="6615"/>
    <s v="CA-2012-107678"/>
    <x v="1"/>
    <x v="1121"/>
    <d v="2021-04-28T00:00:00"/>
    <s v="Standard Class"/>
    <s v="JK-16090"/>
    <s v="Juliana Krohn"/>
    <x v="0"/>
    <s v="United States"/>
    <s v="Louisville"/>
    <x v="0"/>
    <n v="40214"/>
    <x v="0"/>
    <s v="FUR-FU-10003394"/>
    <x v="0"/>
    <x v="5"/>
    <s v="Tenex &quot;The Solids&quot; Textured Chair Mats"/>
    <n v="209.88"/>
    <n v="3"/>
    <n v="0"/>
    <n v="35.679599999999979"/>
  </r>
  <r>
    <n v="6616"/>
    <s v="CA-2013-123512"/>
    <x v="0"/>
    <x v="26"/>
    <d v="2022-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22-06-20T00:00:00"/>
    <s v="First Class"/>
    <s v="MV-18190"/>
    <s v="Mike Vittorini"/>
    <x v="0"/>
    <s v="United States"/>
    <s v="Los Angeles"/>
    <x v="1"/>
    <n v="90045"/>
    <x v="1"/>
    <s v="OFF-LA-10000081"/>
    <x v="1"/>
    <x v="2"/>
    <s v="Avery 496"/>
    <n v="22.5"/>
    <n v="6"/>
    <n v="0"/>
    <n v="10.799999999999999"/>
  </r>
  <r>
    <n v="6618"/>
    <s v="CA-2013-123512"/>
    <x v="0"/>
    <x v="26"/>
    <d v="2022-06-20T00:00:00"/>
    <s v="First Class"/>
    <s v="MV-18190"/>
    <s v="Mike Vittorini"/>
    <x v="0"/>
    <s v="United States"/>
    <s v="Los Angeles"/>
    <x v="1"/>
    <n v="90045"/>
    <x v="1"/>
    <s v="OFF-PA-10001497"/>
    <x v="1"/>
    <x v="10"/>
    <s v="Xerox 1914"/>
    <n v="219.84"/>
    <n v="4"/>
    <n v="0"/>
    <n v="107.7216"/>
  </r>
  <r>
    <n v="6619"/>
    <s v="US-2014-167402"/>
    <x v="3"/>
    <x v="1122"/>
    <d v="2023-01-19T00:00:00"/>
    <s v="Second Class"/>
    <s v="CP-12085"/>
    <s v="Cathy Prescott"/>
    <x v="1"/>
    <s v="United States"/>
    <s v="Springfield"/>
    <x v="25"/>
    <n v="65807"/>
    <x v="2"/>
    <s v="OFF-PA-10004983"/>
    <x v="1"/>
    <x v="10"/>
    <s v="Xerox 23"/>
    <n v="32.400000000000006"/>
    <n v="5"/>
    <n v="0"/>
    <n v="15.552000000000001"/>
  </r>
  <r>
    <n v="6620"/>
    <s v="US-2014-167402"/>
    <x v="3"/>
    <x v="1122"/>
    <d v="2023-01-19T00:00:00"/>
    <s v="Second Class"/>
    <s v="CP-12085"/>
    <s v="Cathy Prescott"/>
    <x v="1"/>
    <s v="United States"/>
    <s v="Springfield"/>
    <x v="25"/>
    <n v="65807"/>
    <x v="2"/>
    <s v="OFF-AR-10004010"/>
    <x v="1"/>
    <x v="6"/>
    <s v="Hunt Boston Vacuum Mount KS Pencil Sharpener"/>
    <n v="209.94"/>
    <n v="6"/>
    <n v="0"/>
    <n v="54.584400000000002"/>
  </r>
  <r>
    <n v="6621"/>
    <s v="US-2014-167402"/>
    <x v="3"/>
    <x v="1122"/>
    <d v="2023-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2"/>
    <d v="2023-01-19T00:00:00"/>
    <s v="Second Class"/>
    <s v="CP-12085"/>
    <s v="Cathy Prescott"/>
    <x v="1"/>
    <s v="United States"/>
    <s v="Springfield"/>
    <x v="25"/>
    <n v="65807"/>
    <x v="2"/>
    <s v="FUR-BO-10001608"/>
    <x v="0"/>
    <x v="0"/>
    <s v="Hon Metal Bookcases, Black"/>
    <n v="212.94"/>
    <n v="3"/>
    <n v="0"/>
    <n v="53.235000000000014"/>
  </r>
  <r>
    <n v="6623"/>
    <s v="CA-2011-130449"/>
    <x v="2"/>
    <x v="1123"/>
    <d v="2020-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3"/>
    <d v="2020-09-09T00:00:00"/>
    <s v="First Class"/>
    <s v="VP-21760"/>
    <s v="Victoria Pisteka"/>
    <x v="1"/>
    <s v="United States"/>
    <s v="San Francisco"/>
    <x v="1"/>
    <n v="94109"/>
    <x v="1"/>
    <s v="OFF-LA-10001934"/>
    <x v="1"/>
    <x v="2"/>
    <s v="Avery 516"/>
    <n v="58.48"/>
    <n v="8"/>
    <n v="0"/>
    <n v="27.485599999999998"/>
  </r>
  <r>
    <n v="6625"/>
    <s v="CA-2012-141250"/>
    <x v="1"/>
    <x v="1124"/>
    <d v="2021-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4"/>
    <d v="2021-01-23T00:00:00"/>
    <s v="Standard Class"/>
    <s v="PM-18940"/>
    <s v="Paul MacIntyre"/>
    <x v="0"/>
    <s v="United States"/>
    <s v="Texas City"/>
    <x v="5"/>
    <n v="77590"/>
    <x v="2"/>
    <s v="FUR-CH-10004875"/>
    <x v="0"/>
    <x v="1"/>
    <s v="Harbour Creations 67200 Series Stacking Chairs"/>
    <n v="199.304"/>
    <n v="4"/>
    <n v="0.3"/>
    <n v="-8.5416000000000025"/>
  </r>
  <r>
    <n v="6627"/>
    <s v="CA-2011-145541"/>
    <x v="2"/>
    <x v="637"/>
    <d v="2020-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20-05-27T00:00:00"/>
    <s v="Standard Class"/>
    <s v="EH-13990"/>
    <s v="Erica Hackney"/>
    <x v="0"/>
    <s v="United States"/>
    <s v="Bellevue"/>
    <x v="4"/>
    <n v="98006"/>
    <x v="1"/>
    <s v="OFF-PA-10003177"/>
    <x v="1"/>
    <x v="10"/>
    <s v="Xerox 1999"/>
    <n v="12.96"/>
    <n v="2"/>
    <n v="0"/>
    <n v="6.2208000000000006"/>
  </r>
  <r>
    <n v="6629"/>
    <s v="CA-2012-135489"/>
    <x v="1"/>
    <x v="444"/>
    <d v="2021-09-22T00:00:00"/>
    <s v="Second Class"/>
    <s v="GW-14605"/>
    <s v="Giulietta Weimer"/>
    <x v="0"/>
    <s v="United States"/>
    <s v="New York City"/>
    <x v="15"/>
    <n v="10024"/>
    <x v="3"/>
    <s v="TEC-PH-10000011"/>
    <x v="2"/>
    <x v="7"/>
    <s v="PureGear Roll-On Screen Protector"/>
    <n v="279.85999999999996"/>
    <n v="14"/>
    <n v="0"/>
    <n v="134.33279999999996"/>
  </r>
  <r>
    <n v="6630"/>
    <s v="CA-2012-125696"/>
    <x v="1"/>
    <x v="653"/>
    <d v="2021-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22-12-31T00:00:00"/>
    <s v="Standard Class"/>
    <s v="JE-15715"/>
    <s v="Joe Elijah"/>
    <x v="0"/>
    <s v="United States"/>
    <s v="Seattle"/>
    <x v="4"/>
    <n v="98115"/>
    <x v="1"/>
    <s v="FUR-CH-10000847"/>
    <x v="0"/>
    <x v="1"/>
    <s v="Global Executive Mid-Back Manager's Chair"/>
    <n v="698.35200000000009"/>
    <n v="3"/>
    <n v="0.2"/>
    <n v="52.376399999999961"/>
  </r>
  <r>
    <n v="6632"/>
    <s v="CA-2013-105081"/>
    <x v="0"/>
    <x v="591"/>
    <d v="2022-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22-05-09T00:00:00"/>
    <s v="Second Class"/>
    <s v="BE-11455"/>
    <s v="Brad Eason"/>
    <x v="2"/>
    <s v="United States"/>
    <s v="Springfield"/>
    <x v="25"/>
    <n v="65807"/>
    <x v="2"/>
    <s v="OFF-AP-10001205"/>
    <x v="1"/>
    <x v="9"/>
    <s v="Belkin 5 Outlet SurgeMaster Power Centers"/>
    <n v="54.48"/>
    <n v="1"/>
    <n v="0"/>
    <n v="15.254400000000004"/>
  </r>
  <r>
    <n v="6634"/>
    <s v="CA-2013-166275"/>
    <x v="0"/>
    <x v="1056"/>
    <d v="2022-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23-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23-05-07T00:00:00"/>
    <s v="Same Day"/>
    <s v="MB-18085"/>
    <s v="Mick Brown"/>
    <x v="0"/>
    <s v="United States"/>
    <s v="Charlotte"/>
    <x v="3"/>
    <n v="28205"/>
    <x v="0"/>
    <s v="TEC-PH-10004977"/>
    <x v="2"/>
    <x v="7"/>
    <s v="GE 30524EE4"/>
    <n v="627.16800000000012"/>
    <n v="4"/>
    <n v="0.2"/>
    <n v="70.55639999999994"/>
  </r>
  <r>
    <n v="6637"/>
    <s v="CA-2014-144498"/>
    <x v="3"/>
    <x v="636"/>
    <d v="2023-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23-12-01T00:00:00"/>
    <s v="Second Class"/>
    <s v="RP-19390"/>
    <s v="Resi Pölking"/>
    <x v="0"/>
    <s v="United States"/>
    <s v="New York City"/>
    <x v="15"/>
    <n v="10011"/>
    <x v="3"/>
    <s v="OFF-AR-10001573"/>
    <x v="1"/>
    <x v="6"/>
    <s v="American Pencil"/>
    <n v="6.99"/>
    <n v="3"/>
    <n v="0"/>
    <n v="2.027099999999999"/>
  </r>
  <r>
    <n v="6639"/>
    <s v="CA-2014-103352"/>
    <x v="3"/>
    <x v="344"/>
    <d v="2023-12-01T00:00:00"/>
    <s v="Second Class"/>
    <s v="RP-19390"/>
    <s v="Resi Pölking"/>
    <x v="0"/>
    <s v="United States"/>
    <s v="New York City"/>
    <x v="15"/>
    <n v="10011"/>
    <x v="3"/>
    <s v="OFF-BI-10001196"/>
    <x v="1"/>
    <x v="8"/>
    <s v="Avery Flip-Chart Easel Binder, Black"/>
    <n v="107.42400000000001"/>
    <n v="6"/>
    <n v="0.2"/>
    <n v="36.255599999999994"/>
  </r>
  <r>
    <n v="6640"/>
    <s v="CA-2011-108609"/>
    <x v="2"/>
    <x v="656"/>
    <d v="2020-11-02T00:00:00"/>
    <s v="Second Class"/>
    <s v="AJ-10780"/>
    <s v="Anthony Jacobs"/>
    <x v="1"/>
    <s v="United States"/>
    <s v="Lorain"/>
    <x v="24"/>
    <n v="44052"/>
    <x v="3"/>
    <s v="FUR-TA-10003954"/>
    <x v="0"/>
    <x v="3"/>
    <s v="Hon 94000 Series Round Tables"/>
    <n v="1421.664"/>
    <n v="8"/>
    <n v="0.4"/>
    <n v="-734.52639999999997"/>
  </r>
  <r>
    <n v="6641"/>
    <s v="CA-2014-128328"/>
    <x v="3"/>
    <x v="485"/>
    <d v="2023-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23-08-10T00:00:00"/>
    <s v="Standard Class"/>
    <s v="PO-18865"/>
    <s v="Patrick O'Donnell"/>
    <x v="0"/>
    <s v="United States"/>
    <s v="Indianapolis"/>
    <x v="14"/>
    <n v="46203"/>
    <x v="2"/>
    <s v="TEC-AC-10001714"/>
    <x v="2"/>
    <x v="11"/>
    <s v="Logitech MX Performance Wireless Mouse"/>
    <n v="79.78"/>
    <n v="2"/>
    <n v="0"/>
    <n v="29.518599999999999"/>
  </r>
  <r>
    <n v="6643"/>
    <s v="CA-2014-128328"/>
    <x v="3"/>
    <x v="485"/>
    <d v="2023-08-10T00:00:00"/>
    <s v="Standard Class"/>
    <s v="PO-18865"/>
    <s v="Patrick O'Donnell"/>
    <x v="0"/>
    <s v="United States"/>
    <s v="Indianapolis"/>
    <x v="14"/>
    <n v="46203"/>
    <x v="2"/>
    <s v="OFF-LA-10003498"/>
    <x v="1"/>
    <x v="2"/>
    <s v="Avery 475"/>
    <n v="133.20000000000002"/>
    <n v="9"/>
    <n v="0"/>
    <n v="66.600000000000009"/>
  </r>
  <r>
    <n v="6644"/>
    <s v="US-2012-156496"/>
    <x v="1"/>
    <x v="544"/>
    <d v="2021-08-16T00:00:00"/>
    <s v="Standard Class"/>
    <s v="WB-21850"/>
    <s v="William Brown"/>
    <x v="0"/>
    <s v="United States"/>
    <s v="Redmond"/>
    <x v="21"/>
    <n v="97756"/>
    <x v="1"/>
    <s v="TEC-PH-10000576"/>
    <x v="2"/>
    <x v="7"/>
    <s v="AT&amp;T 1080 Corded phone"/>
    <n v="438.36800000000005"/>
    <n v="4"/>
    <n v="0.2"/>
    <n v="38.357200000000006"/>
  </r>
  <r>
    <n v="6645"/>
    <s v="US-2012-156496"/>
    <x v="1"/>
    <x v="544"/>
    <d v="2021-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21-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22-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22-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23-09-12T00:00:00"/>
    <s v="First Class"/>
    <s v="BF-11020"/>
    <s v="Barry Französisch"/>
    <x v="1"/>
    <s v="United States"/>
    <s v="Arlington"/>
    <x v="5"/>
    <n v="76017"/>
    <x v="2"/>
    <s v="OFF-BI-10002429"/>
    <x v="1"/>
    <x v="8"/>
    <s v="Premier Elliptical Ring Binder, Black"/>
    <n v="42.615999999999993"/>
    <n v="7"/>
    <n v="0.8"/>
    <n v="-68.185600000000022"/>
  </r>
  <r>
    <n v="6650"/>
    <s v="US-2014-124779"/>
    <x v="3"/>
    <x v="565"/>
    <d v="2023-09-12T00:00:00"/>
    <s v="First Class"/>
    <s v="BF-11020"/>
    <s v="Barry Französisch"/>
    <x v="1"/>
    <s v="United States"/>
    <s v="Arlington"/>
    <x v="5"/>
    <n v="76017"/>
    <x v="2"/>
    <s v="TEC-CO-10001943"/>
    <x v="2"/>
    <x v="16"/>
    <s v="Canon PC-428 Personal Copier"/>
    <n v="319.98400000000004"/>
    <n v="2"/>
    <n v="0.2"/>
    <n v="107.99459999999999"/>
  </r>
  <r>
    <n v="6651"/>
    <s v="US-2014-124779"/>
    <x v="3"/>
    <x v="565"/>
    <d v="2023-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23-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23-09-12T00:00:00"/>
    <s v="First Class"/>
    <s v="BF-11020"/>
    <s v="Barry Französisch"/>
    <x v="1"/>
    <s v="United States"/>
    <s v="Arlington"/>
    <x v="5"/>
    <n v="76017"/>
    <x v="2"/>
    <s v="OFF-PA-10000061"/>
    <x v="1"/>
    <x v="10"/>
    <s v="Xerox 205"/>
    <n v="20.736000000000004"/>
    <n v="4"/>
    <n v="0.2"/>
    <n v="7.2576000000000001"/>
  </r>
  <r>
    <n v="6654"/>
    <s v="US-2014-124779"/>
    <x v="3"/>
    <x v="565"/>
    <d v="2023-09-12T00:00:00"/>
    <s v="First Class"/>
    <s v="BF-11020"/>
    <s v="Barry Französisch"/>
    <x v="1"/>
    <s v="United States"/>
    <s v="Arlington"/>
    <x v="5"/>
    <n v="76017"/>
    <x v="2"/>
    <s v="FUR-CH-10003535"/>
    <x v="0"/>
    <x v="1"/>
    <s v="Global Armless Task Chair, Royal Blue"/>
    <n v="213.42999999999995"/>
    <n v="5"/>
    <n v="0.3"/>
    <n v="-39.636999999999993"/>
  </r>
  <r>
    <n v="6655"/>
    <s v="CA-2014-135937"/>
    <x v="3"/>
    <x v="297"/>
    <d v="2023-02-28T00:00:00"/>
    <s v="Standard Class"/>
    <s v="KM-16375"/>
    <s v="Katherine Murray"/>
    <x v="2"/>
    <s v="United States"/>
    <s v="Gilbert"/>
    <x v="16"/>
    <n v="85234"/>
    <x v="1"/>
    <s v="TEC-PH-10004447"/>
    <x v="2"/>
    <x v="7"/>
    <s v="Toshiba IPT2010-SD IP Telephone"/>
    <n v="333.57600000000002"/>
    <n v="3"/>
    <n v="0.2"/>
    <n v="25.018199999999993"/>
  </r>
  <r>
    <n v="6656"/>
    <s v="CA-2014-135937"/>
    <x v="3"/>
    <x v="297"/>
    <d v="2023-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23-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23-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23-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23-02-28T00:00:00"/>
    <s v="Standard Class"/>
    <s v="KM-16375"/>
    <s v="Katherine Murray"/>
    <x v="2"/>
    <s v="United States"/>
    <s v="Gilbert"/>
    <x v="16"/>
    <n v="85234"/>
    <x v="1"/>
    <s v="FUR-TA-10001039"/>
    <x v="0"/>
    <x v="3"/>
    <s v="KI Adjustable-Height Table"/>
    <n v="386.91"/>
    <n v="9"/>
    <n v="0.5"/>
    <n v="-185.71679999999998"/>
  </r>
  <r>
    <n v="6661"/>
    <s v="CA-2012-129322"/>
    <x v="1"/>
    <x v="816"/>
    <d v="2021-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21-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21-08-10T00:00:00"/>
    <s v="Second Class"/>
    <s v="DB-13405"/>
    <s v="Denny Blanton"/>
    <x v="0"/>
    <s v="United States"/>
    <s v="Lawrence"/>
    <x v="31"/>
    <n v="1841"/>
    <x v="3"/>
    <s v="OFF-BI-10001718"/>
    <x v="1"/>
    <x v="8"/>
    <s v="GBC DocuBind P50 Personal Binding Machine"/>
    <n v="447.85999999999996"/>
    <n v="7"/>
    <n v="0"/>
    <n v="210.49419999999998"/>
  </r>
  <r>
    <n v="6664"/>
    <s v="CA-2014-162173"/>
    <x v="3"/>
    <x v="40"/>
    <d v="2023-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23-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22-07-19T00:00:00"/>
    <s v="Second Class"/>
    <s v="JS-15880"/>
    <s v="John Stevenson"/>
    <x v="0"/>
    <s v="United States"/>
    <s v="Irving"/>
    <x v="5"/>
    <n v="75061"/>
    <x v="2"/>
    <s v="OFF-PA-10001497"/>
    <x v="1"/>
    <x v="10"/>
    <s v="Xerox 1914"/>
    <n v="219.84000000000003"/>
    <n v="5"/>
    <n v="0.2"/>
    <n v="79.691999999999979"/>
  </r>
  <r>
    <n v="6667"/>
    <s v="CA-2014-122175"/>
    <x v="3"/>
    <x v="605"/>
    <d v="2023-05-15T00:00:00"/>
    <s v="Second Class"/>
    <s v="CA-12775"/>
    <s v="Cynthia Arntzen"/>
    <x v="0"/>
    <s v="United States"/>
    <s v="Vineland"/>
    <x v="30"/>
    <n v="8360"/>
    <x v="3"/>
    <s v="FUR-FU-10000719"/>
    <x v="0"/>
    <x v="5"/>
    <s v="DAX Cubicle Frames, 8-1/2 x 11"/>
    <n v="42.85"/>
    <n v="5"/>
    <n v="0"/>
    <n v="15.426000000000002"/>
  </r>
  <r>
    <n v="6668"/>
    <s v="CA-2014-122175"/>
    <x v="3"/>
    <x v="605"/>
    <d v="2023-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23-05-15T00:00:00"/>
    <s v="Second Class"/>
    <s v="CA-12775"/>
    <s v="Cynthia Arntzen"/>
    <x v="0"/>
    <s v="United States"/>
    <s v="Vineland"/>
    <x v="30"/>
    <n v="8360"/>
    <x v="3"/>
    <s v="OFF-SU-10004661"/>
    <x v="1"/>
    <x v="14"/>
    <s v="Acme Titanium Bonded Scissors"/>
    <n v="17"/>
    <n v="2"/>
    <n v="0"/>
    <n v="4.42"/>
  </r>
  <r>
    <n v="6670"/>
    <s v="CA-2014-122175"/>
    <x v="3"/>
    <x v="605"/>
    <d v="2023-05-15T00:00:00"/>
    <s v="Second Class"/>
    <s v="CA-12775"/>
    <s v="Cynthia Arntzen"/>
    <x v="0"/>
    <s v="United States"/>
    <s v="Vineland"/>
    <x v="30"/>
    <n v="8360"/>
    <x v="3"/>
    <s v="TEC-AC-10004859"/>
    <x v="2"/>
    <x v="11"/>
    <s v="Maxell Pro 80 Minute CD-R, 10/Pack"/>
    <n v="87.4"/>
    <n v="5"/>
    <n v="0"/>
    <n v="34.960000000000008"/>
  </r>
  <r>
    <n v="6671"/>
    <s v="CA-2014-161088"/>
    <x v="3"/>
    <x v="1125"/>
    <d v="2023-05-30T00:00:00"/>
    <s v="Standard Class"/>
    <s v="MH-18115"/>
    <s v="Mick Hernandez"/>
    <x v="2"/>
    <s v="United States"/>
    <s v="Columbus"/>
    <x v="32"/>
    <n v="31907"/>
    <x v="0"/>
    <s v="OFF-BI-10002824"/>
    <x v="1"/>
    <x v="8"/>
    <s v="Recycled Easel Ring Binders"/>
    <n v="29.84"/>
    <n v="2"/>
    <n v="0"/>
    <n v="13.427999999999997"/>
  </r>
  <r>
    <n v="6672"/>
    <s v="CA-2011-154837"/>
    <x v="2"/>
    <x v="709"/>
    <d v="2020-08-27T00:00:00"/>
    <s v="Second Class"/>
    <s v="RB-19645"/>
    <s v="Robert Barroso"/>
    <x v="1"/>
    <s v="United States"/>
    <s v="Los Angeles"/>
    <x v="1"/>
    <n v="90032"/>
    <x v="1"/>
    <s v="OFF-BI-10001575"/>
    <x v="1"/>
    <x v="8"/>
    <s v="GBC Linen Binding Covers"/>
    <n v="49.568000000000005"/>
    <n v="2"/>
    <n v="0.2"/>
    <n v="17.348799999999997"/>
  </r>
  <r>
    <n v="6673"/>
    <s v="CA-2012-153794"/>
    <x v="1"/>
    <x v="861"/>
    <d v="2021-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21-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21-11-23T00:00:00"/>
    <s v="Second Class"/>
    <s v="DL-13330"/>
    <s v="Denise Leinenbach"/>
    <x v="0"/>
    <s v="United States"/>
    <s v="Lawrence"/>
    <x v="14"/>
    <n v="46226"/>
    <x v="2"/>
    <s v="OFF-AR-10003759"/>
    <x v="1"/>
    <x v="6"/>
    <s v="Crayola Anti Dust Chalk, 12/Pack"/>
    <n v="10.92"/>
    <n v="6"/>
    <n v="0"/>
    <n v="4.9139999999999997"/>
  </r>
  <r>
    <n v="6676"/>
    <s v="CA-2012-109337"/>
    <x v="1"/>
    <x v="82"/>
    <d v="2021-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21-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21-11-23T00:00:00"/>
    <s v="Second Class"/>
    <s v="DL-13330"/>
    <s v="Denise Leinenbach"/>
    <x v="0"/>
    <s v="United States"/>
    <s v="Lawrence"/>
    <x v="14"/>
    <n v="46226"/>
    <x v="2"/>
    <s v="TEC-AC-10000990"/>
    <x v="2"/>
    <x v="11"/>
    <s v="Imation Bio 2GB USB Flash Drive Imation Corp"/>
    <n v="393.54"/>
    <n v="3"/>
    <n v="0"/>
    <n v="165.28680000000003"/>
  </r>
  <r>
    <n v="6679"/>
    <s v="CA-2011-150329"/>
    <x v="2"/>
    <x v="981"/>
    <d v="2020-10-14T00:00:00"/>
    <s v="Standard Class"/>
    <s v="SD-20485"/>
    <s v="Shirley Daniels"/>
    <x v="2"/>
    <s v="United States"/>
    <s v="Phoenix"/>
    <x v="16"/>
    <n v="85023"/>
    <x v="1"/>
    <s v="FUR-FU-10003724"/>
    <x v="0"/>
    <x v="5"/>
    <s v="Westinghouse Clip-On Gooseneck Lamps"/>
    <n v="46.872"/>
    <n v="7"/>
    <n v="0.2"/>
    <n v="3.5153999999999979"/>
  </r>
  <r>
    <n v="6680"/>
    <s v="CA-2014-145037"/>
    <x v="3"/>
    <x v="264"/>
    <d v="2023-09-08T00:00:00"/>
    <s v="Second Class"/>
    <s v="TB-21055"/>
    <s v="Ted Butterfield"/>
    <x v="0"/>
    <s v="United States"/>
    <s v="Meriden"/>
    <x v="29"/>
    <n v="6450"/>
    <x v="3"/>
    <s v="OFF-ST-10000918"/>
    <x v="1"/>
    <x v="4"/>
    <s v="Crate-A-Files"/>
    <n v="10.9"/>
    <n v="1"/>
    <n v="0"/>
    <n v="2.8339999999999996"/>
  </r>
  <r>
    <n v="6681"/>
    <s v="CA-2014-145037"/>
    <x v="3"/>
    <x v="264"/>
    <d v="2023-09-08T00:00:00"/>
    <s v="Second Class"/>
    <s v="TB-21055"/>
    <s v="Ted Butterfield"/>
    <x v="0"/>
    <s v="United States"/>
    <s v="Meriden"/>
    <x v="29"/>
    <n v="6450"/>
    <x v="3"/>
    <s v="OFF-PA-10000157"/>
    <x v="1"/>
    <x v="10"/>
    <s v="Xerox 191"/>
    <n v="79.92"/>
    <n v="4"/>
    <n v="0"/>
    <n v="37.562399999999997"/>
  </r>
  <r>
    <n v="6682"/>
    <s v="CA-2014-145037"/>
    <x v="3"/>
    <x v="264"/>
    <d v="2023-09-08T00:00:00"/>
    <s v="Second Class"/>
    <s v="TB-21055"/>
    <s v="Ted Butterfield"/>
    <x v="0"/>
    <s v="United States"/>
    <s v="Meriden"/>
    <x v="29"/>
    <n v="6450"/>
    <x v="3"/>
    <s v="OFF-PA-10002499"/>
    <x v="1"/>
    <x v="10"/>
    <s v="Xerox 1890"/>
    <n v="146.82"/>
    <n v="3"/>
    <n v="0"/>
    <n v="73.41"/>
  </r>
  <r>
    <n v="6683"/>
    <s v="CA-2014-154466"/>
    <x v="3"/>
    <x v="314"/>
    <d v="2023-01-03T00:00:00"/>
    <s v="First Class"/>
    <s v="DP-13390"/>
    <s v="Dennis Pardue"/>
    <x v="2"/>
    <s v="United States"/>
    <s v="Franklin"/>
    <x v="6"/>
    <n v="53132"/>
    <x v="2"/>
    <s v="OFF-BI-10002012"/>
    <x v="1"/>
    <x v="8"/>
    <s v="Wilson Jones Easy Flow II Sheet Lifters"/>
    <n v="3.6"/>
    <n v="2"/>
    <n v="0"/>
    <n v="1.728"/>
  </r>
  <r>
    <n v="6684"/>
    <s v="CA-2011-109134"/>
    <x v="2"/>
    <x v="1126"/>
    <d v="2020-11-10T00:00:00"/>
    <s v="Standard Class"/>
    <s v="DE-13255"/>
    <s v="Deanra Eno"/>
    <x v="2"/>
    <s v="United States"/>
    <s v="Los Angeles"/>
    <x v="1"/>
    <n v="90008"/>
    <x v="1"/>
    <s v="FUR-FU-10000320"/>
    <x v="0"/>
    <x v="5"/>
    <s v="OIC Stacking Trays"/>
    <n v="20.04"/>
    <n v="6"/>
    <n v="0"/>
    <n v="8.8176000000000023"/>
  </r>
  <r>
    <n v="6685"/>
    <s v="US-2012-129637"/>
    <x v="1"/>
    <x v="996"/>
    <d v="2021-12-22T00:00:00"/>
    <s v="Standard Class"/>
    <s v="MC-18100"/>
    <s v="Mick Crebagga"/>
    <x v="0"/>
    <s v="United States"/>
    <s v="Bloomington"/>
    <x v="10"/>
    <n v="61701"/>
    <x v="2"/>
    <s v="OFF-ST-10003716"/>
    <x v="1"/>
    <x v="4"/>
    <s v="Tennsco Double-Tier Lockers"/>
    <n v="180.01600000000002"/>
    <n v="1"/>
    <n v="0.2"/>
    <n v="-15.751400000000004"/>
  </r>
  <r>
    <n v="6686"/>
    <s v="US-2012-129637"/>
    <x v="1"/>
    <x v="996"/>
    <d v="2021-12-22T00:00:00"/>
    <s v="Standard Class"/>
    <s v="MC-18100"/>
    <s v="Mick Crebagga"/>
    <x v="0"/>
    <s v="United States"/>
    <s v="Bloomington"/>
    <x v="10"/>
    <n v="61701"/>
    <x v="2"/>
    <s v="FUR-FU-10000965"/>
    <x v="0"/>
    <x v="5"/>
    <s v="Howard Miller 11-1/2&quot; Diameter Ridgewood Wall Clock"/>
    <n v="41.552"/>
    <n v="2"/>
    <n v="0.6"/>
    <n v="-19.737199999999994"/>
  </r>
  <r>
    <n v="6687"/>
    <s v="US-2012-129637"/>
    <x v="1"/>
    <x v="996"/>
    <d v="2021-12-22T00:00:00"/>
    <s v="Standard Class"/>
    <s v="MC-18100"/>
    <s v="Mick Crebagga"/>
    <x v="0"/>
    <s v="United States"/>
    <s v="Bloomington"/>
    <x v="10"/>
    <n v="61701"/>
    <x v="2"/>
    <s v="OFF-AR-10003829"/>
    <x v="1"/>
    <x v="6"/>
    <s v="Newell 35"/>
    <n v="13.120000000000001"/>
    <n v="5"/>
    <n v="0.2"/>
    <n v="1.4759999999999982"/>
  </r>
  <r>
    <n v="6688"/>
    <s v="CA-2012-165162"/>
    <x v="1"/>
    <x v="263"/>
    <d v="2021-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23-03-16T00:00:00"/>
    <s v="Second Class"/>
    <s v="CM-11815"/>
    <s v="Candace McMahon"/>
    <x v="1"/>
    <s v="United States"/>
    <s v="San Francisco"/>
    <x v="1"/>
    <n v="94109"/>
    <x v="1"/>
    <s v="TEC-AC-10004568"/>
    <x v="2"/>
    <x v="11"/>
    <s v="Maxell LTO Ultrium - 800 GB"/>
    <n v="111.96"/>
    <n v="4"/>
    <n v="0"/>
    <n v="21.27239999999999"/>
  </r>
  <r>
    <n v="6690"/>
    <s v="CA-2014-104108"/>
    <x v="3"/>
    <x v="574"/>
    <d v="2023-12-10T00:00:00"/>
    <s v="Standard Class"/>
    <s v="RP-19855"/>
    <s v="Roy Phan"/>
    <x v="1"/>
    <s v="United States"/>
    <s v="Houston"/>
    <x v="5"/>
    <n v="77095"/>
    <x v="2"/>
    <s v="OFF-AR-10000817"/>
    <x v="1"/>
    <x v="6"/>
    <s v="Manco Dry-Lighter Erasable Highlighter"/>
    <n v="12.160000000000002"/>
    <n v="5"/>
    <n v="0.2"/>
    <n v="2.1279999999999988"/>
  </r>
  <r>
    <n v="6691"/>
    <s v="US-2014-165869"/>
    <x v="3"/>
    <x v="689"/>
    <d v="2023-08-06T00:00:00"/>
    <s v="Standard Class"/>
    <s v="LS-17200"/>
    <s v="Luke Schmidt"/>
    <x v="1"/>
    <s v="United States"/>
    <s v="Milwaukee"/>
    <x v="6"/>
    <n v="53209"/>
    <x v="2"/>
    <s v="OFF-BI-10003460"/>
    <x v="1"/>
    <x v="8"/>
    <s v="Acco 3-Hole Punch"/>
    <n v="17.52"/>
    <n v="4"/>
    <n v="0"/>
    <n v="8.4095999999999993"/>
  </r>
  <r>
    <n v="6692"/>
    <s v="US-2014-165869"/>
    <x v="3"/>
    <x v="689"/>
    <d v="2023-08-06T00:00:00"/>
    <s v="Standard Class"/>
    <s v="LS-17200"/>
    <s v="Luke Schmidt"/>
    <x v="1"/>
    <s v="United States"/>
    <s v="Milwaukee"/>
    <x v="6"/>
    <n v="53209"/>
    <x v="2"/>
    <s v="OFF-AP-10002472"/>
    <x v="1"/>
    <x v="9"/>
    <s v="3M Office Air Cleaner"/>
    <n v="155.88"/>
    <n v="6"/>
    <n v="0"/>
    <n v="54.558"/>
  </r>
  <r>
    <n v="6693"/>
    <s v="CA-2014-160899"/>
    <x v="3"/>
    <x v="937"/>
    <d v="2023-08-14T00:00:00"/>
    <s v="Second Class"/>
    <s v="DR-12940"/>
    <s v="Daniel Raglin"/>
    <x v="2"/>
    <s v="United States"/>
    <s v="Lake Charles"/>
    <x v="28"/>
    <n v="70601"/>
    <x v="0"/>
    <s v="OFF-BI-10000632"/>
    <x v="1"/>
    <x v="8"/>
    <s v="Satellite Sectional Post Binders"/>
    <n v="477.51"/>
    <n v="11"/>
    <n v="0"/>
    <n v="219.65459999999999"/>
  </r>
  <r>
    <n v="6694"/>
    <s v="CA-2014-144225"/>
    <x v="3"/>
    <x v="1032"/>
    <d v="2023-10-03T00:00:00"/>
    <s v="Second Class"/>
    <s v="CC-12475"/>
    <s v="Cindy Chapman"/>
    <x v="0"/>
    <s v="United States"/>
    <s v="Baltimore"/>
    <x v="39"/>
    <n v="21215"/>
    <x v="3"/>
    <s v="OFF-PA-10000062"/>
    <x v="1"/>
    <x v="10"/>
    <s v="Green Bar Computer Printout Paper"/>
    <n v="164.88"/>
    <n v="3"/>
    <n v="0"/>
    <n v="80.791200000000003"/>
  </r>
  <r>
    <n v="6695"/>
    <s v="US-2013-163538"/>
    <x v="0"/>
    <x v="370"/>
    <d v="2022-08-31T00:00:00"/>
    <s v="Standard Class"/>
    <s v="SS-20515"/>
    <s v="Shirley Schmidt"/>
    <x v="2"/>
    <s v="United States"/>
    <s v="Franklin"/>
    <x v="6"/>
    <n v="53132"/>
    <x v="2"/>
    <s v="TEC-AC-10002006"/>
    <x v="2"/>
    <x v="11"/>
    <s v="Memorex Micro Travel Drive 16 GB"/>
    <n v="47.97"/>
    <n v="3"/>
    <n v="0"/>
    <n v="14.870699999999998"/>
  </r>
  <r>
    <n v="6696"/>
    <s v="US-2013-155103"/>
    <x v="0"/>
    <x v="499"/>
    <d v="2022-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22-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22-12-08T00:00:00"/>
    <s v="Standard Class"/>
    <s v="JF-15190"/>
    <s v="Jamie Frazer"/>
    <x v="0"/>
    <s v="United States"/>
    <s v="New York City"/>
    <x v="15"/>
    <n v="10024"/>
    <x v="3"/>
    <s v="OFF-PA-10000062"/>
    <x v="1"/>
    <x v="10"/>
    <s v="Green Bar Computer Printout Paper"/>
    <n v="54.96"/>
    <n v="1"/>
    <n v="0"/>
    <n v="26.930399999999999"/>
  </r>
  <r>
    <n v="6699"/>
    <s v="CA-2014-145429"/>
    <x v="3"/>
    <x v="246"/>
    <d v="2023-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23-07-26T00:00:00"/>
    <s v="Standard Class"/>
    <s v="SW-20455"/>
    <s v="Shaun Weien"/>
    <x v="0"/>
    <s v="United States"/>
    <s v="San Diego"/>
    <x v="1"/>
    <n v="92024"/>
    <x v="1"/>
    <s v="FUR-CH-10000988"/>
    <x v="0"/>
    <x v="1"/>
    <s v="Hon Olson Stacker Stools"/>
    <n v="225.29600000000002"/>
    <n v="2"/>
    <n v="0.2"/>
    <n v="22.529599999999995"/>
  </r>
  <r>
    <n v="6701"/>
    <s v="CA-2014-145429"/>
    <x v="3"/>
    <x v="246"/>
    <d v="2023-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7"/>
    <d v="2021-05-24T00:00:00"/>
    <s v="Standard Class"/>
    <s v="SG-20470"/>
    <s v="Sheri Gordon"/>
    <x v="0"/>
    <s v="United States"/>
    <s v="Wilson"/>
    <x v="3"/>
    <n v="27893"/>
    <x v="0"/>
    <s v="FUR-FU-10001986"/>
    <x v="0"/>
    <x v="5"/>
    <s v="Dana Fluorescent Magnifying Lamp, White, 36&quot;"/>
    <n v="163.136"/>
    <n v="4"/>
    <n v="0.2"/>
    <n v="20.391999999999989"/>
  </r>
  <r>
    <n v="6703"/>
    <s v="CA-2012-153535"/>
    <x v="1"/>
    <x v="1127"/>
    <d v="2021-05-24T00:00:00"/>
    <s v="Standard Class"/>
    <s v="SG-20470"/>
    <s v="Sheri Gordon"/>
    <x v="0"/>
    <s v="United States"/>
    <s v="Wilson"/>
    <x v="3"/>
    <n v="27893"/>
    <x v="0"/>
    <s v="OFF-BI-10001031"/>
    <x v="1"/>
    <x v="8"/>
    <s v="Pressboard Data Binders by Wilson Jones"/>
    <n v="6.4080000000000004"/>
    <n v="4"/>
    <n v="0.7"/>
    <n v="-4.9127999999999989"/>
  </r>
  <r>
    <n v="6704"/>
    <s v="CA-2012-139164"/>
    <x v="1"/>
    <x v="537"/>
    <d v="2021-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21-06-28T00:00:00"/>
    <s v="Standard Class"/>
    <s v="CS-12355"/>
    <s v="Christine Sundaresam"/>
    <x v="0"/>
    <s v="United States"/>
    <s v="Long Beach"/>
    <x v="1"/>
    <n v="90805"/>
    <x v="1"/>
    <s v="OFF-FA-10003059"/>
    <x v="1"/>
    <x v="13"/>
    <s v="Assorted Color Push Pins"/>
    <n v="5.43"/>
    <n v="3"/>
    <n v="0"/>
    <n v="1.7918999999999998"/>
  </r>
  <r>
    <n v="6706"/>
    <s v="CA-2012-139164"/>
    <x v="1"/>
    <x v="537"/>
    <d v="2021-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22-09-16T00:00:00"/>
    <s v="Standard Class"/>
    <s v="SC-20695"/>
    <s v="Steve Chapman"/>
    <x v="1"/>
    <s v="United States"/>
    <s v="Fort Lauderdale"/>
    <x v="2"/>
    <n v="33311"/>
    <x v="0"/>
    <s v="TEC-PH-10003505"/>
    <x v="2"/>
    <x v="7"/>
    <s v="Geemarc AmpliPOWER60"/>
    <n v="519.67999999999995"/>
    <n v="7"/>
    <n v="0.2"/>
    <n v="58.46399999999997"/>
  </r>
  <r>
    <n v="6708"/>
    <s v="CA-2011-167724"/>
    <x v="2"/>
    <x v="138"/>
    <d v="2020-04-18T00:00:00"/>
    <s v="Standard Class"/>
    <s v="BF-11170"/>
    <s v="Ben Ferrer"/>
    <x v="2"/>
    <s v="United States"/>
    <s v="Baltimore"/>
    <x v="39"/>
    <n v="21215"/>
    <x v="3"/>
    <s v="OFF-LA-10002368"/>
    <x v="1"/>
    <x v="2"/>
    <s v="Avery 479"/>
    <n v="7.83"/>
    <n v="3"/>
    <n v="0"/>
    <n v="3.6017999999999999"/>
  </r>
  <r>
    <n v="6709"/>
    <s v="CA-2012-123141"/>
    <x v="1"/>
    <x v="717"/>
    <d v="2021-11-19T00:00:00"/>
    <s v="Standard Class"/>
    <s v="GZ-14470"/>
    <s v="Gary Zandusky"/>
    <x v="0"/>
    <s v="United States"/>
    <s v="Rio Rancho"/>
    <x v="27"/>
    <n v="87124"/>
    <x v="1"/>
    <s v="FUR-CH-10004287"/>
    <x v="0"/>
    <x v="1"/>
    <s v="SAFCO Arco Folding Chair"/>
    <n v="883.84"/>
    <n v="4"/>
    <n v="0.2"/>
    <n v="99.431999999999931"/>
  </r>
  <r>
    <n v="6710"/>
    <s v="CA-2012-123141"/>
    <x v="1"/>
    <x v="717"/>
    <d v="2021-11-19T00:00:00"/>
    <s v="Standard Class"/>
    <s v="GZ-14470"/>
    <s v="Gary Zandusky"/>
    <x v="0"/>
    <s v="United States"/>
    <s v="Rio Rancho"/>
    <x v="27"/>
    <n v="87124"/>
    <x v="1"/>
    <s v="FUR-CH-10001891"/>
    <x v="0"/>
    <x v="1"/>
    <s v="Global Deluxe Office Fabric Chairs"/>
    <n v="230.35200000000003"/>
    <n v="3"/>
    <n v="0.2"/>
    <n v="20.155800000000013"/>
  </r>
  <r>
    <n v="6711"/>
    <s v="CA-2013-149503"/>
    <x v="0"/>
    <x v="10"/>
    <d v="2022-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23-08-22T00:00:00"/>
    <s v="Second Class"/>
    <s v="PJ-19015"/>
    <s v="Pauline Johnson"/>
    <x v="0"/>
    <s v="United States"/>
    <s v="Columbus"/>
    <x v="24"/>
    <n v="43229"/>
    <x v="3"/>
    <s v="OFF-AR-10001419"/>
    <x v="1"/>
    <x v="6"/>
    <s v="Newell 325"/>
    <n v="9.9120000000000008"/>
    <n v="3"/>
    <n v="0.2"/>
    <n v="1.2389999999999994"/>
  </r>
  <r>
    <n v="6713"/>
    <s v="CA-2014-107629"/>
    <x v="3"/>
    <x v="817"/>
    <d v="2023-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23-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23-12-15T00:00:00"/>
    <s v="Same Day"/>
    <s v="DB-13060"/>
    <s v="Dave Brooks"/>
    <x v="0"/>
    <s v="United States"/>
    <s v="Skokie"/>
    <x v="10"/>
    <n v="60076"/>
    <x v="2"/>
    <s v="TEC-AC-10004510"/>
    <x v="2"/>
    <x v="11"/>
    <s v="Logitech Desktop MK120 Mouse and keyboard Combo"/>
    <n v="39.264000000000003"/>
    <n v="3"/>
    <n v="0.2"/>
    <n v="-4.908000000000003"/>
  </r>
  <r>
    <n v="6716"/>
    <s v="CA-2014-107629"/>
    <x v="3"/>
    <x v="817"/>
    <d v="2023-12-15T00:00:00"/>
    <s v="Same Day"/>
    <s v="DB-13060"/>
    <s v="Dave Brooks"/>
    <x v="0"/>
    <s v="United States"/>
    <s v="Skokie"/>
    <x v="10"/>
    <n v="60076"/>
    <x v="2"/>
    <s v="OFF-AR-10002987"/>
    <x v="1"/>
    <x v="6"/>
    <s v="Prismacolor Color Pencil Set"/>
    <n v="95.231999999999999"/>
    <n v="6"/>
    <n v="0.2"/>
    <n v="24.998400000000011"/>
  </r>
  <r>
    <n v="6717"/>
    <s v="CA-2013-134789"/>
    <x v="0"/>
    <x v="143"/>
    <d v="2022-04-16T00:00:00"/>
    <s v="Standard Class"/>
    <s v="CK-12325"/>
    <s v="Christine Kargatis"/>
    <x v="2"/>
    <s v="United States"/>
    <s v="Hot Springs"/>
    <x v="36"/>
    <n v="71901"/>
    <x v="0"/>
    <s v="OFF-FA-10002280"/>
    <x v="1"/>
    <x v="13"/>
    <s v="Advantus Plastic Paper Clips"/>
    <n v="30"/>
    <n v="6"/>
    <n v="0"/>
    <n v="14.399999999999999"/>
  </r>
  <r>
    <n v="6718"/>
    <s v="CA-2013-134789"/>
    <x v="0"/>
    <x v="143"/>
    <d v="2022-04-16T00:00:00"/>
    <s v="Standard Class"/>
    <s v="CK-12325"/>
    <s v="Christine Kargatis"/>
    <x v="2"/>
    <s v="United States"/>
    <s v="Hot Springs"/>
    <x v="36"/>
    <n v="71901"/>
    <x v="0"/>
    <s v="OFF-PA-10001934"/>
    <x v="1"/>
    <x v="10"/>
    <s v="Xerox 1993"/>
    <n v="25.92"/>
    <n v="4"/>
    <n v="0"/>
    <n v="12.700800000000001"/>
  </r>
  <r>
    <n v="6719"/>
    <s v="CA-2013-134789"/>
    <x v="0"/>
    <x v="143"/>
    <d v="2022-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22-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23-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23-09-25T00:00:00"/>
    <s v="Standard Class"/>
    <s v="DP-13105"/>
    <s v="Dave Poirier"/>
    <x v="1"/>
    <s v="United States"/>
    <s v="Los Angeles"/>
    <x v="1"/>
    <n v="90032"/>
    <x v="1"/>
    <s v="OFF-AR-10000914"/>
    <x v="1"/>
    <x v="6"/>
    <s v="Boston 16765 Mini Stand Up Battery Pencil Sharpener"/>
    <n v="23.32"/>
    <n v="2"/>
    <n v="0"/>
    <n v="6.0632000000000019"/>
  </r>
  <r>
    <n v="6723"/>
    <s v="CA-2014-102974"/>
    <x v="3"/>
    <x v="20"/>
    <d v="2023-09-25T00:00:00"/>
    <s v="Standard Class"/>
    <s v="DP-13105"/>
    <s v="Dave Poirier"/>
    <x v="1"/>
    <s v="United States"/>
    <s v="Los Angeles"/>
    <x v="1"/>
    <n v="90032"/>
    <x v="1"/>
    <s v="OFF-AR-10004956"/>
    <x v="1"/>
    <x v="6"/>
    <s v="Newell 33"/>
    <n v="16.740000000000002"/>
    <n v="3"/>
    <n v="0"/>
    <n v="4.8545999999999978"/>
  </r>
  <r>
    <n v="6724"/>
    <s v="US-2014-166394"/>
    <x v="3"/>
    <x v="507"/>
    <d v="2023-09-07T00:00:00"/>
    <s v="Second Class"/>
    <s v="VM-21835"/>
    <s v="Vivian Mathis"/>
    <x v="0"/>
    <s v="United States"/>
    <s v="Nashua"/>
    <x v="38"/>
    <n v="3060"/>
    <x v="3"/>
    <s v="OFF-FA-10001843"/>
    <x v="1"/>
    <x v="13"/>
    <s v="Staples"/>
    <n v="14.82"/>
    <n v="6"/>
    <n v="0"/>
    <n v="6.9654000000000007"/>
  </r>
  <r>
    <n v="6725"/>
    <s v="CA-2013-128811"/>
    <x v="0"/>
    <x v="126"/>
    <d v="2022-09-17T00:00:00"/>
    <s v="Standard Class"/>
    <s v="SF-20200"/>
    <s v="Sarah Foster"/>
    <x v="0"/>
    <s v="United States"/>
    <s v="Seattle"/>
    <x v="4"/>
    <n v="98103"/>
    <x v="1"/>
    <s v="OFF-FA-10000585"/>
    <x v="1"/>
    <x v="13"/>
    <s v="OIC Bulk Pack Metal Binder Clips"/>
    <n v="10.47"/>
    <n v="3"/>
    <n v="0"/>
    <n v="4.8162000000000003"/>
  </r>
  <r>
    <n v="6726"/>
    <s v="CA-2013-128811"/>
    <x v="0"/>
    <x v="126"/>
    <d v="2022-09-17T00:00:00"/>
    <s v="Standard Class"/>
    <s v="SF-20200"/>
    <s v="Sarah Foster"/>
    <x v="0"/>
    <s v="United States"/>
    <s v="Seattle"/>
    <x v="4"/>
    <n v="98103"/>
    <x v="1"/>
    <s v="OFF-LA-10003720"/>
    <x v="1"/>
    <x v="2"/>
    <s v="Avery 487"/>
    <n v="11.07"/>
    <n v="3"/>
    <n v="0"/>
    <n v="5.2028999999999996"/>
  </r>
  <r>
    <n v="6727"/>
    <s v="CA-2013-128811"/>
    <x v="0"/>
    <x v="126"/>
    <d v="2022-09-17T00:00:00"/>
    <s v="Standard Class"/>
    <s v="SF-20200"/>
    <s v="Sarah Foster"/>
    <x v="0"/>
    <s v="United States"/>
    <s v="Seattle"/>
    <x v="4"/>
    <n v="98103"/>
    <x v="1"/>
    <s v="OFF-BI-10000301"/>
    <x v="1"/>
    <x v="8"/>
    <s v="GBC Instant Report Kit"/>
    <n v="20.704000000000001"/>
    <n v="4"/>
    <n v="0.2"/>
    <n v="7.7639999999999993"/>
  </r>
  <r>
    <n v="6728"/>
    <s v="CA-2014-145443"/>
    <x v="3"/>
    <x v="682"/>
    <d v="2023-08-16T00:00:00"/>
    <s v="Second Class"/>
    <s v="SC-20695"/>
    <s v="Steve Chapman"/>
    <x v="1"/>
    <s v="United States"/>
    <s v="Richmond"/>
    <x v="14"/>
    <n v="47374"/>
    <x v="2"/>
    <s v="OFF-PA-10003302"/>
    <x v="1"/>
    <x v="10"/>
    <s v="Xerox 1906"/>
    <n v="177.2"/>
    <n v="5"/>
    <n v="0"/>
    <n v="83.283999999999992"/>
  </r>
  <r>
    <n v="6729"/>
    <s v="CA-2013-165827"/>
    <x v="0"/>
    <x v="254"/>
    <d v="2022-11-10T00:00:00"/>
    <s v="Standard Class"/>
    <s v="MF-17665"/>
    <s v="Maureen Fritzler"/>
    <x v="1"/>
    <s v="United States"/>
    <s v="Miami"/>
    <x v="2"/>
    <n v="33180"/>
    <x v="0"/>
    <s v="FUR-FU-10001889"/>
    <x v="0"/>
    <x v="5"/>
    <s v="Ultra Door Pull Handle"/>
    <n v="50.496000000000002"/>
    <n v="6"/>
    <n v="0.2"/>
    <n v="8.2055999999999987"/>
  </r>
  <r>
    <n v="6730"/>
    <s v="CA-2012-156734"/>
    <x v="1"/>
    <x v="652"/>
    <d v="2021-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21-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21-06-20T00:00:00"/>
    <s v="First Class"/>
    <s v="BV-11245"/>
    <s v="Benjamin Venier"/>
    <x v="1"/>
    <s v="United States"/>
    <s v="Smyrna"/>
    <x v="18"/>
    <n v="37167"/>
    <x v="0"/>
    <s v="OFF-PA-10001937"/>
    <x v="1"/>
    <x v="10"/>
    <s v="Xerox 21"/>
    <n v="20.736000000000004"/>
    <n v="4"/>
    <n v="0.2"/>
    <n v="7.2576000000000001"/>
  </r>
  <r>
    <n v="6733"/>
    <s v="CA-2011-120096"/>
    <x v="2"/>
    <x v="1128"/>
    <d v="2020-07-07T00:00:00"/>
    <s v="First Class"/>
    <s v="KE-16420"/>
    <s v="Katrina Edelman"/>
    <x v="1"/>
    <s v="United States"/>
    <s v="Aurora"/>
    <x v="22"/>
    <n v="80013"/>
    <x v="1"/>
    <s v="OFF-PA-10001977"/>
    <x v="1"/>
    <x v="10"/>
    <s v="Xerox 194"/>
    <n v="177.536"/>
    <n v="4"/>
    <n v="0.2"/>
    <n v="62.137599999999992"/>
  </r>
  <r>
    <n v="6734"/>
    <s v="CA-2011-120096"/>
    <x v="2"/>
    <x v="1128"/>
    <d v="2020-07-07T00:00:00"/>
    <s v="First Class"/>
    <s v="KE-16420"/>
    <s v="Katrina Edelman"/>
    <x v="1"/>
    <s v="United States"/>
    <s v="Aurora"/>
    <x v="22"/>
    <n v="80013"/>
    <x v="1"/>
    <s v="OFF-AP-10000692"/>
    <x v="1"/>
    <x v="9"/>
    <s v="Fellowes Mighty 8 Compact Surge Protector"/>
    <n v="32.432000000000002"/>
    <n v="2"/>
    <n v="0.2"/>
    <n v="3.2432000000000016"/>
  </r>
  <r>
    <n v="6735"/>
    <s v="CA-2012-141754"/>
    <x v="1"/>
    <x v="139"/>
    <d v="2021-12-25T00:00:00"/>
    <s v="Standard Class"/>
    <s v="EM-14200"/>
    <s v="Evan Minnotte"/>
    <x v="2"/>
    <s v="United States"/>
    <s v="Miami"/>
    <x v="2"/>
    <n v="33142"/>
    <x v="0"/>
    <s v="OFF-LA-10004093"/>
    <x v="1"/>
    <x v="2"/>
    <s v="Avery 486"/>
    <n v="11.696"/>
    <n v="2"/>
    <n v="0.2"/>
    <n v="3.9473999999999996"/>
  </r>
  <r>
    <n v="6736"/>
    <s v="CA-2013-123358"/>
    <x v="0"/>
    <x v="342"/>
    <d v="2022-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22-04-18T00:00:00"/>
    <s v="Standard Class"/>
    <s v="BT-11680"/>
    <s v="Brian Thompson"/>
    <x v="0"/>
    <s v="United States"/>
    <s v="San Francisco"/>
    <x v="1"/>
    <n v="94122"/>
    <x v="1"/>
    <s v="OFF-ST-10001932"/>
    <x v="1"/>
    <x v="4"/>
    <s v="Fellowes Staxonsteel Drawer Files"/>
    <n v="579.51"/>
    <n v="3"/>
    <n v="0"/>
    <n v="81.131400000000014"/>
  </r>
  <r>
    <n v="6738"/>
    <s v="CA-2013-123358"/>
    <x v="0"/>
    <x v="342"/>
    <d v="2022-04-18T00:00:00"/>
    <s v="Standard Class"/>
    <s v="BT-11680"/>
    <s v="Brian Thompson"/>
    <x v="0"/>
    <s v="United States"/>
    <s v="San Francisco"/>
    <x v="1"/>
    <n v="94122"/>
    <x v="1"/>
    <s v="OFF-ST-10000636"/>
    <x v="1"/>
    <x v="4"/>
    <s v="Rogers Profile Extra Capacity Storage Tub"/>
    <n v="150.66"/>
    <n v="9"/>
    <n v="0"/>
    <n v="6.0263999999999918"/>
  </r>
  <r>
    <n v="6739"/>
    <s v="CA-2013-123358"/>
    <x v="0"/>
    <x v="342"/>
    <d v="2022-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20-05-31T00:00:00"/>
    <s v="Standard Class"/>
    <s v="MM-18055"/>
    <s v="Michelle Moray"/>
    <x v="0"/>
    <s v="United States"/>
    <s v="Chicago"/>
    <x v="10"/>
    <n v="60623"/>
    <x v="2"/>
    <s v="OFF-ST-10001837"/>
    <x v="1"/>
    <x v="4"/>
    <s v="SAFCO Mobile Desk Side File, Wire Frame"/>
    <n v="102.624"/>
    <n v="3"/>
    <n v="0.2"/>
    <n v="7.6968000000000032"/>
  </r>
  <r>
    <n v="6741"/>
    <s v="CA-2011-144029"/>
    <x v="2"/>
    <x v="542"/>
    <d v="2020-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20-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23-07-12T00:00:00"/>
    <s v="Standard Class"/>
    <s v="PO-18850"/>
    <s v="Patrick O'Brill"/>
    <x v="0"/>
    <s v="United States"/>
    <s v="Los Angeles"/>
    <x v="1"/>
    <n v="90008"/>
    <x v="1"/>
    <s v="FUR-CH-10001146"/>
    <x v="0"/>
    <x v="1"/>
    <s v="Global Task Chair, Black"/>
    <n v="122.13600000000001"/>
    <n v="3"/>
    <n v="0.2"/>
    <n v="-13.740299999999994"/>
  </r>
  <r>
    <n v="6744"/>
    <s v="CA-2012-156923"/>
    <x v="1"/>
    <x v="1129"/>
    <d v="2021-02-20T00:00:00"/>
    <s v="Standard Class"/>
    <s v="SP-20860"/>
    <s v="Sung Pak"/>
    <x v="1"/>
    <s v="United States"/>
    <s v="Dover"/>
    <x v="38"/>
    <n v="3820"/>
    <x v="3"/>
    <s v="OFF-PA-10002751"/>
    <x v="1"/>
    <x v="10"/>
    <s v="Xerox 1920"/>
    <n v="35.880000000000003"/>
    <n v="6"/>
    <n v="0"/>
    <n v="16.146000000000001"/>
  </r>
  <r>
    <n v="6745"/>
    <s v="CA-2014-111269"/>
    <x v="3"/>
    <x v="114"/>
    <d v="2023-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23-06-19T00:00:00"/>
    <s v="Second Class"/>
    <s v="CS-12355"/>
    <s v="Christine Sundaresam"/>
    <x v="0"/>
    <s v="United States"/>
    <s v="Dublin"/>
    <x v="24"/>
    <n v="43017"/>
    <x v="3"/>
    <s v="OFF-AR-10001427"/>
    <x v="1"/>
    <x v="6"/>
    <s v="Newell 330"/>
    <n v="23.92"/>
    <n v="5"/>
    <n v="0.2"/>
    <n v="1.7940000000000005"/>
  </r>
  <r>
    <n v="6747"/>
    <s v="CA-2014-159156"/>
    <x v="3"/>
    <x v="38"/>
    <d v="2023-11-17T00:00:00"/>
    <s v="First Class"/>
    <s v="KB-16600"/>
    <s v="Ken Brennan"/>
    <x v="1"/>
    <s v="United States"/>
    <s v="New York City"/>
    <x v="15"/>
    <n v="10009"/>
    <x v="3"/>
    <s v="TEC-PH-10004389"/>
    <x v="2"/>
    <x v="7"/>
    <s v="Nokia Lumia 925"/>
    <n v="629.94999999999993"/>
    <n v="5"/>
    <n v="0"/>
    <n v="163.78700000000003"/>
  </r>
  <r>
    <n v="6748"/>
    <s v="CA-2014-100230"/>
    <x v="3"/>
    <x v="157"/>
    <d v="2023-12-16T00:00:00"/>
    <s v="Standard Class"/>
    <s v="AA-10375"/>
    <s v="Allen Armold"/>
    <x v="0"/>
    <s v="United States"/>
    <s v="New York City"/>
    <x v="15"/>
    <n v="10035"/>
    <x v="3"/>
    <s v="OFF-BI-10002498"/>
    <x v="1"/>
    <x v="8"/>
    <s v="Clear Mylar Reinforcing Strips"/>
    <n v="14.952000000000002"/>
    <n v="1"/>
    <n v="0.2"/>
    <n v="5.0462999999999996"/>
  </r>
  <r>
    <n v="6749"/>
    <s v="CA-2014-100230"/>
    <x v="3"/>
    <x v="157"/>
    <d v="2023-12-16T00:00:00"/>
    <s v="Standard Class"/>
    <s v="AA-10375"/>
    <s v="Allen Armold"/>
    <x v="0"/>
    <s v="United States"/>
    <s v="New York City"/>
    <x v="15"/>
    <n v="10035"/>
    <x v="3"/>
    <s v="OFF-PA-10002245"/>
    <x v="1"/>
    <x v="10"/>
    <s v="Xerox 1895"/>
    <n v="17.940000000000001"/>
    <n v="3"/>
    <n v="0"/>
    <n v="8.0730000000000004"/>
  </r>
  <r>
    <n v="6750"/>
    <s v="CA-2014-100230"/>
    <x v="3"/>
    <x v="157"/>
    <d v="2023-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0"/>
    <d v="2022-07-01T00:00:00"/>
    <s v="Second Class"/>
    <s v="BP-11155"/>
    <s v="Becky Pak"/>
    <x v="0"/>
    <s v="United States"/>
    <s v="Paterson"/>
    <x v="30"/>
    <n v="7501"/>
    <x v="3"/>
    <s v="FUR-CH-10003535"/>
    <x v="0"/>
    <x v="1"/>
    <s v="Global Armless Task Chair, Royal Blue"/>
    <n v="121.96"/>
    <n v="2"/>
    <n v="0"/>
    <n v="20.733199999999997"/>
  </r>
  <r>
    <n v="6752"/>
    <s v="CA-2013-154767"/>
    <x v="0"/>
    <x v="930"/>
    <d v="2022-07-01T00:00:00"/>
    <s v="Second Class"/>
    <s v="BP-11155"/>
    <s v="Becky Pak"/>
    <x v="0"/>
    <s v="United States"/>
    <s v="Paterson"/>
    <x v="30"/>
    <n v="7501"/>
    <x v="3"/>
    <s v="OFF-AP-10000595"/>
    <x v="1"/>
    <x v="9"/>
    <s v="Disposable Triple-Filter Dust Bags"/>
    <n v="8.74"/>
    <n v="2"/>
    <n v="0"/>
    <n v="2.2724000000000002"/>
  </r>
  <r>
    <n v="6753"/>
    <s v="CA-2013-154767"/>
    <x v="0"/>
    <x v="930"/>
    <d v="2022-07-01T00:00:00"/>
    <s v="Second Class"/>
    <s v="BP-11155"/>
    <s v="Becky Pak"/>
    <x v="0"/>
    <s v="United States"/>
    <s v="Paterson"/>
    <x v="30"/>
    <n v="7501"/>
    <x v="3"/>
    <s v="OFF-PA-10003039"/>
    <x v="1"/>
    <x v="10"/>
    <s v="Xerox 1960"/>
    <n v="61.96"/>
    <n v="2"/>
    <n v="0"/>
    <n v="27.881999999999998"/>
  </r>
  <r>
    <n v="6754"/>
    <s v="CA-2013-154767"/>
    <x v="0"/>
    <x v="930"/>
    <d v="2022-07-01T00:00:00"/>
    <s v="Second Class"/>
    <s v="BP-11155"/>
    <s v="Becky Pak"/>
    <x v="0"/>
    <s v="United States"/>
    <s v="Paterson"/>
    <x v="30"/>
    <n v="7501"/>
    <x v="3"/>
    <s v="OFF-BI-10002003"/>
    <x v="1"/>
    <x v="8"/>
    <s v="Ibico Presentation Index for Binding Systems"/>
    <n v="7.96"/>
    <n v="2"/>
    <n v="0"/>
    <n v="3.7412000000000001"/>
  </r>
  <r>
    <n v="6755"/>
    <s v="CA-2013-154767"/>
    <x v="0"/>
    <x v="930"/>
    <d v="2022-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23-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23-09-20T00:00:00"/>
    <s v="Standard Class"/>
    <s v="TC-21145"/>
    <s v="Theresa Coyne"/>
    <x v="1"/>
    <s v="United States"/>
    <s v="Lakewood"/>
    <x v="30"/>
    <n v="8701"/>
    <x v="3"/>
    <s v="FUR-CH-10003606"/>
    <x v="0"/>
    <x v="1"/>
    <s v="SAFCO Folding Chair Trolley"/>
    <n v="512.96"/>
    <n v="4"/>
    <n v="0"/>
    <n v="143.62880000000001"/>
  </r>
  <r>
    <n v="6758"/>
    <s v="CA-2014-124205"/>
    <x v="3"/>
    <x v="175"/>
    <d v="2023-09-20T00:00:00"/>
    <s v="Standard Class"/>
    <s v="TC-21145"/>
    <s v="Theresa Coyne"/>
    <x v="1"/>
    <s v="United States"/>
    <s v="Lakewood"/>
    <x v="30"/>
    <n v="8701"/>
    <x v="3"/>
    <s v="TEC-PH-10002115"/>
    <x v="2"/>
    <x v="7"/>
    <s v="Plantronics 81402"/>
    <n v="395.93999999999994"/>
    <n v="6"/>
    <n v="0"/>
    <n v="102.94440000000002"/>
  </r>
  <r>
    <n v="6759"/>
    <s v="CA-2014-124205"/>
    <x v="3"/>
    <x v="175"/>
    <d v="2023-09-20T00:00:00"/>
    <s v="Standard Class"/>
    <s v="TC-21145"/>
    <s v="Theresa Coyne"/>
    <x v="1"/>
    <s v="United States"/>
    <s v="Lakewood"/>
    <x v="30"/>
    <n v="8701"/>
    <x v="3"/>
    <s v="OFF-ST-10000934"/>
    <x v="1"/>
    <x v="4"/>
    <s v="Contico 72&quot;H Heavy-Duty Storage System"/>
    <n v="81.96"/>
    <n v="2"/>
    <n v="0"/>
    <n v="0"/>
  </r>
  <r>
    <n v="6760"/>
    <s v="CA-2014-165715"/>
    <x v="3"/>
    <x v="574"/>
    <d v="2023-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23-07-01T00:00:00"/>
    <s v="Standard Class"/>
    <s v="DO-13435"/>
    <s v="Denny Ordway"/>
    <x v="0"/>
    <s v="United States"/>
    <s v="New York City"/>
    <x v="15"/>
    <n v="10035"/>
    <x v="3"/>
    <s v="OFF-ST-10004123"/>
    <x v="1"/>
    <x v="4"/>
    <s v="Safco Industrial Wire Shelving System"/>
    <n v="272.94"/>
    <n v="3"/>
    <n v="0"/>
    <n v="0"/>
  </r>
  <r>
    <n v="6762"/>
    <s v="CA-2013-162943"/>
    <x v="0"/>
    <x v="1130"/>
    <d v="2022-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22-09-09T00:00:00"/>
    <s v="Standard Class"/>
    <s v="RL-19615"/>
    <s v="Rob Lucas"/>
    <x v="0"/>
    <s v="United States"/>
    <s v="Chicago"/>
    <x v="10"/>
    <n v="60623"/>
    <x v="2"/>
    <s v="OFF-LA-10000240"/>
    <x v="1"/>
    <x v="2"/>
    <s v="Self-Adhesive Address Labels for Typewriters by Universal"/>
    <n v="29.24"/>
    <n v="5"/>
    <n v="0.2"/>
    <n v="9.8685000000000009"/>
  </r>
  <r>
    <n v="6764"/>
    <s v="CA-2013-144764"/>
    <x v="0"/>
    <x v="476"/>
    <d v="2022-09-09T00:00:00"/>
    <s v="Standard Class"/>
    <s v="RL-19615"/>
    <s v="Rob Lucas"/>
    <x v="0"/>
    <s v="United States"/>
    <s v="Chicago"/>
    <x v="10"/>
    <n v="60623"/>
    <x v="2"/>
    <s v="OFF-ST-10002485"/>
    <x v="1"/>
    <x v="4"/>
    <s v="Rogers Deluxe File Chest"/>
    <n v="35.167999999999999"/>
    <n v="2"/>
    <n v="0.2"/>
    <n v="-8.3524000000000012"/>
  </r>
  <r>
    <n v="6765"/>
    <s v="CA-2013-144764"/>
    <x v="0"/>
    <x v="476"/>
    <d v="2022-09-09T00:00:00"/>
    <s v="Standard Class"/>
    <s v="RL-19615"/>
    <s v="Rob Lucas"/>
    <x v="0"/>
    <s v="United States"/>
    <s v="Chicago"/>
    <x v="10"/>
    <n v="60623"/>
    <x v="2"/>
    <s v="TEC-MA-10003230"/>
    <x v="2"/>
    <x v="15"/>
    <s v="Okidata C610n Printer"/>
    <n v="1362.8999999999999"/>
    <n v="3"/>
    <n v="0.3"/>
    <n v="-19.470000000000141"/>
  </r>
  <r>
    <n v="6766"/>
    <s v="CA-2014-100615"/>
    <x v="3"/>
    <x v="693"/>
    <d v="2023-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23-04-25T00:00:00"/>
    <s v="Standard Class"/>
    <s v="SJ-20215"/>
    <s v="Sarah Jordon"/>
    <x v="0"/>
    <s v="United States"/>
    <s v="Chicago"/>
    <x v="10"/>
    <n v="60653"/>
    <x v="2"/>
    <s v="OFF-AR-10001683"/>
    <x v="1"/>
    <x v="6"/>
    <s v="Lumber Crayons"/>
    <n v="15.76"/>
    <n v="2"/>
    <n v="0.2"/>
    <n v="3.5460000000000007"/>
  </r>
  <r>
    <n v="6768"/>
    <s v="CA-2014-100615"/>
    <x v="3"/>
    <x v="693"/>
    <d v="2023-04-25T00:00:00"/>
    <s v="Standard Class"/>
    <s v="SJ-20215"/>
    <s v="Sarah Jordon"/>
    <x v="0"/>
    <s v="United States"/>
    <s v="Chicago"/>
    <x v="10"/>
    <n v="60653"/>
    <x v="2"/>
    <s v="FUR-FU-10002456"/>
    <x v="0"/>
    <x v="5"/>
    <s v="Master Caster Door Stop, Large Neon Orange"/>
    <n v="14.560000000000002"/>
    <n v="5"/>
    <n v="0.6"/>
    <n v="-6.1879999999999988"/>
  </r>
  <r>
    <n v="6769"/>
    <s v="CA-2011-109302"/>
    <x v="2"/>
    <x v="1131"/>
    <d v="2020-08-16T00:00:00"/>
    <s v="Standard Class"/>
    <s v="CS-12175"/>
    <s v="Charles Sheldon"/>
    <x v="1"/>
    <s v="United States"/>
    <s v="Lakewood"/>
    <x v="30"/>
    <n v="8701"/>
    <x v="3"/>
    <s v="OFF-BI-10002854"/>
    <x v="1"/>
    <x v="8"/>
    <s v="Performers Binder/Pad Holder, Black"/>
    <n v="196.21"/>
    <n v="7"/>
    <n v="0"/>
    <n v="98.105000000000004"/>
  </r>
  <r>
    <n v="6770"/>
    <s v="CA-2014-139787"/>
    <x v="3"/>
    <x v="20"/>
    <d v="2023-09-24T00:00:00"/>
    <s v="Standard Class"/>
    <s v="JP-16135"/>
    <s v="Julie Prescott"/>
    <x v="2"/>
    <s v="United States"/>
    <s v="Columbus"/>
    <x v="32"/>
    <n v="31907"/>
    <x v="0"/>
    <s v="OFF-AR-10002445"/>
    <x v="1"/>
    <x v="6"/>
    <s v="SANFORD Major Accent Highlighters"/>
    <n v="35.4"/>
    <n v="5"/>
    <n v="0"/>
    <n v="13.452000000000002"/>
  </r>
  <r>
    <n v="6771"/>
    <s v="CA-2014-139402"/>
    <x v="3"/>
    <x v="34"/>
    <d v="2023-12-14T00:00:00"/>
    <s v="Standard Class"/>
    <s v="NC-18535"/>
    <s v="Nick Crebassa"/>
    <x v="1"/>
    <s v="United States"/>
    <s v="Phoenix"/>
    <x v="16"/>
    <n v="85023"/>
    <x v="1"/>
    <s v="OFF-PA-10004359"/>
    <x v="1"/>
    <x v="10"/>
    <s v="Multicolor Computer Printout Paper"/>
    <n v="419.4"/>
    <n v="5"/>
    <n v="0.2"/>
    <n v="146.79"/>
  </r>
  <r>
    <n v="6772"/>
    <s v="CA-2014-139402"/>
    <x v="3"/>
    <x v="34"/>
    <d v="2023-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22-11-09T00:00:00"/>
    <s v="Standard Class"/>
    <s v="CW-11905"/>
    <s v="Carl Weiss"/>
    <x v="2"/>
    <s v="United States"/>
    <s v="Los Angeles"/>
    <x v="1"/>
    <n v="90004"/>
    <x v="1"/>
    <s v="OFF-BI-10003314"/>
    <x v="1"/>
    <x v="8"/>
    <s v="Tuff Stuff Recycled Round Ring Binders"/>
    <n v="7.7120000000000006"/>
    <n v="2"/>
    <n v="0.2"/>
    <n v="2.7956000000000003"/>
  </r>
  <r>
    <n v="6774"/>
    <s v="CA-2013-119018"/>
    <x v="0"/>
    <x v="254"/>
    <d v="2022-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22-11-09T00:00:00"/>
    <s v="Standard Class"/>
    <s v="CW-11905"/>
    <s v="Carl Weiss"/>
    <x v="2"/>
    <s v="United States"/>
    <s v="Los Angeles"/>
    <x v="1"/>
    <n v="90004"/>
    <x v="1"/>
    <s v="OFF-PA-10000295"/>
    <x v="1"/>
    <x v="10"/>
    <s v="Xerox 229"/>
    <n v="38.880000000000003"/>
    <n v="6"/>
    <n v="0"/>
    <n v="18.662400000000002"/>
  </r>
  <r>
    <n v="6776"/>
    <s v="CA-2012-105361"/>
    <x v="1"/>
    <x v="368"/>
    <d v="2021-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22-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23-02-02T00:00:00"/>
    <s v="Standard Class"/>
    <s v="CL-12700"/>
    <s v="Craig Leslie"/>
    <x v="2"/>
    <s v="United States"/>
    <s v="New York City"/>
    <x v="15"/>
    <n v="10009"/>
    <x v="3"/>
    <s v="TEC-AC-10002800"/>
    <x v="2"/>
    <x v="11"/>
    <s v="Plantronics Audio 478 Stereo USB Headset"/>
    <n v="449.91"/>
    <n v="9"/>
    <n v="0"/>
    <n v="157.46849999999998"/>
  </r>
  <r>
    <n v="6779"/>
    <s v="US-2013-147711"/>
    <x v="0"/>
    <x v="323"/>
    <d v="2022-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22-09-09T00:00:00"/>
    <s v="Second Class"/>
    <s v="HF-14995"/>
    <s v="Herbert Flentye"/>
    <x v="0"/>
    <s v="United States"/>
    <s v="Baltimore"/>
    <x v="39"/>
    <n v="21215"/>
    <x v="3"/>
    <s v="FUR-FU-10002364"/>
    <x v="0"/>
    <x v="5"/>
    <s v="Eldon Expressions Wood Desk Accessories, Oak"/>
    <n v="14.76"/>
    <n v="2"/>
    <n v="0"/>
    <n v="4.2803999999999984"/>
  </r>
  <r>
    <n v="6781"/>
    <s v="US-2013-147711"/>
    <x v="0"/>
    <x v="323"/>
    <d v="2022-09-09T00:00:00"/>
    <s v="Second Class"/>
    <s v="HF-14995"/>
    <s v="Herbert Flentye"/>
    <x v="0"/>
    <s v="United States"/>
    <s v="Baltimore"/>
    <x v="39"/>
    <n v="21215"/>
    <x v="3"/>
    <s v="OFF-BI-10003350"/>
    <x v="1"/>
    <x v="8"/>
    <s v="Acco Expandable Hanging Binders"/>
    <n v="12.76"/>
    <n v="2"/>
    <n v="0"/>
    <n v="5.8695999999999993"/>
  </r>
  <r>
    <n v="6782"/>
    <s v="US-2013-147711"/>
    <x v="0"/>
    <x v="323"/>
    <d v="2022-09-09T00:00:00"/>
    <s v="Second Class"/>
    <s v="HF-14995"/>
    <s v="Herbert Flentye"/>
    <x v="0"/>
    <s v="United States"/>
    <s v="Baltimore"/>
    <x v="39"/>
    <n v="21215"/>
    <x v="3"/>
    <s v="OFF-LA-10004093"/>
    <x v="1"/>
    <x v="2"/>
    <s v="Avery 486"/>
    <n v="58.48"/>
    <n v="8"/>
    <n v="0"/>
    <n v="27.485599999999998"/>
  </r>
  <r>
    <n v="6783"/>
    <s v="CA-2014-121293"/>
    <x v="3"/>
    <x v="800"/>
    <d v="2023-07-29T00:00:00"/>
    <s v="Second Class"/>
    <s v="JC-15775"/>
    <s v="John Castell"/>
    <x v="0"/>
    <s v="United States"/>
    <s v="Philadelphia"/>
    <x v="9"/>
    <n v="19143"/>
    <x v="3"/>
    <s v="FUR-FU-10000732"/>
    <x v="0"/>
    <x v="5"/>
    <s v="Eldon 200 Class Desk Accessories"/>
    <n v="20.096000000000004"/>
    <n v="4"/>
    <n v="0.2"/>
    <n v="3.0143999999999984"/>
  </r>
  <r>
    <n v="6784"/>
    <s v="CA-2014-121293"/>
    <x v="3"/>
    <x v="800"/>
    <d v="2023-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23-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23-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23-07-29T00:00:00"/>
    <s v="Second Class"/>
    <s v="JC-15775"/>
    <s v="John Castell"/>
    <x v="0"/>
    <s v="United States"/>
    <s v="Philadelphia"/>
    <x v="9"/>
    <n v="19143"/>
    <x v="3"/>
    <s v="OFF-PA-10004100"/>
    <x v="1"/>
    <x v="10"/>
    <s v="Xerox 216"/>
    <n v="20.736000000000004"/>
    <n v="4"/>
    <n v="0.2"/>
    <n v="7.2576000000000001"/>
  </r>
  <r>
    <n v="6788"/>
    <s v="CA-2012-118843"/>
    <x v="1"/>
    <x v="1022"/>
    <d v="2021-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2"/>
    <d v="2021-09-20T00:00:00"/>
    <s v="Standard Class"/>
    <s v="JH-15910"/>
    <s v="Jonathan Howell"/>
    <x v="0"/>
    <s v="United States"/>
    <s v="Atlanta"/>
    <x v="32"/>
    <n v="30318"/>
    <x v="0"/>
    <s v="OFF-PA-10001712"/>
    <x v="1"/>
    <x v="10"/>
    <s v="Xerox 1948"/>
    <n v="69.930000000000007"/>
    <n v="7"/>
    <n v="0"/>
    <n v="31.468499999999999"/>
  </r>
  <r>
    <n v="6790"/>
    <s v="CA-2012-161445"/>
    <x v="1"/>
    <x v="67"/>
    <d v="2021-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22-11-18T00:00:00"/>
    <s v="First Class"/>
    <s v="IM-15055"/>
    <s v="Ionia McGrath"/>
    <x v="0"/>
    <s v="United States"/>
    <s v="Roseville"/>
    <x v="1"/>
    <n v="95661"/>
    <x v="1"/>
    <s v="OFF-BI-10004967"/>
    <x v="1"/>
    <x v="8"/>
    <s v="Round Ring Binders"/>
    <n v="8.32"/>
    <n v="5"/>
    <n v="0.2"/>
    <n v="2.8079999999999998"/>
  </r>
  <r>
    <n v="6792"/>
    <s v="CA-2013-162348"/>
    <x v="0"/>
    <x v="338"/>
    <d v="2022-11-16T00:00:00"/>
    <s v="Standard Class"/>
    <s v="BF-11170"/>
    <s v="Ben Ferrer"/>
    <x v="2"/>
    <s v="United States"/>
    <s v="Sacramento"/>
    <x v="1"/>
    <n v="95823"/>
    <x v="1"/>
    <s v="FUR-FU-10003731"/>
    <x v="0"/>
    <x v="5"/>
    <s v="Eldon Expressions Wood and Plastic Desk Accessories, Oak"/>
    <n v="9.98"/>
    <n v="1"/>
    <n v="0"/>
    <n v="2.7944000000000004"/>
  </r>
  <r>
    <n v="6793"/>
    <s v="CA-2011-141005"/>
    <x v="2"/>
    <x v="860"/>
    <d v="2020-08-18T00:00:00"/>
    <s v="First Class"/>
    <s v="CS-12355"/>
    <s v="Christine Sundaresam"/>
    <x v="0"/>
    <s v="United States"/>
    <s v="Fairfield"/>
    <x v="29"/>
    <n v="6824"/>
    <x v="3"/>
    <s v="OFF-BI-10001989"/>
    <x v="1"/>
    <x v="8"/>
    <s v="Premium Transparent Presentation Covers by GBC"/>
    <n v="62.94"/>
    <n v="3"/>
    <n v="0"/>
    <n v="30.211199999999998"/>
  </r>
  <r>
    <n v="6794"/>
    <s v="CA-2012-145394"/>
    <x v="1"/>
    <x v="547"/>
    <d v="2021-11-20T00:00:00"/>
    <s v="Standard Class"/>
    <s v="MC-17605"/>
    <s v="Matt Connell"/>
    <x v="1"/>
    <s v="United States"/>
    <s v="Chicago"/>
    <x v="10"/>
    <n v="60610"/>
    <x v="2"/>
    <s v="OFF-ST-10000344"/>
    <x v="1"/>
    <x v="4"/>
    <s v="Neat Ideas Personal Hanging Folder Files, Black"/>
    <n v="21.488"/>
    <n v="2"/>
    <n v="0.2"/>
    <n v="1.6115999999999993"/>
  </r>
  <r>
    <n v="6795"/>
    <s v="CA-2012-145394"/>
    <x v="1"/>
    <x v="547"/>
    <d v="2021-11-20T00:00:00"/>
    <s v="Standard Class"/>
    <s v="MC-17605"/>
    <s v="Matt Connell"/>
    <x v="1"/>
    <s v="United States"/>
    <s v="Chicago"/>
    <x v="10"/>
    <n v="60610"/>
    <x v="2"/>
    <s v="TEC-PH-10001051"/>
    <x v="2"/>
    <x v="7"/>
    <s v="HTC One"/>
    <n v="239.976"/>
    <n v="3"/>
    <n v="0.2"/>
    <n v="26.997299999999967"/>
  </r>
  <r>
    <n v="6796"/>
    <s v="CA-2012-145394"/>
    <x v="1"/>
    <x v="547"/>
    <d v="2021-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21-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21-08-25T00:00:00"/>
    <s v="Same Day"/>
    <s v="MC-18100"/>
    <s v="Mick Crebagga"/>
    <x v="0"/>
    <s v="United States"/>
    <s v="Houston"/>
    <x v="5"/>
    <n v="77041"/>
    <x v="2"/>
    <s v="OFF-BI-10000315"/>
    <x v="1"/>
    <x v="8"/>
    <s v="Poly Designer Cover &amp; Back"/>
    <n v="3.7979999999999987"/>
    <n v="1"/>
    <n v="0.8"/>
    <n v="-6.0768000000000004"/>
  </r>
  <r>
    <n v="6799"/>
    <s v="CA-2012-168809"/>
    <x v="1"/>
    <x v="767"/>
    <d v="2021-08-25T00:00:00"/>
    <s v="Same Day"/>
    <s v="MC-18100"/>
    <s v="Mick Crebagga"/>
    <x v="0"/>
    <s v="United States"/>
    <s v="Houston"/>
    <x v="5"/>
    <n v="77041"/>
    <x v="2"/>
    <s v="FUR-FU-10002240"/>
    <x v="0"/>
    <x v="5"/>
    <s v="Nu-Dell EZ-Mount Plastic Wall Frames"/>
    <n v="7.8800000000000008"/>
    <n v="5"/>
    <n v="0.6"/>
    <n v="-3.9399999999999995"/>
  </r>
  <r>
    <n v="6800"/>
    <s v="CA-2013-109827"/>
    <x v="0"/>
    <x v="591"/>
    <d v="2023-01-02T00:00:00"/>
    <s v="Standard Class"/>
    <s v="LW-16825"/>
    <s v="Laurel Workman"/>
    <x v="1"/>
    <s v="United States"/>
    <s v="Phoenix"/>
    <x v="16"/>
    <n v="85023"/>
    <x v="1"/>
    <s v="FUR-TA-10002607"/>
    <x v="0"/>
    <x v="3"/>
    <s v="KI Conference Tables"/>
    <n v="35.445"/>
    <n v="1"/>
    <n v="0.5"/>
    <n v="-24.102599999999995"/>
  </r>
  <r>
    <n v="6801"/>
    <s v="CA-2013-109827"/>
    <x v="0"/>
    <x v="591"/>
    <d v="2023-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23-01-02T00:00:00"/>
    <s v="Standard Class"/>
    <s v="LW-16825"/>
    <s v="Laurel Workman"/>
    <x v="1"/>
    <s v="United States"/>
    <s v="Phoenix"/>
    <x v="16"/>
    <n v="85023"/>
    <x v="1"/>
    <s v="TEC-AC-10002217"/>
    <x v="2"/>
    <x v="11"/>
    <s v="Imation Clip USB flash drive - 8 GB"/>
    <n v="45.120000000000005"/>
    <n v="3"/>
    <n v="0.2"/>
    <n v="-7.8960000000000008"/>
  </r>
  <r>
    <n v="6803"/>
    <s v="CA-2013-109827"/>
    <x v="0"/>
    <x v="591"/>
    <d v="2023-01-02T00:00:00"/>
    <s v="Standard Class"/>
    <s v="LW-16825"/>
    <s v="Laurel Workman"/>
    <x v="1"/>
    <s v="United States"/>
    <s v="Phoenix"/>
    <x v="16"/>
    <n v="85023"/>
    <x v="1"/>
    <s v="TEC-AC-10004353"/>
    <x v="2"/>
    <x v="11"/>
    <s v="Hypercom P1300 Pinpad"/>
    <n v="100.80000000000001"/>
    <n v="2"/>
    <n v="0.2"/>
    <n v="21.42"/>
  </r>
  <r>
    <n v="6804"/>
    <s v="CA-2013-109827"/>
    <x v="0"/>
    <x v="591"/>
    <d v="2023-01-02T00:00:00"/>
    <s v="Standard Class"/>
    <s v="LW-16825"/>
    <s v="Laurel Workman"/>
    <x v="1"/>
    <s v="United States"/>
    <s v="Phoenix"/>
    <x v="16"/>
    <n v="85023"/>
    <x v="1"/>
    <s v="FUR-CH-10004754"/>
    <x v="0"/>
    <x v="1"/>
    <s v="Global Stack Chair with Arms, Black"/>
    <n v="47.968000000000004"/>
    <n v="2"/>
    <n v="0.2"/>
    <n v="4.1971999999999987"/>
  </r>
  <r>
    <n v="6805"/>
    <s v="CA-2011-152233"/>
    <x v="2"/>
    <x v="1081"/>
    <d v="2020-10-06T00:00:00"/>
    <s v="First Class"/>
    <s v="KH-16510"/>
    <s v="Keith Herrera"/>
    <x v="0"/>
    <s v="United States"/>
    <s v="Pomona"/>
    <x v="1"/>
    <n v="91767"/>
    <x v="1"/>
    <s v="TEC-AC-10002800"/>
    <x v="2"/>
    <x v="11"/>
    <s v="Plantronics Audio 478 Stereo USB Headset"/>
    <n v="99.98"/>
    <n v="2"/>
    <n v="0"/>
    <n v="34.992999999999995"/>
  </r>
  <r>
    <n v="6806"/>
    <s v="CA-2011-125682"/>
    <x v="2"/>
    <x v="754"/>
    <d v="2020-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23-12-30T00:00:00"/>
    <s v="Standard Class"/>
    <s v="GD-14590"/>
    <s v="Giulietta Dortch"/>
    <x v="1"/>
    <s v="United States"/>
    <s v="Everett"/>
    <x v="4"/>
    <n v="98208"/>
    <x v="1"/>
    <s v="OFF-BI-10003314"/>
    <x v="1"/>
    <x v="8"/>
    <s v="Tuff Stuff Recycled Round Ring Binders"/>
    <n v="3.8560000000000003"/>
    <n v="1"/>
    <n v="0.2"/>
    <n v="1.3978000000000002"/>
  </r>
  <r>
    <n v="6808"/>
    <s v="CA-2012-128125"/>
    <x v="1"/>
    <x v="1051"/>
    <d v="2021-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1"/>
    <d v="2021-04-05T00:00:00"/>
    <s v="Standard Class"/>
    <s v="EB-13705"/>
    <s v="Ed Braxton"/>
    <x v="1"/>
    <s v="United States"/>
    <s v="Houston"/>
    <x v="5"/>
    <n v="77095"/>
    <x v="2"/>
    <s v="FUR-FU-10001085"/>
    <x v="0"/>
    <x v="5"/>
    <s v="3M Polarizing Light Filter Sleeves"/>
    <n v="22.38"/>
    <n v="3"/>
    <n v="0.6"/>
    <n v="-7.8330000000000055"/>
  </r>
  <r>
    <n v="6810"/>
    <s v="CA-2014-156237"/>
    <x v="3"/>
    <x v="32"/>
    <d v="2023-09-16T00:00:00"/>
    <s v="First Class"/>
    <s v="PS-18760"/>
    <s v="Pamela Stobb"/>
    <x v="0"/>
    <s v="United States"/>
    <s v="Philadelphia"/>
    <x v="9"/>
    <n v="19140"/>
    <x v="3"/>
    <s v="OFF-BI-10000301"/>
    <x v="1"/>
    <x v="8"/>
    <s v="GBC Instant Report Kit"/>
    <n v="3.8820000000000006"/>
    <n v="2"/>
    <n v="0.7"/>
    <n v="-2.5880000000000001"/>
  </r>
  <r>
    <n v="6811"/>
    <s v="CA-2014-156237"/>
    <x v="3"/>
    <x v="32"/>
    <d v="2023-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23-09-16T00:00:00"/>
    <s v="First Class"/>
    <s v="PS-18760"/>
    <s v="Pamela Stobb"/>
    <x v="0"/>
    <s v="United States"/>
    <s v="Philadelphia"/>
    <x v="9"/>
    <n v="19140"/>
    <x v="3"/>
    <s v="FUR-CH-10002372"/>
    <x v="0"/>
    <x v="1"/>
    <s v="Office Star - Ergonomically Designed Knee Chair"/>
    <n v="113.372"/>
    <n v="2"/>
    <n v="0.3"/>
    <n v="-29.152799999999992"/>
  </r>
  <r>
    <n v="6813"/>
    <s v="CA-2014-156237"/>
    <x v="3"/>
    <x v="32"/>
    <d v="2023-09-16T00:00:00"/>
    <s v="First Class"/>
    <s v="PS-18760"/>
    <s v="Pamela Stobb"/>
    <x v="0"/>
    <s v="United States"/>
    <s v="Philadelphia"/>
    <x v="9"/>
    <n v="19140"/>
    <x v="3"/>
    <s v="OFF-BI-10003707"/>
    <x v="1"/>
    <x v="8"/>
    <s v="Aluminum Screw Posts"/>
    <n v="18.312000000000001"/>
    <n v="4"/>
    <n v="0.7"/>
    <n v="-12.207999999999995"/>
  </r>
  <r>
    <n v="6814"/>
    <s v="CA-2014-156237"/>
    <x v="3"/>
    <x v="32"/>
    <d v="2023-09-16T00:00:00"/>
    <s v="First Class"/>
    <s v="PS-18760"/>
    <s v="Pamela Stobb"/>
    <x v="0"/>
    <s v="United States"/>
    <s v="Philadelphia"/>
    <x v="9"/>
    <n v="19140"/>
    <x v="3"/>
    <s v="FUR-FU-10001057"/>
    <x v="0"/>
    <x v="5"/>
    <s v="Tensor Track Tree Floor Lamp"/>
    <n v="127.93599999999999"/>
    <n v="8"/>
    <n v="0.2"/>
    <n v="4.7975999999999992"/>
  </r>
  <r>
    <n v="6815"/>
    <s v="CA-2014-156237"/>
    <x v="3"/>
    <x v="32"/>
    <d v="2023-09-16T00:00:00"/>
    <s v="First Class"/>
    <s v="PS-18760"/>
    <s v="Pamela Stobb"/>
    <x v="0"/>
    <s v="United States"/>
    <s v="Philadelphia"/>
    <x v="9"/>
    <n v="19140"/>
    <x v="3"/>
    <s v="TEC-MA-10001681"/>
    <x v="2"/>
    <x v="15"/>
    <s v="Lexmark MarkNet N8150 Wireless Print Server"/>
    <n v="241.17000000000002"/>
    <n v="2"/>
    <n v="0.7"/>
    <n v="-168.8189999999999"/>
  </r>
  <r>
    <n v="6816"/>
    <s v="CA-2011-144414"/>
    <x v="2"/>
    <x v="1102"/>
    <d v="2020-06-21T00:00:00"/>
    <s v="Standard Class"/>
    <s v="GH-14425"/>
    <s v="Gary Hwang"/>
    <x v="0"/>
    <s v="United States"/>
    <s v="Seattle"/>
    <x v="4"/>
    <n v="98105"/>
    <x v="1"/>
    <s v="FUR-FU-10003981"/>
    <x v="0"/>
    <x v="5"/>
    <s v="Eldon Wave Desk Accessories"/>
    <n v="6.24"/>
    <n v="3"/>
    <n v="0"/>
    <n v="2.6208000000000005"/>
  </r>
  <r>
    <n v="6817"/>
    <s v="CA-2011-144414"/>
    <x v="2"/>
    <x v="1102"/>
    <d v="2020-06-21T00:00:00"/>
    <s v="Standard Class"/>
    <s v="GH-14425"/>
    <s v="Gary Hwang"/>
    <x v="0"/>
    <s v="United States"/>
    <s v="Seattle"/>
    <x v="4"/>
    <n v="98105"/>
    <x v="1"/>
    <s v="OFF-FA-10000624"/>
    <x v="1"/>
    <x v="13"/>
    <s v="OIC Binder Clips"/>
    <n v="17.899999999999999"/>
    <n v="5"/>
    <n v="0"/>
    <n v="8.9499999999999993"/>
  </r>
  <r>
    <n v="6818"/>
    <s v="CA-2011-144414"/>
    <x v="2"/>
    <x v="1102"/>
    <d v="2020-06-21T00:00:00"/>
    <s v="Standard Class"/>
    <s v="GH-14425"/>
    <s v="Gary Hwang"/>
    <x v="0"/>
    <s v="United States"/>
    <s v="Seattle"/>
    <x v="4"/>
    <n v="98105"/>
    <x v="1"/>
    <s v="OFF-BI-10004995"/>
    <x v="1"/>
    <x v="8"/>
    <s v="GBC DocuBind P400 Electric Binding System"/>
    <n v="3266.3760000000002"/>
    <n v="3"/>
    <n v="0.2"/>
    <n v="1061.5721999999998"/>
  </r>
  <r>
    <n v="6819"/>
    <s v="CA-2014-163860"/>
    <x v="3"/>
    <x v="116"/>
    <d v="2024-01-02T00:00:00"/>
    <s v="Standard Class"/>
    <s v="LO-17170"/>
    <s v="Lori Olson"/>
    <x v="1"/>
    <s v="United States"/>
    <s v="Peoria"/>
    <x v="10"/>
    <n v="61604"/>
    <x v="2"/>
    <s v="OFF-BI-10003784"/>
    <x v="1"/>
    <x v="8"/>
    <s v="Computer Printout Index Tabs"/>
    <n v="1.6799999999999995"/>
    <n v="5"/>
    <n v="0.8"/>
    <n v="-2.6880000000000015"/>
  </r>
  <r>
    <n v="6820"/>
    <s v="CA-2014-163860"/>
    <x v="3"/>
    <x v="116"/>
    <d v="2024-01-02T00:00:00"/>
    <s v="Standard Class"/>
    <s v="LO-17170"/>
    <s v="Lori Olson"/>
    <x v="1"/>
    <s v="United States"/>
    <s v="Peoria"/>
    <x v="10"/>
    <n v="61604"/>
    <x v="2"/>
    <s v="FUR-FU-10004586"/>
    <x v="0"/>
    <x v="5"/>
    <s v="G.E. Longer-Life Indoor Recessed Floodlight Bulbs"/>
    <n v="7.968"/>
    <n v="3"/>
    <n v="0.6"/>
    <n v="-2.3903999999999996"/>
  </r>
  <r>
    <n v="6821"/>
    <s v="CA-2014-163860"/>
    <x v="3"/>
    <x v="116"/>
    <d v="2024-01-02T00:00:00"/>
    <s v="Standard Class"/>
    <s v="LO-17170"/>
    <s v="Lori Olson"/>
    <x v="1"/>
    <s v="United States"/>
    <s v="Peoria"/>
    <x v="10"/>
    <n v="61604"/>
    <x v="2"/>
    <s v="FUR-CH-10004698"/>
    <x v="0"/>
    <x v="1"/>
    <s v="Padded Folding Chairs, Black, 4/Carton"/>
    <n v="113.372"/>
    <n v="2"/>
    <n v="0.3"/>
    <n v="-3.2391999999999896"/>
  </r>
  <r>
    <n v="6822"/>
    <s v="CA-2014-163860"/>
    <x v="3"/>
    <x v="116"/>
    <d v="2024-01-02T00:00:00"/>
    <s v="Standard Class"/>
    <s v="LO-17170"/>
    <s v="Lori Olson"/>
    <x v="1"/>
    <s v="United States"/>
    <s v="Peoria"/>
    <x v="10"/>
    <n v="61604"/>
    <x v="2"/>
    <s v="FUR-FU-10001935"/>
    <x v="0"/>
    <x v="5"/>
    <s v="3M Hangers With Command Adhesive"/>
    <n v="2.9600000000000004"/>
    <n v="2"/>
    <n v="0.6"/>
    <n v="-1.4059999999999997"/>
  </r>
  <r>
    <n v="6823"/>
    <s v="US-2014-115609"/>
    <x v="3"/>
    <x v="808"/>
    <d v="2023-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21-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21-07-29T00:00:00"/>
    <s v="Standard Class"/>
    <s v="YS-21880"/>
    <s v="Yana Sorensen"/>
    <x v="1"/>
    <s v="United States"/>
    <s v="Montgomery"/>
    <x v="19"/>
    <n v="36116"/>
    <x v="0"/>
    <s v="FUR-TA-10002041"/>
    <x v="0"/>
    <x v="3"/>
    <s v="Bevis Round Conference Table Top, X-Base"/>
    <n v="358.58"/>
    <n v="2"/>
    <n v="0"/>
    <n v="39.44380000000001"/>
  </r>
  <r>
    <n v="6826"/>
    <s v="CA-2013-118689"/>
    <x v="0"/>
    <x v="824"/>
    <d v="2022-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22-10-10T00:00:00"/>
    <s v="Standard Class"/>
    <s v="TC-20980"/>
    <s v="Tamara Chand"/>
    <x v="1"/>
    <s v="United States"/>
    <s v="Lafayette"/>
    <x v="14"/>
    <n v="47905"/>
    <x v="2"/>
    <s v="TEC-CO-10004722"/>
    <x v="2"/>
    <x v="16"/>
    <s v="Canon imageCLASS 2200 Advanced Copier"/>
    <n v="17499.949999999997"/>
    <n v="5"/>
    <n v="0"/>
    <n v="8399.9759999999987"/>
  </r>
  <r>
    <n v="6828"/>
    <s v="CA-2013-118689"/>
    <x v="0"/>
    <x v="824"/>
    <d v="2022-10-10T00:00:00"/>
    <s v="Standard Class"/>
    <s v="TC-20980"/>
    <s v="Tamara Chand"/>
    <x v="1"/>
    <s v="United States"/>
    <s v="Lafayette"/>
    <x v="14"/>
    <n v="47905"/>
    <x v="2"/>
    <s v="OFF-BI-10004600"/>
    <x v="1"/>
    <x v="8"/>
    <s v="Ibico Ibimaster 300 Manual Binding System"/>
    <n v="735.98"/>
    <n v="2"/>
    <n v="0"/>
    <n v="331.19099999999997"/>
  </r>
  <r>
    <n v="6829"/>
    <s v="CA-2013-118689"/>
    <x v="0"/>
    <x v="824"/>
    <d v="2022-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22-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22-12-28T00:00:00"/>
    <s v="Second Class"/>
    <s v="PW-19030"/>
    <s v="Pauline Webber"/>
    <x v="1"/>
    <s v="United States"/>
    <s v="New York City"/>
    <x v="15"/>
    <n v="10009"/>
    <x v="3"/>
    <s v="TEC-PH-10001750"/>
    <x v="2"/>
    <x v="7"/>
    <s v="Samsung Rugby III"/>
    <n v="197.96999999999997"/>
    <n v="3"/>
    <n v="0"/>
    <n v="53.451900000000009"/>
  </r>
  <r>
    <n v="6832"/>
    <s v="US-2014-123204"/>
    <x v="3"/>
    <x v="246"/>
    <d v="2023-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7"/>
    <d v="2021-10-17T00:00:00"/>
    <s v="Standard Class"/>
    <s v="DP-13165"/>
    <s v="David Philippe"/>
    <x v="0"/>
    <s v="United States"/>
    <s v="Chicago"/>
    <x v="10"/>
    <n v="60610"/>
    <x v="2"/>
    <s v="OFF-AR-10003183"/>
    <x v="1"/>
    <x v="6"/>
    <s v="Avery Fluorescent Highlighter Four-Color Set"/>
    <n v="8.016"/>
    <n v="3"/>
    <n v="0.2"/>
    <n v="1.0019999999999993"/>
  </r>
  <r>
    <n v="6834"/>
    <s v="CA-2013-153101"/>
    <x v="0"/>
    <x v="162"/>
    <d v="2022-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22-11-25T00:00:00"/>
    <s v="Standard Class"/>
    <s v="BM-11575"/>
    <s v="Brendan Murry"/>
    <x v="1"/>
    <s v="United States"/>
    <s v="Montebello"/>
    <x v="1"/>
    <n v="90640"/>
    <x v="1"/>
    <s v="TEC-AC-10004803"/>
    <x v="2"/>
    <x v="11"/>
    <s v="Sony Micro Vault Click 4 GB USB 2.0 Flash Drive"/>
    <n v="27.88"/>
    <n v="2"/>
    <n v="0"/>
    <n v="3.9032000000000018"/>
  </r>
  <r>
    <n v="6836"/>
    <s v="CA-2014-142643"/>
    <x v="3"/>
    <x v="453"/>
    <d v="2023-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23-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21-07-12T00:00:00"/>
    <s v="Standard Class"/>
    <s v="BF-10975"/>
    <s v="Barbara Fisher"/>
    <x v="1"/>
    <s v="United States"/>
    <s v="Vineland"/>
    <x v="30"/>
    <n v="8360"/>
    <x v="3"/>
    <s v="OFF-AR-10003732"/>
    <x v="1"/>
    <x v="6"/>
    <s v="Newell 333"/>
    <n v="11.12"/>
    <n v="4"/>
    <n v="0"/>
    <n v="2.8911999999999995"/>
  </r>
  <r>
    <n v="6839"/>
    <s v="CA-2014-107517"/>
    <x v="3"/>
    <x v="1118"/>
    <d v="2023-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8"/>
    <d v="2023-02-10T00:00:00"/>
    <s v="Standard Class"/>
    <s v="FC-14335"/>
    <s v="Fred Chung"/>
    <x v="1"/>
    <s v="United States"/>
    <s v="Torrance"/>
    <x v="1"/>
    <n v="90503"/>
    <x v="1"/>
    <s v="TEC-PH-10003505"/>
    <x v="2"/>
    <x v="7"/>
    <s v="Geemarc AmpliPOWER60"/>
    <n v="371.2"/>
    <n v="5"/>
    <n v="0.2"/>
    <n v="41.759999999999948"/>
  </r>
  <r>
    <n v="6841"/>
    <s v="CA-2012-166338"/>
    <x v="1"/>
    <x v="401"/>
    <d v="2021-12-07T00:00:00"/>
    <s v="First Class"/>
    <s v="MP-18175"/>
    <s v="Mike Pelletier"/>
    <x v="2"/>
    <s v="United States"/>
    <s v="Troy"/>
    <x v="24"/>
    <n v="45373"/>
    <x v="3"/>
    <s v="OFF-BI-10002852"/>
    <x v="1"/>
    <x v="8"/>
    <s v="Ibico Standard Transparent Covers"/>
    <n v="14.832000000000003"/>
    <n v="3"/>
    <n v="0.7"/>
    <n v="-10.382399999999997"/>
  </r>
  <r>
    <n v="6842"/>
    <s v="CA-2013-123946"/>
    <x v="0"/>
    <x v="126"/>
    <d v="2022-09-18T00:00:00"/>
    <s v="Standard Class"/>
    <s v="AJ-10795"/>
    <s v="Anthony Johnson"/>
    <x v="1"/>
    <s v="United States"/>
    <s v="Springfield"/>
    <x v="17"/>
    <n v="22153"/>
    <x v="0"/>
    <s v="TEC-AC-10004877"/>
    <x v="2"/>
    <x v="11"/>
    <s v="Imation 30456 USB Flash Drive 8GB"/>
    <n v="20.700000000000003"/>
    <n v="3"/>
    <n v="0"/>
    <n v="1.6559999999999988"/>
  </r>
  <r>
    <n v="6843"/>
    <s v="CA-2013-123946"/>
    <x v="0"/>
    <x v="126"/>
    <d v="2022-09-18T00:00:00"/>
    <s v="Standard Class"/>
    <s v="AJ-10795"/>
    <s v="Anthony Johnson"/>
    <x v="1"/>
    <s v="United States"/>
    <s v="Springfield"/>
    <x v="17"/>
    <n v="22153"/>
    <x v="0"/>
    <s v="OFF-FA-10002975"/>
    <x v="1"/>
    <x v="13"/>
    <s v="Staples"/>
    <n v="11.34"/>
    <n v="3"/>
    <n v="0"/>
    <n v="5.2164000000000001"/>
  </r>
  <r>
    <n v="6844"/>
    <s v="CA-2013-123946"/>
    <x v="0"/>
    <x v="126"/>
    <d v="2022-09-18T00:00:00"/>
    <s v="Standard Class"/>
    <s v="AJ-10795"/>
    <s v="Anthony Johnson"/>
    <x v="1"/>
    <s v="United States"/>
    <s v="Springfield"/>
    <x v="17"/>
    <n v="22153"/>
    <x v="0"/>
    <s v="OFF-ST-10000419"/>
    <x v="1"/>
    <x v="4"/>
    <s v="Rogers Jumbo File, Granite"/>
    <n v="67.900000000000006"/>
    <n v="5"/>
    <n v="0"/>
    <n v="0.67899999999999849"/>
  </r>
  <r>
    <n v="6845"/>
    <s v="CA-2013-123946"/>
    <x v="0"/>
    <x v="126"/>
    <d v="2022-09-18T00:00:00"/>
    <s v="Standard Class"/>
    <s v="AJ-10795"/>
    <s v="Anthony Johnson"/>
    <x v="1"/>
    <s v="United States"/>
    <s v="Springfield"/>
    <x v="17"/>
    <n v="22153"/>
    <x v="0"/>
    <s v="FUR-CH-10002073"/>
    <x v="0"/>
    <x v="1"/>
    <s v="Hon Olson Stacker Chairs"/>
    <n v="1059.1199999999999"/>
    <n v="4"/>
    <n v="0"/>
    <n v="307.14479999999992"/>
  </r>
  <r>
    <n v="6846"/>
    <s v="CA-2011-147543"/>
    <x v="2"/>
    <x v="522"/>
    <d v="2020-07-12T00:00:00"/>
    <s v="Standard Class"/>
    <s v="BC-11125"/>
    <s v="Becky Castell"/>
    <x v="2"/>
    <s v="United States"/>
    <s v="El Cajon"/>
    <x v="1"/>
    <n v="92020"/>
    <x v="1"/>
    <s v="FUR-CH-10000155"/>
    <x v="0"/>
    <x v="1"/>
    <s v="Global Comet Stacking Armless Chair"/>
    <n v="478.48"/>
    <n v="2"/>
    <n v="0.2"/>
    <n v="47.848000000000013"/>
  </r>
  <r>
    <n v="6847"/>
    <s v="US-2013-159093"/>
    <x v="0"/>
    <x v="195"/>
    <d v="2022-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22-07-23T00:00:00"/>
    <s v="Standard Class"/>
    <s v="NP-18670"/>
    <s v="Nora Paige"/>
    <x v="0"/>
    <s v="United States"/>
    <s v="Phoenix"/>
    <x v="16"/>
    <n v="85023"/>
    <x v="1"/>
    <s v="TEC-PH-10001924"/>
    <x v="2"/>
    <x v="7"/>
    <s v="iHome FM Clock Radio with Lightning Dock"/>
    <n v="55.991999999999997"/>
    <n v="1"/>
    <n v="0.2"/>
    <n v="3.4995000000000029"/>
  </r>
  <r>
    <n v="6849"/>
    <s v="US-2013-163461"/>
    <x v="0"/>
    <x v="1132"/>
    <d v="2022-06-22T00:00:00"/>
    <s v="First Class"/>
    <s v="BT-11440"/>
    <s v="Bobby Trafton"/>
    <x v="0"/>
    <s v="United States"/>
    <s v="Frankfort"/>
    <x v="10"/>
    <n v="60423"/>
    <x v="2"/>
    <s v="OFF-PA-10003134"/>
    <x v="1"/>
    <x v="10"/>
    <s v="Xerox 1937"/>
    <n v="76.864000000000004"/>
    <n v="2"/>
    <n v="0.2"/>
    <n v="26.902399999999993"/>
  </r>
  <r>
    <n v="6850"/>
    <s v="CA-2011-101462"/>
    <x v="2"/>
    <x v="1016"/>
    <d v="2020-04-25T00:00:00"/>
    <s v="Standard Class"/>
    <s v="BP-11230"/>
    <s v="Benjamin Patterson"/>
    <x v="0"/>
    <s v="United States"/>
    <s v="Los Angeles"/>
    <x v="1"/>
    <n v="90045"/>
    <x v="1"/>
    <s v="FUR-FU-10000409"/>
    <x v="0"/>
    <x v="5"/>
    <s v="GE 4 Foot Flourescent Tube, 40 Watt"/>
    <n v="59.92"/>
    <n v="4"/>
    <n v="0"/>
    <n v="27.563200000000002"/>
  </r>
  <r>
    <n v="6851"/>
    <s v="US-2013-100461"/>
    <x v="0"/>
    <x v="1133"/>
    <d v="2022-01-12T00:00:00"/>
    <s v="Standard Class"/>
    <s v="JO-15145"/>
    <s v="Jack O'Briant"/>
    <x v="1"/>
    <s v="United States"/>
    <s v="Franklin"/>
    <x v="6"/>
    <n v="53132"/>
    <x v="2"/>
    <s v="FUR-BO-10002545"/>
    <x v="0"/>
    <x v="0"/>
    <s v="Atlantic Metals Mobile 3-Shelf Bookcases, Custom Colors"/>
    <n v="1565.88"/>
    <n v="6"/>
    <n v="0"/>
    <n v="407.12880000000007"/>
  </r>
  <r>
    <n v="6852"/>
    <s v="US-2013-100461"/>
    <x v="0"/>
    <x v="1133"/>
    <d v="2022-01-12T00:00:00"/>
    <s v="Standard Class"/>
    <s v="JO-15145"/>
    <s v="Jack O'Briant"/>
    <x v="1"/>
    <s v="United States"/>
    <s v="Franklin"/>
    <x v="6"/>
    <n v="53132"/>
    <x v="2"/>
    <s v="OFF-BI-10001460"/>
    <x v="1"/>
    <x v="8"/>
    <s v="Plastic Binding Combs"/>
    <n v="106.05"/>
    <n v="7"/>
    <n v="0"/>
    <n v="49.843499999999999"/>
  </r>
  <r>
    <n v="6853"/>
    <s v="US-2014-162670"/>
    <x v="3"/>
    <x v="331"/>
    <d v="2023-12-29T00:00:00"/>
    <s v="Second Class"/>
    <s v="MF-18250"/>
    <s v="Monica Federle"/>
    <x v="1"/>
    <s v="United States"/>
    <s v="Little Rock"/>
    <x v="36"/>
    <n v="72209"/>
    <x v="0"/>
    <s v="OFF-ST-10001328"/>
    <x v="1"/>
    <x v="4"/>
    <s v="Personal Filing Tote with Lid, Black/Gray"/>
    <n v="62.04"/>
    <n v="4"/>
    <n v="0"/>
    <n v="17.371200000000002"/>
  </r>
  <r>
    <n v="6854"/>
    <s v="US-2014-162670"/>
    <x v="3"/>
    <x v="331"/>
    <d v="2023-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23-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23-12-29T00:00:00"/>
    <s v="Second Class"/>
    <s v="MF-18250"/>
    <s v="Monica Federle"/>
    <x v="1"/>
    <s v="United States"/>
    <s v="Little Rock"/>
    <x v="36"/>
    <n v="72209"/>
    <x v="0"/>
    <s v="OFF-PA-10001994"/>
    <x v="1"/>
    <x v="10"/>
    <s v="Ink Jet Note and Greeting Cards, 8-1/2&quot; x 5-1/2&quot; Card Size"/>
    <n v="44.96"/>
    <n v="2"/>
    <n v="0"/>
    <n v="20.6816"/>
  </r>
  <r>
    <n v="6857"/>
    <s v="US-2014-162670"/>
    <x v="3"/>
    <x v="331"/>
    <d v="2023-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23-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23-04-23T00:00:00"/>
    <s v="Standard Class"/>
    <s v="PS-18760"/>
    <s v="Pamela Stobb"/>
    <x v="0"/>
    <s v="United States"/>
    <s v="Los Angeles"/>
    <x v="1"/>
    <n v="90008"/>
    <x v="1"/>
    <s v="OFF-LA-10001404"/>
    <x v="1"/>
    <x v="2"/>
    <s v="Avery 517"/>
    <n v="7.38"/>
    <n v="2"/>
    <n v="0"/>
    <n v="3.4685999999999999"/>
  </r>
  <r>
    <n v="6860"/>
    <s v="CA-2014-128965"/>
    <x v="3"/>
    <x v="827"/>
    <d v="2023-04-23T00:00:00"/>
    <s v="Standard Class"/>
    <s v="PS-18760"/>
    <s v="Pamela Stobb"/>
    <x v="0"/>
    <s v="United States"/>
    <s v="Los Angeles"/>
    <x v="1"/>
    <n v="90008"/>
    <x v="1"/>
    <s v="OFF-FA-10001561"/>
    <x v="1"/>
    <x v="13"/>
    <s v="Stockwell Push Pins"/>
    <n v="10.9"/>
    <n v="5"/>
    <n v="0"/>
    <n v="3.5970000000000004"/>
  </r>
  <r>
    <n v="6861"/>
    <s v="CA-2014-128965"/>
    <x v="3"/>
    <x v="827"/>
    <d v="2023-04-23T00:00:00"/>
    <s v="Standard Class"/>
    <s v="PS-18760"/>
    <s v="Pamela Stobb"/>
    <x v="0"/>
    <s v="United States"/>
    <s v="Los Angeles"/>
    <x v="1"/>
    <n v="90008"/>
    <x v="1"/>
    <s v="TEC-AC-10001383"/>
    <x v="2"/>
    <x v="11"/>
    <s v="Logitech Wireless Touch Keyboard K400"/>
    <n v="274.89"/>
    <n v="11"/>
    <n v="0"/>
    <n v="46.731299999999962"/>
  </r>
  <r>
    <n v="6862"/>
    <s v="CA-2014-128965"/>
    <x v="3"/>
    <x v="827"/>
    <d v="2023-04-23T00:00:00"/>
    <s v="Standard Class"/>
    <s v="PS-18760"/>
    <s v="Pamela Stobb"/>
    <x v="0"/>
    <s v="United States"/>
    <s v="Los Angeles"/>
    <x v="1"/>
    <n v="90008"/>
    <x v="1"/>
    <s v="OFF-LA-10003190"/>
    <x v="1"/>
    <x v="2"/>
    <s v="Avery 474"/>
    <n v="23.04"/>
    <n v="8"/>
    <n v="0"/>
    <n v="11.2896"/>
  </r>
  <r>
    <n v="6863"/>
    <s v="CA-2014-128965"/>
    <x v="3"/>
    <x v="827"/>
    <d v="2023-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23-12-09T00:00:00"/>
    <s v="Standard Class"/>
    <s v="MY-17380"/>
    <s v="Maribeth Yedwab"/>
    <x v="1"/>
    <s v="United States"/>
    <s v="San Antonio"/>
    <x v="5"/>
    <n v="78207"/>
    <x v="2"/>
    <s v="OFF-PA-10000520"/>
    <x v="1"/>
    <x v="10"/>
    <s v="Xerox 201"/>
    <n v="10.368000000000002"/>
    <n v="2"/>
    <n v="0.2"/>
    <n v="3.6288"/>
  </r>
  <r>
    <n v="6865"/>
    <s v="US-2013-126452"/>
    <x v="0"/>
    <x v="1035"/>
    <d v="2022-08-29T00:00:00"/>
    <s v="Standard Class"/>
    <s v="SC-20230"/>
    <s v="Scot Coram"/>
    <x v="1"/>
    <s v="United States"/>
    <s v="Los Angeles"/>
    <x v="1"/>
    <n v="90004"/>
    <x v="1"/>
    <s v="OFF-BI-10004465"/>
    <x v="1"/>
    <x v="8"/>
    <s v="Avery Durable Slant Ring Binders"/>
    <n v="12.672000000000001"/>
    <n v="2"/>
    <n v="0.2"/>
    <n v="4.7519999999999998"/>
  </r>
  <r>
    <n v="6866"/>
    <s v="US-2013-126452"/>
    <x v="0"/>
    <x v="1035"/>
    <d v="2022-08-29T00:00:00"/>
    <s v="Standard Class"/>
    <s v="SC-20230"/>
    <s v="Scot Coram"/>
    <x v="1"/>
    <s v="United States"/>
    <s v="Los Angeles"/>
    <x v="1"/>
    <n v="90004"/>
    <x v="1"/>
    <s v="TEC-PH-10003555"/>
    <x v="2"/>
    <x v="7"/>
    <s v="Motorola HK250 Universal Bluetooth Headset"/>
    <n v="91.96"/>
    <n v="5"/>
    <n v="0.2"/>
    <n v="-20.690999999999992"/>
  </r>
  <r>
    <n v="6867"/>
    <s v="US-2013-126452"/>
    <x v="0"/>
    <x v="1035"/>
    <d v="2022-08-29T00:00:00"/>
    <s v="Standard Class"/>
    <s v="SC-20230"/>
    <s v="Scot Coram"/>
    <x v="1"/>
    <s v="United States"/>
    <s v="Los Angeles"/>
    <x v="1"/>
    <n v="90004"/>
    <x v="1"/>
    <s v="TEC-AC-10000844"/>
    <x v="2"/>
    <x v="11"/>
    <s v="Logitech Gaming G510s - Keyboard"/>
    <n v="254.96999999999997"/>
    <n v="3"/>
    <n v="0"/>
    <n v="91.789199999999994"/>
  </r>
  <r>
    <n v="6868"/>
    <s v="US-2013-126452"/>
    <x v="0"/>
    <x v="1035"/>
    <d v="2022-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5"/>
    <d v="2022-08-29T00:00:00"/>
    <s v="Standard Class"/>
    <s v="SC-20230"/>
    <s v="Scot Coram"/>
    <x v="1"/>
    <s v="United States"/>
    <s v="Los Angeles"/>
    <x v="1"/>
    <n v="90004"/>
    <x v="1"/>
    <s v="FUR-TA-10003569"/>
    <x v="0"/>
    <x v="3"/>
    <s v="Bretford CR8500 Series Meeting Room Furniture"/>
    <n v="2887.0560000000005"/>
    <n v="9"/>
    <n v="0.2"/>
    <n v="180.44099999999992"/>
  </r>
  <r>
    <n v="6870"/>
    <s v="US-2013-126452"/>
    <x v="0"/>
    <x v="1035"/>
    <d v="2022-08-29T00:00:00"/>
    <s v="Standard Class"/>
    <s v="SC-20230"/>
    <s v="Scot Coram"/>
    <x v="1"/>
    <s v="United States"/>
    <s v="Los Angeles"/>
    <x v="1"/>
    <n v="90004"/>
    <x v="1"/>
    <s v="OFF-PA-10003848"/>
    <x v="1"/>
    <x v="10"/>
    <s v="Xerox 1997"/>
    <n v="12.96"/>
    <n v="2"/>
    <n v="0"/>
    <n v="6.2208000000000006"/>
  </r>
  <r>
    <n v="6871"/>
    <s v="US-2013-126452"/>
    <x v="0"/>
    <x v="1035"/>
    <d v="2022-08-29T00:00:00"/>
    <s v="Standard Class"/>
    <s v="SC-20230"/>
    <s v="Scot Coram"/>
    <x v="1"/>
    <s v="United States"/>
    <s v="Los Angeles"/>
    <x v="1"/>
    <n v="90004"/>
    <x v="1"/>
    <s v="OFF-PA-10002606"/>
    <x v="1"/>
    <x v="10"/>
    <s v="Xerox 1928"/>
    <n v="47.52"/>
    <n v="9"/>
    <n v="0"/>
    <n v="21.384"/>
  </r>
  <r>
    <n v="6872"/>
    <s v="CA-2013-145009"/>
    <x v="0"/>
    <x v="5"/>
    <d v="2022-12-09T00:00:00"/>
    <s v="Second Class"/>
    <s v="RF-19345"/>
    <s v="Randy Ferguson"/>
    <x v="1"/>
    <s v="United States"/>
    <s v="Chicago"/>
    <x v="10"/>
    <n v="60610"/>
    <x v="2"/>
    <s v="OFF-LA-10004853"/>
    <x v="1"/>
    <x v="2"/>
    <s v="Avery 483"/>
    <n v="11.952000000000002"/>
    <n v="3"/>
    <n v="0.2"/>
    <n v="3.8843999999999994"/>
  </r>
  <r>
    <n v="6873"/>
    <s v="CA-2012-162544"/>
    <x v="1"/>
    <x v="1134"/>
    <d v="2021-12-19T00:00:00"/>
    <s v="First Class"/>
    <s v="SG-20080"/>
    <s v="Sandra Glassco"/>
    <x v="0"/>
    <s v="United States"/>
    <s v="Seattle"/>
    <x v="4"/>
    <n v="98105"/>
    <x v="1"/>
    <s v="OFF-PA-10004948"/>
    <x v="1"/>
    <x v="10"/>
    <s v="Xerox 190"/>
    <n v="4.9800000000000004"/>
    <n v="1"/>
    <n v="0"/>
    <n v="2.3406000000000002"/>
  </r>
  <r>
    <n v="6874"/>
    <s v="CA-2011-124394"/>
    <x v="2"/>
    <x v="1135"/>
    <d v="2020-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5"/>
    <d v="2020-10-22T00:00:00"/>
    <s v="Second Class"/>
    <s v="TB-21520"/>
    <s v="Tracy Blumstein"/>
    <x v="0"/>
    <s v="United States"/>
    <s v="Beaumont"/>
    <x v="5"/>
    <n v="77705"/>
    <x v="2"/>
    <s v="TEC-AC-10001314"/>
    <x v="2"/>
    <x v="11"/>
    <s v="Case Logic 2.4GHz Wireless Keyboard"/>
    <n v="119.97600000000001"/>
    <n v="3"/>
    <n v="0.2"/>
    <n v="-17.996400000000019"/>
  </r>
  <r>
    <n v="6876"/>
    <s v="US-2013-121013"/>
    <x v="0"/>
    <x v="64"/>
    <d v="2022-09-11T00:00:00"/>
    <s v="Standard Class"/>
    <s v="MM-17920"/>
    <s v="Michael Moore"/>
    <x v="0"/>
    <s v="United States"/>
    <s v="Chesapeake"/>
    <x v="17"/>
    <n v="23320"/>
    <x v="0"/>
    <s v="OFF-LA-10004545"/>
    <x v="1"/>
    <x v="2"/>
    <s v="Avery 50"/>
    <n v="25.06"/>
    <n v="2"/>
    <n v="0"/>
    <n v="11.778199999999998"/>
  </r>
  <r>
    <n v="6877"/>
    <s v="US-2013-121013"/>
    <x v="0"/>
    <x v="64"/>
    <d v="2022-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21-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21-10-15T00:00:00"/>
    <s v="Same Day"/>
    <s v="CG-12520"/>
    <s v="Claire Gute"/>
    <x v="0"/>
    <s v="United States"/>
    <s v="Dallas"/>
    <x v="5"/>
    <n v="75217"/>
    <x v="2"/>
    <s v="OFF-PA-10003001"/>
    <x v="1"/>
    <x v="10"/>
    <s v="Xerox 1986"/>
    <n v="5.3440000000000003"/>
    <n v="1"/>
    <n v="0.2"/>
    <n v="1.8703999999999998"/>
  </r>
  <r>
    <n v="6880"/>
    <s v="CA-2012-137113"/>
    <x v="1"/>
    <x v="494"/>
    <d v="2021-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21-12-05T00:00:00"/>
    <s v="Second Class"/>
    <s v="TW-21025"/>
    <s v="Tamara Willingham"/>
    <x v="2"/>
    <s v="United States"/>
    <s v="Seattle"/>
    <x v="4"/>
    <n v="98105"/>
    <x v="1"/>
    <s v="OFF-PA-10004255"/>
    <x v="1"/>
    <x v="10"/>
    <s v="Xerox 219"/>
    <n v="32.400000000000006"/>
    <n v="5"/>
    <n v="0"/>
    <n v="15.552000000000001"/>
  </r>
  <r>
    <n v="6882"/>
    <s v="CA-2012-137113"/>
    <x v="1"/>
    <x v="494"/>
    <d v="2021-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21-12-05T00:00:00"/>
    <s v="Second Class"/>
    <s v="TW-21025"/>
    <s v="Tamara Willingham"/>
    <x v="2"/>
    <s v="United States"/>
    <s v="Seattle"/>
    <x v="4"/>
    <n v="98105"/>
    <x v="1"/>
    <s v="OFF-ST-10002554"/>
    <x v="1"/>
    <x v="4"/>
    <s v="Tennsco Industrial Shelving"/>
    <n v="146.72999999999999"/>
    <n v="3"/>
    <n v="0"/>
    <n v="2.9346000000000032"/>
  </r>
  <r>
    <n v="6884"/>
    <s v="CA-2012-137113"/>
    <x v="1"/>
    <x v="494"/>
    <d v="2021-12-05T00:00:00"/>
    <s v="Second Class"/>
    <s v="TW-21025"/>
    <s v="Tamara Willingham"/>
    <x v="2"/>
    <s v="United States"/>
    <s v="Seattle"/>
    <x v="4"/>
    <n v="98105"/>
    <x v="1"/>
    <s v="OFF-PA-10002222"/>
    <x v="1"/>
    <x v="10"/>
    <s v="Xerox Color Copier Paper, 11&quot; x 17&quot;, Ream"/>
    <n v="114.2"/>
    <n v="5"/>
    <n v="0"/>
    <n v="52.531999999999996"/>
  </r>
  <r>
    <n v="6885"/>
    <s v="CA-2012-120677"/>
    <x v="1"/>
    <x v="70"/>
    <d v="2021-06-04T00:00:00"/>
    <s v="Standard Class"/>
    <s v="BD-11320"/>
    <s v="Bill Donatelli"/>
    <x v="0"/>
    <s v="United States"/>
    <s v="Minneapolis"/>
    <x v="11"/>
    <n v="55407"/>
    <x v="2"/>
    <s v="FUR-CH-10002320"/>
    <x v="0"/>
    <x v="1"/>
    <s v="Hon Pagoda Stacking Chairs"/>
    <n v="2567.84"/>
    <n v="8"/>
    <n v="0"/>
    <n v="770.35199999999986"/>
  </r>
  <r>
    <n v="6886"/>
    <s v="CA-2014-123036"/>
    <x v="3"/>
    <x v="18"/>
    <d v="2023-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23-09-18T00:00:00"/>
    <s v="Standard Class"/>
    <s v="HA-14905"/>
    <s v="Helen Abelman"/>
    <x v="0"/>
    <s v="United States"/>
    <s v="Springfield"/>
    <x v="24"/>
    <n v="45503"/>
    <x v="3"/>
    <s v="TEC-PH-10003580"/>
    <x v="2"/>
    <x v="7"/>
    <s v="Cisco IP Phone 7961G-GE VoIP phone"/>
    <n v="259.89600000000002"/>
    <n v="2"/>
    <n v="0.4"/>
    <n v="-56.310799999999972"/>
  </r>
  <r>
    <n v="6888"/>
    <s v="CA-2014-120222"/>
    <x v="3"/>
    <x v="1015"/>
    <d v="2023-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5"/>
    <d v="2023-05-03T00:00:00"/>
    <s v="Standard Class"/>
    <s v="LL-16840"/>
    <s v="Lauren Leatherbury"/>
    <x v="0"/>
    <s v="United States"/>
    <s v="Los Angeles"/>
    <x v="1"/>
    <n v="90032"/>
    <x v="1"/>
    <s v="OFF-BI-10000666"/>
    <x v="1"/>
    <x v="8"/>
    <s v="Surelock Post Binders"/>
    <n v="73.343999999999994"/>
    <n v="3"/>
    <n v="0.2"/>
    <n v="27.503999999999998"/>
  </r>
  <r>
    <n v="6890"/>
    <s v="CA-2014-164756"/>
    <x v="3"/>
    <x v="65"/>
    <d v="2023-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23-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23-09-23T00:00:00"/>
    <s v="Standard Class"/>
    <s v="SS-20140"/>
    <s v="Saphhira Shifley"/>
    <x v="1"/>
    <s v="United States"/>
    <s v="Columbus"/>
    <x v="32"/>
    <n v="31907"/>
    <x v="0"/>
    <s v="OFF-AR-10000380"/>
    <x v="1"/>
    <x v="6"/>
    <s v="Hunt PowerHouse Electric Pencil Sharpener, Blue"/>
    <n v="113.94"/>
    <n v="3"/>
    <n v="0"/>
    <n v="34.181999999999988"/>
  </r>
  <r>
    <n v="6893"/>
    <s v="CA-2014-164756"/>
    <x v="3"/>
    <x v="65"/>
    <d v="2023-09-23T00:00:00"/>
    <s v="Standard Class"/>
    <s v="SS-20140"/>
    <s v="Saphhira Shifley"/>
    <x v="1"/>
    <s v="United States"/>
    <s v="Columbus"/>
    <x v="32"/>
    <n v="31907"/>
    <x v="0"/>
    <s v="OFF-PA-10003848"/>
    <x v="1"/>
    <x v="10"/>
    <s v="Xerox 1997"/>
    <n v="25.92"/>
    <n v="4"/>
    <n v="0"/>
    <n v="12.441600000000001"/>
  </r>
  <r>
    <n v="6894"/>
    <s v="CA-2014-164756"/>
    <x v="3"/>
    <x v="65"/>
    <d v="2023-09-23T00:00:00"/>
    <s v="Standard Class"/>
    <s v="SS-20140"/>
    <s v="Saphhira Shifley"/>
    <x v="1"/>
    <s v="United States"/>
    <s v="Columbus"/>
    <x v="32"/>
    <n v="31907"/>
    <x v="0"/>
    <s v="FUR-FU-10002963"/>
    <x v="0"/>
    <x v="5"/>
    <s v="Master Caster Door Stop, Gray"/>
    <n v="20.32"/>
    <n v="4"/>
    <n v="0"/>
    <n v="6.9087999999999994"/>
  </r>
  <r>
    <n v="6895"/>
    <s v="CA-2014-164756"/>
    <x v="3"/>
    <x v="65"/>
    <d v="2023-09-23T00:00:00"/>
    <s v="Standard Class"/>
    <s v="SS-20140"/>
    <s v="Saphhira Shifley"/>
    <x v="1"/>
    <s v="United States"/>
    <s v="Columbus"/>
    <x v="32"/>
    <n v="31907"/>
    <x v="0"/>
    <s v="TEC-PH-10002447"/>
    <x v="2"/>
    <x v="7"/>
    <s v="AT&amp;T CL83451 4-Handset Telephone"/>
    <n v="411.98"/>
    <n v="2"/>
    <n v="0"/>
    <n v="119.4742"/>
  </r>
  <r>
    <n v="6896"/>
    <s v="CA-2014-164756"/>
    <x v="3"/>
    <x v="65"/>
    <d v="2023-09-23T00:00:00"/>
    <s v="Standard Class"/>
    <s v="SS-20140"/>
    <s v="Saphhira Shifley"/>
    <x v="1"/>
    <s v="United States"/>
    <s v="Columbus"/>
    <x v="32"/>
    <n v="31907"/>
    <x v="0"/>
    <s v="OFF-SU-10004261"/>
    <x v="1"/>
    <x v="14"/>
    <s v="Fiskars 8&quot; Scissors, 2/Pack"/>
    <n v="34.479999999999997"/>
    <n v="2"/>
    <n v="0"/>
    <n v="9.9991999999999948"/>
  </r>
  <r>
    <n v="6897"/>
    <s v="CA-2014-164756"/>
    <x v="3"/>
    <x v="65"/>
    <d v="2023-09-23T00:00:00"/>
    <s v="Standard Class"/>
    <s v="SS-20140"/>
    <s v="Saphhira Shifley"/>
    <x v="1"/>
    <s v="United States"/>
    <s v="Columbus"/>
    <x v="32"/>
    <n v="31907"/>
    <x v="0"/>
    <s v="OFF-PA-10003228"/>
    <x v="1"/>
    <x v="10"/>
    <s v="Xerox 1917"/>
    <n v="244.54999999999998"/>
    <n v="5"/>
    <n v="0"/>
    <n v="114.93849999999998"/>
  </r>
  <r>
    <n v="6898"/>
    <s v="CA-2014-122028"/>
    <x v="3"/>
    <x v="238"/>
    <d v="2023-08-26T00:00:00"/>
    <s v="Standard Class"/>
    <s v="CK-12205"/>
    <s v="Chloris Kastensmidt"/>
    <x v="0"/>
    <s v="United States"/>
    <s v="Lakewood"/>
    <x v="24"/>
    <n v="44107"/>
    <x v="3"/>
    <s v="OFF-BI-10004817"/>
    <x v="1"/>
    <x v="8"/>
    <s v="GBC Personal VeloBind Strips"/>
    <n v="10.782000000000002"/>
    <n v="3"/>
    <n v="0.7"/>
    <n v="-7.9067999999999969"/>
  </r>
  <r>
    <n v="6899"/>
    <s v="US-2012-165512"/>
    <x v="1"/>
    <x v="1136"/>
    <d v="2021-05-26T00:00:00"/>
    <s v="Second Class"/>
    <s v="VS-21820"/>
    <s v="Vivek Sundaresam"/>
    <x v="0"/>
    <s v="United States"/>
    <s v="Naperville"/>
    <x v="10"/>
    <n v="60540"/>
    <x v="2"/>
    <s v="FUR-CH-10002880"/>
    <x v="0"/>
    <x v="1"/>
    <s v="Global High-Back Leather Tilter, Burgundy"/>
    <n v="602.65099999999995"/>
    <n v="7"/>
    <n v="0.3"/>
    <n v="-163.57670000000005"/>
  </r>
  <r>
    <n v="6900"/>
    <s v="US-2012-165512"/>
    <x v="1"/>
    <x v="1136"/>
    <d v="2021-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21-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7"/>
    <d v="2023-07-25T00:00:00"/>
    <s v="Same Day"/>
    <s v="HR-14830"/>
    <s v="Harold Ryan"/>
    <x v="1"/>
    <s v="United States"/>
    <s v="Huntington Beach"/>
    <x v="1"/>
    <n v="92646"/>
    <x v="1"/>
    <s v="TEC-CO-10001449"/>
    <x v="2"/>
    <x v="16"/>
    <s v="Hewlett Packard LaserJet 3310 Copier"/>
    <n v="2399.96"/>
    <n v="5"/>
    <n v="0.2"/>
    <n v="839.9860000000001"/>
  </r>
  <r>
    <n v="6903"/>
    <s v="CA-2014-111220"/>
    <x v="3"/>
    <x v="264"/>
    <d v="2023-09-09T00:00:00"/>
    <s v="Standard Class"/>
    <s v="JS-15595"/>
    <s v="Jill Stevenson"/>
    <x v="1"/>
    <s v="United States"/>
    <s v="Chicago"/>
    <x v="10"/>
    <n v="60653"/>
    <x v="2"/>
    <s v="OFF-FA-10002280"/>
    <x v="1"/>
    <x v="13"/>
    <s v="Advantus Plastic Paper Clips"/>
    <n v="16"/>
    <n v="4"/>
    <n v="0.2"/>
    <n v="5.6"/>
  </r>
  <r>
    <n v="6904"/>
    <s v="CA-2014-111220"/>
    <x v="3"/>
    <x v="264"/>
    <d v="2023-09-09T00:00:00"/>
    <s v="Standard Class"/>
    <s v="JS-15595"/>
    <s v="Jill Stevenson"/>
    <x v="1"/>
    <s v="United States"/>
    <s v="Chicago"/>
    <x v="10"/>
    <n v="60653"/>
    <x v="2"/>
    <s v="OFF-AP-10003278"/>
    <x v="1"/>
    <x v="9"/>
    <s v="Belkin 7-Outlet SurgeMaster Home Series"/>
    <n v="5.5879999999999992"/>
    <n v="2"/>
    <n v="0.8"/>
    <n v="-15.087600000000002"/>
  </r>
  <r>
    <n v="6905"/>
    <s v="CA-2014-111220"/>
    <x v="3"/>
    <x v="264"/>
    <d v="2023-09-09T00:00:00"/>
    <s v="Standard Class"/>
    <s v="JS-15595"/>
    <s v="Jill Stevenson"/>
    <x v="1"/>
    <s v="United States"/>
    <s v="Chicago"/>
    <x v="10"/>
    <n v="60653"/>
    <x v="2"/>
    <s v="OFF-ST-10003994"/>
    <x v="1"/>
    <x v="4"/>
    <s v="Belkin 19&quot; Center-Weighted Shelf, Gray"/>
    <n v="235.92"/>
    <n v="5"/>
    <n v="0.2"/>
    <n v="-44.235000000000007"/>
  </r>
  <r>
    <n v="6906"/>
    <s v="US-2014-149006"/>
    <x v="3"/>
    <x v="1138"/>
    <d v="2023-12-09T00:00:00"/>
    <s v="Second Class"/>
    <s v="BN-11470"/>
    <s v="Brad Norvell"/>
    <x v="1"/>
    <s v="United States"/>
    <s v="Brentwood"/>
    <x v="1"/>
    <n v="94513"/>
    <x v="1"/>
    <s v="OFF-ST-10003221"/>
    <x v="1"/>
    <x v="4"/>
    <s v="Staples"/>
    <n v="10.68"/>
    <n v="1"/>
    <n v="0"/>
    <n v="2.8836000000000004"/>
  </r>
  <r>
    <n v="6907"/>
    <s v="CA-2014-149468"/>
    <x v="3"/>
    <x v="967"/>
    <d v="2023-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22-10-04T00:00:00"/>
    <s v="Standard Class"/>
    <s v="SW-20455"/>
    <s v="Shaun Weien"/>
    <x v="0"/>
    <s v="United States"/>
    <s v="Seattle"/>
    <x v="4"/>
    <n v="98103"/>
    <x v="1"/>
    <s v="TEC-PH-10002584"/>
    <x v="2"/>
    <x v="7"/>
    <s v="Samsung Galaxy S4"/>
    <n v="1001.5840000000001"/>
    <n v="2"/>
    <n v="0.2"/>
    <n v="125.19799999999992"/>
  </r>
  <r>
    <n v="6909"/>
    <s v="US-2014-135503"/>
    <x v="3"/>
    <x v="389"/>
    <d v="2023-12-16T00:00:00"/>
    <s v="Standard Class"/>
    <s v="JE-16165"/>
    <s v="Justin Ellison"/>
    <x v="1"/>
    <s v="United States"/>
    <s v="North Charleston"/>
    <x v="20"/>
    <n v="29406"/>
    <x v="0"/>
    <s v="FUR-FU-10002364"/>
    <x v="0"/>
    <x v="5"/>
    <s v="Eldon Expressions Wood Desk Accessories, Oak"/>
    <n v="14.76"/>
    <n v="2"/>
    <n v="0"/>
    <n v="4.2803999999999984"/>
  </r>
  <r>
    <n v="6910"/>
    <s v="CA-2011-126277"/>
    <x v="2"/>
    <x v="103"/>
    <d v="2020-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23-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23-08-06T00:00:00"/>
    <s v="Second Class"/>
    <s v="EM-13960"/>
    <s v="Eric Murdock"/>
    <x v="0"/>
    <s v="United States"/>
    <s v="San Francisco"/>
    <x v="1"/>
    <n v="94109"/>
    <x v="1"/>
    <s v="OFF-ST-10004340"/>
    <x v="1"/>
    <x v="4"/>
    <s v="Fellowes Mobile File Cart, Black"/>
    <n v="186.54"/>
    <n v="3"/>
    <n v="0"/>
    <n v="50.365800000000007"/>
  </r>
  <r>
    <n v="6913"/>
    <s v="US-2014-128398"/>
    <x v="3"/>
    <x v="743"/>
    <d v="2023-05-06T00:00:00"/>
    <s v="Second Class"/>
    <s v="EM-13825"/>
    <s v="Elizabeth Moffitt"/>
    <x v="1"/>
    <s v="United States"/>
    <s v="Los Angeles"/>
    <x v="1"/>
    <n v="90049"/>
    <x v="1"/>
    <s v="TEC-AC-10001714"/>
    <x v="2"/>
    <x v="11"/>
    <s v="Logitech MX Performance Wireless Mouse"/>
    <n v="159.56"/>
    <n v="4"/>
    <n v="0"/>
    <n v="59.037199999999999"/>
  </r>
  <r>
    <n v="6914"/>
    <s v="CA-2012-104115"/>
    <x v="1"/>
    <x v="821"/>
    <d v="2021-06-16T00:00:00"/>
    <s v="Standard Class"/>
    <s v="JH-15910"/>
    <s v="Jonathan Howell"/>
    <x v="0"/>
    <s v="United States"/>
    <s v="West Palm Beach"/>
    <x v="2"/>
    <n v="33407"/>
    <x v="0"/>
    <s v="TEC-PH-10002844"/>
    <x v="2"/>
    <x v="7"/>
    <s v="Speck Products Candyshell Flip Case"/>
    <n v="55.984000000000009"/>
    <n v="2"/>
    <n v="0.2"/>
    <n v="4.1987999999999985"/>
  </r>
  <r>
    <n v="6915"/>
    <s v="CA-2011-142510"/>
    <x v="2"/>
    <x v="1090"/>
    <d v="2020-12-29T00:00:00"/>
    <s v="Standard Class"/>
    <s v="NP-18700"/>
    <s v="Nora Preis"/>
    <x v="0"/>
    <s v="United States"/>
    <s v="Chicago"/>
    <x v="10"/>
    <n v="60623"/>
    <x v="2"/>
    <s v="OFF-ST-10000585"/>
    <x v="1"/>
    <x v="4"/>
    <s v="Economy Rollaway Files"/>
    <n v="132.16"/>
    <n v="1"/>
    <n v="0.2"/>
    <n v="9.911999999999999"/>
  </r>
  <r>
    <n v="6916"/>
    <s v="CA-2011-142510"/>
    <x v="2"/>
    <x v="1090"/>
    <d v="2020-12-29T00:00:00"/>
    <s v="Standard Class"/>
    <s v="NP-18700"/>
    <s v="Nora Preis"/>
    <x v="0"/>
    <s v="United States"/>
    <s v="Chicago"/>
    <x v="10"/>
    <n v="60623"/>
    <x v="2"/>
    <s v="OFF-BI-10002824"/>
    <x v="1"/>
    <x v="8"/>
    <s v="Recycled Easel Ring Binders"/>
    <n v="17.903999999999996"/>
    <n v="6"/>
    <n v="0.8"/>
    <n v="-31.332000000000008"/>
  </r>
  <r>
    <n v="6917"/>
    <s v="CA-2011-142510"/>
    <x v="2"/>
    <x v="1090"/>
    <d v="2020-12-29T00:00:00"/>
    <s v="Standard Class"/>
    <s v="NP-18700"/>
    <s v="Nora Preis"/>
    <x v="0"/>
    <s v="United States"/>
    <s v="Chicago"/>
    <x v="10"/>
    <n v="60623"/>
    <x v="2"/>
    <s v="OFF-PA-10001289"/>
    <x v="1"/>
    <x v="10"/>
    <s v="White Computer Printout Paper by Universal"/>
    <n v="124.032"/>
    <n v="4"/>
    <n v="0.2"/>
    <n v="44.961600000000004"/>
  </r>
  <r>
    <n v="6918"/>
    <s v="CA-2011-124247"/>
    <x v="2"/>
    <x v="757"/>
    <d v="2020-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6"/>
    <d v="2022-04-19T00:00:00"/>
    <s v="Second Class"/>
    <s v="BM-11785"/>
    <s v="Bryan Mills"/>
    <x v="0"/>
    <s v="United States"/>
    <s v="Seattle"/>
    <x v="4"/>
    <n v="98115"/>
    <x v="1"/>
    <s v="OFF-SU-10003567"/>
    <x v="1"/>
    <x v="14"/>
    <s v="Stiletto Hand Letter Openers"/>
    <n v="28.799999999999997"/>
    <n v="3"/>
    <n v="0"/>
    <n v="0.86400000000000077"/>
  </r>
  <r>
    <n v="6920"/>
    <s v="CA-2012-102806"/>
    <x v="1"/>
    <x v="1030"/>
    <d v="2021-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23-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4"/>
    <d v="2023-04-11T00:00:00"/>
    <s v="Standard Class"/>
    <s v="PS-19045"/>
    <s v="Penelope Sewall"/>
    <x v="2"/>
    <s v="United States"/>
    <s v="New York City"/>
    <x v="15"/>
    <n v="10011"/>
    <x v="3"/>
    <s v="OFF-EN-10001532"/>
    <x v="1"/>
    <x v="12"/>
    <s v="Brown Kraft Recycled Envelopes"/>
    <n v="16.98"/>
    <n v="1"/>
    <n v="0"/>
    <n v="8.49"/>
  </r>
  <r>
    <n v="6923"/>
    <s v="CA-2012-134257"/>
    <x v="1"/>
    <x v="199"/>
    <d v="2021-03-19T00:00:00"/>
    <s v="Second Class"/>
    <s v="MS-17710"/>
    <s v="Maurice Satty"/>
    <x v="0"/>
    <s v="United States"/>
    <s v="Auburn"/>
    <x v="19"/>
    <n v="36830"/>
    <x v="0"/>
    <s v="OFF-LA-10003930"/>
    <x v="1"/>
    <x v="2"/>
    <s v="Dot Matrix Printer Tape Reel Labels, White, 5000/Box"/>
    <n v="491.55"/>
    <n v="5"/>
    <n v="0"/>
    <n v="240.8595"/>
  </r>
  <r>
    <n v="6924"/>
    <s v="CA-2012-134257"/>
    <x v="1"/>
    <x v="199"/>
    <d v="2021-03-19T00:00:00"/>
    <s v="Second Class"/>
    <s v="MS-17710"/>
    <s v="Maurice Satty"/>
    <x v="0"/>
    <s v="United States"/>
    <s v="Auburn"/>
    <x v="19"/>
    <n v="36830"/>
    <x v="0"/>
    <s v="OFF-EN-10003845"/>
    <x v="1"/>
    <x v="12"/>
    <s v="Colored Envelopes"/>
    <n v="7.38"/>
    <n v="2"/>
    <n v="0"/>
    <n v="3.3947999999999996"/>
  </r>
  <r>
    <n v="6925"/>
    <s v="CA-2012-137925"/>
    <x v="1"/>
    <x v="672"/>
    <d v="2021-12-04T00:00:00"/>
    <s v="Standard Class"/>
    <s v="JL-15235"/>
    <s v="Janet Lee"/>
    <x v="0"/>
    <s v="United States"/>
    <s v="New York City"/>
    <x v="15"/>
    <n v="10035"/>
    <x v="3"/>
    <s v="OFF-PA-10002659"/>
    <x v="1"/>
    <x v="10"/>
    <s v="Avoid Verbal Orders Carbonless Minifold Book"/>
    <n v="23.66"/>
    <n v="7"/>
    <n v="0"/>
    <n v="10.883599999999998"/>
  </r>
  <r>
    <n v="6926"/>
    <s v="CA-2012-137925"/>
    <x v="1"/>
    <x v="672"/>
    <d v="2021-12-04T00:00:00"/>
    <s v="Standard Class"/>
    <s v="JL-15235"/>
    <s v="Janet Lee"/>
    <x v="0"/>
    <s v="United States"/>
    <s v="New York City"/>
    <x v="15"/>
    <n v="10035"/>
    <x v="3"/>
    <s v="FUR-BO-10001608"/>
    <x v="0"/>
    <x v="0"/>
    <s v="Hon Metal Bookcases, Black"/>
    <n v="681.40800000000013"/>
    <n v="12"/>
    <n v="0.2"/>
    <n v="42.588000000000022"/>
  </r>
  <r>
    <n v="6927"/>
    <s v="CA-2013-140046"/>
    <x v="0"/>
    <x v="1061"/>
    <d v="2022-08-04T00:00:00"/>
    <s v="Standard Class"/>
    <s v="KM-16660"/>
    <s v="Khloe Miller"/>
    <x v="0"/>
    <s v="United States"/>
    <s v="Los Angeles"/>
    <x v="1"/>
    <n v="90032"/>
    <x v="1"/>
    <s v="OFF-LA-10000305"/>
    <x v="1"/>
    <x v="2"/>
    <s v="Avery 495"/>
    <n v="18.899999999999999"/>
    <n v="3"/>
    <n v="0"/>
    <n v="8.6939999999999991"/>
  </r>
  <r>
    <n v="6928"/>
    <s v="CA-2013-140382"/>
    <x v="0"/>
    <x v="661"/>
    <d v="2022-06-26T00:00:00"/>
    <s v="Second Class"/>
    <s v="RD-19900"/>
    <s v="Ruben Dartt"/>
    <x v="0"/>
    <s v="United States"/>
    <s v="San Francisco"/>
    <x v="1"/>
    <n v="94109"/>
    <x v="1"/>
    <s v="OFF-ST-10003638"/>
    <x v="1"/>
    <x v="4"/>
    <s v="Mobile Personal File Cube"/>
    <n v="93.68"/>
    <n v="4"/>
    <n v="0"/>
    <n v="25.293599999999998"/>
  </r>
  <r>
    <n v="6929"/>
    <s v="CA-2013-140382"/>
    <x v="0"/>
    <x v="661"/>
    <d v="2022-06-26T00:00:00"/>
    <s v="Second Class"/>
    <s v="RD-19900"/>
    <s v="Ruben Dartt"/>
    <x v="0"/>
    <s v="United States"/>
    <s v="San Francisco"/>
    <x v="1"/>
    <n v="94109"/>
    <x v="1"/>
    <s v="OFF-LA-10001934"/>
    <x v="1"/>
    <x v="2"/>
    <s v="Avery 516"/>
    <n v="21.93"/>
    <n v="3"/>
    <n v="0"/>
    <n v="10.307099999999998"/>
  </r>
  <r>
    <n v="6930"/>
    <s v="CA-2013-140382"/>
    <x v="0"/>
    <x v="661"/>
    <d v="2022-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22-06-26T00:00:00"/>
    <s v="Second Class"/>
    <s v="RD-19900"/>
    <s v="Ruben Dartt"/>
    <x v="0"/>
    <s v="United States"/>
    <s v="San Francisco"/>
    <x v="1"/>
    <n v="94109"/>
    <x v="1"/>
    <s v="OFF-PA-10001019"/>
    <x v="1"/>
    <x v="10"/>
    <s v="Xerox 1884"/>
    <n v="19.98"/>
    <n v="1"/>
    <n v="0"/>
    <n v="9.3905999999999992"/>
  </r>
  <r>
    <n v="6932"/>
    <s v="CA-2011-164182"/>
    <x v="2"/>
    <x v="686"/>
    <d v="2020-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20-07-18T00:00:00"/>
    <s v="Standard Class"/>
    <s v="ST-20530"/>
    <s v="Shui Tom"/>
    <x v="0"/>
    <s v="United States"/>
    <s v="Philadelphia"/>
    <x v="9"/>
    <n v="19140"/>
    <x v="3"/>
    <s v="TEC-PH-10002583"/>
    <x v="2"/>
    <x v="7"/>
    <s v="iOttie HLCRIO102 Car Mount"/>
    <n v="23.987999999999996"/>
    <n v="2"/>
    <n v="0.4"/>
    <n v="-13.993000000000004"/>
  </r>
  <r>
    <n v="6934"/>
    <s v="CA-2011-164182"/>
    <x v="2"/>
    <x v="686"/>
    <d v="2020-07-18T00:00:00"/>
    <s v="Standard Class"/>
    <s v="ST-20530"/>
    <s v="Shui Tom"/>
    <x v="0"/>
    <s v="United States"/>
    <s v="Philadelphia"/>
    <x v="9"/>
    <n v="19140"/>
    <x v="3"/>
    <s v="FUR-FU-10001057"/>
    <x v="0"/>
    <x v="5"/>
    <s v="Tensor Track Tree Floor Lamp"/>
    <n v="31.983999999999998"/>
    <n v="2"/>
    <n v="0.2"/>
    <n v="1.1993999999999998"/>
  </r>
  <r>
    <n v="6935"/>
    <s v="CA-2011-164182"/>
    <x v="2"/>
    <x v="686"/>
    <d v="2020-07-18T00:00:00"/>
    <s v="Standard Class"/>
    <s v="ST-20530"/>
    <s v="Shui Tom"/>
    <x v="0"/>
    <s v="United States"/>
    <s v="Philadelphia"/>
    <x v="9"/>
    <n v="19140"/>
    <x v="3"/>
    <s v="OFF-AR-10001044"/>
    <x v="1"/>
    <x v="6"/>
    <s v="BOSTON Ranger #55 Pencil Sharpener, Black"/>
    <n v="41.584000000000003"/>
    <n v="2"/>
    <n v="0.2"/>
    <n v="4.6781999999999968"/>
  </r>
  <r>
    <n v="6936"/>
    <s v="CA-2014-137365"/>
    <x v="3"/>
    <x v="329"/>
    <d v="2023-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22-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20-06-15T00:00:00"/>
    <s v="Same Day"/>
    <s v="PS-18760"/>
    <s v="Pamela Stobb"/>
    <x v="0"/>
    <s v="United States"/>
    <s v="El Paso"/>
    <x v="5"/>
    <n v="79907"/>
    <x v="2"/>
    <s v="OFF-PA-10001952"/>
    <x v="1"/>
    <x v="10"/>
    <s v="Xerox 1902"/>
    <n v="36.544000000000004"/>
    <n v="2"/>
    <n v="0.2"/>
    <n v="11.876799999999998"/>
  </r>
  <r>
    <n v="6939"/>
    <s v="CA-2013-125094"/>
    <x v="0"/>
    <x v="732"/>
    <d v="2022-11-10T00:00:00"/>
    <s v="Standard Class"/>
    <s v="NP-18700"/>
    <s v="Nora Preis"/>
    <x v="0"/>
    <s v="United States"/>
    <s v="Seattle"/>
    <x v="4"/>
    <n v="98105"/>
    <x v="1"/>
    <s v="TEC-AC-10004420"/>
    <x v="2"/>
    <x v="11"/>
    <s v="Cherry 142-key Programmable Keyboard"/>
    <n v="479.72"/>
    <n v="4"/>
    <n v="0"/>
    <n v="52.769200000000012"/>
  </r>
  <r>
    <n v="6940"/>
    <s v="CA-2014-107132"/>
    <x v="3"/>
    <x v="335"/>
    <d v="2023-07-01T00:00:00"/>
    <s v="Standard Class"/>
    <s v="SC-20260"/>
    <s v="Scott Cohen"/>
    <x v="1"/>
    <s v="United States"/>
    <s v="New York City"/>
    <x v="15"/>
    <n v="10009"/>
    <x v="3"/>
    <s v="OFF-BI-10001071"/>
    <x v="1"/>
    <x v="8"/>
    <s v="GBC ProClick Punch Binding System"/>
    <n v="102.36799999999999"/>
    <n v="2"/>
    <n v="0.2"/>
    <n v="37.108400000000003"/>
  </r>
  <r>
    <n v="6941"/>
    <s v="CA-2014-107132"/>
    <x v="3"/>
    <x v="335"/>
    <d v="2023-07-01T00:00:00"/>
    <s v="Standard Class"/>
    <s v="SC-20260"/>
    <s v="Scott Cohen"/>
    <x v="1"/>
    <s v="United States"/>
    <s v="New York City"/>
    <x v="15"/>
    <n v="10009"/>
    <x v="3"/>
    <s v="OFF-SU-10002503"/>
    <x v="1"/>
    <x v="14"/>
    <s v="Acme Preferred Stainless Steel Scissors"/>
    <n v="28.4"/>
    <n v="5"/>
    <n v="0"/>
    <n v="8.2359999999999989"/>
  </r>
  <r>
    <n v="6942"/>
    <s v="CA-2014-107132"/>
    <x v="3"/>
    <x v="335"/>
    <d v="2023-07-01T00:00:00"/>
    <s v="Standard Class"/>
    <s v="SC-20260"/>
    <s v="Scott Cohen"/>
    <x v="1"/>
    <s v="United States"/>
    <s v="New York City"/>
    <x v="15"/>
    <n v="10009"/>
    <x v="3"/>
    <s v="OFF-ST-10001490"/>
    <x v="1"/>
    <x v="4"/>
    <s v="Hot File 7-Pocket, Floor Stand"/>
    <n v="713.88"/>
    <n v="4"/>
    <n v="0"/>
    <n v="214.16399999999993"/>
  </r>
  <r>
    <n v="6943"/>
    <s v="CA-2014-107132"/>
    <x v="3"/>
    <x v="335"/>
    <d v="2023-07-01T00:00:00"/>
    <s v="Standard Class"/>
    <s v="SC-20260"/>
    <s v="Scott Cohen"/>
    <x v="1"/>
    <s v="United States"/>
    <s v="New York City"/>
    <x v="15"/>
    <n v="10009"/>
    <x v="3"/>
    <s v="OFF-PA-10003790"/>
    <x v="1"/>
    <x v="10"/>
    <s v="Xerox 1991"/>
    <n v="68.52"/>
    <n v="3"/>
    <n v="0"/>
    <n v="31.519199999999998"/>
  </r>
  <r>
    <n v="6944"/>
    <s v="CA-2012-139248"/>
    <x v="1"/>
    <x v="395"/>
    <d v="2021-07-30T00:00:00"/>
    <s v="Standard Class"/>
    <s v="RD-19930"/>
    <s v="Russell D'Ascenzo"/>
    <x v="0"/>
    <s v="United States"/>
    <s v="Los Angeles"/>
    <x v="1"/>
    <n v="90032"/>
    <x v="1"/>
    <s v="TEC-PH-10004094"/>
    <x v="2"/>
    <x v="7"/>
    <s v="Motorola L703CM"/>
    <n v="623.96"/>
    <n v="5"/>
    <n v="0.2"/>
    <n v="38.997500000000002"/>
  </r>
  <r>
    <n v="6945"/>
    <s v="CA-2011-148369"/>
    <x v="2"/>
    <x v="865"/>
    <d v="2020-09-27T00:00:00"/>
    <s v="Standard Class"/>
    <s v="TH-21115"/>
    <s v="Thea Hudgings"/>
    <x v="1"/>
    <s v="United States"/>
    <s v="Newark"/>
    <x v="13"/>
    <n v="19711"/>
    <x v="3"/>
    <s v="OFF-BI-10004876"/>
    <x v="1"/>
    <x v="8"/>
    <s v="Wilson Jones Suede Grain Vinyl Binders"/>
    <n v="11.12"/>
    <n v="4"/>
    <n v="0"/>
    <n v="5.4487999999999994"/>
  </r>
  <r>
    <n v="6946"/>
    <s v="CA-2013-106243"/>
    <x v="0"/>
    <x v="954"/>
    <d v="2022-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21-11-13T00:00:00"/>
    <s v="Standard Class"/>
    <s v="JO-15550"/>
    <s v="Jesus Ocampo"/>
    <x v="2"/>
    <s v="United States"/>
    <s v="Roseville"/>
    <x v="1"/>
    <n v="95661"/>
    <x v="1"/>
    <s v="OFF-FA-10000490"/>
    <x v="1"/>
    <x v="13"/>
    <s v="OIC Binder Clips, Mini, 1/4&quot; Capacity, Black"/>
    <n v="2.48"/>
    <n v="2"/>
    <n v="0"/>
    <n v="1.1656"/>
  </r>
  <r>
    <n v="6948"/>
    <s v="CA-2012-130365"/>
    <x v="1"/>
    <x v="334"/>
    <d v="2021-04-29T00:00:00"/>
    <s v="Standard Class"/>
    <s v="ZC-21910"/>
    <s v="Zuschuss Carroll"/>
    <x v="0"/>
    <s v="United States"/>
    <s v="Aurora"/>
    <x v="10"/>
    <n v="60505"/>
    <x v="2"/>
    <s v="OFF-ST-10002574"/>
    <x v="1"/>
    <x v="4"/>
    <s v="SAFCO Commercial Wire Shelving, Black"/>
    <n v="221.024"/>
    <n v="2"/>
    <n v="0.2"/>
    <n v="-55.256"/>
  </r>
  <r>
    <n v="6949"/>
    <s v="CA-2012-130365"/>
    <x v="1"/>
    <x v="334"/>
    <d v="2021-04-29T00:00:00"/>
    <s v="Standard Class"/>
    <s v="ZC-21910"/>
    <s v="Zuschuss Carroll"/>
    <x v="0"/>
    <s v="United States"/>
    <s v="Aurora"/>
    <x v="10"/>
    <n v="60505"/>
    <x v="2"/>
    <s v="FUR-CH-10003535"/>
    <x v="0"/>
    <x v="1"/>
    <s v="Global Armless Task Chair, Royal Blue"/>
    <n v="128.05799999999999"/>
    <n v="3"/>
    <n v="0.3"/>
    <n v="-23.782199999999996"/>
  </r>
  <r>
    <n v="6950"/>
    <s v="CA-2014-143021"/>
    <x v="3"/>
    <x v="123"/>
    <d v="2023-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23-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21-11-24T00:00:00"/>
    <s v="Standard Class"/>
    <s v="GK-14620"/>
    <s v="Grace Kelly"/>
    <x v="1"/>
    <s v="United States"/>
    <s v="Dallas"/>
    <x v="5"/>
    <n v="75217"/>
    <x v="2"/>
    <s v="TEC-MA-10002790"/>
    <x v="2"/>
    <x v="15"/>
    <s v="NeatDesk Desktop Scanner &amp; Digital Filing System"/>
    <n v="479.988"/>
    <n v="2"/>
    <n v="0.4"/>
    <n v="55.998599999999954"/>
  </r>
  <r>
    <n v="6953"/>
    <s v="CA-2012-129917"/>
    <x v="1"/>
    <x v="653"/>
    <d v="2021-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21-10-03T00:00:00"/>
    <s v="First Class"/>
    <s v="HM-14980"/>
    <s v="Henry MacAllister"/>
    <x v="0"/>
    <s v="United States"/>
    <s v="Los Angeles"/>
    <x v="1"/>
    <n v="90008"/>
    <x v="1"/>
    <s v="OFF-BI-10004828"/>
    <x v="1"/>
    <x v="8"/>
    <s v="GBC Poly Designer Binding Covers"/>
    <n v="53.567999999999998"/>
    <n v="4"/>
    <n v="0.2"/>
    <n v="19.418399999999995"/>
  </r>
  <r>
    <n v="6955"/>
    <s v="CA-2012-129917"/>
    <x v="1"/>
    <x v="653"/>
    <d v="2021-10-03T00:00:00"/>
    <s v="First Class"/>
    <s v="HM-14980"/>
    <s v="Henry MacAllister"/>
    <x v="0"/>
    <s v="United States"/>
    <s v="Los Angeles"/>
    <x v="1"/>
    <n v="90008"/>
    <x v="1"/>
    <s v="TEC-PH-10000369"/>
    <x v="2"/>
    <x v="7"/>
    <s v="HTC One Mini"/>
    <n v="503.96000000000004"/>
    <n v="5"/>
    <n v="0.2"/>
    <n v="50.396000000000015"/>
  </r>
  <r>
    <n v="6956"/>
    <s v="CA-2012-115420"/>
    <x v="1"/>
    <x v="334"/>
    <d v="2021-05-02T00:00:00"/>
    <s v="Standard Class"/>
    <s v="LS-16945"/>
    <s v="Linda Southworth"/>
    <x v="1"/>
    <s v="United States"/>
    <s v="Los Angeles"/>
    <x v="1"/>
    <n v="90004"/>
    <x v="1"/>
    <s v="OFF-EN-10003862"/>
    <x v="1"/>
    <x v="12"/>
    <s v="Laser &amp; Ink Jet Business Envelopes"/>
    <n v="21.34"/>
    <n v="2"/>
    <n v="0"/>
    <n v="9.8163999999999998"/>
  </r>
  <r>
    <n v="6957"/>
    <s v="CA-2013-157588"/>
    <x v="0"/>
    <x v="216"/>
    <d v="2022-07-20T00:00:00"/>
    <s v="Standard Class"/>
    <s v="AR-10570"/>
    <s v="Anemone Ratner"/>
    <x v="0"/>
    <s v="United States"/>
    <s v="Columbus"/>
    <x v="32"/>
    <n v="31907"/>
    <x v="0"/>
    <s v="OFF-BI-10003963"/>
    <x v="1"/>
    <x v="8"/>
    <s v="Cardinal Holdit Data Disk Pockets"/>
    <n v="36.4"/>
    <n v="5"/>
    <n v="0"/>
    <n v="17.107999999999997"/>
  </r>
  <r>
    <n v="6958"/>
    <s v="CA-2013-157588"/>
    <x v="0"/>
    <x v="216"/>
    <d v="2022-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21-09-29T00:00:00"/>
    <s v="Second Class"/>
    <s v="RH-19510"/>
    <s v="Rick Huthwaite"/>
    <x v="2"/>
    <s v="United States"/>
    <s v="San Francisco"/>
    <x v="1"/>
    <n v="94110"/>
    <x v="1"/>
    <s v="OFF-ST-10001328"/>
    <x v="1"/>
    <x v="4"/>
    <s v="Personal Filing Tote with Lid, Black/Gray"/>
    <n v="15.51"/>
    <n v="1"/>
    <n v="0"/>
    <n v="4.3428000000000004"/>
  </r>
  <r>
    <n v="6960"/>
    <s v="CA-2012-167255"/>
    <x v="1"/>
    <x v="874"/>
    <d v="2021-09-29T00:00:00"/>
    <s v="Second Class"/>
    <s v="RH-19510"/>
    <s v="Rick Huthwaite"/>
    <x v="2"/>
    <s v="United States"/>
    <s v="San Francisco"/>
    <x v="1"/>
    <n v="94110"/>
    <x v="1"/>
    <s v="OFF-PA-10002377"/>
    <x v="1"/>
    <x v="10"/>
    <s v="Xerox 1916"/>
    <n v="146.82"/>
    <n v="3"/>
    <n v="0"/>
    <n v="73.41"/>
  </r>
  <r>
    <n v="6961"/>
    <s v="CA-2012-167255"/>
    <x v="1"/>
    <x v="874"/>
    <d v="2021-09-29T00:00:00"/>
    <s v="Second Class"/>
    <s v="RH-19510"/>
    <s v="Rick Huthwaite"/>
    <x v="2"/>
    <s v="United States"/>
    <s v="San Francisco"/>
    <x v="1"/>
    <n v="94110"/>
    <x v="1"/>
    <s v="OFF-PA-10003441"/>
    <x v="1"/>
    <x v="10"/>
    <s v="Xerox 226"/>
    <n v="12.96"/>
    <n v="2"/>
    <n v="0"/>
    <n v="6.2208000000000006"/>
  </r>
  <r>
    <n v="6962"/>
    <s v="CA-2014-162096"/>
    <x v="3"/>
    <x v="468"/>
    <d v="2023-11-11T00:00:00"/>
    <s v="Same Day"/>
    <s v="TB-21190"/>
    <s v="Thomas Brumley"/>
    <x v="2"/>
    <s v="United States"/>
    <s v="Riverside"/>
    <x v="1"/>
    <n v="92503"/>
    <x v="1"/>
    <s v="OFF-AR-10002221"/>
    <x v="1"/>
    <x v="6"/>
    <s v="12 Colored Short Pencils"/>
    <n v="7.8000000000000007"/>
    <n v="3"/>
    <n v="0"/>
    <n v="2.1060000000000008"/>
  </r>
  <r>
    <n v="6963"/>
    <s v="CA-2013-157161"/>
    <x v="0"/>
    <x v="87"/>
    <d v="2022-07-21T00:00:00"/>
    <s v="Second Class"/>
    <s v="JD-15895"/>
    <s v="Jonathan Doherty"/>
    <x v="1"/>
    <s v="United States"/>
    <s v="Columbia"/>
    <x v="20"/>
    <n v="29203"/>
    <x v="0"/>
    <s v="OFF-EN-10001509"/>
    <x v="1"/>
    <x v="12"/>
    <s v="Poly String Tie Envelopes"/>
    <n v="10.199999999999999"/>
    <n v="5"/>
    <n v="0"/>
    <n v="4.7939999999999996"/>
  </r>
  <r>
    <n v="6964"/>
    <s v="CA-2013-157161"/>
    <x v="0"/>
    <x v="87"/>
    <d v="2022-07-21T00:00:00"/>
    <s v="Second Class"/>
    <s v="JD-15895"/>
    <s v="Jonathan Doherty"/>
    <x v="1"/>
    <s v="United States"/>
    <s v="Columbia"/>
    <x v="20"/>
    <n v="29203"/>
    <x v="0"/>
    <s v="OFF-AR-10003338"/>
    <x v="1"/>
    <x v="6"/>
    <s v="Eberhard Faber 3 1/2&quot; Golf Pencils"/>
    <n v="22.32"/>
    <n v="3"/>
    <n v="0"/>
    <n v="5.580000000000001"/>
  </r>
  <r>
    <n v="6965"/>
    <s v="CA-2013-157161"/>
    <x v="0"/>
    <x v="87"/>
    <d v="2022-07-21T00:00:00"/>
    <s v="Second Class"/>
    <s v="JD-15895"/>
    <s v="Jonathan Doherty"/>
    <x v="1"/>
    <s v="United States"/>
    <s v="Columbia"/>
    <x v="20"/>
    <n v="29203"/>
    <x v="0"/>
    <s v="OFF-BI-10004728"/>
    <x v="1"/>
    <x v="8"/>
    <s v="Wilson Jones Turn Tabs Binder Tool for Ring Binders"/>
    <n v="24.1"/>
    <n v="5"/>
    <n v="0"/>
    <n v="11.086"/>
  </r>
  <r>
    <n v="6966"/>
    <s v="CA-2013-157161"/>
    <x v="0"/>
    <x v="87"/>
    <d v="2022-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22-07-21T00:00:00"/>
    <s v="Second Class"/>
    <s v="JD-15895"/>
    <s v="Jonathan Doherty"/>
    <x v="1"/>
    <s v="United States"/>
    <s v="Columbia"/>
    <x v="20"/>
    <n v="29203"/>
    <x v="0"/>
    <s v="OFF-BI-10002764"/>
    <x v="1"/>
    <x v="8"/>
    <s v="Recycled Pressboard Report Cover with Reinforced Top Hinge"/>
    <n v="6.46"/>
    <n v="2"/>
    <n v="0"/>
    <n v="3.1654"/>
  </r>
  <r>
    <n v="6968"/>
    <s v="CA-2013-157161"/>
    <x v="0"/>
    <x v="87"/>
    <d v="2022-07-21T00:00:00"/>
    <s v="Second Class"/>
    <s v="JD-15895"/>
    <s v="Jonathan Doherty"/>
    <x v="1"/>
    <s v="United States"/>
    <s v="Columbia"/>
    <x v="20"/>
    <n v="29203"/>
    <x v="0"/>
    <s v="OFF-PA-10001461"/>
    <x v="1"/>
    <x v="10"/>
    <s v="HP Office Paper (20Lb. and 87 Bright)"/>
    <n v="60.12"/>
    <n v="9"/>
    <n v="0"/>
    <n v="28.857599999999998"/>
  </r>
  <r>
    <n v="6969"/>
    <s v="CA-2012-110765"/>
    <x v="1"/>
    <x v="1139"/>
    <d v="2021-10-20T00:00:00"/>
    <s v="Second Class"/>
    <s v="MP-17965"/>
    <s v="Michael Paige"/>
    <x v="1"/>
    <s v="United States"/>
    <s v="New York City"/>
    <x v="15"/>
    <n v="10011"/>
    <x v="3"/>
    <s v="TEC-PH-10004165"/>
    <x v="2"/>
    <x v="7"/>
    <s v="Mitel MiVoice 5330e IP Phone"/>
    <n v="824.97"/>
    <n v="3"/>
    <n v="0"/>
    <n v="214.4922"/>
  </r>
  <r>
    <n v="6970"/>
    <s v="CA-2013-163937"/>
    <x v="0"/>
    <x v="993"/>
    <d v="2022-01-13T00:00:00"/>
    <s v="Second Class"/>
    <s v="JB-16000"/>
    <s v="Joy Bell-"/>
    <x v="0"/>
    <s v="United States"/>
    <s v="Longview"/>
    <x v="4"/>
    <n v="98632"/>
    <x v="1"/>
    <s v="FUR-FU-10000010"/>
    <x v="0"/>
    <x v="5"/>
    <s v="DAX Value U-Channel Document Frames, Easel Back"/>
    <n v="24.849999999999998"/>
    <n v="5"/>
    <n v="0"/>
    <n v="7.7034999999999982"/>
  </r>
  <r>
    <n v="6971"/>
    <s v="CA-2014-153822"/>
    <x v="3"/>
    <x v="20"/>
    <d v="2023-09-26T00:00:00"/>
    <s v="Standard Class"/>
    <s v="AB-10105"/>
    <s v="Adrian Barton"/>
    <x v="0"/>
    <s v="United States"/>
    <s v="Phoenix"/>
    <x v="16"/>
    <n v="85023"/>
    <x v="1"/>
    <s v="OFF-ST-10000321"/>
    <x v="1"/>
    <x v="4"/>
    <s v="Akro Stacking Bins"/>
    <n v="12.624000000000001"/>
    <n v="2"/>
    <n v="0.2"/>
    <n v="-2.5248000000000022"/>
  </r>
  <r>
    <n v="6972"/>
    <s v="CA-2014-153822"/>
    <x v="3"/>
    <x v="20"/>
    <d v="2023-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23-09-26T00:00:00"/>
    <s v="Standard Class"/>
    <s v="AB-10105"/>
    <s v="Adrian Barton"/>
    <x v="0"/>
    <s v="United States"/>
    <s v="Phoenix"/>
    <x v="16"/>
    <n v="85023"/>
    <x v="1"/>
    <s v="TEC-PH-10002415"/>
    <x v="2"/>
    <x v="7"/>
    <s v="Polycom VoiceStation 500 Conference phone"/>
    <n v="471.92"/>
    <n v="2"/>
    <n v="0.2"/>
    <n v="29.495000000000019"/>
  </r>
  <r>
    <n v="6974"/>
    <s v="CA-2014-153822"/>
    <x v="3"/>
    <x v="20"/>
    <d v="2023-09-26T00:00:00"/>
    <s v="Standard Class"/>
    <s v="AB-10105"/>
    <s v="Adrian Barton"/>
    <x v="0"/>
    <s v="United States"/>
    <s v="Phoenix"/>
    <x v="16"/>
    <n v="85023"/>
    <x v="1"/>
    <s v="OFF-BI-10001460"/>
    <x v="1"/>
    <x v="8"/>
    <s v="Plastic Binding Combs"/>
    <n v="18.180000000000003"/>
    <n v="4"/>
    <n v="0.7"/>
    <n v="-13.938000000000002"/>
  </r>
  <r>
    <n v="6975"/>
    <s v="CA-2014-146185"/>
    <x v="3"/>
    <x v="175"/>
    <d v="2023-09-20T00:00:00"/>
    <s v="Standard Class"/>
    <s v="CC-12145"/>
    <s v="Charles Crestani"/>
    <x v="0"/>
    <s v="United States"/>
    <s v="Houston"/>
    <x v="5"/>
    <n v="77095"/>
    <x v="2"/>
    <s v="OFF-AR-10002987"/>
    <x v="1"/>
    <x v="6"/>
    <s v="Prismacolor Color Pencil Set"/>
    <n v="31.744"/>
    <n v="2"/>
    <n v="0.2"/>
    <n v="8.3328000000000024"/>
  </r>
  <r>
    <n v="6976"/>
    <s v="CA-2012-112144"/>
    <x v="1"/>
    <x v="1140"/>
    <d v="2021-07-02T00:00:00"/>
    <s v="Standard Class"/>
    <s v="CY-12745"/>
    <s v="Craig Yedwab"/>
    <x v="1"/>
    <s v="United States"/>
    <s v="Gilbert"/>
    <x v="16"/>
    <n v="85234"/>
    <x v="1"/>
    <s v="OFF-LA-10000443"/>
    <x v="1"/>
    <x v="2"/>
    <s v="Avery 501"/>
    <n v="5.9039999999999999"/>
    <n v="2"/>
    <n v="0.2"/>
    <n v="1.9925999999999999"/>
  </r>
  <r>
    <n v="6977"/>
    <s v="CA-2012-112144"/>
    <x v="1"/>
    <x v="1140"/>
    <d v="2021-07-02T00:00:00"/>
    <s v="Standard Class"/>
    <s v="CY-12745"/>
    <s v="Craig Yedwab"/>
    <x v="1"/>
    <s v="United States"/>
    <s v="Gilbert"/>
    <x v="16"/>
    <n v="85234"/>
    <x v="1"/>
    <s v="FUR-FU-10004306"/>
    <x v="0"/>
    <x v="5"/>
    <s v="Electrix Halogen Magnifier Lamp"/>
    <n v="621.7600000000001"/>
    <n v="4"/>
    <n v="0.2"/>
    <n v="46.631999999999977"/>
  </r>
  <r>
    <n v="6978"/>
    <s v="US-2013-119298"/>
    <x v="0"/>
    <x v="880"/>
    <d v="2022-11-29T00:00:00"/>
    <s v="First Class"/>
    <s v="EP-13915"/>
    <s v="Emily Phan"/>
    <x v="0"/>
    <s v="United States"/>
    <s v="Jonesboro"/>
    <x v="36"/>
    <n v="72401"/>
    <x v="0"/>
    <s v="TEC-PH-10002564"/>
    <x v="2"/>
    <x v="7"/>
    <s v="OtterBox Defender Series Case - Samsung Galaxy S4"/>
    <n v="59.98"/>
    <n v="2"/>
    <n v="0"/>
    <n v="17.993999999999993"/>
  </r>
  <r>
    <n v="6979"/>
    <s v="CA-2014-155159"/>
    <x v="3"/>
    <x v="919"/>
    <d v="2023-11-30T00:00:00"/>
    <s v="Second Class"/>
    <s v="DL-13315"/>
    <s v="Delfina Latchford"/>
    <x v="0"/>
    <s v="United States"/>
    <s v="Atlanta"/>
    <x v="32"/>
    <n v="30318"/>
    <x v="0"/>
    <s v="OFF-PA-10003724"/>
    <x v="1"/>
    <x v="10"/>
    <s v="Wirebound Message Book, 4 per Page"/>
    <n v="48.87"/>
    <n v="9"/>
    <n v="0"/>
    <n v="23.946299999999997"/>
  </r>
  <r>
    <n v="6980"/>
    <s v="CA-2014-149076"/>
    <x v="3"/>
    <x v="424"/>
    <d v="2023-01-20T00:00:00"/>
    <s v="Standard Class"/>
    <s v="SO-20335"/>
    <s v="Sean O'Donnell"/>
    <x v="0"/>
    <s v="United States"/>
    <s v="Los Angeles"/>
    <x v="1"/>
    <n v="90036"/>
    <x v="1"/>
    <s v="OFF-PA-10000483"/>
    <x v="1"/>
    <x v="10"/>
    <s v="Xerox 19"/>
    <n v="154.9"/>
    <n v="5"/>
    <n v="0"/>
    <n v="69.704999999999998"/>
  </r>
  <r>
    <n v="6981"/>
    <s v="CA-2011-146990"/>
    <x v="2"/>
    <x v="845"/>
    <d v="2020-11-08T00:00:00"/>
    <s v="First Class"/>
    <s v="BP-11095"/>
    <s v="Bart Pistole"/>
    <x v="1"/>
    <s v="United States"/>
    <s v="New York City"/>
    <x v="15"/>
    <n v="10024"/>
    <x v="3"/>
    <s v="OFF-FA-10000611"/>
    <x v="1"/>
    <x v="13"/>
    <s v="Binder Clips by OIC"/>
    <n v="5.92"/>
    <n v="4"/>
    <n v="0"/>
    <n v="2.8415999999999997"/>
  </r>
  <r>
    <n v="6982"/>
    <s v="CA-2011-146990"/>
    <x v="2"/>
    <x v="845"/>
    <d v="2020-11-08T00:00:00"/>
    <s v="First Class"/>
    <s v="BP-11095"/>
    <s v="Bart Pistole"/>
    <x v="1"/>
    <s v="United States"/>
    <s v="New York City"/>
    <x v="15"/>
    <n v="10024"/>
    <x v="3"/>
    <s v="OFF-PA-10000246"/>
    <x v="1"/>
    <x v="10"/>
    <s v="Riverleaf Stik-Withit Designer Note Cubes"/>
    <n v="30.18"/>
    <n v="3"/>
    <n v="0"/>
    <n v="13.8828"/>
  </r>
  <r>
    <n v="6983"/>
    <s v="CA-2013-116526"/>
    <x v="0"/>
    <x v="142"/>
    <d v="2022-09-06T00:00:00"/>
    <s v="Standard Class"/>
    <s v="JA-15970"/>
    <s v="Joseph Airdo"/>
    <x v="0"/>
    <s v="United States"/>
    <s v="Detroit"/>
    <x v="12"/>
    <n v="48227"/>
    <x v="2"/>
    <s v="OFF-BI-10004728"/>
    <x v="1"/>
    <x v="8"/>
    <s v="Wilson Jones Turn Tabs Binder Tool for Ring Binders"/>
    <n v="24.1"/>
    <n v="5"/>
    <n v="0"/>
    <n v="11.086"/>
  </r>
  <r>
    <n v="6984"/>
    <s v="CA-2013-116526"/>
    <x v="0"/>
    <x v="142"/>
    <d v="2022-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22-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22-09-06T00:00:00"/>
    <s v="Standard Class"/>
    <s v="JA-15970"/>
    <s v="Joseph Airdo"/>
    <x v="0"/>
    <s v="United States"/>
    <s v="Detroit"/>
    <x v="12"/>
    <n v="48227"/>
    <x v="2"/>
    <s v="OFF-BI-10000320"/>
    <x v="1"/>
    <x v="8"/>
    <s v="GBC Plastic Binding Combs"/>
    <n v="29.52"/>
    <n v="4"/>
    <n v="0"/>
    <n v="14.4648"/>
  </r>
  <r>
    <n v="6987"/>
    <s v="CA-2013-116526"/>
    <x v="0"/>
    <x v="142"/>
    <d v="2022-09-06T00:00:00"/>
    <s v="Standard Class"/>
    <s v="JA-15970"/>
    <s v="Joseph Airdo"/>
    <x v="0"/>
    <s v="United States"/>
    <s v="Detroit"/>
    <x v="12"/>
    <n v="48227"/>
    <x v="2"/>
    <s v="OFF-AR-10004999"/>
    <x v="1"/>
    <x v="6"/>
    <s v="Newell 315"/>
    <n v="11.96"/>
    <n v="2"/>
    <n v="0"/>
    <n v="2.99"/>
  </r>
  <r>
    <n v="6988"/>
    <s v="CA-2013-116526"/>
    <x v="0"/>
    <x v="142"/>
    <d v="2022-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23-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23-12-14T00:00:00"/>
    <s v="First Class"/>
    <s v="DK-13375"/>
    <s v="Dennis Kane"/>
    <x v="0"/>
    <s v="United States"/>
    <s v="Abilene"/>
    <x v="5"/>
    <n v="79605"/>
    <x v="2"/>
    <s v="OFF-AP-10001634"/>
    <x v="1"/>
    <x v="9"/>
    <s v="Hoover Commercial Lightweight Upright Vacuum"/>
    <n v="1.3919999999999997"/>
    <n v="2"/>
    <n v="0.8"/>
    <n v="-3.7584000000000009"/>
  </r>
  <r>
    <n v="6991"/>
    <s v="CA-2012-109386"/>
    <x v="1"/>
    <x v="627"/>
    <d v="2021-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21-11-13T00:00:00"/>
    <s v="Second Class"/>
    <s v="RH-19600"/>
    <s v="Rob Haberlin"/>
    <x v="0"/>
    <s v="United States"/>
    <s v="Hampton"/>
    <x v="17"/>
    <n v="23666"/>
    <x v="0"/>
    <s v="TEC-PH-10002890"/>
    <x v="2"/>
    <x v="7"/>
    <s v="AT&amp;T 17929 Lendline Telephone"/>
    <n v="226.20000000000002"/>
    <n v="5"/>
    <n v="0"/>
    <n v="58.811999999999998"/>
  </r>
  <r>
    <n v="6993"/>
    <s v="CA-2012-109386"/>
    <x v="1"/>
    <x v="627"/>
    <d v="2021-11-13T00:00:00"/>
    <s v="Second Class"/>
    <s v="RH-19600"/>
    <s v="Rob Haberlin"/>
    <x v="0"/>
    <s v="United States"/>
    <s v="Hampton"/>
    <x v="17"/>
    <n v="23666"/>
    <x v="0"/>
    <s v="FUR-FU-10000308"/>
    <x v="0"/>
    <x v="5"/>
    <s v="Deflect-o Glass Clear Studded Chair Mats"/>
    <n v="186.54"/>
    <n v="3"/>
    <n v="0"/>
    <n v="41.038800000000002"/>
  </r>
  <r>
    <n v="6994"/>
    <s v="CA-2012-109386"/>
    <x v="1"/>
    <x v="627"/>
    <d v="2021-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21-11-13T00:00:00"/>
    <s v="Second Class"/>
    <s v="RH-19600"/>
    <s v="Rob Haberlin"/>
    <x v="0"/>
    <s v="United States"/>
    <s v="Hampton"/>
    <x v="17"/>
    <n v="23666"/>
    <x v="0"/>
    <s v="OFF-AR-10000122"/>
    <x v="1"/>
    <x v="6"/>
    <s v="Newell 314"/>
    <n v="27.9"/>
    <n v="5"/>
    <n v="0"/>
    <n v="6.9749999999999979"/>
  </r>
  <r>
    <n v="6996"/>
    <s v="CA-2012-166800"/>
    <x v="1"/>
    <x v="901"/>
    <d v="2021-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23-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23-12-26T00:00:00"/>
    <s v="Second Class"/>
    <s v="JB-15400"/>
    <s v="Jennifer Braxton"/>
    <x v="1"/>
    <s v="United States"/>
    <s v="Rockford"/>
    <x v="10"/>
    <n v="61107"/>
    <x v="2"/>
    <s v="OFF-PA-10004475"/>
    <x v="1"/>
    <x v="10"/>
    <s v="Xerox 1940"/>
    <n v="175.87200000000001"/>
    <n v="4"/>
    <n v="0.2"/>
    <n v="63.753599999999992"/>
  </r>
  <r>
    <n v="6999"/>
    <s v="US-2013-134369"/>
    <x v="0"/>
    <x v="1141"/>
    <d v="2022-09-23T00:00:00"/>
    <s v="Standard Class"/>
    <s v="BC-11125"/>
    <s v="Becky Castell"/>
    <x v="2"/>
    <s v="United States"/>
    <s v="Laguna Niguel"/>
    <x v="1"/>
    <n v="92677"/>
    <x v="1"/>
    <s v="OFF-PA-10002195"/>
    <x v="1"/>
    <x v="10"/>
    <s v="Xerox 1966"/>
    <n v="12.96"/>
    <n v="2"/>
    <n v="0"/>
    <n v="6.3504000000000005"/>
  </r>
  <r>
    <n v="7000"/>
    <s v="CA-2014-123687"/>
    <x v="3"/>
    <x v="1142"/>
    <d v="2023-05-30T00:00:00"/>
    <s v="First Class"/>
    <s v="KC-16675"/>
    <s v="Kimberly Carter"/>
    <x v="1"/>
    <s v="United States"/>
    <s v="Louisville"/>
    <x v="0"/>
    <n v="40214"/>
    <x v="0"/>
    <s v="OFF-AP-10002670"/>
    <x v="1"/>
    <x v="9"/>
    <s v="Belkin 8-Outlet Premiere SurgeMaster II Surge Protectors"/>
    <n v="208.44"/>
    <n v="3"/>
    <n v="0"/>
    <n v="62.531999999999982"/>
  </r>
  <r>
    <n v="7001"/>
    <s v="CA-2014-123687"/>
    <x v="3"/>
    <x v="1142"/>
    <d v="2023-05-30T00:00:00"/>
    <s v="First Class"/>
    <s v="KC-16675"/>
    <s v="Kimberly Carter"/>
    <x v="1"/>
    <s v="United States"/>
    <s v="Louisville"/>
    <x v="0"/>
    <n v="40214"/>
    <x v="0"/>
    <s v="OFF-SU-10004498"/>
    <x v="1"/>
    <x v="14"/>
    <s v="Martin-Yale Premier Letter Opener"/>
    <n v="25.76"/>
    <n v="2"/>
    <n v="0"/>
    <n v="0.77280000000000015"/>
  </r>
  <r>
    <n v="7002"/>
    <s v="CA-2012-104871"/>
    <x v="1"/>
    <x v="1109"/>
    <d v="2021-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20-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20-08-21T00:00:00"/>
    <s v="Second Class"/>
    <s v="DW-13195"/>
    <s v="David Wiener"/>
    <x v="1"/>
    <s v="United States"/>
    <s v="Los Angeles"/>
    <x v="1"/>
    <n v="90045"/>
    <x v="1"/>
    <s v="OFF-BI-10000632"/>
    <x v="1"/>
    <x v="8"/>
    <s v="Satellite Sectional Post Binders"/>
    <n v="69.456000000000003"/>
    <n v="2"/>
    <n v="0.2"/>
    <n v="22.573199999999996"/>
  </r>
  <r>
    <n v="7005"/>
    <s v="CA-2011-126333"/>
    <x v="2"/>
    <x v="851"/>
    <d v="2020-12-28T00:00:00"/>
    <s v="Standard Class"/>
    <s v="ME-18010"/>
    <s v="Michelle Ellison"/>
    <x v="1"/>
    <s v="United States"/>
    <s v="Port Arthur"/>
    <x v="5"/>
    <n v="77642"/>
    <x v="2"/>
    <s v="OFF-PA-10000223"/>
    <x v="1"/>
    <x v="10"/>
    <s v="Xerox 2000"/>
    <n v="5.1840000000000011"/>
    <n v="1"/>
    <n v="0.2"/>
    <n v="1.8144"/>
  </r>
  <r>
    <n v="7006"/>
    <s v="CA-2012-141740"/>
    <x v="1"/>
    <x v="549"/>
    <d v="2021-11-05T00:00:00"/>
    <s v="Standard Class"/>
    <s v="JF-15490"/>
    <s v="Jeremy Farry"/>
    <x v="0"/>
    <s v="United States"/>
    <s v="New York City"/>
    <x v="15"/>
    <n v="10009"/>
    <x v="3"/>
    <s v="FUR-CH-10001545"/>
    <x v="0"/>
    <x v="1"/>
    <s v="Hon Comfortask Task/Swivel Chairs"/>
    <n v="205.16400000000002"/>
    <n v="2"/>
    <n v="0.1"/>
    <n v="13.677600000000002"/>
  </r>
  <r>
    <n v="7007"/>
    <s v="CA-2011-119466"/>
    <x v="2"/>
    <x v="534"/>
    <d v="2020-12-21T00:00:00"/>
    <s v="Standard Class"/>
    <s v="SP-20860"/>
    <s v="Sung Pak"/>
    <x v="1"/>
    <s v="United States"/>
    <s v="Chicago"/>
    <x v="10"/>
    <n v="60623"/>
    <x v="2"/>
    <s v="FUR-FU-10001546"/>
    <x v="0"/>
    <x v="5"/>
    <s v="Dana Swing-Arm Lamps"/>
    <n v="8.5440000000000005"/>
    <n v="2"/>
    <n v="0.6"/>
    <n v="-7.4759999999999991"/>
  </r>
  <r>
    <n v="7008"/>
    <s v="CA-2012-154823"/>
    <x v="1"/>
    <x v="291"/>
    <d v="2021-08-25T00:00:00"/>
    <s v="Standard Class"/>
    <s v="KN-16390"/>
    <s v="Katherine Nockton"/>
    <x v="1"/>
    <s v="United States"/>
    <s v="Springfield"/>
    <x v="24"/>
    <n v="45503"/>
    <x v="3"/>
    <s v="OFF-BI-10001098"/>
    <x v="1"/>
    <x v="8"/>
    <s v="Acco D-Ring Binder w/DublLock"/>
    <n v="12.828000000000001"/>
    <n v="2"/>
    <n v="0.7"/>
    <n v="-8.9795999999999978"/>
  </r>
  <r>
    <n v="7009"/>
    <s v="CA-2012-154823"/>
    <x v="1"/>
    <x v="291"/>
    <d v="2021-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21-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20-05-27T00:00:00"/>
    <s v="Standard Class"/>
    <s v="GT-14710"/>
    <s v="Greg Tran"/>
    <x v="0"/>
    <s v="United States"/>
    <s v="New York City"/>
    <x v="15"/>
    <n v="10035"/>
    <x v="3"/>
    <s v="OFF-BI-10000829"/>
    <x v="1"/>
    <x v="8"/>
    <s v="Avery Non-Stick Binders"/>
    <n v="17.96"/>
    <n v="5"/>
    <n v="0.2"/>
    <n v="5.8369999999999997"/>
  </r>
  <r>
    <n v="7012"/>
    <s v="US-2011-135881"/>
    <x v="2"/>
    <x v="235"/>
    <d v="2020-05-27T00:00:00"/>
    <s v="Standard Class"/>
    <s v="GT-14710"/>
    <s v="Greg Tran"/>
    <x v="0"/>
    <s v="United States"/>
    <s v="New York City"/>
    <x v="15"/>
    <n v="10035"/>
    <x v="3"/>
    <s v="OFF-SU-10003002"/>
    <x v="1"/>
    <x v="14"/>
    <s v="Letter Slitter"/>
    <n v="5.04"/>
    <n v="2"/>
    <n v="0"/>
    <n v="0.15120000000000022"/>
  </r>
  <r>
    <n v="7013"/>
    <s v="US-2011-135881"/>
    <x v="2"/>
    <x v="235"/>
    <d v="2020-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23-12-12T00:00:00"/>
    <s v="Second Class"/>
    <s v="DB-12910"/>
    <s v="Daniel Byrd"/>
    <x v="2"/>
    <s v="United States"/>
    <s v="Salinas"/>
    <x v="1"/>
    <n v="93905"/>
    <x v="1"/>
    <s v="FUR-BO-10001519"/>
    <x v="0"/>
    <x v="0"/>
    <s v="O'Sullivan 3-Shelf Heavy-Duty Bookcases"/>
    <n v="148.25700000000001"/>
    <n v="3"/>
    <n v="0.15"/>
    <n v="15.697800000000004"/>
  </r>
  <r>
    <n v="7015"/>
    <s v="CA-2011-114790"/>
    <x v="2"/>
    <x v="518"/>
    <d v="2020-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20-03-13T00:00:00"/>
    <s v="Second Class"/>
    <s v="FM-14215"/>
    <s v="Filia McAdams"/>
    <x v="1"/>
    <s v="United States"/>
    <s v="Richmond"/>
    <x v="0"/>
    <n v="40475"/>
    <x v="0"/>
    <s v="TEC-AC-10000710"/>
    <x v="2"/>
    <x v="11"/>
    <s v="Maxell DVD-RAM Discs"/>
    <n v="32.96"/>
    <n v="2"/>
    <n v="0"/>
    <n v="14.172800000000002"/>
  </r>
  <r>
    <n v="7017"/>
    <s v="CA-2011-114790"/>
    <x v="2"/>
    <x v="518"/>
    <d v="2020-03-13T00:00:00"/>
    <s v="Second Class"/>
    <s v="FM-14215"/>
    <s v="Filia McAdams"/>
    <x v="1"/>
    <s v="United States"/>
    <s v="Richmond"/>
    <x v="0"/>
    <n v="40475"/>
    <x v="0"/>
    <s v="TEC-PH-10000984"/>
    <x v="2"/>
    <x v="7"/>
    <s v="Panasonic KX-TG9471B"/>
    <n v="587.97"/>
    <n v="3"/>
    <n v="0"/>
    <n v="164.63160000000005"/>
  </r>
  <r>
    <n v="7018"/>
    <s v="CA-2011-114790"/>
    <x v="2"/>
    <x v="518"/>
    <d v="2020-03-13T00:00:00"/>
    <s v="Second Class"/>
    <s v="FM-14215"/>
    <s v="Filia McAdams"/>
    <x v="1"/>
    <s v="United States"/>
    <s v="Richmond"/>
    <x v="0"/>
    <n v="40475"/>
    <x v="0"/>
    <s v="OFF-PA-10000213"/>
    <x v="1"/>
    <x v="10"/>
    <s v="Xerox 198"/>
    <n v="14.940000000000001"/>
    <n v="3"/>
    <n v="0"/>
    <n v="7.0218000000000007"/>
  </r>
  <r>
    <n v="7019"/>
    <s v="US-2013-154256"/>
    <x v="0"/>
    <x v="661"/>
    <d v="2022-06-28T00:00:00"/>
    <s v="Second Class"/>
    <s v="SM-20005"/>
    <s v="Sally Matthias"/>
    <x v="0"/>
    <s v="United States"/>
    <s v="New York City"/>
    <x v="15"/>
    <n v="10035"/>
    <x v="3"/>
    <s v="OFF-LA-10003720"/>
    <x v="1"/>
    <x v="2"/>
    <s v="Avery 487"/>
    <n v="25.83"/>
    <n v="7"/>
    <n v="0"/>
    <n v="12.1401"/>
  </r>
  <r>
    <n v="7020"/>
    <s v="CA-2011-124737"/>
    <x v="2"/>
    <x v="709"/>
    <d v="2020-08-27T00:00:00"/>
    <s v="Standard Class"/>
    <s v="AP-10915"/>
    <s v="Arthur Prichep"/>
    <x v="0"/>
    <s v="United States"/>
    <s v="Denver"/>
    <x v="22"/>
    <n v="80219"/>
    <x v="1"/>
    <s v="OFF-PA-10001837"/>
    <x v="1"/>
    <x v="10"/>
    <s v="Xerox 1976"/>
    <n v="15.552000000000003"/>
    <n v="3"/>
    <n v="0.2"/>
    <n v="5.4432"/>
  </r>
  <r>
    <n v="7021"/>
    <s v="CA-2011-124737"/>
    <x v="2"/>
    <x v="709"/>
    <d v="2020-08-27T00:00:00"/>
    <s v="Standard Class"/>
    <s v="AP-10915"/>
    <s v="Arthur Prichep"/>
    <x v="0"/>
    <s v="United States"/>
    <s v="Denver"/>
    <x v="22"/>
    <n v="80219"/>
    <x v="1"/>
    <s v="OFF-SU-10004661"/>
    <x v="1"/>
    <x v="14"/>
    <s v="Acme Titanium Bonded Scissors"/>
    <n v="6.8000000000000007"/>
    <n v="1"/>
    <n v="0.2"/>
    <n v="0.50999999999999979"/>
  </r>
  <r>
    <n v="7022"/>
    <s v="CA-2011-124737"/>
    <x v="2"/>
    <x v="709"/>
    <d v="2020-08-27T00:00:00"/>
    <s v="Standard Class"/>
    <s v="AP-10915"/>
    <s v="Arthur Prichep"/>
    <x v="0"/>
    <s v="United States"/>
    <s v="Denver"/>
    <x v="22"/>
    <n v="80219"/>
    <x v="1"/>
    <s v="FUR-FU-10003274"/>
    <x v="0"/>
    <x v="5"/>
    <s v="Regeneration Desk Collection"/>
    <n v="4.2240000000000002"/>
    <n v="3"/>
    <n v="0.2"/>
    <n v="1.2672000000000003"/>
  </r>
  <r>
    <n v="7023"/>
    <s v="CA-2011-124737"/>
    <x v="2"/>
    <x v="709"/>
    <d v="2020-08-27T00:00:00"/>
    <s v="Standard Class"/>
    <s v="AP-10915"/>
    <s v="Arthur Prichep"/>
    <x v="0"/>
    <s v="United States"/>
    <s v="Denver"/>
    <x v="22"/>
    <n v="80219"/>
    <x v="1"/>
    <s v="TEC-PH-10000149"/>
    <x v="2"/>
    <x v="7"/>
    <s v="Cisco SPA525G2 IP Phone - Wireless"/>
    <n v="143.64000000000001"/>
    <n v="9"/>
    <n v="0.2"/>
    <n v="10.772999999999989"/>
  </r>
  <r>
    <n v="7024"/>
    <s v="CA-2011-124737"/>
    <x v="2"/>
    <x v="709"/>
    <d v="2020-08-27T00:00:00"/>
    <s v="Standard Class"/>
    <s v="AP-10915"/>
    <s v="Arthur Prichep"/>
    <x v="0"/>
    <s v="United States"/>
    <s v="Denver"/>
    <x v="22"/>
    <n v="80219"/>
    <x v="1"/>
    <s v="OFF-PA-10000019"/>
    <x v="1"/>
    <x v="10"/>
    <s v="Xerox 1931"/>
    <n v="31.104000000000006"/>
    <n v="6"/>
    <n v="0.2"/>
    <n v="10.8864"/>
  </r>
  <r>
    <n v="7025"/>
    <s v="CA-2011-124737"/>
    <x v="2"/>
    <x v="709"/>
    <d v="2020-08-27T00:00:00"/>
    <s v="Standard Class"/>
    <s v="AP-10915"/>
    <s v="Arthur Prichep"/>
    <x v="0"/>
    <s v="United States"/>
    <s v="Denver"/>
    <x v="22"/>
    <n v="80219"/>
    <x v="1"/>
    <s v="OFF-PA-10001125"/>
    <x v="1"/>
    <x v="10"/>
    <s v="Xerox 1988"/>
    <n v="223.05600000000001"/>
    <n v="9"/>
    <n v="0.2"/>
    <n v="69.704999999999984"/>
  </r>
  <r>
    <n v="7026"/>
    <s v="US-2014-101840"/>
    <x v="3"/>
    <x v="695"/>
    <d v="2023-02-13T00:00:00"/>
    <s v="Standard Class"/>
    <s v="SP-20545"/>
    <s v="Sibella Parks"/>
    <x v="1"/>
    <s v="United States"/>
    <s v="New York City"/>
    <x v="15"/>
    <n v="10024"/>
    <x v="3"/>
    <s v="TEC-PH-10002538"/>
    <x v="2"/>
    <x v="7"/>
    <s v="Grandstream GXP1160 VoIP phone"/>
    <n v="227.45999999999998"/>
    <n v="6"/>
    <n v="0"/>
    <n v="65.963399999999979"/>
  </r>
  <r>
    <n v="7027"/>
    <s v="US-2014-101840"/>
    <x v="3"/>
    <x v="695"/>
    <d v="2023-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5"/>
    <d v="2023-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6"/>
    <d v="2022-12-24T00:00:00"/>
    <s v="Second Class"/>
    <s v="MC-17575"/>
    <s v="Matt Collins"/>
    <x v="0"/>
    <s v="United States"/>
    <s v="Fremont"/>
    <x v="8"/>
    <n v="68025"/>
    <x v="2"/>
    <s v="OFF-PA-10003673"/>
    <x v="1"/>
    <x v="10"/>
    <s v="Strathmore Photo Mount Cards"/>
    <n v="33.9"/>
    <n v="5"/>
    <n v="0"/>
    <n v="15.593999999999999"/>
  </r>
  <r>
    <n v="7030"/>
    <s v="CA-2013-145548"/>
    <x v="0"/>
    <x v="583"/>
    <d v="2022-11-17T00:00:00"/>
    <s v="Standard Class"/>
    <s v="EB-13750"/>
    <s v="Edward Becker"/>
    <x v="1"/>
    <s v="United States"/>
    <s v="New York City"/>
    <x v="15"/>
    <n v="10011"/>
    <x v="3"/>
    <s v="OFF-ST-10002562"/>
    <x v="1"/>
    <x v="4"/>
    <s v="Staples"/>
    <n v="28.14"/>
    <n v="3"/>
    <n v="0"/>
    <n v="7.8792000000000009"/>
  </r>
  <r>
    <n v="7031"/>
    <s v="CA-2013-145548"/>
    <x v="0"/>
    <x v="583"/>
    <d v="2022-11-17T00:00:00"/>
    <s v="Standard Class"/>
    <s v="EB-13750"/>
    <s v="Edward Becker"/>
    <x v="1"/>
    <s v="United States"/>
    <s v="New York City"/>
    <x v="15"/>
    <n v="10011"/>
    <x v="3"/>
    <s v="TEC-AC-10002305"/>
    <x v="2"/>
    <x v="11"/>
    <s v="KeyTronic E03601U1 - Keyboard - Beige"/>
    <n v="36"/>
    <n v="2"/>
    <n v="0"/>
    <n v="6.4799999999999969"/>
  </r>
  <r>
    <n v="7032"/>
    <s v="CA-2013-145548"/>
    <x v="0"/>
    <x v="583"/>
    <d v="2022-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22-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22-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22-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23-11-14T00:00:00"/>
    <s v="Standard Class"/>
    <s v="JE-15610"/>
    <s v="Jim Epp"/>
    <x v="1"/>
    <s v="United States"/>
    <s v="San Diego"/>
    <x v="1"/>
    <n v="92105"/>
    <x v="1"/>
    <s v="FUR-CH-10004675"/>
    <x v="0"/>
    <x v="1"/>
    <s v="Lifetime Advantage Folding Chairs, 4/Carton"/>
    <n v="523.39200000000005"/>
    <n v="3"/>
    <n v="0.2"/>
    <n v="52.339199999999977"/>
  </r>
  <r>
    <n v="7037"/>
    <s v="CA-2011-124618"/>
    <x v="2"/>
    <x v="1072"/>
    <d v="2020-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23-09-28T00:00:00"/>
    <s v="Standard Class"/>
    <s v="PB-19105"/>
    <s v="Peter Bühler"/>
    <x v="0"/>
    <s v="United States"/>
    <s v="Smyrna"/>
    <x v="32"/>
    <n v="30080"/>
    <x v="0"/>
    <s v="OFF-PA-10004255"/>
    <x v="1"/>
    <x v="10"/>
    <s v="Xerox 219"/>
    <n v="12.96"/>
    <n v="2"/>
    <n v="0"/>
    <n v="6.2208000000000006"/>
  </r>
  <r>
    <n v="7039"/>
    <s v="CA-2014-161970"/>
    <x v="3"/>
    <x v="585"/>
    <d v="2023-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23-12-24T00:00:00"/>
    <s v="Standard Class"/>
    <s v="AT-10735"/>
    <s v="Annie Thurman"/>
    <x v="0"/>
    <s v="United States"/>
    <s v="New York City"/>
    <x v="15"/>
    <n v="10009"/>
    <x v="3"/>
    <s v="OFF-ST-10002276"/>
    <x v="1"/>
    <x v="4"/>
    <s v="Safco Steel Mobile File Cart"/>
    <n v="166.72"/>
    <n v="2"/>
    <n v="0"/>
    <n v="41.680000000000007"/>
  </r>
  <r>
    <n v="7041"/>
    <s v="CA-2014-103443"/>
    <x v="3"/>
    <x v="94"/>
    <d v="2023-12-24T00:00:00"/>
    <s v="Standard Class"/>
    <s v="AT-10735"/>
    <s v="Annie Thurman"/>
    <x v="0"/>
    <s v="United States"/>
    <s v="New York City"/>
    <x v="15"/>
    <n v="10009"/>
    <x v="3"/>
    <s v="OFF-BI-10001617"/>
    <x v="1"/>
    <x v="8"/>
    <s v="GBC Wire Binding Combs"/>
    <n v="24.816000000000003"/>
    <n v="3"/>
    <n v="0.2"/>
    <n v="8.3753999999999991"/>
  </r>
  <r>
    <n v="7042"/>
    <s v="CA-2014-103443"/>
    <x v="3"/>
    <x v="94"/>
    <d v="2023-12-24T00:00:00"/>
    <s v="Standard Class"/>
    <s v="AT-10735"/>
    <s v="Annie Thurman"/>
    <x v="0"/>
    <s v="United States"/>
    <s v="New York City"/>
    <x v="15"/>
    <n v="10009"/>
    <x v="3"/>
    <s v="FUR-FU-10000308"/>
    <x v="0"/>
    <x v="5"/>
    <s v="Deflect-o Glass Clear Studded Chair Mats"/>
    <n v="124.36"/>
    <n v="2"/>
    <n v="0"/>
    <n v="27.359200000000001"/>
  </r>
  <r>
    <n v="7043"/>
    <s v="US-2014-165358"/>
    <x v="3"/>
    <x v="929"/>
    <d v="2023-07-24T00:00:00"/>
    <s v="Standard Class"/>
    <s v="SV-20365"/>
    <s v="Seth Vernon"/>
    <x v="0"/>
    <s v="United States"/>
    <s v="Philadelphia"/>
    <x v="9"/>
    <n v="19134"/>
    <x v="3"/>
    <s v="TEC-CO-10001943"/>
    <x v="2"/>
    <x v="16"/>
    <s v="Canon PC-428 Personal Copier"/>
    <n v="599.97"/>
    <n v="5"/>
    <n v="0.4"/>
    <n v="69.996499999999969"/>
  </r>
  <r>
    <n v="7044"/>
    <s v="US-2014-165358"/>
    <x v="3"/>
    <x v="929"/>
    <d v="2023-07-24T00:00:00"/>
    <s v="Standard Class"/>
    <s v="SV-20365"/>
    <s v="Seth Vernon"/>
    <x v="0"/>
    <s v="United States"/>
    <s v="Philadelphia"/>
    <x v="9"/>
    <n v="19134"/>
    <x v="3"/>
    <s v="FUR-CH-10002647"/>
    <x v="0"/>
    <x v="1"/>
    <s v="Situations Contoured Folding Chairs, 4/Set"/>
    <n v="198.744"/>
    <n v="4"/>
    <n v="0.3"/>
    <n v="-14.195999999999984"/>
  </r>
  <r>
    <n v="7045"/>
    <s v="US-2014-165358"/>
    <x v="3"/>
    <x v="929"/>
    <d v="2023-07-24T00:00:00"/>
    <s v="Standard Class"/>
    <s v="SV-20365"/>
    <s v="Seth Vernon"/>
    <x v="0"/>
    <s v="United States"/>
    <s v="Philadelphia"/>
    <x v="9"/>
    <n v="19134"/>
    <x v="3"/>
    <s v="OFF-SU-10004768"/>
    <x v="1"/>
    <x v="14"/>
    <s v="Acme Kleencut Forged Steel Scissors"/>
    <n v="9.1840000000000011"/>
    <n v="2"/>
    <n v="0.2"/>
    <n v="1.1479999999999988"/>
  </r>
  <r>
    <n v="7046"/>
    <s v="CA-2013-160136"/>
    <x v="0"/>
    <x v="54"/>
    <d v="2022-11-10T00:00:00"/>
    <s v="Standard Class"/>
    <s v="PJ-18835"/>
    <s v="Patrick Jones"/>
    <x v="1"/>
    <s v="United States"/>
    <s v="Dallas"/>
    <x v="5"/>
    <n v="75217"/>
    <x v="2"/>
    <s v="OFF-PA-10002160"/>
    <x v="1"/>
    <x v="10"/>
    <s v="Xerox 1978"/>
    <n v="9.2480000000000011"/>
    <n v="2"/>
    <n v="0.2"/>
    <n v="3.3524000000000003"/>
  </r>
  <r>
    <n v="7047"/>
    <s v="CA-2011-150581"/>
    <x v="2"/>
    <x v="917"/>
    <d v="2020-04-12T00:00:00"/>
    <s v="Standard Class"/>
    <s v="NM-18445"/>
    <s v="Nathan Mautz"/>
    <x v="2"/>
    <s v="United States"/>
    <s v="Concord"/>
    <x v="1"/>
    <n v="94521"/>
    <x v="1"/>
    <s v="FUR-TA-10003748"/>
    <x v="0"/>
    <x v="3"/>
    <s v="Bevis 36 x 72 Conference Tables"/>
    <n v="99.591999999999999"/>
    <n v="1"/>
    <n v="0.2"/>
    <n v="2.4897999999999989"/>
  </r>
  <r>
    <n v="7048"/>
    <s v="CA-2011-150581"/>
    <x v="2"/>
    <x v="917"/>
    <d v="2020-04-12T00:00:00"/>
    <s v="Standard Class"/>
    <s v="NM-18445"/>
    <s v="Nathan Mautz"/>
    <x v="2"/>
    <s v="United States"/>
    <s v="Concord"/>
    <x v="1"/>
    <n v="94521"/>
    <x v="1"/>
    <s v="TEC-AC-10001908"/>
    <x v="2"/>
    <x v="11"/>
    <s v="Logitech Wireless Headset h800"/>
    <n v="399.96"/>
    <n v="4"/>
    <n v="0"/>
    <n v="139.98599999999999"/>
  </r>
  <r>
    <n v="7049"/>
    <s v="CA-2013-119515"/>
    <x v="0"/>
    <x v="1040"/>
    <d v="2022-08-17T00:00:00"/>
    <s v="First Class"/>
    <s v="TR-21325"/>
    <s v="Toby Ritter"/>
    <x v="0"/>
    <s v="United States"/>
    <s v="Nashville"/>
    <x v="18"/>
    <n v="37211"/>
    <x v="0"/>
    <s v="OFF-PA-10000552"/>
    <x v="1"/>
    <x v="10"/>
    <s v="Xerox 200"/>
    <n v="15.552000000000003"/>
    <n v="3"/>
    <n v="0.2"/>
    <n v="5.4432"/>
  </r>
  <r>
    <n v="7050"/>
    <s v="CA-2011-141355"/>
    <x v="2"/>
    <x v="794"/>
    <d v="2020-09-30T00:00:00"/>
    <s v="Standard Class"/>
    <s v="BF-11005"/>
    <s v="Barry Franz"/>
    <x v="2"/>
    <s v="United States"/>
    <s v="Aurora"/>
    <x v="22"/>
    <n v="80013"/>
    <x v="1"/>
    <s v="OFF-AR-10003179"/>
    <x v="1"/>
    <x v="6"/>
    <s v="Dixon Ticonderoga Core-Lock Colored Pencils"/>
    <n v="14.576000000000001"/>
    <n v="2"/>
    <n v="0.2"/>
    <n v="2.3685999999999989"/>
  </r>
  <r>
    <n v="7051"/>
    <s v="CA-2013-165330"/>
    <x v="0"/>
    <x v="25"/>
    <d v="2022-12-12T00:00:00"/>
    <s v="Same Day"/>
    <s v="WB-21850"/>
    <s v="William Brown"/>
    <x v="0"/>
    <s v="United States"/>
    <s v="Anaheim"/>
    <x v="1"/>
    <n v="92804"/>
    <x v="1"/>
    <s v="OFF-BI-10004593"/>
    <x v="1"/>
    <x v="8"/>
    <s v="Ibico Laser Imprintable Binding System Covers"/>
    <n v="209.60000000000002"/>
    <n v="5"/>
    <n v="0.2"/>
    <n v="68.11999999999999"/>
  </r>
  <r>
    <n v="7052"/>
    <s v="CA-2013-165330"/>
    <x v="0"/>
    <x v="25"/>
    <d v="2022-12-12T00:00:00"/>
    <s v="Same Day"/>
    <s v="WB-21850"/>
    <s v="William Brown"/>
    <x v="0"/>
    <s v="United States"/>
    <s v="Anaheim"/>
    <x v="1"/>
    <n v="92804"/>
    <x v="1"/>
    <s v="OFF-AR-10000914"/>
    <x v="1"/>
    <x v="6"/>
    <s v="Boston 16765 Mini Stand Up Battery Pencil Sharpener"/>
    <n v="23.32"/>
    <n v="2"/>
    <n v="0"/>
    <n v="6.0632000000000019"/>
  </r>
  <r>
    <n v="7053"/>
    <s v="CA-2013-165330"/>
    <x v="0"/>
    <x v="25"/>
    <d v="2022-12-12T00:00:00"/>
    <s v="Same Day"/>
    <s v="WB-21850"/>
    <s v="William Brown"/>
    <x v="0"/>
    <s v="United States"/>
    <s v="Anaheim"/>
    <x v="1"/>
    <n v="92804"/>
    <x v="1"/>
    <s v="OFF-PA-10000241"/>
    <x v="1"/>
    <x v="10"/>
    <s v="IBM Multi-Purpose Copy Paper, 8 1/2 x 11&quot;, Case"/>
    <n v="30.98"/>
    <n v="1"/>
    <n v="0"/>
    <n v="13.940999999999999"/>
  </r>
  <r>
    <n v="7054"/>
    <s v="CA-2013-165330"/>
    <x v="0"/>
    <x v="25"/>
    <d v="2022-12-12T00:00:00"/>
    <s v="Same Day"/>
    <s v="WB-21850"/>
    <s v="William Brown"/>
    <x v="0"/>
    <s v="United States"/>
    <s v="Anaheim"/>
    <x v="1"/>
    <n v="92804"/>
    <x v="1"/>
    <s v="TEC-AC-10000057"/>
    <x v="2"/>
    <x v="11"/>
    <s v="Microsoft Natural Ergonomic Keyboard 4000"/>
    <n v="119.96"/>
    <n v="4"/>
    <n v="0"/>
    <n v="25.191599999999994"/>
  </r>
  <r>
    <n v="7055"/>
    <s v="CA-2013-165330"/>
    <x v="0"/>
    <x v="25"/>
    <d v="2022-12-12T00:00:00"/>
    <s v="Same Day"/>
    <s v="WB-21850"/>
    <s v="William Brown"/>
    <x v="0"/>
    <s v="United States"/>
    <s v="Anaheim"/>
    <x v="1"/>
    <n v="92804"/>
    <x v="1"/>
    <s v="FUR-CH-10003774"/>
    <x v="0"/>
    <x v="1"/>
    <s v="Global Wood Trimmed Manager's Task Chair, Khaki"/>
    <n v="363.92"/>
    <n v="5"/>
    <n v="0.2"/>
    <n v="-31.843000000000018"/>
  </r>
  <r>
    <n v="7056"/>
    <s v="CA-2013-165330"/>
    <x v="0"/>
    <x v="25"/>
    <d v="2022-12-12T00:00:00"/>
    <s v="Same Day"/>
    <s v="WB-21850"/>
    <s v="William Brown"/>
    <x v="0"/>
    <s v="United States"/>
    <s v="Anaheim"/>
    <x v="1"/>
    <n v="92804"/>
    <x v="1"/>
    <s v="OFF-BI-10002824"/>
    <x v="1"/>
    <x v="8"/>
    <s v="Recycled Easel Ring Binders"/>
    <n v="35.808"/>
    <n v="3"/>
    <n v="0.2"/>
    <n v="11.189999999999996"/>
  </r>
  <r>
    <n v="7057"/>
    <s v="CA-2013-165330"/>
    <x v="0"/>
    <x v="25"/>
    <d v="2022-12-12T00:00:00"/>
    <s v="Same Day"/>
    <s v="WB-21850"/>
    <s v="William Brown"/>
    <x v="0"/>
    <s v="United States"/>
    <s v="Anaheim"/>
    <x v="1"/>
    <n v="92804"/>
    <x v="1"/>
    <s v="OFF-BI-10004001"/>
    <x v="1"/>
    <x v="8"/>
    <s v="GBC Recycled VeloBinder Covers"/>
    <n v="122.688"/>
    <n v="9"/>
    <n v="0.2"/>
    <n v="39.873599999999982"/>
  </r>
  <r>
    <n v="7058"/>
    <s v="CA-2013-165330"/>
    <x v="0"/>
    <x v="25"/>
    <d v="2022-12-12T00:00:00"/>
    <s v="Same Day"/>
    <s v="WB-21850"/>
    <s v="William Brown"/>
    <x v="0"/>
    <s v="United States"/>
    <s v="Anaheim"/>
    <x v="1"/>
    <n v="92804"/>
    <x v="1"/>
    <s v="FUR-TA-10004619"/>
    <x v="0"/>
    <x v="3"/>
    <s v="Hon Non-Folding Utility Tables"/>
    <n v="892.13600000000008"/>
    <n v="7"/>
    <n v="0.2"/>
    <n v="111.51699999999991"/>
  </r>
  <r>
    <n v="7059"/>
    <s v="CA-2013-165330"/>
    <x v="0"/>
    <x v="25"/>
    <d v="2022-12-12T00:00:00"/>
    <s v="Same Day"/>
    <s v="WB-21850"/>
    <s v="William Brown"/>
    <x v="0"/>
    <s v="United States"/>
    <s v="Anaheim"/>
    <x v="1"/>
    <n v="92804"/>
    <x v="1"/>
    <s v="OFF-ST-10000636"/>
    <x v="1"/>
    <x v="4"/>
    <s v="Rogers Profile Extra Capacity Storage Tub"/>
    <n v="50.22"/>
    <n v="3"/>
    <n v="0"/>
    <n v="2.0087999999999973"/>
  </r>
  <r>
    <n v="7060"/>
    <s v="CA-2013-165330"/>
    <x v="0"/>
    <x v="25"/>
    <d v="2022-12-12T00:00:00"/>
    <s v="Same Day"/>
    <s v="WB-21850"/>
    <s v="William Brown"/>
    <x v="0"/>
    <s v="United States"/>
    <s v="Anaheim"/>
    <x v="1"/>
    <n v="92804"/>
    <x v="1"/>
    <s v="OFF-AP-10001469"/>
    <x v="1"/>
    <x v="9"/>
    <s v="Fellowes 8 Outlet Superior Workstation Surge Protector"/>
    <n v="83.42"/>
    <n v="2"/>
    <n v="0"/>
    <n v="24.191799999999994"/>
  </r>
  <r>
    <n v="7061"/>
    <s v="CA-2013-165330"/>
    <x v="0"/>
    <x v="25"/>
    <d v="2022-12-12T00:00:00"/>
    <s v="Same Day"/>
    <s v="WB-21850"/>
    <s v="William Brown"/>
    <x v="0"/>
    <s v="United States"/>
    <s v="Anaheim"/>
    <x v="1"/>
    <n v="92804"/>
    <x v="1"/>
    <s v="OFF-BI-10002897"/>
    <x v="1"/>
    <x v="8"/>
    <s v="Black Avery Memo-Size 3-Ring Binder, 5 1/2&quot; x 8 1/2&quot;"/>
    <n v="5.8719999999999999"/>
    <n v="2"/>
    <n v="0.2"/>
    <n v="2.1286"/>
  </r>
  <r>
    <n v="7062"/>
    <s v="CA-2012-132633"/>
    <x v="1"/>
    <x v="302"/>
    <d v="2021-02-05T00:00:00"/>
    <s v="Second Class"/>
    <s v="KH-16630"/>
    <s v="Ken Heidel"/>
    <x v="1"/>
    <s v="United States"/>
    <s v="Pleasant Grove"/>
    <x v="7"/>
    <n v="84062"/>
    <x v="1"/>
    <s v="OFF-BI-10002432"/>
    <x v="1"/>
    <x v="8"/>
    <s v="Wilson Jones Standard D-Ring Binders"/>
    <n v="12.144"/>
    <n v="3"/>
    <n v="0.2"/>
    <n v="4.0985999999999994"/>
  </r>
  <r>
    <n v="7063"/>
    <s v="CA-2013-157742"/>
    <x v="0"/>
    <x v="723"/>
    <d v="2023-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23-09-06T00:00:00"/>
    <s v="Standard Class"/>
    <s v="MG-17890"/>
    <s v="Michael Granlund"/>
    <x v="2"/>
    <s v="United States"/>
    <s v="Salem"/>
    <x v="21"/>
    <n v="97301"/>
    <x v="1"/>
    <s v="OFF-SU-10002522"/>
    <x v="1"/>
    <x v="14"/>
    <s v="Acme Kleen Earth Office Shears"/>
    <n v="6.2080000000000002"/>
    <n v="2"/>
    <n v="0.2"/>
    <n v="0.69839999999999902"/>
  </r>
  <r>
    <n v="7065"/>
    <s v="CA-2014-169474"/>
    <x v="3"/>
    <x v="1143"/>
    <d v="2023-02-10T00:00:00"/>
    <s v="Standard Class"/>
    <s v="JF-15355"/>
    <s v="Jay Fein"/>
    <x v="0"/>
    <s v="United States"/>
    <s v="Rochester"/>
    <x v="15"/>
    <n v="14609"/>
    <x v="3"/>
    <s v="OFF-AP-10003971"/>
    <x v="1"/>
    <x v="9"/>
    <s v="Belkin 6 Outlet Metallic Surge Strip"/>
    <n v="32.67"/>
    <n v="3"/>
    <n v="0"/>
    <n v="8.4942000000000011"/>
  </r>
  <r>
    <n v="7066"/>
    <s v="CA-2011-106726"/>
    <x v="2"/>
    <x v="776"/>
    <d v="2020-12-08T00:00:00"/>
    <s v="First Class"/>
    <s v="RS-19765"/>
    <s v="Roland Schwarz"/>
    <x v="1"/>
    <s v="United States"/>
    <s v="Los Angeles"/>
    <x v="1"/>
    <n v="90008"/>
    <x v="1"/>
    <s v="OFF-ST-10001496"/>
    <x v="1"/>
    <x v="4"/>
    <s v="Standard Rollaway File with Lock"/>
    <n v="1261.33"/>
    <n v="7"/>
    <n v="0"/>
    <n v="327.94580000000002"/>
  </r>
  <r>
    <n v="7067"/>
    <s v="CA-2013-147473"/>
    <x v="0"/>
    <x v="198"/>
    <d v="2022-06-04T00:00:00"/>
    <s v="Standard Class"/>
    <s v="NL-18310"/>
    <s v="Nancy Lomonaco"/>
    <x v="2"/>
    <s v="United States"/>
    <s v="Los Angeles"/>
    <x v="1"/>
    <n v="90049"/>
    <x v="1"/>
    <s v="OFF-PA-10004782"/>
    <x v="1"/>
    <x v="10"/>
    <s v="Xerox 228"/>
    <n v="38.880000000000003"/>
    <n v="6"/>
    <n v="0"/>
    <n v="18.662400000000002"/>
  </r>
  <r>
    <n v="7068"/>
    <s v="CA-2013-114209"/>
    <x v="0"/>
    <x v="206"/>
    <d v="2022-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22-05-27T00:00:00"/>
    <s v="Standard Class"/>
    <s v="AS-10285"/>
    <s v="Alejandro Savely"/>
    <x v="1"/>
    <s v="United States"/>
    <s v="Dallas"/>
    <x v="5"/>
    <n v="75081"/>
    <x v="2"/>
    <s v="OFF-PA-10003591"/>
    <x v="1"/>
    <x v="10"/>
    <s v="Southworth 100% Cotton The Best Paper"/>
    <n v="82.656000000000006"/>
    <n v="9"/>
    <n v="0.2"/>
    <n v="30.996000000000002"/>
  </r>
  <r>
    <n v="7070"/>
    <s v="CA-2011-141901"/>
    <x v="2"/>
    <x v="128"/>
    <d v="2020-08-14T00:00:00"/>
    <s v="Standard Class"/>
    <s v="GM-14500"/>
    <s v="Gene McClure"/>
    <x v="0"/>
    <s v="United States"/>
    <s v="Fresno"/>
    <x v="1"/>
    <n v="93727"/>
    <x v="1"/>
    <s v="OFF-PA-10001667"/>
    <x v="1"/>
    <x v="10"/>
    <s v="Great White Multi-Use Recycled Paper (20Lb. and 84 Bright)"/>
    <n v="5.98"/>
    <n v="1"/>
    <n v="0"/>
    <n v="2.6909999999999998"/>
  </r>
  <r>
    <n v="7071"/>
    <s v="CA-2013-164490"/>
    <x v="0"/>
    <x v="64"/>
    <d v="2022-09-11T00:00:00"/>
    <s v="Second Class"/>
    <s v="SU-20665"/>
    <s v="Stephanie Ulpright"/>
    <x v="2"/>
    <s v="United States"/>
    <s v="Chicago"/>
    <x v="10"/>
    <n v="60653"/>
    <x v="2"/>
    <s v="OFF-PA-10004971"/>
    <x v="1"/>
    <x v="10"/>
    <s v="Xerox 196"/>
    <n v="9.2480000000000011"/>
    <n v="2"/>
    <n v="0.2"/>
    <n v="3.3524000000000003"/>
  </r>
  <r>
    <n v="7072"/>
    <s v="CA-2013-112256"/>
    <x v="0"/>
    <x v="310"/>
    <d v="2022-07-29T00:00:00"/>
    <s v="Standard Class"/>
    <s v="CK-12205"/>
    <s v="Chloris Kastensmidt"/>
    <x v="0"/>
    <s v="United States"/>
    <s v="Mcallen"/>
    <x v="5"/>
    <n v="78501"/>
    <x v="2"/>
    <s v="OFF-AR-10001216"/>
    <x v="1"/>
    <x v="6"/>
    <s v="Newell 339"/>
    <n v="4.4479999999999995"/>
    <n v="2"/>
    <n v="0.2"/>
    <n v="0.3335999999999999"/>
  </r>
  <r>
    <n v="7073"/>
    <s v="CA-2013-112256"/>
    <x v="0"/>
    <x v="310"/>
    <d v="2022-07-29T00:00:00"/>
    <s v="Standard Class"/>
    <s v="CK-12205"/>
    <s v="Chloris Kastensmidt"/>
    <x v="0"/>
    <s v="United States"/>
    <s v="Mcallen"/>
    <x v="5"/>
    <n v="78501"/>
    <x v="2"/>
    <s v="OFF-PA-10004355"/>
    <x v="1"/>
    <x v="10"/>
    <s v="Xerox 231"/>
    <n v="5.1840000000000011"/>
    <n v="1"/>
    <n v="0.2"/>
    <n v="1.8144"/>
  </r>
  <r>
    <n v="7074"/>
    <s v="CA-2013-112256"/>
    <x v="0"/>
    <x v="310"/>
    <d v="2022-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22-07-29T00:00:00"/>
    <s v="Standard Class"/>
    <s v="CK-12205"/>
    <s v="Chloris Kastensmidt"/>
    <x v="0"/>
    <s v="United States"/>
    <s v="Mcallen"/>
    <x v="5"/>
    <n v="78501"/>
    <x v="2"/>
    <s v="OFF-BI-10004364"/>
    <x v="1"/>
    <x v="8"/>
    <s v="Storex Dura Pro Binders"/>
    <n v="4.7519999999999989"/>
    <n v="4"/>
    <n v="0.8"/>
    <n v="-8.3160000000000025"/>
  </r>
  <r>
    <n v="7076"/>
    <s v="CA-2013-112256"/>
    <x v="0"/>
    <x v="310"/>
    <d v="2022-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22-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22-09-07T00:00:00"/>
    <s v="Standard Class"/>
    <s v="JE-15715"/>
    <s v="Joe Elijah"/>
    <x v="0"/>
    <s v="United States"/>
    <s v="Charlotte"/>
    <x v="3"/>
    <n v="28205"/>
    <x v="0"/>
    <s v="OFF-BI-10000014"/>
    <x v="1"/>
    <x v="8"/>
    <s v="Heavy-Duty E-Z-D Binders"/>
    <n v="22.911000000000005"/>
    <n v="7"/>
    <n v="0.7"/>
    <n v="-17.565099999999994"/>
  </r>
  <r>
    <n v="7079"/>
    <s v="CA-2013-106950"/>
    <x v="0"/>
    <x v="476"/>
    <d v="2022-09-07T00:00:00"/>
    <s v="Standard Class"/>
    <s v="JE-15715"/>
    <s v="Joe Elijah"/>
    <x v="0"/>
    <s v="United States"/>
    <s v="Charlotte"/>
    <x v="3"/>
    <n v="28205"/>
    <x v="0"/>
    <s v="OFF-AP-10000159"/>
    <x v="1"/>
    <x v="9"/>
    <s v="Belkin F9M820V08 8 Outlet Surge"/>
    <n v="309.45600000000002"/>
    <n v="9"/>
    <n v="0.2"/>
    <n v="34.813799999999944"/>
  </r>
  <r>
    <n v="7080"/>
    <s v="CA-2013-106950"/>
    <x v="0"/>
    <x v="476"/>
    <d v="2022-09-07T00:00:00"/>
    <s v="Standard Class"/>
    <s v="JE-15715"/>
    <s v="Joe Elijah"/>
    <x v="0"/>
    <s v="United States"/>
    <s v="Charlotte"/>
    <x v="3"/>
    <n v="28205"/>
    <x v="0"/>
    <s v="OFF-AR-10003560"/>
    <x v="1"/>
    <x v="6"/>
    <s v="Zebra Zazzle Fluorescent Highlighters"/>
    <n v="19.456000000000003"/>
    <n v="4"/>
    <n v="0.2"/>
    <n v="3.4047999999999981"/>
  </r>
  <r>
    <n v="7081"/>
    <s v="CA-2013-106950"/>
    <x v="0"/>
    <x v="476"/>
    <d v="2022-09-07T00:00:00"/>
    <s v="Standard Class"/>
    <s v="JE-15715"/>
    <s v="Joe Elijah"/>
    <x v="0"/>
    <s v="United States"/>
    <s v="Charlotte"/>
    <x v="3"/>
    <n v="28205"/>
    <x v="0"/>
    <s v="FUR-TA-10001768"/>
    <x v="0"/>
    <x v="3"/>
    <s v="Hon Racetrack Conference Tables"/>
    <n v="472.51800000000003"/>
    <n v="3"/>
    <n v="0.4"/>
    <n v="-149.63070000000005"/>
  </r>
  <r>
    <n v="7082"/>
    <s v="CA-2013-106950"/>
    <x v="0"/>
    <x v="476"/>
    <d v="2022-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22-09-07T00:00:00"/>
    <s v="Standard Class"/>
    <s v="JE-15715"/>
    <s v="Joe Elijah"/>
    <x v="0"/>
    <s v="United States"/>
    <s v="Charlotte"/>
    <x v="3"/>
    <n v="28205"/>
    <x v="0"/>
    <s v="OFF-BI-10003166"/>
    <x v="1"/>
    <x v="8"/>
    <s v="GBC Plasticlear Binding Covers"/>
    <n v="17.220000000000006"/>
    <n v="5"/>
    <n v="0.7"/>
    <n v="-12.628"/>
  </r>
  <r>
    <n v="7084"/>
    <s v="CA-2014-118724"/>
    <x v="3"/>
    <x v="246"/>
    <d v="2023-07-26T00:00:00"/>
    <s v="Second Class"/>
    <s v="AR-10825"/>
    <s v="Anthony Rawles"/>
    <x v="1"/>
    <s v="United States"/>
    <s v="Concord"/>
    <x v="1"/>
    <n v="94521"/>
    <x v="1"/>
    <s v="OFF-AR-10003469"/>
    <x v="1"/>
    <x v="6"/>
    <s v="Nontoxic Chalk"/>
    <n v="3.52"/>
    <n v="2"/>
    <n v="0"/>
    <n v="1.6896"/>
  </r>
  <r>
    <n v="7085"/>
    <s v="CA-2014-118724"/>
    <x v="3"/>
    <x v="246"/>
    <d v="2023-07-26T00:00:00"/>
    <s v="Second Class"/>
    <s v="AR-10825"/>
    <s v="Anthony Rawles"/>
    <x v="1"/>
    <s v="United States"/>
    <s v="Concord"/>
    <x v="1"/>
    <n v="94521"/>
    <x v="1"/>
    <s v="TEC-PH-10002549"/>
    <x v="2"/>
    <x v="7"/>
    <s v="Polycom SoundPoint IP 450 VoIP phone"/>
    <n v="1626.1920000000002"/>
    <n v="9"/>
    <n v="0.2"/>
    <n v="121.96440000000001"/>
  </r>
  <r>
    <n v="7086"/>
    <s v="CA-2014-112004"/>
    <x v="3"/>
    <x v="145"/>
    <d v="2023-09-29T00:00:00"/>
    <s v="First Class"/>
    <s v="AH-10075"/>
    <s v="Adam Hart"/>
    <x v="1"/>
    <s v="United States"/>
    <s v="Chester"/>
    <x v="9"/>
    <n v="19013"/>
    <x v="3"/>
    <s v="OFF-BI-10003476"/>
    <x v="1"/>
    <x v="8"/>
    <s v="Avery Metallic Poly Binders"/>
    <n v="8.5950000000000024"/>
    <n v="5"/>
    <n v="0.7"/>
    <n v="-6.3030000000000008"/>
  </r>
  <r>
    <n v="7087"/>
    <s v="CA-2014-112004"/>
    <x v="3"/>
    <x v="145"/>
    <d v="2023-09-29T00:00:00"/>
    <s v="First Class"/>
    <s v="AH-10075"/>
    <s v="Adam Hart"/>
    <x v="1"/>
    <s v="United States"/>
    <s v="Chester"/>
    <x v="9"/>
    <n v="19013"/>
    <x v="3"/>
    <s v="OFF-SU-10000157"/>
    <x v="1"/>
    <x v="14"/>
    <s v="Compact Automatic Electric Letter Opener"/>
    <n v="190.89600000000002"/>
    <n v="2"/>
    <n v="0.2"/>
    <n v="-42.951599999999999"/>
  </r>
  <r>
    <n v="7088"/>
    <s v="US-2014-143175"/>
    <x v="3"/>
    <x v="646"/>
    <d v="2023-08-07T00:00:00"/>
    <s v="Second Class"/>
    <s v="GA-14515"/>
    <s v="George Ashbrook"/>
    <x v="0"/>
    <s v="United States"/>
    <s v="Los Angeles"/>
    <x v="1"/>
    <n v="90004"/>
    <x v="1"/>
    <s v="OFF-ST-10003123"/>
    <x v="1"/>
    <x v="4"/>
    <s v="Fellowes Bases and Tops For Staxonsteel/High-Stak Systems"/>
    <n v="99.87"/>
    <n v="3"/>
    <n v="0"/>
    <n v="23.968799999999998"/>
  </r>
  <r>
    <n v="7089"/>
    <s v="CA-2012-105844"/>
    <x v="1"/>
    <x v="968"/>
    <d v="2021-10-27T00:00:00"/>
    <s v="Second Class"/>
    <s v="JF-15415"/>
    <s v="Jennifer Ferguson"/>
    <x v="0"/>
    <s v="United States"/>
    <s v="Sparks"/>
    <x v="33"/>
    <n v="89431"/>
    <x v="1"/>
    <s v="OFF-AR-10001955"/>
    <x v="1"/>
    <x v="6"/>
    <s v="Newell 319"/>
    <n v="79.36"/>
    <n v="4"/>
    <n v="0"/>
    <n v="23.807999999999993"/>
  </r>
  <r>
    <n v="7090"/>
    <s v="CA-2014-118864"/>
    <x v="3"/>
    <x v="140"/>
    <d v="2023-06-20T00:00:00"/>
    <s v="Second Class"/>
    <s v="KH-16690"/>
    <s v="Kristen Hastings"/>
    <x v="1"/>
    <s v="United States"/>
    <s v="Los Angeles"/>
    <x v="1"/>
    <n v="90032"/>
    <x v="1"/>
    <s v="TEC-PH-10001809"/>
    <x v="2"/>
    <x v="7"/>
    <s v="Panasonic KX T7736-B Digital phone"/>
    <n v="119.96"/>
    <n v="1"/>
    <n v="0.2"/>
    <n v="7.4974999999999987"/>
  </r>
  <r>
    <n v="7091"/>
    <s v="CA-2012-119480"/>
    <x v="1"/>
    <x v="1144"/>
    <d v="2021-01-13T00:00:00"/>
    <s v="Standard Class"/>
    <s v="CC-12685"/>
    <s v="Craig Carroll"/>
    <x v="0"/>
    <s v="United States"/>
    <s v="Henderson"/>
    <x v="0"/>
    <n v="42420"/>
    <x v="0"/>
    <s v="OFF-PA-10000474"/>
    <x v="1"/>
    <x v="10"/>
    <s v="Staples"/>
    <n v="106.32"/>
    <n v="3"/>
    <n v="0"/>
    <n v="49.970399999999991"/>
  </r>
  <r>
    <n v="7092"/>
    <s v="CA-2012-119480"/>
    <x v="1"/>
    <x v="1144"/>
    <d v="2021-01-13T00:00:00"/>
    <s v="Standard Class"/>
    <s v="CC-12685"/>
    <s v="Craig Carroll"/>
    <x v="0"/>
    <s v="United States"/>
    <s v="Henderson"/>
    <x v="0"/>
    <n v="42420"/>
    <x v="0"/>
    <s v="OFF-AP-10001205"/>
    <x v="1"/>
    <x v="9"/>
    <s v="Belkin 5 Outlet SurgeMaster Power Centers"/>
    <n v="163.44"/>
    <n v="3"/>
    <n v="0"/>
    <n v="45.763200000000012"/>
  </r>
  <r>
    <n v="7093"/>
    <s v="CA-2012-119480"/>
    <x v="1"/>
    <x v="1144"/>
    <d v="2021-01-13T00:00:00"/>
    <s v="Standard Class"/>
    <s v="CC-12685"/>
    <s v="Craig Carroll"/>
    <x v="0"/>
    <s v="United States"/>
    <s v="Henderson"/>
    <x v="0"/>
    <n v="42420"/>
    <x v="0"/>
    <s v="OFF-AR-10004691"/>
    <x v="1"/>
    <x v="6"/>
    <s v="Boston 1730 StandUp Electric Pencil Sharpener"/>
    <n v="42.76"/>
    <n v="2"/>
    <n v="0"/>
    <n v="11.117599999999999"/>
  </r>
  <r>
    <n v="7094"/>
    <s v="CA-2012-119480"/>
    <x v="1"/>
    <x v="1144"/>
    <d v="2021-01-13T00:00:00"/>
    <s v="Standard Class"/>
    <s v="CC-12685"/>
    <s v="Craig Carroll"/>
    <x v="0"/>
    <s v="United States"/>
    <s v="Henderson"/>
    <x v="0"/>
    <n v="42420"/>
    <x v="0"/>
    <s v="OFF-PA-10004996"/>
    <x v="1"/>
    <x v="10"/>
    <s v="Speediset Carbonless Redi-Letter 7&quot; x 8 1/2&quot;"/>
    <n v="51.550000000000004"/>
    <n v="5"/>
    <n v="0"/>
    <n v="24.2285"/>
  </r>
  <r>
    <n v="7095"/>
    <s v="US-2012-153374"/>
    <x v="1"/>
    <x v="97"/>
    <d v="2021-02-13T00:00:00"/>
    <s v="Second Class"/>
    <s v="JF-15565"/>
    <s v="Jill Fjeld"/>
    <x v="0"/>
    <s v="United States"/>
    <s v="Decatur"/>
    <x v="10"/>
    <n v="62521"/>
    <x v="2"/>
    <s v="TEC-AC-10001908"/>
    <x v="2"/>
    <x v="11"/>
    <s v="Logitech Wireless Headset h800"/>
    <n v="479.952"/>
    <n v="6"/>
    <n v="0.2"/>
    <n v="89.990999999999985"/>
  </r>
  <r>
    <n v="7096"/>
    <s v="CA-2013-101980"/>
    <x v="0"/>
    <x v="1145"/>
    <d v="2022-08-21T00:00:00"/>
    <s v="First Class"/>
    <s v="RP-19390"/>
    <s v="Resi Pölking"/>
    <x v="0"/>
    <s v="United States"/>
    <s v="New York City"/>
    <x v="15"/>
    <n v="10009"/>
    <x v="3"/>
    <s v="OFF-BI-10000666"/>
    <x v="1"/>
    <x v="8"/>
    <s v="Surelock Post Binders"/>
    <n v="146.68799999999999"/>
    <n v="6"/>
    <n v="0.2"/>
    <n v="55.007999999999996"/>
  </r>
  <r>
    <n v="7097"/>
    <s v="CA-2013-101980"/>
    <x v="0"/>
    <x v="1145"/>
    <d v="2022-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5"/>
    <d v="2022-08-21T00:00:00"/>
    <s v="First Class"/>
    <s v="RP-19390"/>
    <s v="Resi Pölking"/>
    <x v="0"/>
    <s v="United States"/>
    <s v="New York City"/>
    <x v="15"/>
    <n v="10009"/>
    <x v="3"/>
    <s v="OFF-BI-10003429"/>
    <x v="1"/>
    <x v="8"/>
    <s v="Cardinal HOLDit! Binder Insert Strips,Extra Strips"/>
    <n v="25.32"/>
    <n v="5"/>
    <n v="0.2"/>
    <n v="9.1785000000000014"/>
  </r>
  <r>
    <n v="7099"/>
    <s v="CA-2014-144596"/>
    <x v="3"/>
    <x v="44"/>
    <d v="2023-11-11T00:00:00"/>
    <s v="Standard Class"/>
    <s v="CD-11980"/>
    <s v="Carol Darley"/>
    <x v="0"/>
    <s v="United States"/>
    <s v="New York City"/>
    <x v="15"/>
    <n v="10011"/>
    <x v="3"/>
    <s v="OFF-PA-10003302"/>
    <x v="1"/>
    <x v="10"/>
    <s v="Xerox 1906"/>
    <n v="318.95999999999998"/>
    <n v="9"/>
    <n v="0"/>
    <n v="149.91119999999998"/>
  </r>
  <r>
    <n v="7100"/>
    <s v="CA-2012-124933"/>
    <x v="1"/>
    <x v="207"/>
    <d v="2021-12-30T00:00:00"/>
    <s v="Second Class"/>
    <s v="DF-13135"/>
    <s v="David Flashing"/>
    <x v="0"/>
    <s v="United States"/>
    <s v="New York City"/>
    <x v="15"/>
    <n v="10009"/>
    <x v="3"/>
    <s v="OFF-PA-10003302"/>
    <x v="1"/>
    <x v="10"/>
    <s v="Xerox 1906"/>
    <n v="212.64"/>
    <n v="6"/>
    <n v="0"/>
    <n v="99.940799999999982"/>
  </r>
  <r>
    <n v="7101"/>
    <s v="CA-2011-159625"/>
    <x v="2"/>
    <x v="533"/>
    <d v="2020-11-28T00:00:00"/>
    <s v="Standard Class"/>
    <s v="SM-20005"/>
    <s v="Sally Matthias"/>
    <x v="0"/>
    <s v="United States"/>
    <s v="Scottsdale"/>
    <x v="16"/>
    <n v="85254"/>
    <x v="1"/>
    <s v="OFF-EN-10002621"/>
    <x v="1"/>
    <x v="12"/>
    <s v="Staples"/>
    <n v="23.472000000000001"/>
    <n v="3"/>
    <n v="0.2"/>
    <n v="8.8019999999999978"/>
  </r>
  <r>
    <n v="7102"/>
    <s v="CA-2013-144337"/>
    <x v="0"/>
    <x v="1146"/>
    <d v="2022-08-06T00:00:00"/>
    <s v="Second Class"/>
    <s v="SG-20890"/>
    <s v="Susan Gilcrest"/>
    <x v="1"/>
    <s v="United States"/>
    <s v="Amarillo"/>
    <x v="5"/>
    <n v="79109"/>
    <x v="2"/>
    <s v="OFF-PA-10000249"/>
    <x v="1"/>
    <x v="10"/>
    <s v="Staples"/>
    <n v="19.648"/>
    <n v="2"/>
    <n v="0.2"/>
    <n v="6.6311999999999989"/>
  </r>
  <r>
    <n v="7103"/>
    <s v="CA-2011-117478"/>
    <x v="2"/>
    <x v="158"/>
    <d v="2020-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23-09-09T00:00:00"/>
    <s v="Standard Class"/>
    <s v="EJ-14155"/>
    <s v="Eva Jacobs"/>
    <x v="0"/>
    <s v="United States"/>
    <s v="Santa Ana"/>
    <x v="1"/>
    <n v="92704"/>
    <x v="1"/>
    <s v="OFF-ST-10003805"/>
    <x v="1"/>
    <x v="4"/>
    <s v="24 Capacity Maxi Data Binder Racks, Pearl"/>
    <n v="421.1"/>
    <n v="2"/>
    <n v="0"/>
    <n v="105.27499999999998"/>
  </r>
  <r>
    <n v="7105"/>
    <s v="CA-2014-128944"/>
    <x v="3"/>
    <x v="249"/>
    <d v="2023-06-22T00:00:00"/>
    <s v="Second Class"/>
    <s v="KH-16330"/>
    <s v="Katharine Harms"/>
    <x v="1"/>
    <s v="United States"/>
    <s v="Newark"/>
    <x v="24"/>
    <n v="43055"/>
    <x v="3"/>
    <s v="FUR-CH-10000785"/>
    <x v="0"/>
    <x v="1"/>
    <s v="Global Ergonomic Managers Chair"/>
    <n v="760.11599999999987"/>
    <n v="6"/>
    <n v="0.3"/>
    <n v="-43.435200000000009"/>
  </r>
  <r>
    <n v="7106"/>
    <s v="CA-2014-128944"/>
    <x v="3"/>
    <x v="249"/>
    <d v="2023-06-22T00:00:00"/>
    <s v="Second Class"/>
    <s v="KH-16330"/>
    <s v="Katharine Harms"/>
    <x v="1"/>
    <s v="United States"/>
    <s v="Newark"/>
    <x v="24"/>
    <n v="43055"/>
    <x v="3"/>
    <s v="FUR-FU-10004909"/>
    <x v="0"/>
    <x v="5"/>
    <s v="Contemporary Wood/Metal Frame"/>
    <n v="38.784000000000006"/>
    <n v="3"/>
    <n v="0.2"/>
    <n v="7.2719999999999949"/>
  </r>
  <r>
    <n v="7107"/>
    <s v="CA-2014-128944"/>
    <x v="3"/>
    <x v="249"/>
    <d v="2023-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22-04-27T00:00:00"/>
    <s v="Standard Class"/>
    <s v="KM-16720"/>
    <s v="Kunst Miller"/>
    <x v="0"/>
    <s v="United States"/>
    <s v="New York City"/>
    <x v="15"/>
    <n v="10035"/>
    <x v="3"/>
    <s v="TEC-PH-10004774"/>
    <x v="2"/>
    <x v="7"/>
    <s v="Gear Head AU3700S Headset"/>
    <n v="25.98"/>
    <n v="2"/>
    <n v="0"/>
    <n v="0.77939999999999898"/>
  </r>
  <r>
    <n v="7109"/>
    <s v="CA-2013-109666"/>
    <x v="0"/>
    <x v="475"/>
    <d v="2022-04-27T00:00:00"/>
    <s v="Standard Class"/>
    <s v="KM-16720"/>
    <s v="Kunst Miller"/>
    <x v="0"/>
    <s v="United States"/>
    <s v="New York City"/>
    <x v="15"/>
    <n v="10035"/>
    <x v="3"/>
    <s v="OFF-AR-10004582"/>
    <x v="1"/>
    <x v="6"/>
    <s v="BIC Brite Liner Grip Highlighters"/>
    <n v="3.28"/>
    <n v="2"/>
    <n v="0"/>
    <n v="1.4759999999999998"/>
  </r>
  <r>
    <n v="7110"/>
    <s v="CA-2013-109666"/>
    <x v="0"/>
    <x v="475"/>
    <d v="2022-04-27T00:00:00"/>
    <s v="Standard Class"/>
    <s v="KM-16720"/>
    <s v="Kunst Miller"/>
    <x v="0"/>
    <s v="United States"/>
    <s v="New York City"/>
    <x v="15"/>
    <n v="10035"/>
    <x v="3"/>
    <s v="OFF-ST-10000991"/>
    <x v="1"/>
    <x v="4"/>
    <s v="Space Solutions HD Industrial Steel Shelving."/>
    <n v="459.88"/>
    <n v="4"/>
    <n v="0"/>
    <n v="13.796400000000006"/>
  </r>
  <r>
    <n v="7111"/>
    <s v="CA-2013-109666"/>
    <x v="0"/>
    <x v="475"/>
    <d v="2022-04-27T00:00:00"/>
    <s v="Standard Class"/>
    <s v="KM-16720"/>
    <s v="Kunst Miller"/>
    <x v="0"/>
    <s v="United States"/>
    <s v="New York City"/>
    <x v="15"/>
    <n v="10035"/>
    <x v="3"/>
    <s v="OFF-SU-10002522"/>
    <x v="1"/>
    <x v="14"/>
    <s v="Acme Kleen Earth Office Shears"/>
    <n v="7.76"/>
    <n v="2"/>
    <n v="0"/>
    <n v="2.2503999999999991"/>
  </r>
  <r>
    <n v="7112"/>
    <s v="CA-2013-109666"/>
    <x v="0"/>
    <x v="475"/>
    <d v="2022-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22-04-27T00:00:00"/>
    <s v="Standard Class"/>
    <s v="KM-16720"/>
    <s v="Kunst Miller"/>
    <x v="0"/>
    <s v="United States"/>
    <s v="New York City"/>
    <x v="15"/>
    <n v="10035"/>
    <x v="3"/>
    <s v="OFF-SU-10001218"/>
    <x v="1"/>
    <x v="14"/>
    <s v="Fiskars Softgrip Scissors"/>
    <n v="54.900000000000006"/>
    <n v="5"/>
    <n v="0"/>
    <n v="15.372000000000003"/>
  </r>
  <r>
    <n v="7114"/>
    <s v="CA-2013-109666"/>
    <x v="0"/>
    <x v="475"/>
    <d v="2022-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22-05-07T00:00:00"/>
    <s v="First Class"/>
    <s v="LW-16990"/>
    <s v="Lindsay Williams"/>
    <x v="1"/>
    <s v="United States"/>
    <s v="Henderson"/>
    <x v="33"/>
    <n v="89015"/>
    <x v="1"/>
    <s v="FUR-TA-10003392"/>
    <x v="0"/>
    <x v="3"/>
    <s v="Global Adaptabilities Conference Tables"/>
    <n v="1685.88"/>
    <n v="6"/>
    <n v="0"/>
    <n v="320.31720000000001"/>
  </r>
  <r>
    <n v="7116"/>
    <s v="US-2013-102239"/>
    <x v="0"/>
    <x v="465"/>
    <d v="2022-05-07T00:00:00"/>
    <s v="First Class"/>
    <s v="LW-16990"/>
    <s v="Lindsay Williams"/>
    <x v="1"/>
    <s v="United States"/>
    <s v="Henderson"/>
    <x v="33"/>
    <n v="89015"/>
    <x v="1"/>
    <s v="OFF-BI-10001890"/>
    <x v="1"/>
    <x v="8"/>
    <s v="Avery Poly Binder Pockets"/>
    <n v="5.7280000000000006"/>
    <n v="2"/>
    <n v="0.2"/>
    <n v="2.0047999999999995"/>
  </r>
  <r>
    <n v="7117"/>
    <s v="CA-2011-143168"/>
    <x v="2"/>
    <x v="638"/>
    <d v="2020-10-23T00:00:00"/>
    <s v="Second Class"/>
    <s v="IG-15085"/>
    <s v="Ivan Gibson"/>
    <x v="0"/>
    <s v="United States"/>
    <s v="Seattle"/>
    <x v="4"/>
    <n v="98103"/>
    <x v="1"/>
    <s v="OFF-PA-10000167"/>
    <x v="1"/>
    <x v="10"/>
    <s v="Xerox 1925"/>
    <n v="61.96"/>
    <n v="2"/>
    <n v="0"/>
    <n v="27.881999999999998"/>
  </r>
  <r>
    <n v="7118"/>
    <s v="CA-2011-143168"/>
    <x v="2"/>
    <x v="638"/>
    <d v="2020-10-23T00:00:00"/>
    <s v="Second Class"/>
    <s v="IG-15085"/>
    <s v="Ivan Gibson"/>
    <x v="0"/>
    <s v="United States"/>
    <s v="Seattle"/>
    <x v="4"/>
    <n v="98103"/>
    <x v="1"/>
    <s v="OFF-BI-10003784"/>
    <x v="1"/>
    <x v="8"/>
    <s v="Computer Printout Index Tabs"/>
    <n v="1.3440000000000001"/>
    <n v="1"/>
    <n v="0.2"/>
    <n v="0.47039999999999987"/>
  </r>
  <r>
    <n v="7119"/>
    <s v="CA-2014-104906"/>
    <x v="3"/>
    <x v="778"/>
    <d v="2023-02-18T00:00:00"/>
    <s v="Standard Class"/>
    <s v="JP-15460"/>
    <s v="Jennifer Patt"/>
    <x v="1"/>
    <s v="United States"/>
    <s v="New York City"/>
    <x v="15"/>
    <n v="10009"/>
    <x v="3"/>
    <s v="OFF-PA-10001184"/>
    <x v="1"/>
    <x v="10"/>
    <s v="Xerox 1903"/>
    <n v="17.940000000000001"/>
    <n v="3"/>
    <n v="0"/>
    <n v="8.7906000000000013"/>
  </r>
  <r>
    <n v="7120"/>
    <s v="CA-2014-118122"/>
    <x v="3"/>
    <x v="701"/>
    <d v="2023-11-25T00:00:00"/>
    <s v="Standard Class"/>
    <s v="GG-14650"/>
    <s v="Greg Guthrie"/>
    <x v="1"/>
    <s v="United States"/>
    <s v="Seattle"/>
    <x v="4"/>
    <n v="98103"/>
    <x v="1"/>
    <s v="OFF-BI-10002103"/>
    <x v="1"/>
    <x v="8"/>
    <s v="Cardinal Slant-D Ring Binder, Heavy Gauge Vinyl"/>
    <n v="13.904"/>
    <n v="2"/>
    <n v="0.2"/>
    <n v="4.5187999999999997"/>
  </r>
  <r>
    <n v="7121"/>
    <s v="US-2011-147774"/>
    <x v="2"/>
    <x v="407"/>
    <d v="2020-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23-12-09T00:00:00"/>
    <s v="Standard Class"/>
    <s v="SO-20335"/>
    <s v="Sean O'Donnell"/>
    <x v="0"/>
    <s v="United States"/>
    <s v="Seattle"/>
    <x v="4"/>
    <n v="98105"/>
    <x v="1"/>
    <s v="OFF-PA-10001593"/>
    <x v="1"/>
    <x v="10"/>
    <s v="Xerox 1947"/>
    <n v="41.86"/>
    <n v="7"/>
    <n v="0"/>
    <n v="18.837"/>
  </r>
  <r>
    <n v="7123"/>
    <s v="CA-2014-166926"/>
    <x v="3"/>
    <x v="96"/>
    <d v="2023-12-09T00:00:00"/>
    <s v="Standard Class"/>
    <s v="SO-20335"/>
    <s v="Sean O'Donnell"/>
    <x v="0"/>
    <s v="United States"/>
    <s v="Seattle"/>
    <x v="4"/>
    <n v="98105"/>
    <x v="1"/>
    <s v="FUR-BO-10002598"/>
    <x v="0"/>
    <x v="0"/>
    <s v="Hon Metal Bookcases, Putty"/>
    <n v="141.96"/>
    <n v="2"/>
    <n v="0"/>
    <n v="41.168399999999991"/>
  </r>
  <r>
    <n v="7124"/>
    <s v="CA-2012-128013"/>
    <x v="1"/>
    <x v="101"/>
    <d v="2021-08-16T00:00:00"/>
    <s v="Standard Class"/>
    <s v="MF-18250"/>
    <s v="Monica Federle"/>
    <x v="1"/>
    <s v="United States"/>
    <s v="New York City"/>
    <x v="15"/>
    <n v="10035"/>
    <x v="3"/>
    <s v="FUR-FU-10000320"/>
    <x v="0"/>
    <x v="5"/>
    <s v="OIC Stacking Trays"/>
    <n v="10.02"/>
    <n v="3"/>
    <n v="0"/>
    <n v="4.4088000000000012"/>
  </r>
  <r>
    <n v="7125"/>
    <s v="CA-2012-128013"/>
    <x v="1"/>
    <x v="101"/>
    <d v="2021-08-16T00:00:00"/>
    <s v="Standard Class"/>
    <s v="MF-18250"/>
    <s v="Monica Federle"/>
    <x v="1"/>
    <s v="United States"/>
    <s v="New York City"/>
    <x v="15"/>
    <n v="10035"/>
    <x v="3"/>
    <s v="OFF-PA-10001815"/>
    <x v="1"/>
    <x v="10"/>
    <s v="Xerox 1885"/>
    <n v="144.12"/>
    <n v="3"/>
    <n v="0"/>
    <n v="69.177599999999984"/>
  </r>
  <r>
    <n v="7126"/>
    <s v="CA-2013-123176"/>
    <x v="0"/>
    <x v="720"/>
    <d v="2022-09-30T00:00:00"/>
    <s v="Second Class"/>
    <s v="JG-15160"/>
    <s v="James Galang"/>
    <x v="0"/>
    <s v="United States"/>
    <s v="Atlanta"/>
    <x v="32"/>
    <n v="30318"/>
    <x v="0"/>
    <s v="OFF-PA-10003971"/>
    <x v="1"/>
    <x v="10"/>
    <s v="Xerox 1965"/>
    <n v="17.940000000000001"/>
    <n v="3"/>
    <n v="0"/>
    <n v="8.7906000000000013"/>
  </r>
  <r>
    <n v="7127"/>
    <s v="CA-2013-123176"/>
    <x v="0"/>
    <x v="720"/>
    <d v="2022-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22-11-21T00:00:00"/>
    <s v="Standard Class"/>
    <s v="JM-16195"/>
    <s v="Justin MacKendrick"/>
    <x v="0"/>
    <s v="United States"/>
    <s v="Newark"/>
    <x v="13"/>
    <n v="19711"/>
    <x v="3"/>
    <s v="OFF-PA-10001609"/>
    <x v="1"/>
    <x v="10"/>
    <s v="Tops Wirebound Message Log Books"/>
    <n v="16.45"/>
    <n v="5"/>
    <n v="0"/>
    <n v="7.5669999999999993"/>
  </r>
  <r>
    <n v="7129"/>
    <s v="US-2013-117541"/>
    <x v="0"/>
    <x v="696"/>
    <d v="2022-11-21T00:00:00"/>
    <s v="Standard Class"/>
    <s v="JM-16195"/>
    <s v="Justin MacKendrick"/>
    <x v="0"/>
    <s v="United States"/>
    <s v="Newark"/>
    <x v="13"/>
    <n v="19711"/>
    <x v="3"/>
    <s v="FUR-FU-10000550"/>
    <x v="0"/>
    <x v="5"/>
    <s v="Stacking Trays by OIC"/>
    <n v="19.920000000000002"/>
    <n v="4"/>
    <n v="0"/>
    <n v="6.573599999999999"/>
  </r>
  <r>
    <n v="7130"/>
    <s v="CA-2013-166282"/>
    <x v="0"/>
    <x v="946"/>
    <d v="2022-04-23T00:00:00"/>
    <s v="Standard Class"/>
    <s v="PK-19075"/>
    <s v="Pete Kriz"/>
    <x v="0"/>
    <s v="United States"/>
    <s v="Nashville"/>
    <x v="18"/>
    <n v="37211"/>
    <x v="0"/>
    <s v="TEC-AC-10004209"/>
    <x v="2"/>
    <x v="11"/>
    <s v="Memorex Froggy Flash Drive 4 GB"/>
    <n v="35.167999999999999"/>
    <n v="4"/>
    <n v="0.2"/>
    <n v="8.3524000000000012"/>
  </r>
  <r>
    <n v="7131"/>
    <s v="CA-2013-166282"/>
    <x v="0"/>
    <x v="946"/>
    <d v="2022-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23-12-02T00:00:00"/>
    <s v="Standard Class"/>
    <s v="TT-21460"/>
    <s v="Tonja Turnell"/>
    <x v="2"/>
    <s v="United States"/>
    <s v="Richmond"/>
    <x v="14"/>
    <n v="47374"/>
    <x v="2"/>
    <s v="FUR-TA-10001039"/>
    <x v="0"/>
    <x v="3"/>
    <s v="KI Adjustable-Height Table"/>
    <n v="257.94"/>
    <n v="3"/>
    <n v="0"/>
    <n v="67.064400000000006"/>
  </r>
  <r>
    <n v="7133"/>
    <s v="CA-2014-141439"/>
    <x v="3"/>
    <x v="200"/>
    <d v="2023-12-02T00:00:00"/>
    <s v="Standard Class"/>
    <s v="TT-21460"/>
    <s v="Tonja Turnell"/>
    <x v="2"/>
    <s v="United States"/>
    <s v="Richmond"/>
    <x v="14"/>
    <n v="47374"/>
    <x v="2"/>
    <s v="TEC-PH-10002624"/>
    <x v="2"/>
    <x v="7"/>
    <s v="Samsung Galaxy S4 Mini"/>
    <n v="1879.96"/>
    <n v="4"/>
    <n v="0"/>
    <n v="545.18839999999977"/>
  </r>
  <r>
    <n v="7134"/>
    <s v="CA-2014-141439"/>
    <x v="3"/>
    <x v="200"/>
    <d v="2023-12-02T00:00:00"/>
    <s v="Standard Class"/>
    <s v="TT-21460"/>
    <s v="Tonja Turnell"/>
    <x v="2"/>
    <s v="United States"/>
    <s v="Richmond"/>
    <x v="14"/>
    <n v="47374"/>
    <x v="2"/>
    <s v="FUR-FU-10001473"/>
    <x v="0"/>
    <x v="5"/>
    <s v="DAX Wood Document Frame"/>
    <n v="27.46"/>
    <n v="2"/>
    <n v="0"/>
    <n v="9.8856000000000002"/>
  </r>
  <r>
    <n v="7135"/>
    <s v="CA-2014-141439"/>
    <x v="3"/>
    <x v="200"/>
    <d v="2023-12-02T00:00:00"/>
    <s v="Standard Class"/>
    <s v="TT-21460"/>
    <s v="Tonja Turnell"/>
    <x v="2"/>
    <s v="United States"/>
    <s v="Richmond"/>
    <x v="14"/>
    <n v="47374"/>
    <x v="2"/>
    <s v="TEC-PH-10001819"/>
    <x v="2"/>
    <x v="7"/>
    <s v="Innergie mMini Combo Duo USB Travel Charging Kit"/>
    <n v="89.98"/>
    <n v="2"/>
    <n v="0"/>
    <n v="43.190399999999997"/>
  </r>
  <r>
    <n v="7136"/>
    <s v="CA-2014-141439"/>
    <x v="3"/>
    <x v="200"/>
    <d v="2023-12-02T00:00:00"/>
    <s v="Standard Class"/>
    <s v="TT-21460"/>
    <s v="Tonja Turnell"/>
    <x v="2"/>
    <s v="United States"/>
    <s v="Richmond"/>
    <x v="14"/>
    <n v="47374"/>
    <x v="2"/>
    <s v="FUR-CH-10004287"/>
    <x v="0"/>
    <x v="1"/>
    <s v="SAFCO Arco Folding Chair"/>
    <n v="828.59999999999991"/>
    <n v="3"/>
    <n v="0"/>
    <n v="240.29399999999995"/>
  </r>
  <r>
    <n v="7137"/>
    <s v="CA-2012-163965"/>
    <x v="1"/>
    <x v="312"/>
    <d v="2021-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21-11-27T00:00:00"/>
    <s v="Standard Class"/>
    <s v="SS-20875"/>
    <s v="Sung Shariari"/>
    <x v="0"/>
    <s v="United States"/>
    <s v="Miami"/>
    <x v="2"/>
    <n v="33180"/>
    <x v="0"/>
    <s v="OFF-ST-10000918"/>
    <x v="1"/>
    <x v="4"/>
    <s v="Crate-A-Files"/>
    <n v="17.440000000000001"/>
    <n v="2"/>
    <n v="0.2"/>
    <n v="1.3079999999999989"/>
  </r>
  <r>
    <n v="7139"/>
    <s v="CA-2012-163965"/>
    <x v="1"/>
    <x v="312"/>
    <d v="2021-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21-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23-09-08T00:00:00"/>
    <s v="Same Day"/>
    <s v="TG-21640"/>
    <s v="Trudy Glocke"/>
    <x v="0"/>
    <s v="United States"/>
    <s v="Saint Charles"/>
    <x v="25"/>
    <n v="63301"/>
    <x v="2"/>
    <s v="TEC-AC-10002473"/>
    <x v="2"/>
    <x v="11"/>
    <s v="Maxell 4.7GB DVD-R"/>
    <n v="113.52"/>
    <n v="4"/>
    <n v="0"/>
    <n v="46.543199999999999"/>
  </r>
  <r>
    <n v="7142"/>
    <s v="CA-2014-128783"/>
    <x v="3"/>
    <x v="210"/>
    <d v="2023-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20-11-29T00:00:00"/>
    <s v="Standard Class"/>
    <s v="HP-14815"/>
    <s v="Harold Pawlan"/>
    <x v="2"/>
    <s v="United States"/>
    <s v="Virginia Beach"/>
    <x v="17"/>
    <n v="23464"/>
    <x v="0"/>
    <s v="FUR-FU-10002045"/>
    <x v="0"/>
    <x v="5"/>
    <s v="Executive Impressions 14&quot;"/>
    <n v="111.15"/>
    <n v="5"/>
    <n v="0"/>
    <n v="48.906000000000006"/>
  </r>
  <r>
    <n v="7144"/>
    <s v="US-2014-141558"/>
    <x v="3"/>
    <x v="825"/>
    <d v="2023-03-17T00:00:00"/>
    <s v="Standard Class"/>
    <s v="MH-17290"/>
    <s v="Marc Harrigan"/>
    <x v="2"/>
    <s v="United States"/>
    <s v="Philadelphia"/>
    <x v="9"/>
    <n v="19140"/>
    <x v="3"/>
    <s v="TEC-PH-10002555"/>
    <x v="2"/>
    <x v="7"/>
    <s v="Nortel Meridian M5316 Digital phone"/>
    <n v="776.84999999999991"/>
    <n v="5"/>
    <n v="0.4"/>
    <n v="-181.26499999999999"/>
  </r>
  <r>
    <n v="7145"/>
    <s v="US-2014-141558"/>
    <x v="3"/>
    <x v="825"/>
    <d v="2023-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23-03-17T00:00:00"/>
    <s v="Standard Class"/>
    <s v="MH-17290"/>
    <s v="Marc Harrigan"/>
    <x v="2"/>
    <s v="United States"/>
    <s v="Philadelphia"/>
    <x v="9"/>
    <n v="19140"/>
    <x v="3"/>
    <s v="FUR-TA-10004086"/>
    <x v="0"/>
    <x v="3"/>
    <s v="KI Adjustable-Height Table"/>
    <n v="154.76400000000001"/>
    <n v="3"/>
    <n v="0.4"/>
    <n v="-46.429200000000023"/>
  </r>
  <r>
    <n v="7147"/>
    <s v="US-2014-141558"/>
    <x v="3"/>
    <x v="825"/>
    <d v="2023-03-17T00:00:00"/>
    <s v="Standard Class"/>
    <s v="MH-17290"/>
    <s v="Marc Harrigan"/>
    <x v="2"/>
    <s v="United States"/>
    <s v="Philadelphia"/>
    <x v="9"/>
    <n v="19140"/>
    <x v="3"/>
    <s v="OFF-ST-10004946"/>
    <x v="1"/>
    <x v="4"/>
    <s v="Desktop 3-Pocket Hot File"/>
    <n v="43.28"/>
    <n v="1"/>
    <n v="0.2"/>
    <n v="3.2460000000000022"/>
  </r>
  <r>
    <n v="7148"/>
    <s v="CA-2013-139941"/>
    <x v="0"/>
    <x v="1"/>
    <d v="2022-06-18T00:00:00"/>
    <s v="Standard Class"/>
    <s v="CB-12415"/>
    <s v="Christy Brittain"/>
    <x v="0"/>
    <s v="United States"/>
    <s v="Long Beach"/>
    <x v="15"/>
    <n v="11561"/>
    <x v="3"/>
    <s v="OFF-PA-10000241"/>
    <x v="1"/>
    <x v="10"/>
    <s v="IBM Multi-Purpose Copy Paper, 8 1/2 x 11&quot;, Case"/>
    <n v="92.94"/>
    <n v="3"/>
    <n v="0"/>
    <n v="41.822999999999993"/>
  </r>
  <r>
    <n v="7149"/>
    <s v="CA-2013-139941"/>
    <x v="0"/>
    <x v="1"/>
    <d v="2022-06-18T00:00:00"/>
    <s v="Standard Class"/>
    <s v="CB-12415"/>
    <s v="Christy Brittain"/>
    <x v="0"/>
    <s v="United States"/>
    <s v="Long Beach"/>
    <x v="15"/>
    <n v="11561"/>
    <x v="3"/>
    <s v="OFF-AP-10004036"/>
    <x v="1"/>
    <x v="9"/>
    <s v="Bionaire 99.97% HEPA Air Cleaner"/>
    <n v="52.56"/>
    <n v="3"/>
    <n v="0"/>
    <n v="18.396000000000001"/>
  </r>
  <r>
    <n v="7150"/>
    <s v="CA-2012-166583"/>
    <x v="1"/>
    <x v="153"/>
    <d v="2021-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23-12-27T00:00:00"/>
    <s v="Standard Class"/>
    <s v="SR-20425"/>
    <s v="Sharelle Roach"/>
    <x v="2"/>
    <s v="United States"/>
    <s v="Tuscaloosa"/>
    <x v="19"/>
    <n v="35401"/>
    <x v="0"/>
    <s v="FUR-CH-10002647"/>
    <x v="0"/>
    <x v="1"/>
    <s v="Situations Contoured Folding Chairs, 4/Set"/>
    <n v="141.96"/>
    <n v="2"/>
    <n v="0"/>
    <n v="35.490000000000009"/>
  </r>
  <r>
    <n v="7152"/>
    <s v="CA-2014-142909"/>
    <x v="3"/>
    <x v="66"/>
    <d v="2023-12-26T00:00:00"/>
    <s v="Second Class"/>
    <s v="AG-10330"/>
    <s v="Alex Grayson"/>
    <x v="0"/>
    <s v="United States"/>
    <s v="Mesa"/>
    <x v="16"/>
    <n v="85204"/>
    <x v="1"/>
    <s v="FUR-TA-10003008"/>
    <x v="0"/>
    <x v="3"/>
    <s v="Lesro Round Back Collection Coffee Table, End Table"/>
    <n v="182.55"/>
    <n v="2"/>
    <n v="0.5"/>
    <n v="-135.08699999999999"/>
  </r>
  <r>
    <n v="7153"/>
    <s v="CA-2011-137911"/>
    <x v="2"/>
    <x v="1147"/>
    <d v="2020-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4"/>
    <d v="2021-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21-12-27T00:00:00"/>
    <s v="Second Class"/>
    <s v="LH-16900"/>
    <s v="Lena Hernandez"/>
    <x v="0"/>
    <s v="United States"/>
    <s v="Columbus"/>
    <x v="32"/>
    <n v="31907"/>
    <x v="0"/>
    <s v="FUR-FU-10000747"/>
    <x v="0"/>
    <x v="5"/>
    <s v="Tenex B1-RE Series Chair Mats for Low Pile Carpets"/>
    <n v="275.88"/>
    <n v="6"/>
    <n v="0"/>
    <n v="46.899599999999964"/>
  </r>
  <r>
    <n v="7156"/>
    <s v="US-2012-136749"/>
    <x v="1"/>
    <x v="707"/>
    <d v="2021-12-27T00:00:00"/>
    <s v="Second Class"/>
    <s v="LH-16900"/>
    <s v="Lena Hernandez"/>
    <x v="0"/>
    <s v="United States"/>
    <s v="Columbus"/>
    <x v="32"/>
    <n v="31907"/>
    <x v="0"/>
    <s v="OFF-BI-10004492"/>
    <x v="1"/>
    <x v="8"/>
    <s v="Tuf-Vin Binders"/>
    <n v="157.89999999999998"/>
    <n v="5"/>
    <n v="0"/>
    <n v="74.212999999999994"/>
  </r>
  <r>
    <n v="7157"/>
    <s v="CA-2014-126718"/>
    <x v="3"/>
    <x v="568"/>
    <d v="2023-05-05T00:00:00"/>
    <s v="Standard Class"/>
    <s v="KT-16480"/>
    <s v="Kean Thornton"/>
    <x v="0"/>
    <s v="United States"/>
    <s v="Orange"/>
    <x v="30"/>
    <n v="7050"/>
    <x v="3"/>
    <s v="OFF-LA-10004055"/>
    <x v="1"/>
    <x v="2"/>
    <s v="Color-Coded Legal Exhibit Labels"/>
    <n v="4.91"/>
    <n v="1"/>
    <n v="0"/>
    <n v="2.4058999999999999"/>
  </r>
  <r>
    <n v="7158"/>
    <s v="CA-2013-131380"/>
    <x v="0"/>
    <x v="463"/>
    <d v="2022-04-01T00:00:00"/>
    <s v="Second Class"/>
    <s v="CC-12220"/>
    <s v="Chris Cortes"/>
    <x v="0"/>
    <s v="United States"/>
    <s v="Los Angeles"/>
    <x v="1"/>
    <n v="90032"/>
    <x v="1"/>
    <s v="OFF-ST-10002485"/>
    <x v="1"/>
    <x v="4"/>
    <s v="Rogers Deluxe File Chest"/>
    <n v="87.92"/>
    <n v="4"/>
    <n v="0"/>
    <n v="0.87919999999999732"/>
  </r>
  <r>
    <n v="7159"/>
    <s v="CA-2013-131380"/>
    <x v="0"/>
    <x v="463"/>
    <d v="2022-04-01T00:00:00"/>
    <s v="Second Class"/>
    <s v="CC-12220"/>
    <s v="Chris Cortes"/>
    <x v="0"/>
    <s v="United States"/>
    <s v="Los Angeles"/>
    <x v="1"/>
    <n v="90032"/>
    <x v="1"/>
    <s v="OFF-PA-10001243"/>
    <x v="1"/>
    <x v="10"/>
    <s v="Xerox 1983"/>
    <n v="5.98"/>
    <n v="1"/>
    <n v="0"/>
    <n v="2.9302000000000001"/>
  </r>
  <r>
    <n v="7160"/>
    <s v="CA-2012-145835"/>
    <x v="1"/>
    <x v="1148"/>
    <d v="2021-05-18T00:00:00"/>
    <s v="Second Class"/>
    <s v="BF-11170"/>
    <s v="Ben Ferrer"/>
    <x v="2"/>
    <s v="United States"/>
    <s v="Chicago"/>
    <x v="10"/>
    <n v="60623"/>
    <x v="2"/>
    <s v="TEC-PH-10004447"/>
    <x v="2"/>
    <x v="7"/>
    <s v="Toshiba IPT2010-SD IP Telephone"/>
    <n v="222.38400000000001"/>
    <n v="2"/>
    <n v="0.2"/>
    <n v="16.678799999999995"/>
  </r>
  <r>
    <n v="7161"/>
    <s v="CA-2012-145835"/>
    <x v="1"/>
    <x v="1148"/>
    <d v="2021-05-18T00:00:00"/>
    <s v="Second Class"/>
    <s v="BF-11170"/>
    <s v="Ben Ferrer"/>
    <x v="2"/>
    <s v="United States"/>
    <s v="Chicago"/>
    <x v="10"/>
    <n v="60623"/>
    <x v="2"/>
    <s v="OFF-FA-10002280"/>
    <x v="1"/>
    <x v="13"/>
    <s v="Advantus Plastic Paper Clips"/>
    <n v="16"/>
    <n v="4"/>
    <n v="0.2"/>
    <n v="5.6"/>
  </r>
  <r>
    <n v="7162"/>
    <s v="CA-2011-138709"/>
    <x v="2"/>
    <x v="1128"/>
    <d v="2020-07-09T00:00:00"/>
    <s v="Standard Class"/>
    <s v="MS-17770"/>
    <s v="Maxwell Schwartz"/>
    <x v="0"/>
    <s v="United States"/>
    <s v="Richmond"/>
    <x v="17"/>
    <n v="23223"/>
    <x v="0"/>
    <s v="OFF-PA-10004734"/>
    <x v="1"/>
    <x v="10"/>
    <s v="Southworth Structures Collection"/>
    <n v="21.84"/>
    <n v="3"/>
    <n v="0"/>
    <n v="10.92"/>
  </r>
  <r>
    <n v="7163"/>
    <s v="CA-2011-138709"/>
    <x v="2"/>
    <x v="1128"/>
    <d v="2020-07-09T00:00:00"/>
    <s v="Standard Class"/>
    <s v="MS-17770"/>
    <s v="Maxwell Schwartz"/>
    <x v="0"/>
    <s v="United States"/>
    <s v="Richmond"/>
    <x v="17"/>
    <n v="23223"/>
    <x v="0"/>
    <s v="OFF-BI-10000145"/>
    <x v="1"/>
    <x v="8"/>
    <s v="Zipper Ring Binder Pockets"/>
    <n v="15.600000000000001"/>
    <n v="5"/>
    <n v="0"/>
    <n v="7.6440000000000001"/>
  </r>
  <r>
    <n v="7164"/>
    <s v="CA-2011-122070"/>
    <x v="2"/>
    <x v="1149"/>
    <d v="2020-04-24T00:00:00"/>
    <s v="Second Class"/>
    <s v="AH-10030"/>
    <s v="Aaron Hawkins"/>
    <x v="1"/>
    <s v="United States"/>
    <s v="Troy"/>
    <x v="15"/>
    <n v="12180"/>
    <x v="3"/>
    <s v="OFF-EN-10004773"/>
    <x v="1"/>
    <x v="12"/>
    <s v="Staples"/>
    <n v="247.84"/>
    <n v="8"/>
    <n v="0"/>
    <n v="121.44159999999999"/>
  </r>
  <r>
    <n v="7165"/>
    <s v="CA-2011-122070"/>
    <x v="2"/>
    <x v="1149"/>
    <d v="2020-04-24T00:00:00"/>
    <s v="Second Class"/>
    <s v="AH-10030"/>
    <s v="Aaron Hawkins"/>
    <x v="1"/>
    <s v="United States"/>
    <s v="Troy"/>
    <x v="15"/>
    <n v="12180"/>
    <x v="3"/>
    <s v="OFF-BI-10004970"/>
    <x v="1"/>
    <x v="8"/>
    <s v="ACCOHIDE 3-Ring Binder, Blue, 1&quot;"/>
    <n v="9.9120000000000008"/>
    <n v="3"/>
    <n v="0.2"/>
    <n v="3.3452999999999995"/>
  </r>
  <r>
    <n v="7166"/>
    <s v="CA-2013-158610"/>
    <x v="0"/>
    <x v="251"/>
    <d v="2022-09-23T00:00:00"/>
    <s v="First Class"/>
    <s v="CK-12595"/>
    <s v="Clytie Kelty"/>
    <x v="0"/>
    <s v="United States"/>
    <s v="Providence"/>
    <x v="34"/>
    <n v="2908"/>
    <x v="3"/>
    <s v="OFF-ST-10000604"/>
    <x v="1"/>
    <x v="4"/>
    <s v="Home/Office Personal File Carts"/>
    <n v="69.52"/>
    <n v="2"/>
    <n v="0"/>
    <n v="17.379999999999995"/>
  </r>
  <r>
    <n v="7167"/>
    <s v="CA-2011-117464"/>
    <x v="2"/>
    <x v="192"/>
    <d v="2020-07-24T00:00:00"/>
    <s v="Second Class"/>
    <s v="NP-18325"/>
    <s v="Naresj Patel"/>
    <x v="0"/>
    <s v="United States"/>
    <s v="San Francisco"/>
    <x v="1"/>
    <n v="94122"/>
    <x v="1"/>
    <s v="OFF-AR-10003190"/>
    <x v="1"/>
    <x v="6"/>
    <s v="Newell 32"/>
    <n v="11.52"/>
    <n v="4"/>
    <n v="0"/>
    <n v="3.2256"/>
  </r>
  <r>
    <n v="7168"/>
    <s v="CA-2011-117464"/>
    <x v="2"/>
    <x v="192"/>
    <d v="2020-07-24T00:00:00"/>
    <s v="Second Class"/>
    <s v="NP-18325"/>
    <s v="Naresj Patel"/>
    <x v="0"/>
    <s v="United States"/>
    <s v="San Francisco"/>
    <x v="1"/>
    <n v="94122"/>
    <x v="1"/>
    <s v="FUR-CH-10000155"/>
    <x v="0"/>
    <x v="1"/>
    <s v="Global Comet Stacking Armless Chair"/>
    <n v="717.72"/>
    <n v="3"/>
    <n v="0.2"/>
    <n v="71.77200000000002"/>
  </r>
  <r>
    <n v="7169"/>
    <s v="CA-2011-117464"/>
    <x v="2"/>
    <x v="192"/>
    <d v="2020-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20-07-24T00:00:00"/>
    <s v="Second Class"/>
    <s v="NP-18325"/>
    <s v="Naresj Patel"/>
    <x v="0"/>
    <s v="United States"/>
    <s v="San Francisco"/>
    <x v="1"/>
    <n v="94122"/>
    <x v="1"/>
    <s v="FUR-TA-10004767"/>
    <x v="0"/>
    <x v="3"/>
    <s v="Safco Drafting Table"/>
    <n v="170.35200000000003"/>
    <n v="3"/>
    <n v="0.2"/>
    <n v="19.164599999999979"/>
  </r>
  <r>
    <n v="7171"/>
    <s v="US-2014-168613"/>
    <x v="3"/>
    <x v="1047"/>
    <d v="2023-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5"/>
    <d v="2023-04-28T00:00:00"/>
    <s v="Second Class"/>
    <s v="SG-20605"/>
    <s v="Speros Goranitis"/>
    <x v="0"/>
    <s v="United States"/>
    <s v="San Francisco"/>
    <x v="1"/>
    <n v="94109"/>
    <x v="1"/>
    <s v="TEC-AC-10000158"/>
    <x v="2"/>
    <x v="11"/>
    <s v="Sony 64GB Class 10 Micro SDHC R40 Memory Card"/>
    <n v="107.97"/>
    <n v="3"/>
    <n v="0"/>
    <n v="22.6737"/>
  </r>
  <r>
    <n v="7173"/>
    <s v="US-2014-141677"/>
    <x v="3"/>
    <x v="606"/>
    <d v="2023-03-31T00:00:00"/>
    <s v="Standard Class"/>
    <s v="HK-14890"/>
    <s v="Heather Kirkland"/>
    <x v="1"/>
    <s v="United States"/>
    <s v="Houston"/>
    <x v="5"/>
    <n v="77070"/>
    <x v="2"/>
    <s v="TEC-AC-10000158"/>
    <x v="2"/>
    <x v="11"/>
    <s v="Sony 64GB Class 10 Micro SDHC R40 Memory Card"/>
    <n v="143.96"/>
    <n v="5"/>
    <n v="0.2"/>
    <n v="1.7995000000000019"/>
  </r>
  <r>
    <n v="7174"/>
    <s v="US-2014-141677"/>
    <x v="3"/>
    <x v="606"/>
    <d v="2023-03-31T00:00:00"/>
    <s v="Standard Class"/>
    <s v="HK-14890"/>
    <s v="Heather Kirkland"/>
    <x v="1"/>
    <s v="United States"/>
    <s v="Houston"/>
    <x v="5"/>
    <n v="77070"/>
    <x v="2"/>
    <s v="TEC-CO-10002313"/>
    <x v="2"/>
    <x v="16"/>
    <s v="Canon PC1080F Personal Copier"/>
    <n v="2399.96"/>
    <n v="5"/>
    <n v="0.2"/>
    <n v="569.99050000000011"/>
  </r>
  <r>
    <n v="7175"/>
    <s v="US-2014-141677"/>
    <x v="3"/>
    <x v="606"/>
    <d v="2023-03-31T00:00:00"/>
    <s v="Standard Class"/>
    <s v="HK-14890"/>
    <s v="Heather Kirkland"/>
    <x v="1"/>
    <s v="United States"/>
    <s v="Houston"/>
    <x v="5"/>
    <n v="77070"/>
    <x v="2"/>
    <s v="OFF-PA-10002581"/>
    <x v="1"/>
    <x v="10"/>
    <s v="Xerox 1951"/>
    <n v="74.352000000000004"/>
    <n v="3"/>
    <n v="0.2"/>
    <n v="23.234999999999992"/>
  </r>
  <r>
    <n v="7176"/>
    <s v="US-2014-141677"/>
    <x v="3"/>
    <x v="606"/>
    <d v="2023-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23-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23-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23-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22-11-19T00:00:00"/>
    <s v="Standard Class"/>
    <s v="RC-19960"/>
    <s v="Ryan Crowe"/>
    <x v="0"/>
    <s v="United States"/>
    <s v="Baltimore"/>
    <x v="39"/>
    <n v="21215"/>
    <x v="3"/>
    <s v="TEC-PH-10001644"/>
    <x v="2"/>
    <x v="7"/>
    <s v="BlueLounge Milo Smartphone Stand, White/Metallic"/>
    <n v="89.97"/>
    <n v="3"/>
    <n v="0"/>
    <n v="25.191600000000005"/>
  </r>
  <r>
    <n v="7181"/>
    <s v="CA-2011-106054"/>
    <x v="2"/>
    <x v="1036"/>
    <d v="2020-01-08T00:00:00"/>
    <s v="First Class"/>
    <s v="JO-15145"/>
    <s v="Jack O'Briant"/>
    <x v="1"/>
    <s v="United States"/>
    <s v="Athens"/>
    <x v="32"/>
    <n v="30605"/>
    <x v="0"/>
    <s v="OFF-AR-10002399"/>
    <x v="1"/>
    <x v="6"/>
    <s v="Dixon Prang Watercolor Pencils, 10-Color Set with Brush"/>
    <n v="12.78"/>
    <n v="3"/>
    <n v="0"/>
    <n v="5.2397999999999998"/>
  </r>
  <r>
    <n v="7182"/>
    <s v="CA-2013-138667"/>
    <x v="0"/>
    <x v="797"/>
    <d v="2022-12-31T00:00:00"/>
    <s v="Second Class"/>
    <s v="MW-18220"/>
    <s v="Mitch Webber"/>
    <x v="0"/>
    <s v="United States"/>
    <s v="Lancaster"/>
    <x v="24"/>
    <n v="43130"/>
    <x v="3"/>
    <s v="TEC-AC-10003063"/>
    <x v="2"/>
    <x v="11"/>
    <s v="Micro Innovations USB RF Wireless Keyboard with Mouse"/>
    <n v="40"/>
    <n v="2"/>
    <n v="0.2"/>
    <n v="0.5"/>
  </r>
  <r>
    <n v="7183"/>
    <s v="CA-2014-150609"/>
    <x v="3"/>
    <x v="504"/>
    <d v="2023-05-05T00:00:00"/>
    <s v="Standard Class"/>
    <s v="NZ-18565"/>
    <s v="Nick Zandusky"/>
    <x v="2"/>
    <s v="United States"/>
    <s v="Los Angeles"/>
    <x v="1"/>
    <n v="90032"/>
    <x v="1"/>
    <s v="OFF-BI-10002071"/>
    <x v="1"/>
    <x v="8"/>
    <s v="Fellowes Black Plastic Comb Bindings"/>
    <n v="23.24"/>
    <n v="5"/>
    <n v="0.2"/>
    <n v="7.5529999999999982"/>
  </r>
  <r>
    <n v="7184"/>
    <s v="CA-2014-128853"/>
    <x v="3"/>
    <x v="81"/>
    <d v="2023-04-24T00:00:00"/>
    <s v="First Class"/>
    <s v="JM-15250"/>
    <s v="Janet Martin"/>
    <x v="0"/>
    <s v="United States"/>
    <s v="Baltimore"/>
    <x v="39"/>
    <n v="21215"/>
    <x v="3"/>
    <s v="FUR-CH-10004218"/>
    <x v="0"/>
    <x v="1"/>
    <s v="Global Fabric Manager's Chair, Dark Gray"/>
    <n v="908.82"/>
    <n v="9"/>
    <n v="0"/>
    <n v="227.20500000000004"/>
  </r>
  <r>
    <n v="7185"/>
    <s v="CA-2014-133102"/>
    <x v="3"/>
    <x v="629"/>
    <d v="2023-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23-08-25T00:00:00"/>
    <s v="Standard Class"/>
    <s v="ED-13885"/>
    <s v="Emily Ducich"/>
    <x v="2"/>
    <s v="United States"/>
    <s v="Houston"/>
    <x v="5"/>
    <n v="77095"/>
    <x v="2"/>
    <s v="OFF-AR-10003183"/>
    <x v="1"/>
    <x v="6"/>
    <s v="Avery Fluorescent Highlighter Four-Color Set"/>
    <n v="8.016"/>
    <n v="3"/>
    <n v="0.2"/>
    <n v="1.0019999999999993"/>
  </r>
  <r>
    <n v="7187"/>
    <s v="CA-2014-133102"/>
    <x v="3"/>
    <x v="629"/>
    <d v="2023-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23-08-25T00:00:00"/>
    <s v="Standard Class"/>
    <s v="ED-13885"/>
    <s v="Emily Ducich"/>
    <x v="2"/>
    <s v="United States"/>
    <s v="Houston"/>
    <x v="5"/>
    <n v="77095"/>
    <x v="2"/>
    <s v="FUR-FU-10003247"/>
    <x v="0"/>
    <x v="5"/>
    <s v="36X48 HARDFLOOR CHAIRMAT"/>
    <n v="16.784000000000002"/>
    <n v="2"/>
    <n v="0.6"/>
    <n v="-22.238800000000001"/>
  </r>
  <r>
    <n v="7189"/>
    <s v="CA-2014-133102"/>
    <x v="3"/>
    <x v="629"/>
    <d v="2023-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22-11-16T00:00:00"/>
    <s v="First Class"/>
    <s v="DW-13480"/>
    <s v="Dianna Wilson"/>
    <x v="2"/>
    <s v="United States"/>
    <s v="San Diego"/>
    <x v="1"/>
    <n v="92024"/>
    <x v="1"/>
    <s v="TEC-PH-10004908"/>
    <x v="2"/>
    <x v="7"/>
    <s v="Panasonic KX TS3282W Corded phone"/>
    <n v="203.976"/>
    <n v="3"/>
    <n v="0.2"/>
    <n v="25.496999999999986"/>
  </r>
  <r>
    <n v="7191"/>
    <s v="CA-2013-164399"/>
    <x v="0"/>
    <x v="396"/>
    <d v="2022-11-16T00:00:00"/>
    <s v="First Class"/>
    <s v="DW-13480"/>
    <s v="Dianna Wilson"/>
    <x v="2"/>
    <s v="United States"/>
    <s v="San Diego"/>
    <x v="1"/>
    <n v="92024"/>
    <x v="1"/>
    <s v="FUR-TA-10003392"/>
    <x v="0"/>
    <x v="3"/>
    <s v="Global Adaptabilities Conference Tables"/>
    <n v="674.35200000000009"/>
    <n v="3"/>
    <n v="0.2"/>
    <n v="-8.4294000000000153"/>
  </r>
  <r>
    <n v="7192"/>
    <s v="CA-2013-116918"/>
    <x v="0"/>
    <x v="393"/>
    <d v="2022-10-07T00:00:00"/>
    <s v="Second Class"/>
    <s v="JK-15205"/>
    <s v="Jamie Kunitz"/>
    <x v="0"/>
    <s v="United States"/>
    <s v="Hialeah"/>
    <x v="2"/>
    <n v="33012"/>
    <x v="0"/>
    <s v="OFF-BI-10004140"/>
    <x v="1"/>
    <x v="8"/>
    <s v="Avery Non-Stick Binders"/>
    <n v="5.3880000000000008"/>
    <n v="4"/>
    <n v="0.7"/>
    <n v="-4.49"/>
  </r>
  <r>
    <n v="7193"/>
    <s v="CA-2013-116918"/>
    <x v="0"/>
    <x v="393"/>
    <d v="2022-10-07T00:00:00"/>
    <s v="Second Class"/>
    <s v="JK-15205"/>
    <s v="Jamie Kunitz"/>
    <x v="0"/>
    <s v="United States"/>
    <s v="Hialeah"/>
    <x v="2"/>
    <n v="33012"/>
    <x v="0"/>
    <s v="OFF-AR-10003631"/>
    <x v="1"/>
    <x v="6"/>
    <s v="Staples"/>
    <n v="30.975999999999999"/>
    <n v="8"/>
    <n v="0.2"/>
    <n v="5.0335999999999999"/>
  </r>
  <r>
    <n v="7194"/>
    <s v="CA-2013-110492"/>
    <x v="0"/>
    <x v="1150"/>
    <d v="2022-02-14T00:00:00"/>
    <s v="First Class"/>
    <s v="JS-15880"/>
    <s v="John Stevenson"/>
    <x v="0"/>
    <s v="United States"/>
    <s v="Atlanta"/>
    <x v="32"/>
    <n v="30318"/>
    <x v="0"/>
    <s v="OFF-ST-10003716"/>
    <x v="1"/>
    <x v="4"/>
    <s v="Tennsco Double-Tier Lockers"/>
    <n v="1350.1200000000001"/>
    <n v="6"/>
    <n v="0"/>
    <n v="175.51560000000001"/>
  </r>
  <r>
    <n v="7195"/>
    <s v="CA-2013-110492"/>
    <x v="0"/>
    <x v="1150"/>
    <d v="2022-02-14T00:00:00"/>
    <s v="First Class"/>
    <s v="JS-15880"/>
    <s v="John Stevenson"/>
    <x v="0"/>
    <s v="United States"/>
    <s v="Atlanta"/>
    <x v="32"/>
    <n v="30318"/>
    <x v="0"/>
    <s v="OFF-BI-10003274"/>
    <x v="1"/>
    <x v="8"/>
    <s v="Avery Durable Slant Ring Binders, No Labels"/>
    <n v="15.92"/>
    <n v="4"/>
    <n v="0"/>
    <n v="7.4824000000000002"/>
  </r>
  <r>
    <n v="7196"/>
    <s v="CA-2013-147683"/>
    <x v="0"/>
    <x v="373"/>
    <d v="2022-11-18T00:00:00"/>
    <s v="Standard Class"/>
    <s v="PO-19180"/>
    <s v="Philisse Overcash"/>
    <x v="2"/>
    <s v="United States"/>
    <s v="Seattle"/>
    <x v="4"/>
    <n v="98103"/>
    <x v="1"/>
    <s v="FUR-FU-10004848"/>
    <x v="0"/>
    <x v="5"/>
    <s v="DAX Solid Wood Frames"/>
    <n v="19.54"/>
    <n v="2"/>
    <n v="0"/>
    <n v="7.2297999999999991"/>
  </r>
  <r>
    <n v="7197"/>
    <s v="CA-2011-116785"/>
    <x v="2"/>
    <x v="759"/>
    <d v="2020-04-30T00:00:00"/>
    <s v="Standard Class"/>
    <s v="MH-17290"/>
    <s v="Marc Harrigan"/>
    <x v="2"/>
    <s v="United States"/>
    <s v="Los Angeles"/>
    <x v="1"/>
    <n v="90036"/>
    <x v="1"/>
    <s v="OFF-AR-10003504"/>
    <x v="1"/>
    <x v="6"/>
    <s v="Newell 347"/>
    <n v="21.400000000000002"/>
    <n v="5"/>
    <n v="0"/>
    <n v="6.2059999999999977"/>
  </r>
  <r>
    <n v="7198"/>
    <s v="CA-2011-116785"/>
    <x v="2"/>
    <x v="759"/>
    <d v="2020-04-30T00:00:00"/>
    <s v="Standard Class"/>
    <s v="MH-17290"/>
    <s v="Marc Harrigan"/>
    <x v="2"/>
    <s v="United States"/>
    <s v="Los Angeles"/>
    <x v="1"/>
    <n v="90036"/>
    <x v="1"/>
    <s v="OFF-LA-10000305"/>
    <x v="1"/>
    <x v="2"/>
    <s v="Avery 495"/>
    <n v="12.6"/>
    <n v="2"/>
    <n v="0"/>
    <n v="5.7959999999999994"/>
  </r>
  <r>
    <n v="7199"/>
    <s v="US-2012-156797"/>
    <x v="1"/>
    <x v="1066"/>
    <d v="2021-08-15T00:00:00"/>
    <s v="Standard Class"/>
    <s v="PO-19180"/>
    <s v="Philisse Overcash"/>
    <x v="2"/>
    <s v="United States"/>
    <s v="New York City"/>
    <x v="15"/>
    <n v="10035"/>
    <x v="3"/>
    <s v="OFF-AR-10001427"/>
    <x v="1"/>
    <x v="6"/>
    <s v="Newell 330"/>
    <n v="11.96"/>
    <n v="2"/>
    <n v="0"/>
    <n v="3.1096000000000004"/>
  </r>
  <r>
    <n v="7200"/>
    <s v="US-2012-156797"/>
    <x v="1"/>
    <x v="1066"/>
    <d v="2021-08-15T00:00:00"/>
    <s v="Standard Class"/>
    <s v="PO-19180"/>
    <s v="Philisse Overcash"/>
    <x v="2"/>
    <s v="United States"/>
    <s v="New York City"/>
    <x v="15"/>
    <n v="10035"/>
    <x v="3"/>
    <s v="TEC-PH-10004614"/>
    <x v="2"/>
    <x v="7"/>
    <s v="AT&amp;T 841000 Phone"/>
    <n v="138"/>
    <n v="2"/>
    <n v="0"/>
    <n v="34.5"/>
  </r>
  <r>
    <n v="7201"/>
    <s v="CA-2013-104276"/>
    <x v="0"/>
    <x v="581"/>
    <d v="2022-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22-12-04T00:00:00"/>
    <s v="Standard Class"/>
    <s v="HF-14995"/>
    <s v="Herbert Flentye"/>
    <x v="0"/>
    <s v="United States"/>
    <s v="Fort Lauderdale"/>
    <x v="2"/>
    <n v="33311"/>
    <x v="0"/>
    <s v="FUR-TA-10001039"/>
    <x v="0"/>
    <x v="3"/>
    <s v="KI Adjustable-Height Table"/>
    <n v="331.02300000000008"/>
    <n v="7"/>
    <n v="0.45"/>
    <n v="-114.35339999999997"/>
  </r>
  <r>
    <n v="7203"/>
    <s v="CA-2013-120369"/>
    <x v="0"/>
    <x v="99"/>
    <d v="2022-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21-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21-09-17T00:00:00"/>
    <s v="Standard Class"/>
    <s v="BO-11425"/>
    <s v="Bobby Odegard"/>
    <x v="0"/>
    <s v="United States"/>
    <s v="New York City"/>
    <x v="15"/>
    <n v="10024"/>
    <x v="3"/>
    <s v="OFF-AR-10000817"/>
    <x v="1"/>
    <x v="6"/>
    <s v="Manco Dry-Lighter Erasable Highlighter"/>
    <n v="6.08"/>
    <n v="2"/>
    <n v="0"/>
    <n v="2.0671999999999997"/>
  </r>
  <r>
    <n v="7206"/>
    <s v="CA-2014-137414"/>
    <x v="3"/>
    <x v="280"/>
    <d v="2023-10-07T00:00:00"/>
    <s v="Standard Class"/>
    <s v="CM-12115"/>
    <s v="Chad McGuire"/>
    <x v="0"/>
    <s v="United States"/>
    <s v="San Francisco"/>
    <x v="1"/>
    <n v="94109"/>
    <x v="1"/>
    <s v="FUR-FU-10001424"/>
    <x v="0"/>
    <x v="5"/>
    <s v="Dax Clear Box Frame"/>
    <n v="17.46"/>
    <n v="2"/>
    <n v="0"/>
    <n v="5.936399999999999"/>
  </r>
  <r>
    <n v="7207"/>
    <s v="CA-2014-137414"/>
    <x v="3"/>
    <x v="280"/>
    <d v="2023-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22-09-14T00:00:00"/>
    <s v="First Class"/>
    <s v="LC-16930"/>
    <s v="Linda Cazamias"/>
    <x v="1"/>
    <s v="United States"/>
    <s v="Phoenix"/>
    <x v="16"/>
    <n v="85023"/>
    <x v="1"/>
    <s v="OFF-AR-10003759"/>
    <x v="1"/>
    <x v="6"/>
    <s v="Crayola Anti Dust Chalk, 12/Pack"/>
    <n v="2.9120000000000004"/>
    <n v="2"/>
    <n v="0.2"/>
    <n v="0.90999999999999981"/>
  </r>
  <r>
    <n v="7209"/>
    <s v="CA-2013-143476"/>
    <x v="0"/>
    <x v="108"/>
    <d v="2022-09-14T00:00:00"/>
    <s v="First Class"/>
    <s v="LC-16930"/>
    <s v="Linda Cazamias"/>
    <x v="1"/>
    <s v="United States"/>
    <s v="Phoenix"/>
    <x v="16"/>
    <n v="85023"/>
    <x v="1"/>
    <s v="OFF-PA-10001837"/>
    <x v="1"/>
    <x v="10"/>
    <s v="Xerox 1976"/>
    <n v="20.736000000000004"/>
    <n v="4"/>
    <n v="0.2"/>
    <n v="7.2576000000000001"/>
  </r>
  <r>
    <n v="7210"/>
    <s v="CA-2013-143476"/>
    <x v="0"/>
    <x v="108"/>
    <d v="2022-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22-06-07T00:00:00"/>
    <s v="Standard Class"/>
    <s v="EH-13765"/>
    <s v="Edward Hooks"/>
    <x v="1"/>
    <s v="United States"/>
    <s v="Seattle"/>
    <x v="4"/>
    <n v="98115"/>
    <x v="1"/>
    <s v="OFF-PA-10000246"/>
    <x v="1"/>
    <x v="10"/>
    <s v="Riverleaf Stik-Withit Designer Note Cubes"/>
    <n v="30.18"/>
    <n v="3"/>
    <n v="0"/>
    <n v="13.8828"/>
  </r>
  <r>
    <n v="7212"/>
    <s v="US-2013-119046"/>
    <x v="0"/>
    <x v="799"/>
    <d v="2022-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22-06-07T00:00:00"/>
    <s v="Standard Class"/>
    <s v="EH-13765"/>
    <s v="Edward Hooks"/>
    <x v="1"/>
    <s v="United States"/>
    <s v="Seattle"/>
    <x v="4"/>
    <n v="98115"/>
    <x v="1"/>
    <s v="OFF-BI-10000138"/>
    <x v="1"/>
    <x v="8"/>
    <s v="Acco Translucent Poly Ring Binders"/>
    <n v="11.231999999999999"/>
    <n v="3"/>
    <n v="0.2"/>
    <n v="3.9312000000000005"/>
  </r>
  <r>
    <n v="7214"/>
    <s v="CA-2014-154949"/>
    <x v="3"/>
    <x v="453"/>
    <d v="2023-10-20T00:00:00"/>
    <s v="Standard Class"/>
    <s v="MC-17275"/>
    <s v="Marc Crier"/>
    <x v="0"/>
    <s v="United States"/>
    <s v="Camarillo"/>
    <x v="1"/>
    <n v="93010"/>
    <x v="1"/>
    <s v="OFF-LA-10002034"/>
    <x v="1"/>
    <x v="2"/>
    <s v="Avery 478"/>
    <n v="14.73"/>
    <n v="3"/>
    <n v="0"/>
    <n v="7.2176999999999998"/>
  </r>
  <r>
    <n v="7215"/>
    <s v="CA-2012-103072"/>
    <x v="1"/>
    <x v="874"/>
    <d v="2021-09-30T00:00:00"/>
    <s v="Second Class"/>
    <s v="HW-14935"/>
    <s v="Helen Wasserman"/>
    <x v="1"/>
    <s v="United States"/>
    <s v="Detroit"/>
    <x v="12"/>
    <n v="48205"/>
    <x v="2"/>
    <s v="OFF-AR-10000127"/>
    <x v="1"/>
    <x v="6"/>
    <s v="Newell 321"/>
    <n v="16.399999999999999"/>
    <n v="5"/>
    <n v="0"/>
    <n v="4.7559999999999985"/>
  </r>
  <r>
    <n v="7216"/>
    <s v="CA-2012-103072"/>
    <x v="1"/>
    <x v="874"/>
    <d v="2021-09-30T00:00:00"/>
    <s v="Second Class"/>
    <s v="HW-14935"/>
    <s v="Helen Wasserman"/>
    <x v="1"/>
    <s v="United States"/>
    <s v="Detroit"/>
    <x v="12"/>
    <n v="48205"/>
    <x v="2"/>
    <s v="OFF-PA-10003172"/>
    <x v="1"/>
    <x v="10"/>
    <s v="Xerox 1996"/>
    <n v="25.92"/>
    <n v="4"/>
    <n v="0"/>
    <n v="12.441600000000001"/>
  </r>
  <r>
    <n v="7217"/>
    <s v="CA-2012-150770"/>
    <x v="1"/>
    <x v="909"/>
    <d v="2021-05-06T00:00:00"/>
    <s v="First Class"/>
    <s v="LC-16870"/>
    <s v="Lena Cacioppo"/>
    <x v="0"/>
    <s v="United States"/>
    <s v="San Francisco"/>
    <x v="1"/>
    <n v="94109"/>
    <x v="1"/>
    <s v="OFF-AR-10001246"/>
    <x v="1"/>
    <x v="6"/>
    <s v="Newell 317"/>
    <n v="8.82"/>
    <n v="3"/>
    <n v="0"/>
    <n v="2.5577999999999994"/>
  </r>
  <r>
    <n v="7218"/>
    <s v="CA-2012-150770"/>
    <x v="1"/>
    <x v="909"/>
    <d v="2021-05-06T00:00:00"/>
    <s v="First Class"/>
    <s v="LC-16870"/>
    <s v="Lena Cacioppo"/>
    <x v="0"/>
    <s v="United States"/>
    <s v="San Francisco"/>
    <x v="1"/>
    <n v="94109"/>
    <x v="1"/>
    <s v="OFF-BI-10002026"/>
    <x v="1"/>
    <x v="8"/>
    <s v="Ibico Recycled Linen-Style Covers"/>
    <n v="62.496000000000009"/>
    <n v="2"/>
    <n v="0.2"/>
    <n v="21.873599999999996"/>
  </r>
  <r>
    <n v="7219"/>
    <s v="CA-2012-150770"/>
    <x v="1"/>
    <x v="909"/>
    <d v="2021-05-06T00:00:00"/>
    <s v="First Class"/>
    <s v="LC-16870"/>
    <s v="Lena Cacioppo"/>
    <x v="0"/>
    <s v="United States"/>
    <s v="San Francisco"/>
    <x v="1"/>
    <n v="94109"/>
    <x v="1"/>
    <s v="TEC-AC-10000844"/>
    <x v="2"/>
    <x v="11"/>
    <s v="Logitech Gaming G510s - Keyboard"/>
    <n v="339.96"/>
    <n v="4"/>
    <n v="0"/>
    <n v="122.38559999999998"/>
  </r>
  <r>
    <n v="7220"/>
    <s v="CA-2012-150770"/>
    <x v="1"/>
    <x v="909"/>
    <d v="2021-05-06T00:00:00"/>
    <s v="First Class"/>
    <s v="LC-16870"/>
    <s v="Lena Cacioppo"/>
    <x v="0"/>
    <s v="United States"/>
    <s v="San Francisco"/>
    <x v="1"/>
    <n v="94109"/>
    <x v="1"/>
    <s v="OFF-BI-10001575"/>
    <x v="1"/>
    <x v="8"/>
    <s v="GBC Linen Binding Covers"/>
    <n v="49.568000000000005"/>
    <n v="2"/>
    <n v="0.2"/>
    <n v="17.348799999999997"/>
  </r>
  <r>
    <n v="7221"/>
    <s v="CA-2014-154760"/>
    <x v="3"/>
    <x v="1151"/>
    <d v="2023-01-14T00:00:00"/>
    <s v="Standard Class"/>
    <s v="BP-11290"/>
    <s v="Beth Paige"/>
    <x v="0"/>
    <s v="United States"/>
    <s v="Philadelphia"/>
    <x v="9"/>
    <n v="19140"/>
    <x v="3"/>
    <s v="OFF-BI-10004632"/>
    <x v="1"/>
    <x v="8"/>
    <s v="Ibico Hi-Tech Manual Binding System"/>
    <n v="274.49100000000004"/>
    <n v="3"/>
    <n v="0.7"/>
    <n v="-228.74250000000006"/>
  </r>
  <r>
    <n v="7222"/>
    <s v="US-2014-104437"/>
    <x v="3"/>
    <x v="678"/>
    <d v="2023-02-01T00:00:00"/>
    <s v="Standard Class"/>
    <s v="TG-21310"/>
    <s v="Toby Gnade"/>
    <x v="0"/>
    <s v="United States"/>
    <s v="New York City"/>
    <x v="15"/>
    <n v="10035"/>
    <x v="3"/>
    <s v="TEC-PH-10000193"/>
    <x v="2"/>
    <x v="7"/>
    <s v="Jensen SMPS-640 - speaker phone"/>
    <n v="137.94"/>
    <n v="3"/>
    <n v="0"/>
    <n v="35.864399999999996"/>
  </r>
  <r>
    <n v="7223"/>
    <s v="CA-2014-113075"/>
    <x v="3"/>
    <x v="264"/>
    <d v="2023-09-07T00:00:00"/>
    <s v="Standard Class"/>
    <s v="MC-18100"/>
    <s v="Mick Crebagga"/>
    <x v="0"/>
    <s v="United States"/>
    <s v="Chicago"/>
    <x v="10"/>
    <n v="60623"/>
    <x v="2"/>
    <s v="TEC-AC-10003441"/>
    <x v="2"/>
    <x v="11"/>
    <s v="Kingston Digital DataTraveler 32GB USB 2.0"/>
    <n v="40.68"/>
    <n v="3"/>
    <n v="0.2"/>
    <n v="-7.1190000000000015"/>
  </r>
  <r>
    <n v="7224"/>
    <s v="CA-2013-109953"/>
    <x v="0"/>
    <x v="216"/>
    <d v="2022-07-19T00:00:00"/>
    <s v="Standard Class"/>
    <s v="RB-19360"/>
    <s v="Raymond Buch"/>
    <x v="0"/>
    <s v="United States"/>
    <s v="San Francisco"/>
    <x v="1"/>
    <n v="94122"/>
    <x v="1"/>
    <s v="TEC-PH-10004093"/>
    <x v="2"/>
    <x v="7"/>
    <s v="Panasonic Kx-TS550"/>
    <n v="110.376"/>
    <n v="3"/>
    <n v="0.2"/>
    <n v="12.417299999999997"/>
  </r>
  <r>
    <n v="7225"/>
    <s v="CA-2013-109953"/>
    <x v="0"/>
    <x v="216"/>
    <d v="2022-07-19T00:00:00"/>
    <s v="Standard Class"/>
    <s v="RB-19360"/>
    <s v="Raymond Buch"/>
    <x v="0"/>
    <s v="United States"/>
    <s v="San Francisco"/>
    <x v="1"/>
    <n v="94122"/>
    <x v="1"/>
    <s v="OFF-AP-10002998"/>
    <x v="1"/>
    <x v="9"/>
    <s v="Holmes 99% HEPA Air Purifier"/>
    <n v="151.62"/>
    <n v="7"/>
    <n v="0"/>
    <n v="50.03459999999999"/>
  </r>
  <r>
    <n v="7226"/>
    <s v="CA-2013-109953"/>
    <x v="0"/>
    <x v="216"/>
    <d v="2022-07-19T00:00:00"/>
    <s v="Standard Class"/>
    <s v="RB-19360"/>
    <s v="Raymond Buch"/>
    <x v="0"/>
    <s v="United States"/>
    <s v="San Francisco"/>
    <x v="1"/>
    <n v="94122"/>
    <x v="1"/>
    <s v="FUR-FU-10000073"/>
    <x v="0"/>
    <x v="5"/>
    <s v="Deflect-O Glasstique Clear Desk Accessories"/>
    <n v="30.8"/>
    <n v="4"/>
    <n v="0"/>
    <n v="10.163999999999998"/>
  </r>
  <r>
    <n v="7227"/>
    <s v="CA-2014-127397"/>
    <x v="3"/>
    <x v="642"/>
    <d v="2023-03-01T00:00:00"/>
    <s v="Standard Class"/>
    <s v="ES-14080"/>
    <s v="Erin Smith"/>
    <x v="1"/>
    <s v="United States"/>
    <s v="Philadelphia"/>
    <x v="9"/>
    <n v="19134"/>
    <x v="3"/>
    <s v="OFF-PA-10001125"/>
    <x v="1"/>
    <x v="10"/>
    <s v="Xerox 1988"/>
    <n v="123.92000000000002"/>
    <n v="5"/>
    <n v="0.2"/>
    <n v="38.724999999999994"/>
  </r>
  <r>
    <n v="7228"/>
    <s v="CA-2014-127397"/>
    <x v="3"/>
    <x v="642"/>
    <d v="2023-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20-07-22T00:00:00"/>
    <s v="First Class"/>
    <s v="RD-19720"/>
    <s v="Roger Demir"/>
    <x v="0"/>
    <s v="United States"/>
    <s v="San Francisco"/>
    <x v="1"/>
    <n v="94122"/>
    <x v="1"/>
    <s v="OFF-BI-10002498"/>
    <x v="1"/>
    <x v="8"/>
    <s v="Clear Mylar Reinforcing Strips"/>
    <n v="89.712000000000018"/>
    <n v="6"/>
    <n v="0.2"/>
    <n v="30.277799999999992"/>
  </r>
  <r>
    <n v="7230"/>
    <s v="CA-2011-157546"/>
    <x v="2"/>
    <x v="836"/>
    <d v="2020-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23-03-16T00:00:00"/>
    <s v="First Class"/>
    <s v="SC-20380"/>
    <s v="Shahid Collister"/>
    <x v="0"/>
    <s v="United States"/>
    <s v="Fairfield"/>
    <x v="29"/>
    <n v="6824"/>
    <x v="3"/>
    <s v="OFF-BI-10002353"/>
    <x v="1"/>
    <x v="8"/>
    <s v="GBC VeloBind Cover Sets"/>
    <n v="30.88"/>
    <n v="2"/>
    <n v="0"/>
    <n v="15.44"/>
  </r>
  <r>
    <n v="7232"/>
    <s v="CA-2014-153843"/>
    <x v="3"/>
    <x v="677"/>
    <d v="2023-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23-03-16T00:00:00"/>
    <s v="First Class"/>
    <s v="SC-20380"/>
    <s v="Shahid Collister"/>
    <x v="0"/>
    <s v="United States"/>
    <s v="Fairfield"/>
    <x v="29"/>
    <n v="6824"/>
    <x v="3"/>
    <s v="OFF-PA-10003673"/>
    <x v="1"/>
    <x v="10"/>
    <s v="Strathmore Photo Mount Cards"/>
    <n v="27.12"/>
    <n v="4"/>
    <n v="0"/>
    <n v="12.475199999999999"/>
  </r>
  <r>
    <n v="7234"/>
    <s v="CA-2013-137337"/>
    <x v="0"/>
    <x v="387"/>
    <d v="2022-03-13T00:00:00"/>
    <s v="Standard Class"/>
    <s v="GB-14575"/>
    <s v="Giulietta Baptist"/>
    <x v="0"/>
    <s v="United States"/>
    <s v="New York City"/>
    <x v="15"/>
    <n v="10011"/>
    <x v="3"/>
    <s v="FUR-FU-10003347"/>
    <x v="0"/>
    <x v="5"/>
    <s v="Coloredge Poster Frame"/>
    <n v="113.6"/>
    <n v="8"/>
    <n v="0"/>
    <n v="44.304000000000002"/>
  </r>
  <r>
    <n v="7235"/>
    <s v="CA-2013-137337"/>
    <x v="0"/>
    <x v="387"/>
    <d v="2022-03-13T00:00:00"/>
    <s v="Standard Class"/>
    <s v="GB-14575"/>
    <s v="Giulietta Baptist"/>
    <x v="0"/>
    <s v="United States"/>
    <s v="New York City"/>
    <x v="15"/>
    <n v="10011"/>
    <x v="3"/>
    <s v="OFF-PA-10001934"/>
    <x v="1"/>
    <x v="10"/>
    <s v="Xerox 1993"/>
    <n v="12.96"/>
    <n v="2"/>
    <n v="0"/>
    <n v="6.3504000000000005"/>
  </r>
  <r>
    <n v="7236"/>
    <s v="CA-2013-137337"/>
    <x v="0"/>
    <x v="387"/>
    <d v="2022-03-13T00:00:00"/>
    <s v="Standard Class"/>
    <s v="GB-14575"/>
    <s v="Giulietta Baptist"/>
    <x v="0"/>
    <s v="United States"/>
    <s v="New York City"/>
    <x v="15"/>
    <n v="10011"/>
    <x v="3"/>
    <s v="OFF-BI-10000632"/>
    <x v="1"/>
    <x v="8"/>
    <s v="Satellite Sectional Post Binders"/>
    <n v="69.456000000000003"/>
    <n v="2"/>
    <n v="0.2"/>
    <n v="22.573199999999996"/>
  </r>
  <r>
    <n v="7237"/>
    <s v="CA-2011-138737"/>
    <x v="2"/>
    <x v="1034"/>
    <d v="2020-12-10T00:00:00"/>
    <s v="First Class"/>
    <s v="FP-14320"/>
    <s v="Frank Preis"/>
    <x v="0"/>
    <s v="United States"/>
    <s v="Los Angeles"/>
    <x v="1"/>
    <n v="90049"/>
    <x v="1"/>
    <s v="OFF-AR-10003190"/>
    <x v="1"/>
    <x v="6"/>
    <s v="Newell 32"/>
    <n v="8.64"/>
    <n v="3"/>
    <n v="0"/>
    <n v="2.4192"/>
  </r>
  <r>
    <n v="7238"/>
    <s v="CA-2013-164924"/>
    <x v="0"/>
    <x v="212"/>
    <d v="2022-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22-12-31T00:00:00"/>
    <s v="Standard Class"/>
    <s v="SC-20305"/>
    <s v="Sean Christensen"/>
    <x v="0"/>
    <s v="United States"/>
    <s v="San Jose"/>
    <x v="1"/>
    <n v="95123"/>
    <x v="1"/>
    <s v="FUR-FU-10000771"/>
    <x v="0"/>
    <x v="5"/>
    <s v="Eldon 200 Class Desk Accessories, Smoke"/>
    <n v="43.96"/>
    <n v="7"/>
    <n v="0"/>
    <n v="18.463200000000004"/>
  </r>
  <r>
    <n v="7240"/>
    <s v="CA-2013-101651"/>
    <x v="0"/>
    <x v="435"/>
    <d v="2022-12-31T00:00:00"/>
    <s v="Standard Class"/>
    <s v="SC-20305"/>
    <s v="Sean Christensen"/>
    <x v="0"/>
    <s v="United States"/>
    <s v="San Jose"/>
    <x v="1"/>
    <n v="95123"/>
    <x v="1"/>
    <s v="OFF-EN-10001990"/>
    <x v="1"/>
    <x v="12"/>
    <s v="Staples"/>
    <n v="39.76"/>
    <n v="7"/>
    <n v="0"/>
    <n v="18.687199999999997"/>
  </r>
  <r>
    <n v="7241"/>
    <s v="CA-2014-136651"/>
    <x v="3"/>
    <x v="756"/>
    <d v="2023-04-26T00:00:00"/>
    <s v="Second Class"/>
    <s v="JF-15355"/>
    <s v="Jay Fein"/>
    <x v="0"/>
    <s v="United States"/>
    <s v="Pasadena"/>
    <x v="1"/>
    <n v="91104"/>
    <x v="1"/>
    <s v="FUR-FU-10002445"/>
    <x v="0"/>
    <x v="5"/>
    <s v="DAX Two-Tone Rosewood/Black Document Frame, Desktop, 5 x 7"/>
    <n v="66.36"/>
    <n v="7"/>
    <n v="0"/>
    <n v="26.544000000000004"/>
  </r>
  <r>
    <n v="7242"/>
    <s v="CA-2014-136651"/>
    <x v="3"/>
    <x v="756"/>
    <d v="2023-04-26T00:00:00"/>
    <s v="Second Class"/>
    <s v="JF-15355"/>
    <s v="Jay Fein"/>
    <x v="0"/>
    <s v="United States"/>
    <s v="Pasadena"/>
    <x v="1"/>
    <n v="91104"/>
    <x v="1"/>
    <s v="OFF-BI-10003638"/>
    <x v="1"/>
    <x v="8"/>
    <s v="GBC Durable Plastic Covers"/>
    <n v="92.88000000000001"/>
    <n v="6"/>
    <n v="0.2"/>
    <n v="30.185999999999996"/>
  </r>
  <r>
    <n v="7243"/>
    <s v="CA-2014-136651"/>
    <x v="3"/>
    <x v="756"/>
    <d v="2023-04-26T00:00:00"/>
    <s v="Second Class"/>
    <s v="JF-15355"/>
    <s v="Jay Fein"/>
    <x v="0"/>
    <s v="United States"/>
    <s v="Pasadena"/>
    <x v="1"/>
    <n v="91104"/>
    <x v="1"/>
    <s v="FUR-FU-10004864"/>
    <x v="0"/>
    <x v="5"/>
    <s v="Eldon 500 Class Desk Accessories"/>
    <n v="24.14"/>
    <n v="2"/>
    <n v="0"/>
    <n v="7.9662000000000006"/>
  </r>
  <r>
    <n v="7244"/>
    <s v="CA-2014-118892"/>
    <x v="3"/>
    <x v="629"/>
    <d v="2023-08-23T00:00:00"/>
    <s v="Second Class"/>
    <s v="TP-21415"/>
    <s v="Tom Prescott"/>
    <x v="0"/>
    <s v="United States"/>
    <s v="Philadelphia"/>
    <x v="9"/>
    <n v="19134"/>
    <x v="3"/>
    <s v="FUR-CH-10002024"/>
    <x v="0"/>
    <x v="1"/>
    <s v="HON 5400 Series Task Chairs for Big and Tall"/>
    <n v="4416.174"/>
    <n v="9"/>
    <n v="0.3"/>
    <n v="-630.88200000000006"/>
  </r>
  <r>
    <n v="7245"/>
    <s v="US-2014-151127"/>
    <x v="3"/>
    <x v="1052"/>
    <d v="2023-05-26T00:00:00"/>
    <s v="First Class"/>
    <s v="RL-19615"/>
    <s v="Rob Lucas"/>
    <x v="0"/>
    <s v="United States"/>
    <s v="Los Angeles"/>
    <x v="1"/>
    <n v="90049"/>
    <x v="1"/>
    <s v="OFF-AR-10002445"/>
    <x v="1"/>
    <x v="6"/>
    <s v="SANFORD Major Accent Highlighters"/>
    <n v="49.56"/>
    <n v="7"/>
    <n v="0"/>
    <n v="18.832800000000002"/>
  </r>
  <r>
    <n v="7246"/>
    <s v="CA-2014-145807"/>
    <x v="3"/>
    <x v="839"/>
    <d v="2023-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20-03-08T00:00:00"/>
    <s v="Standard Class"/>
    <s v="JS-15595"/>
    <s v="Jill Stevenson"/>
    <x v="1"/>
    <s v="United States"/>
    <s v="Columbus"/>
    <x v="24"/>
    <n v="43229"/>
    <x v="3"/>
    <s v="OFF-LA-10000305"/>
    <x v="1"/>
    <x v="2"/>
    <s v="Avery 495"/>
    <n v="15.120000000000001"/>
    <n v="3"/>
    <n v="0.2"/>
    <n v="4.9139999999999988"/>
  </r>
  <r>
    <n v="7248"/>
    <s v="US-2011-127978"/>
    <x v="2"/>
    <x v="223"/>
    <d v="2020-03-08T00:00:00"/>
    <s v="Standard Class"/>
    <s v="JS-15595"/>
    <s v="Jill Stevenson"/>
    <x v="1"/>
    <s v="United States"/>
    <s v="Columbus"/>
    <x v="24"/>
    <n v="43229"/>
    <x v="3"/>
    <s v="FUR-BO-10001972"/>
    <x v="0"/>
    <x v="0"/>
    <s v="O'Sullivan 4-Shelf Bookcase in Odessa Pine"/>
    <n v="302.45"/>
    <n v="5"/>
    <n v="0.5"/>
    <n v="-199.61700000000002"/>
  </r>
  <r>
    <n v="7249"/>
    <s v="US-2011-127978"/>
    <x v="2"/>
    <x v="223"/>
    <d v="2020-03-08T00:00:00"/>
    <s v="Standard Class"/>
    <s v="JS-15595"/>
    <s v="Jill Stevenson"/>
    <x v="1"/>
    <s v="United States"/>
    <s v="Columbus"/>
    <x v="24"/>
    <n v="43229"/>
    <x v="3"/>
    <s v="OFF-ST-10002486"/>
    <x v="1"/>
    <x v="4"/>
    <s v="Eldon Shelf Savers Cubes and Bins"/>
    <n v="44.672000000000004"/>
    <n v="8"/>
    <n v="0.2"/>
    <n v="-10.051200000000003"/>
  </r>
  <r>
    <n v="7250"/>
    <s v="CA-2012-158491"/>
    <x v="1"/>
    <x v="593"/>
    <d v="2021-06-09T00:00:00"/>
    <s v="Second Class"/>
    <s v="BP-11155"/>
    <s v="Becky Pak"/>
    <x v="0"/>
    <s v="United States"/>
    <s v="Los Angeles"/>
    <x v="1"/>
    <n v="90008"/>
    <x v="1"/>
    <s v="TEC-AC-10001874"/>
    <x v="2"/>
    <x v="11"/>
    <s v="Logitech Wireless Anywhere Mouse MX for PC and Mac"/>
    <n v="119.98"/>
    <n v="2"/>
    <n v="0"/>
    <n v="35.994"/>
  </r>
  <r>
    <n v="7251"/>
    <s v="CA-2012-158491"/>
    <x v="1"/>
    <x v="593"/>
    <d v="2021-06-09T00:00:00"/>
    <s v="Second Class"/>
    <s v="BP-11155"/>
    <s v="Becky Pak"/>
    <x v="0"/>
    <s v="United States"/>
    <s v="Los Angeles"/>
    <x v="1"/>
    <n v="90008"/>
    <x v="1"/>
    <s v="TEC-AC-10003870"/>
    <x v="2"/>
    <x v="11"/>
    <s v="Logitech Z-906 Speaker sys - home theater - 5.1-CH"/>
    <n v="989.97"/>
    <n v="3"/>
    <n v="0"/>
    <n v="395.98800000000006"/>
  </r>
  <r>
    <n v="7252"/>
    <s v="CA-2013-116764"/>
    <x v="0"/>
    <x v="278"/>
    <d v="2022-09-03T00:00:00"/>
    <s v="Standard Class"/>
    <s v="EM-13825"/>
    <s v="Elizabeth Moffitt"/>
    <x v="1"/>
    <s v="United States"/>
    <s v="Hollywood"/>
    <x v="2"/>
    <n v="33021"/>
    <x v="0"/>
    <s v="OFF-LA-10002473"/>
    <x v="1"/>
    <x v="2"/>
    <s v="Avery 484"/>
    <n v="9.2159999999999993"/>
    <n v="4"/>
    <n v="0.2"/>
    <n v="3.3408000000000002"/>
  </r>
  <r>
    <n v="7253"/>
    <s v="CA-2013-152457"/>
    <x v="0"/>
    <x v="126"/>
    <d v="2022-09-19T00:00:00"/>
    <s v="Standard Class"/>
    <s v="SC-20695"/>
    <s v="Steve Chapman"/>
    <x v="1"/>
    <s v="United States"/>
    <s v="Roseville"/>
    <x v="12"/>
    <n v="48066"/>
    <x v="2"/>
    <s v="OFF-PA-10003790"/>
    <x v="1"/>
    <x v="10"/>
    <s v="Xerox 1991"/>
    <n v="68.52"/>
    <n v="3"/>
    <n v="0"/>
    <n v="31.519199999999998"/>
  </r>
  <r>
    <n v="7254"/>
    <s v="CA-2013-152730"/>
    <x v="0"/>
    <x v="198"/>
    <d v="2022-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22-06-05T00:00:00"/>
    <s v="Standard Class"/>
    <s v="EM-14140"/>
    <s v="Eugene Moren"/>
    <x v="2"/>
    <s v="United States"/>
    <s v="Superior"/>
    <x v="6"/>
    <n v="54880"/>
    <x v="2"/>
    <s v="FUR-FU-10001037"/>
    <x v="0"/>
    <x v="5"/>
    <s v="DAX Charcoal/Nickel-Tone Document Frame, 5 x 7"/>
    <n v="47.400000000000006"/>
    <n v="5"/>
    <n v="0"/>
    <n v="21.33"/>
  </r>
  <r>
    <n v="7256"/>
    <s v="CA-2013-152730"/>
    <x v="0"/>
    <x v="198"/>
    <d v="2022-06-05T00:00:00"/>
    <s v="Standard Class"/>
    <s v="EM-14140"/>
    <s v="Eugene Moren"/>
    <x v="2"/>
    <s v="United States"/>
    <s v="Superior"/>
    <x v="6"/>
    <n v="54880"/>
    <x v="2"/>
    <s v="OFF-ST-10000876"/>
    <x v="1"/>
    <x v="4"/>
    <s v="Eldon Simplefile Box Office"/>
    <n v="49.76"/>
    <n v="4"/>
    <n v="0"/>
    <n v="13.9328"/>
  </r>
  <r>
    <n v="7257"/>
    <s v="CA-2013-152730"/>
    <x v="0"/>
    <x v="198"/>
    <d v="2022-06-05T00:00:00"/>
    <s v="Standard Class"/>
    <s v="EM-14140"/>
    <s v="Eugene Moren"/>
    <x v="2"/>
    <s v="United States"/>
    <s v="Superior"/>
    <x v="6"/>
    <n v="54880"/>
    <x v="2"/>
    <s v="OFF-AR-10003732"/>
    <x v="1"/>
    <x v="6"/>
    <s v="Newell 333"/>
    <n v="5.56"/>
    <n v="2"/>
    <n v="0"/>
    <n v="1.4455999999999998"/>
  </r>
  <r>
    <n v="7258"/>
    <s v="CA-2013-152730"/>
    <x v="0"/>
    <x v="198"/>
    <d v="2022-06-05T00:00:00"/>
    <s v="Standard Class"/>
    <s v="EM-14140"/>
    <s v="Eugene Moren"/>
    <x v="2"/>
    <s v="United States"/>
    <s v="Superior"/>
    <x v="6"/>
    <n v="54880"/>
    <x v="2"/>
    <s v="OFF-PA-10000994"/>
    <x v="1"/>
    <x v="10"/>
    <s v="Xerox 1915"/>
    <n v="629.09999999999991"/>
    <n v="6"/>
    <n v="0"/>
    <n v="301.96799999999996"/>
  </r>
  <r>
    <n v="7259"/>
    <s v="CA-2013-152730"/>
    <x v="0"/>
    <x v="198"/>
    <d v="2022-06-05T00:00:00"/>
    <s v="Standard Class"/>
    <s v="EM-14140"/>
    <s v="Eugene Moren"/>
    <x v="2"/>
    <s v="United States"/>
    <s v="Superior"/>
    <x v="6"/>
    <n v="54880"/>
    <x v="2"/>
    <s v="OFF-AR-10000940"/>
    <x v="1"/>
    <x v="6"/>
    <s v="Newell 343"/>
    <n v="14.7"/>
    <n v="5"/>
    <n v="0"/>
    <n v="3.9690000000000003"/>
  </r>
  <r>
    <n v="7260"/>
    <s v="CA-2013-152730"/>
    <x v="0"/>
    <x v="198"/>
    <d v="2022-06-05T00:00:00"/>
    <s v="Standard Class"/>
    <s v="EM-14140"/>
    <s v="Eugene Moren"/>
    <x v="2"/>
    <s v="United States"/>
    <s v="Superior"/>
    <x v="6"/>
    <n v="54880"/>
    <x v="2"/>
    <s v="OFF-PA-10004888"/>
    <x v="1"/>
    <x v="10"/>
    <s v="Xerox 217"/>
    <n v="45.36"/>
    <n v="7"/>
    <n v="0"/>
    <n v="21.772800000000004"/>
  </r>
  <r>
    <n v="7261"/>
    <s v="CA-2013-152730"/>
    <x v="0"/>
    <x v="198"/>
    <d v="2022-06-05T00:00:00"/>
    <s v="Standard Class"/>
    <s v="EM-14140"/>
    <s v="Eugene Moren"/>
    <x v="2"/>
    <s v="United States"/>
    <s v="Superior"/>
    <x v="6"/>
    <n v="54880"/>
    <x v="2"/>
    <s v="TEC-PH-10000441"/>
    <x v="2"/>
    <x v="7"/>
    <s v="VTech DS6151"/>
    <n v="125.99"/>
    <n v="1"/>
    <n v="0"/>
    <n v="35.277200000000008"/>
  </r>
  <r>
    <n v="7262"/>
    <s v="CA-2014-137001"/>
    <x v="3"/>
    <x v="193"/>
    <d v="2023-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23-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23-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23-06-18T00:00:00"/>
    <s v="Standard Class"/>
    <s v="PG-18895"/>
    <s v="Paul Gonzalez"/>
    <x v="0"/>
    <s v="United States"/>
    <s v="Springfield"/>
    <x v="17"/>
    <n v="22153"/>
    <x v="0"/>
    <s v="OFF-AR-10004260"/>
    <x v="1"/>
    <x v="6"/>
    <s v="Boston 1799 Powerhouse Electric Pencil Sharpener"/>
    <n v="181.86"/>
    <n v="7"/>
    <n v="0"/>
    <n v="50.9208"/>
  </r>
  <r>
    <n v="7266"/>
    <s v="US-2011-143721"/>
    <x v="2"/>
    <x v="533"/>
    <d v="2020-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2"/>
    <d v="2023-08-17T00:00:00"/>
    <s v="Same Day"/>
    <s v="SJ-20215"/>
    <s v="Sarah Jordon"/>
    <x v="0"/>
    <s v="United States"/>
    <s v="Columbia"/>
    <x v="18"/>
    <n v="38401"/>
    <x v="0"/>
    <s v="OFF-BI-10002824"/>
    <x v="1"/>
    <x v="8"/>
    <s v="Recycled Easel Ring Binders"/>
    <n v="13.428000000000003"/>
    <n v="3"/>
    <n v="0.7"/>
    <n v="-11.190000000000001"/>
  </r>
  <r>
    <n v="7268"/>
    <s v="CA-2014-122987"/>
    <x v="3"/>
    <x v="1152"/>
    <d v="2023-08-17T00:00:00"/>
    <s v="Same Day"/>
    <s v="SJ-20215"/>
    <s v="Sarah Jordon"/>
    <x v="0"/>
    <s v="United States"/>
    <s v="Columbia"/>
    <x v="18"/>
    <n v="38401"/>
    <x v="0"/>
    <s v="OFF-ST-10004950"/>
    <x v="1"/>
    <x v="4"/>
    <s v="Acco Perma 3000 Stacking Storage Drawers"/>
    <n v="67.13600000000001"/>
    <n v="4"/>
    <n v="0.2"/>
    <n v="-0.83920000000000172"/>
  </r>
  <r>
    <n v="7269"/>
    <s v="CA-2013-133368"/>
    <x v="0"/>
    <x v="1153"/>
    <d v="2022-01-20T00:00:00"/>
    <s v="Standard Class"/>
    <s v="AG-10675"/>
    <s v="Anna Gayman"/>
    <x v="0"/>
    <s v="United States"/>
    <s v="Concord"/>
    <x v="3"/>
    <n v="28027"/>
    <x v="0"/>
    <s v="OFF-PA-10004039"/>
    <x v="1"/>
    <x v="10"/>
    <s v="Xerox 1882"/>
    <n v="89.567999999999998"/>
    <n v="2"/>
    <n v="0.2"/>
    <n v="32.468400000000003"/>
  </r>
  <r>
    <n v="7270"/>
    <s v="CA-2013-133368"/>
    <x v="0"/>
    <x v="1153"/>
    <d v="2022-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1"/>
    <d v="2022-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1"/>
    <d v="2022-09-23T00:00:00"/>
    <s v="Standard Class"/>
    <s v="KD-16495"/>
    <s v="Keith Dawkins"/>
    <x v="1"/>
    <s v="United States"/>
    <s v="San Jose"/>
    <x v="1"/>
    <n v="95123"/>
    <x v="1"/>
    <s v="OFF-AP-10002287"/>
    <x v="1"/>
    <x v="9"/>
    <s v="Eureka Sanitaire  Multi-Pro Heavy-Duty Upright, Disposable Bags"/>
    <n v="17.48"/>
    <n v="4"/>
    <n v="0"/>
    <n v="4.5448000000000004"/>
  </r>
  <r>
    <n v="7273"/>
    <s v="US-2013-150357"/>
    <x v="0"/>
    <x v="1154"/>
    <d v="2022-10-15T00:00:00"/>
    <s v="Standard Class"/>
    <s v="EB-13975"/>
    <s v="Erica Bern"/>
    <x v="1"/>
    <s v="United States"/>
    <s v="Greensboro"/>
    <x v="3"/>
    <n v="27405"/>
    <x v="0"/>
    <s v="OFF-SU-10004498"/>
    <x v="1"/>
    <x v="14"/>
    <s v="Martin-Yale Premier Letter Opener"/>
    <n v="20.608000000000004"/>
    <n v="2"/>
    <n v="0.2"/>
    <n v="-4.3792000000000009"/>
  </r>
  <r>
    <n v="7274"/>
    <s v="US-2013-150357"/>
    <x v="0"/>
    <x v="1154"/>
    <d v="2022-10-15T00:00:00"/>
    <s v="Standard Class"/>
    <s v="EB-13975"/>
    <s v="Erica Bern"/>
    <x v="1"/>
    <s v="United States"/>
    <s v="Greensboro"/>
    <x v="3"/>
    <n v="27405"/>
    <x v="0"/>
    <s v="OFF-BI-10002557"/>
    <x v="1"/>
    <x v="8"/>
    <s v="Presstex Flexible Ring Binders"/>
    <n v="4.0950000000000006"/>
    <n v="3"/>
    <n v="0.7"/>
    <n v="-2.7300000000000004"/>
  </r>
  <r>
    <n v="7275"/>
    <s v="CA-2012-144519"/>
    <x v="1"/>
    <x v="50"/>
    <d v="2021-11-17T00:00:00"/>
    <s v="Standard Class"/>
    <s v="AW-10930"/>
    <s v="Arthur Wiediger"/>
    <x v="2"/>
    <s v="United States"/>
    <s v="Helena"/>
    <x v="37"/>
    <n v="59601"/>
    <x v="1"/>
    <s v="TEC-PH-10004908"/>
    <x v="2"/>
    <x v="7"/>
    <s v="Panasonic KX TS3282W Corded phone"/>
    <n v="339.96000000000004"/>
    <n v="5"/>
    <n v="0.2"/>
    <n v="42.494999999999948"/>
  </r>
  <r>
    <n v="7276"/>
    <s v="CA-2012-144519"/>
    <x v="1"/>
    <x v="50"/>
    <d v="2021-11-17T00:00:00"/>
    <s v="Standard Class"/>
    <s v="AW-10930"/>
    <s v="Arthur Wiediger"/>
    <x v="2"/>
    <s v="United States"/>
    <s v="Helena"/>
    <x v="37"/>
    <n v="59601"/>
    <x v="1"/>
    <s v="FUR-FU-10000794"/>
    <x v="0"/>
    <x v="5"/>
    <s v="Eldon Stackable Tray, Side-Load, Legal, Smoke"/>
    <n v="63.980000000000004"/>
    <n v="7"/>
    <n v="0"/>
    <n v="21.7532"/>
  </r>
  <r>
    <n v="7277"/>
    <s v="CA-2011-120670"/>
    <x v="2"/>
    <x v="980"/>
    <d v="2020-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79"/>
    <d v="2022-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79"/>
    <d v="2022-07-22T00:00:00"/>
    <s v="First Class"/>
    <s v="TC-21535"/>
    <s v="Tracy Collins"/>
    <x v="2"/>
    <s v="United States"/>
    <s v="San Francisco"/>
    <x v="1"/>
    <n v="94110"/>
    <x v="1"/>
    <s v="TEC-AC-10003095"/>
    <x v="2"/>
    <x v="11"/>
    <s v="Logitech G35 7.1-Channel Surround Sound Headset"/>
    <n v="389.97"/>
    <n v="3"/>
    <n v="0"/>
    <n v="132.58980000000003"/>
  </r>
  <r>
    <n v="7280"/>
    <s v="CA-2013-108224"/>
    <x v="0"/>
    <x v="675"/>
    <d v="2022-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21-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23-10-22T00:00:00"/>
    <s v="Standard Class"/>
    <s v="GH-14410"/>
    <s v="Gary Hansen"/>
    <x v="2"/>
    <s v="United States"/>
    <s v="Yuma"/>
    <x v="16"/>
    <n v="85364"/>
    <x v="1"/>
    <s v="TEC-MA-10001148"/>
    <x v="2"/>
    <x v="15"/>
    <s v="Swingline SM12-08 MicroCut Jam Free Shredder"/>
    <n v="599.98500000000013"/>
    <n v="5"/>
    <n v="0.7"/>
    <n v="-479.98799999999994"/>
  </r>
  <r>
    <n v="7283"/>
    <s v="CA-2014-155936"/>
    <x v="3"/>
    <x v="738"/>
    <d v="2023-06-30T00:00:00"/>
    <s v="Standard Class"/>
    <s v="JK-15730"/>
    <s v="Joe Kamberova"/>
    <x v="0"/>
    <s v="United States"/>
    <s v="Chicago"/>
    <x v="10"/>
    <n v="60653"/>
    <x v="2"/>
    <s v="OFF-BI-10002432"/>
    <x v="1"/>
    <x v="8"/>
    <s v="Wilson Jones Standard D-Ring Binders"/>
    <n v="3.0359999999999996"/>
    <n v="3"/>
    <n v="0.8"/>
    <n v="-5.0094000000000012"/>
  </r>
  <r>
    <n v="7284"/>
    <s v="CA-2014-169439"/>
    <x v="3"/>
    <x v="428"/>
    <d v="2023-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23-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23-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22-06-26T00:00:00"/>
    <s v="Standard Class"/>
    <s v="BS-11365"/>
    <s v="Bill Shonely"/>
    <x v="1"/>
    <s v="United States"/>
    <s v="Oklahoma City"/>
    <x v="26"/>
    <n v="73120"/>
    <x v="2"/>
    <s v="TEC-AC-10004877"/>
    <x v="2"/>
    <x v="11"/>
    <s v="Imation 30456 USB Flash Drive 8GB"/>
    <n v="6.9"/>
    <n v="1"/>
    <n v="0"/>
    <n v="0.5519999999999996"/>
  </r>
  <r>
    <n v="7288"/>
    <s v="CA-2013-149965"/>
    <x v="0"/>
    <x v="23"/>
    <d v="2022-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20-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22-01-31T00:00:00"/>
    <s v="First Class"/>
    <s v="SC-20725"/>
    <s v="Steven Cartwright"/>
    <x v="0"/>
    <s v="United States"/>
    <s v="San Francisco"/>
    <x v="1"/>
    <n v="94122"/>
    <x v="1"/>
    <s v="OFF-ST-10000675"/>
    <x v="1"/>
    <x v="4"/>
    <s v="File Shuttle II and Handi-File, Black"/>
    <n v="305.01"/>
    <n v="9"/>
    <n v="0"/>
    <n v="76.252499999999998"/>
  </r>
  <r>
    <n v="7291"/>
    <s v="CA-2013-153661"/>
    <x v="0"/>
    <x v="806"/>
    <d v="2022-01-31T00:00:00"/>
    <s v="First Class"/>
    <s v="SC-20725"/>
    <s v="Steven Cartwright"/>
    <x v="0"/>
    <s v="United States"/>
    <s v="San Francisco"/>
    <x v="1"/>
    <n v="94122"/>
    <x v="1"/>
    <s v="OFF-BI-10004781"/>
    <x v="1"/>
    <x v="8"/>
    <s v="GBC Wire Binding Strips"/>
    <n v="50.783999999999999"/>
    <n v="2"/>
    <n v="0.2"/>
    <n v="17.7744"/>
  </r>
  <r>
    <n v="7292"/>
    <s v="CA-2013-153661"/>
    <x v="0"/>
    <x v="806"/>
    <d v="2022-01-31T00:00:00"/>
    <s v="First Class"/>
    <s v="SC-20725"/>
    <s v="Steven Cartwright"/>
    <x v="0"/>
    <s v="United States"/>
    <s v="San Francisco"/>
    <x v="1"/>
    <n v="94122"/>
    <x v="1"/>
    <s v="OFF-LA-10004689"/>
    <x v="1"/>
    <x v="2"/>
    <s v="Avery 512"/>
    <n v="26.01"/>
    <n v="9"/>
    <n v="0"/>
    <n v="12.2247"/>
  </r>
  <r>
    <n v="7293"/>
    <s v="CA-2014-109183"/>
    <x v="3"/>
    <x v="769"/>
    <d v="2023-12-10T00:00:00"/>
    <s v="Standard Class"/>
    <s v="LR-16915"/>
    <s v="Lena Radford"/>
    <x v="0"/>
    <s v="United States"/>
    <s v="Nashville"/>
    <x v="18"/>
    <n v="37211"/>
    <x v="0"/>
    <s v="TEC-MA-10001856"/>
    <x v="2"/>
    <x v="15"/>
    <s v="Okidata C610n Printer"/>
    <n v="649"/>
    <n v="2"/>
    <n v="0.5"/>
    <n v="-272.58000000000015"/>
  </r>
  <r>
    <n v="7294"/>
    <s v="CA-2013-113656"/>
    <x v="0"/>
    <x v="1155"/>
    <d v="2022-01-29T00:00:00"/>
    <s v="Standard Class"/>
    <s v="CB-12415"/>
    <s v="Christy Brittain"/>
    <x v="0"/>
    <s v="United States"/>
    <s v="Los Angeles"/>
    <x v="1"/>
    <n v="90036"/>
    <x v="1"/>
    <s v="FUR-FU-10000719"/>
    <x v="0"/>
    <x v="5"/>
    <s v="DAX Cubicle Frames, 8-1/2 x 11"/>
    <n v="59.99"/>
    <n v="7"/>
    <n v="0"/>
    <n v="21.596400000000003"/>
  </r>
  <r>
    <n v="7295"/>
    <s v="CA-2012-148964"/>
    <x v="1"/>
    <x v="988"/>
    <d v="2021-05-31T00:00:00"/>
    <s v="Standard Class"/>
    <s v="RD-19900"/>
    <s v="Ruben Dartt"/>
    <x v="0"/>
    <s v="United States"/>
    <s v="Bellevue"/>
    <x v="4"/>
    <n v="98006"/>
    <x v="1"/>
    <s v="FUR-FU-10003849"/>
    <x v="0"/>
    <x v="5"/>
    <s v="DAX Metal Frame, Desktop, Stepped-Edge"/>
    <n v="20.239999999999998"/>
    <n v="1"/>
    <n v="0"/>
    <n v="7.8935999999999993"/>
  </r>
  <r>
    <n v="7296"/>
    <s v="CA-2011-111899"/>
    <x v="2"/>
    <x v="417"/>
    <d v="2020-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20-05-05T00:00:00"/>
    <s v="First Class"/>
    <s v="NC-18340"/>
    <s v="Nat Carroll"/>
    <x v="0"/>
    <s v="United States"/>
    <s v="Houston"/>
    <x v="5"/>
    <n v="77036"/>
    <x v="2"/>
    <s v="OFF-FA-10000840"/>
    <x v="1"/>
    <x v="13"/>
    <s v="OIC Thumb-Tacks"/>
    <n v="5.4719999999999995"/>
    <n v="6"/>
    <n v="0.2"/>
    <n v="1.8467999999999996"/>
  </r>
  <r>
    <n v="7298"/>
    <s v="CA-2012-101126"/>
    <x v="1"/>
    <x v="1156"/>
    <d v="2021-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20-11-21T00:00:00"/>
    <s v="First Class"/>
    <s v="JK-15730"/>
    <s v="Joe Kamberova"/>
    <x v="0"/>
    <s v="United States"/>
    <s v="Des Plaines"/>
    <x v="10"/>
    <n v="60016"/>
    <x v="2"/>
    <s v="FUR-TA-10002533"/>
    <x v="0"/>
    <x v="3"/>
    <s v="BPI Conference Tables"/>
    <n v="292.10000000000002"/>
    <n v="4"/>
    <n v="0.5"/>
    <n v="-175.26000000000005"/>
  </r>
  <r>
    <n v="7300"/>
    <s v="CA-2011-163468"/>
    <x v="2"/>
    <x v="728"/>
    <d v="2020-11-21T00:00:00"/>
    <s v="First Class"/>
    <s v="JK-15730"/>
    <s v="Joe Kamberova"/>
    <x v="0"/>
    <s v="United States"/>
    <s v="Des Plaines"/>
    <x v="10"/>
    <n v="60016"/>
    <x v="2"/>
    <s v="FUR-FU-10001546"/>
    <x v="0"/>
    <x v="5"/>
    <s v="Dana Swing-Arm Lamps"/>
    <n v="8.5440000000000005"/>
    <n v="2"/>
    <n v="0.6"/>
    <n v="-7.4759999999999991"/>
  </r>
  <r>
    <n v="7301"/>
    <s v="CA-2011-163468"/>
    <x v="2"/>
    <x v="728"/>
    <d v="2020-11-21T00:00:00"/>
    <s v="First Class"/>
    <s v="JK-15730"/>
    <s v="Joe Kamberova"/>
    <x v="0"/>
    <s v="United States"/>
    <s v="Des Plaines"/>
    <x v="10"/>
    <n v="60016"/>
    <x v="2"/>
    <s v="FUR-BO-10003546"/>
    <x v="0"/>
    <x v="0"/>
    <s v="Hon 4-Shelf Metal Bookcases"/>
    <n v="424.11599999999999"/>
    <n v="6"/>
    <n v="0.3"/>
    <n v="-30.293999999999983"/>
  </r>
  <r>
    <n v="7302"/>
    <s v="CA-2011-163468"/>
    <x v="2"/>
    <x v="728"/>
    <d v="2020-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20-11-21T00:00:00"/>
    <s v="First Class"/>
    <s v="JK-15730"/>
    <s v="Joe Kamberova"/>
    <x v="0"/>
    <s v="United States"/>
    <s v="Des Plaines"/>
    <x v="10"/>
    <n v="60016"/>
    <x v="2"/>
    <s v="OFF-ST-10000025"/>
    <x v="1"/>
    <x v="4"/>
    <s v="Fellowes Stor/Drawer Steel Plus Storage Drawers"/>
    <n v="381.72"/>
    <n v="5"/>
    <n v="0.2"/>
    <n v="-66.801000000000045"/>
  </r>
  <r>
    <n v="7304"/>
    <s v="US-2014-117450"/>
    <x v="3"/>
    <x v="507"/>
    <d v="2023-09-09T00:00:00"/>
    <s v="Standard Class"/>
    <s v="DO-13645"/>
    <s v="Doug O'Connell"/>
    <x v="0"/>
    <s v="United States"/>
    <s v="Boynton Beach"/>
    <x v="2"/>
    <n v="33437"/>
    <x v="0"/>
    <s v="FUR-CH-10003817"/>
    <x v="0"/>
    <x v="1"/>
    <s v="Global Value Steno Chair, Gray"/>
    <n v="97.184000000000012"/>
    <n v="2"/>
    <n v="0.2"/>
    <n v="6.0740000000000016"/>
  </r>
  <r>
    <n v="7305"/>
    <s v="US-2014-117450"/>
    <x v="3"/>
    <x v="507"/>
    <d v="2023-09-09T00:00:00"/>
    <s v="Standard Class"/>
    <s v="DO-13645"/>
    <s v="Doug O'Connell"/>
    <x v="0"/>
    <s v="United States"/>
    <s v="Boynton Beach"/>
    <x v="2"/>
    <n v="33437"/>
    <x v="0"/>
    <s v="OFF-PA-10000289"/>
    <x v="1"/>
    <x v="10"/>
    <s v="Xerox 213"/>
    <n v="10.368000000000002"/>
    <n v="2"/>
    <n v="0.2"/>
    <n v="3.6288"/>
  </r>
  <r>
    <n v="7306"/>
    <s v="CA-2011-137274"/>
    <x v="2"/>
    <x v="1157"/>
    <d v="2020-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22-11-08T00:00:00"/>
    <s v="Second Class"/>
    <s v="LH-17155"/>
    <s v="Logan Haushalter"/>
    <x v="0"/>
    <s v="United States"/>
    <s v="San Jose"/>
    <x v="1"/>
    <n v="95123"/>
    <x v="1"/>
    <s v="TEC-AC-10002305"/>
    <x v="2"/>
    <x v="11"/>
    <s v="KeyTronic E03601U1 - Keyboard - Beige"/>
    <n v="72"/>
    <n v="4"/>
    <n v="0"/>
    <n v="12.959999999999994"/>
  </r>
  <r>
    <n v="7308"/>
    <s v="CA-2013-144092"/>
    <x v="0"/>
    <x v="732"/>
    <d v="2022-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22-11-08T00:00:00"/>
    <s v="Second Class"/>
    <s v="LH-17155"/>
    <s v="Logan Haushalter"/>
    <x v="0"/>
    <s v="United States"/>
    <s v="San Jose"/>
    <x v="1"/>
    <n v="95123"/>
    <x v="1"/>
    <s v="OFF-EN-10001434"/>
    <x v="1"/>
    <x v="12"/>
    <s v="Strathmore #10 Envelopes, Ultimate White"/>
    <n v="158.13"/>
    <n v="3"/>
    <n v="0"/>
    <n v="77.483699999999999"/>
  </r>
  <r>
    <n v="7310"/>
    <s v="CA-2014-112172"/>
    <x v="3"/>
    <x v="193"/>
    <d v="2023-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21-08-14T00:00:00"/>
    <s v="Standard Class"/>
    <s v="BD-11320"/>
    <s v="Bill Donatelli"/>
    <x v="0"/>
    <s v="United States"/>
    <s v="Detroit"/>
    <x v="12"/>
    <n v="48227"/>
    <x v="2"/>
    <s v="OFF-BI-10004632"/>
    <x v="1"/>
    <x v="8"/>
    <s v="GBC Binding covers"/>
    <n v="64.75"/>
    <n v="5"/>
    <n v="0"/>
    <n v="29.137499999999996"/>
  </r>
  <r>
    <n v="7312"/>
    <s v="CA-2012-162761"/>
    <x v="1"/>
    <x v="330"/>
    <d v="2021-10-13T00:00:00"/>
    <s v="Standard Class"/>
    <s v="SC-20575"/>
    <s v="Sonia Cooley"/>
    <x v="0"/>
    <s v="United States"/>
    <s v="Miami"/>
    <x v="2"/>
    <n v="33178"/>
    <x v="0"/>
    <s v="OFF-BI-10000145"/>
    <x v="1"/>
    <x v="8"/>
    <s v="Zipper Ring Binder Pockets"/>
    <n v="1.8720000000000003"/>
    <n v="2"/>
    <n v="0.7"/>
    <n v="-1.3103999999999996"/>
  </r>
  <r>
    <n v="7313"/>
    <s v="CA-2012-162761"/>
    <x v="1"/>
    <x v="330"/>
    <d v="2021-10-13T00:00:00"/>
    <s v="Standard Class"/>
    <s v="SC-20575"/>
    <s v="Sonia Cooley"/>
    <x v="0"/>
    <s v="United States"/>
    <s v="Miami"/>
    <x v="2"/>
    <n v="33178"/>
    <x v="0"/>
    <s v="OFF-BI-10002498"/>
    <x v="1"/>
    <x v="8"/>
    <s v="Clear Mylar Reinforcing Strips"/>
    <n v="11.214000000000002"/>
    <n v="2"/>
    <n v="0.7"/>
    <n v="-8.5974000000000004"/>
  </r>
  <r>
    <n v="7314"/>
    <s v="CA-2012-162761"/>
    <x v="1"/>
    <x v="330"/>
    <d v="2021-10-13T00:00:00"/>
    <s v="Standard Class"/>
    <s v="SC-20575"/>
    <s v="Sonia Cooley"/>
    <x v="0"/>
    <s v="United States"/>
    <s v="Miami"/>
    <x v="2"/>
    <n v="33178"/>
    <x v="0"/>
    <s v="OFF-AR-10001761"/>
    <x v="1"/>
    <x v="6"/>
    <s v="Avery Hi-Liter Smear-Safe Highlighters"/>
    <n v="37.375999999999998"/>
    <n v="8"/>
    <n v="0.2"/>
    <n v="7.4751999999999992"/>
  </r>
  <r>
    <n v="7315"/>
    <s v="CA-2013-121377"/>
    <x v="0"/>
    <x v="316"/>
    <d v="2022-06-03T00:00:00"/>
    <s v="Standard Class"/>
    <s v="TN-21040"/>
    <s v="Tanja Norvell"/>
    <x v="2"/>
    <s v="United States"/>
    <s v="Park Ridge"/>
    <x v="10"/>
    <n v="60068"/>
    <x v="2"/>
    <s v="TEC-PH-10001817"/>
    <x v="2"/>
    <x v="7"/>
    <s v="Wilson Electronics DB Pro Signal Booster"/>
    <n v="286.40000000000003"/>
    <n v="1"/>
    <n v="0.2"/>
    <n v="25.060000000000016"/>
  </r>
  <r>
    <n v="7316"/>
    <s v="CA-2014-115322"/>
    <x v="3"/>
    <x v="942"/>
    <d v="2023-05-17T00:00:00"/>
    <s v="Second Class"/>
    <s v="ZC-21910"/>
    <s v="Zuschuss Carroll"/>
    <x v="0"/>
    <s v="United States"/>
    <s v="New York City"/>
    <x v="15"/>
    <n v="10024"/>
    <x v="3"/>
    <s v="OFF-AR-10004456"/>
    <x v="1"/>
    <x v="6"/>
    <s v="Panasonic KP-4ABK Battery-Operated Pencil Sharpener"/>
    <n v="43.92"/>
    <n v="3"/>
    <n v="0"/>
    <n v="12.736799999999999"/>
  </r>
  <r>
    <n v="7317"/>
    <s v="CA-2013-132066"/>
    <x v="0"/>
    <x v="1158"/>
    <d v="2022-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23-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23-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23-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23-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23-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23-09-08T00:00:00"/>
    <s v="Standard Class"/>
    <s v="MY-18295"/>
    <s v="Muhammed Yedwab"/>
    <x v="1"/>
    <s v="United States"/>
    <s v="Chicago"/>
    <x v="10"/>
    <n v="60623"/>
    <x v="2"/>
    <s v="TEC-AC-10004353"/>
    <x v="2"/>
    <x v="11"/>
    <s v="Hypercom P1300 Pinpad"/>
    <n v="100.80000000000001"/>
    <n v="2"/>
    <n v="0.2"/>
    <n v="21.42"/>
  </r>
  <r>
    <n v="7324"/>
    <s v="US-2014-126053"/>
    <x v="3"/>
    <x v="256"/>
    <d v="2023-12-09T00:00:00"/>
    <s v="First Class"/>
    <s v="CS-11950"/>
    <s v="Carlos Soltero"/>
    <x v="0"/>
    <s v="United States"/>
    <s v="New York City"/>
    <x v="15"/>
    <n v="10024"/>
    <x v="3"/>
    <s v="FUR-FU-10001934"/>
    <x v="0"/>
    <x v="5"/>
    <s v="Magnifier Swing Arm Lamp"/>
    <n v="41.96"/>
    <n v="2"/>
    <n v="0"/>
    <n v="10.909600000000001"/>
  </r>
  <r>
    <n v="7325"/>
    <s v="US-2014-126053"/>
    <x v="3"/>
    <x v="256"/>
    <d v="2023-12-09T00:00:00"/>
    <s v="First Class"/>
    <s v="CS-11950"/>
    <s v="Carlos Soltero"/>
    <x v="0"/>
    <s v="United States"/>
    <s v="New York City"/>
    <x v="15"/>
    <n v="10024"/>
    <x v="3"/>
    <s v="OFF-LA-10003766"/>
    <x v="1"/>
    <x v="2"/>
    <s v="Self-Adhesive Removable Labels"/>
    <n v="9.4499999999999993"/>
    <n v="3"/>
    <n v="0"/>
    <n v="4.5359999999999996"/>
  </r>
  <r>
    <n v="7326"/>
    <s v="US-2014-128447"/>
    <x v="3"/>
    <x v="468"/>
    <d v="2023-11-18T00:00:00"/>
    <s v="Standard Class"/>
    <s v="MC-17845"/>
    <s v="Michael Chen"/>
    <x v="0"/>
    <s v="United States"/>
    <s v="Pasco"/>
    <x v="4"/>
    <n v="99301"/>
    <x v="1"/>
    <s v="OFF-AP-10004540"/>
    <x v="1"/>
    <x v="9"/>
    <s v="Eureka The Boss Lite 10-Amp Upright Vacuum, Blue"/>
    <n v="400.79999999999995"/>
    <n v="5"/>
    <n v="0"/>
    <n v="112.224"/>
  </r>
  <r>
    <n v="7327"/>
    <s v="US-2014-128447"/>
    <x v="3"/>
    <x v="468"/>
    <d v="2023-11-18T00:00:00"/>
    <s v="Standard Class"/>
    <s v="MC-17845"/>
    <s v="Michael Chen"/>
    <x v="0"/>
    <s v="United States"/>
    <s v="Pasco"/>
    <x v="4"/>
    <n v="99301"/>
    <x v="1"/>
    <s v="OFF-BI-10001543"/>
    <x v="1"/>
    <x v="8"/>
    <s v="GBC VeloBinder Manual Binding System"/>
    <n v="28.792000000000002"/>
    <n v="1"/>
    <n v="0.2"/>
    <n v="10.077200000000001"/>
  </r>
  <r>
    <n v="7328"/>
    <s v="US-2011-131275"/>
    <x v="2"/>
    <x v="772"/>
    <d v="2020-03-24T00:00:00"/>
    <s v="Standard Class"/>
    <s v="SC-20050"/>
    <s v="Sample Company A"/>
    <x v="2"/>
    <s v="United States"/>
    <s v="Burbank"/>
    <x v="1"/>
    <n v="91505"/>
    <x v="1"/>
    <s v="FUR-FU-10004597"/>
    <x v="0"/>
    <x v="5"/>
    <s v="Eldon Cleatmat Chair Mats for Medium Pile Carpets"/>
    <n v="111"/>
    <n v="2"/>
    <n v="0"/>
    <n v="14.430000000000007"/>
  </r>
  <r>
    <n v="7329"/>
    <s v="US-2011-131275"/>
    <x v="2"/>
    <x v="772"/>
    <d v="2020-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20-03-24T00:00:00"/>
    <s v="Standard Class"/>
    <s v="SC-20050"/>
    <s v="Sample Company A"/>
    <x v="2"/>
    <s v="United States"/>
    <s v="Burbank"/>
    <x v="1"/>
    <n v="91505"/>
    <x v="1"/>
    <s v="OFF-ST-10000078"/>
    <x v="1"/>
    <x v="4"/>
    <s v="Tennsco 6- and 18-Compartment Lockers"/>
    <n v="1856.19"/>
    <n v="7"/>
    <n v="0"/>
    <n v="334.11419999999987"/>
  </r>
  <r>
    <n v="7331"/>
    <s v="CA-2013-149349"/>
    <x v="0"/>
    <x v="396"/>
    <d v="2022-11-14T00:00:00"/>
    <s v="First Class"/>
    <s v="SP-20650"/>
    <s v="Stephanie Phelps"/>
    <x v="1"/>
    <s v="United States"/>
    <s v="Chicago"/>
    <x v="10"/>
    <n v="60623"/>
    <x v="2"/>
    <s v="FUR-FU-10001037"/>
    <x v="0"/>
    <x v="5"/>
    <s v="DAX Charcoal/Nickel-Tone Document Frame, 5 x 7"/>
    <n v="22.752000000000002"/>
    <n v="6"/>
    <n v="0.6"/>
    <n v="-8.532"/>
  </r>
  <r>
    <n v="7332"/>
    <s v="CA-2014-115119"/>
    <x v="3"/>
    <x v="40"/>
    <d v="2023-10-31T00:00:00"/>
    <s v="Standard Class"/>
    <s v="SC-20440"/>
    <s v="Shaun Chance"/>
    <x v="1"/>
    <s v="United States"/>
    <s v="Lancaster"/>
    <x v="9"/>
    <n v="17602"/>
    <x v="3"/>
    <s v="TEC-PH-10001433"/>
    <x v="2"/>
    <x v="7"/>
    <s v="Cisco Small Business SPA 502G VoIP phone"/>
    <n v="61.541999999999994"/>
    <n v="1"/>
    <n v="0.4"/>
    <n v="-13.334099999999999"/>
  </r>
  <r>
    <n v="7333"/>
    <s v="CA-2014-115119"/>
    <x v="3"/>
    <x v="40"/>
    <d v="2023-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21-04-17T00:00:00"/>
    <s v="Standard Class"/>
    <s v="PR-18880"/>
    <s v="Patrick Ryan"/>
    <x v="0"/>
    <s v="United States"/>
    <s v="Tampa"/>
    <x v="2"/>
    <n v="33614"/>
    <x v="0"/>
    <s v="FUR-FU-10001290"/>
    <x v="0"/>
    <x v="5"/>
    <s v="Executive Impressions Supervisor Wall Clock"/>
    <n v="67.36"/>
    <n v="2"/>
    <n v="0.2"/>
    <n v="10.103999999999996"/>
  </r>
  <r>
    <n v="7335"/>
    <s v="CA-2012-125563"/>
    <x v="1"/>
    <x v="347"/>
    <d v="2021-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21-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21-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23-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20-12-23T00:00:00"/>
    <s v="Second Class"/>
    <s v="SM-20950"/>
    <s v="Suzanne McNair"/>
    <x v="1"/>
    <s v="United States"/>
    <s v="New York City"/>
    <x v="15"/>
    <n v="10035"/>
    <x v="3"/>
    <s v="FUR-CH-10004875"/>
    <x v="0"/>
    <x v="1"/>
    <s v="Harbour Creations 67200 Series Stacking Chairs"/>
    <n v="192.18600000000004"/>
    <n v="3"/>
    <n v="0.1"/>
    <n v="36.3018"/>
  </r>
  <r>
    <n v="7340"/>
    <s v="CA-2012-159590"/>
    <x v="1"/>
    <x v="1073"/>
    <d v="2021-07-21T00:00:00"/>
    <s v="First Class"/>
    <s v="KC-16255"/>
    <s v="Karen Carlisle"/>
    <x v="1"/>
    <s v="United States"/>
    <s v="New York City"/>
    <x v="15"/>
    <n v="10009"/>
    <x v="3"/>
    <s v="OFF-AR-10003190"/>
    <x v="1"/>
    <x v="6"/>
    <s v="Newell 32"/>
    <n v="5.76"/>
    <n v="2"/>
    <n v="0"/>
    <n v="1.6128"/>
  </r>
  <r>
    <n v="7341"/>
    <s v="CA-2011-116190"/>
    <x v="2"/>
    <x v="711"/>
    <d v="2020-08-01T00:00:00"/>
    <s v="Standard Class"/>
    <s v="SG-20470"/>
    <s v="Sheri Gordon"/>
    <x v="0"/>
    <s v="United States"/>
    <s v="Atlanta"/>
    <x v="32"/>
    <n v="30318"/>
    <x v="0"/>
    <s v="FUR-CH-10000553"/>
    <x v="0"/>
    <x v="1"/>
    <s v="Metal Folding Chairs, Beige, 4/Carton"/>
    <n v="67.88"/>
    <n v="2"/>
    <n v="0"/>
    <n v="18.327599999999997"/>
  </r>
  <r>
    <n v="7342"/>
    <s v="CA-2011-116190"/>
    <x v="2"/>
    <x v="711"/>
    <d v="2020-08-01T00:00:00"/>
    <s v="Standard Class"/>
    <s v="SG-20470"/>
    <s v="Sheri Gordon"/>
    <x v="0"/>
    <s v="United States"/>
    <s v="Atlanta"/>
    <x v="32"/>
    <n v="30318"/>
    <x v="0"/>
    <s v="OFF-LA-10002762"/>
    <x v="1"/>
    <x v="2"/>
    <s v="Avery 485"/>
    <n v="162.88999999999999"/>
    <n v="13"/>
    <n v="0"/>
    <n v="76.558299999999988"/>
  </r>
  <r>
    <n v="7343"/>
    <s v="CA-2011-116190"/>
    <x v="2"/>
    <x v="711"/>
    <d v="2020-08-01T00:00:00"/>
    <s v="Standard Class"/>
    <s v="SG-20470"/>
    <s v="Sheri Gordon"/>
    <x v="0"/>
    <s v="United States"/>
    <s v="Atlanta"/>
    <x v="32"/>
    <n v="30318"/>
    <x v="0"/>
    <s v="FUR-FU-10000719"/>
    <x v="0"/>
    <x v="5"/>
    <s v="DAX Cubicle Frames, 8-1/2 x 11"/>
    <n v="25.71"/>
    <n v="3"/>
    <n v="0"/>
    <n v="9.2556000000000012"/>
  </r>
  <r>
    <n v="7344"/>
    <s v="CA-2011-168473"/>
    <x v="2"/>
    <x v="58"/>
    <d v="2021-01-01T00:00:00"/>
    <s v="Standard Class"/>
    <s v="TB-21520"/>
    <s v="Tracy Blumstein"/>
    <x v="0"/>
    <s v="United States"/>
    <s v="New York City"/>
    <x v="15"/>
    <n v="10009"/>
    <x v="3"/>
    <s v="OFF-ST-10000563"/>
    <x v="1"/>
    <x v="4"/>
    <s v="Fellowes Bankers Box Stor/Drawer Steel Plus"/>
    <n v="191.88"/>
    <n v="6"/>
    <n v="0"/>
    <n v="19.188000000000002"/>
  </r>
  <r>
    <n v="7345"/>
    <s v="CA-2014-168389"/>
    <x v="3"/>
    <x v="157"/>
    <d v="2023-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23-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23-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23-12-18T00:00:00"/>
    <s v="Standard Class"/>
    <s v="DV-13045"/>
    <s v="Darrin Van Huff"/>
    <x v="1"/>
    <s v="United States"/>
    <s v="Jacksonville"/>
    <x v="2"/>
    <n v="32216"/>
    <x v="0"/>
    <s v="FUR-CH-10000225"/>
    <x v="0"/>
    <x v="1"/>
    <s v="Global Geo Office Task Chair, Gray"/>
    <n v="64.784000000000006"/>
    <n v="1"/>
    <n v="0.2"/>
    <n v="-12.147000000000009"/>
  </r>
  <r>
    <n v="7349"/>
    <s v="CA-2011-130421"/>
    <x v="2"/>
    <x v="223"/>
    <d v="2020-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23-10-28T00:00:00"/>
    <s v="Standard Class"/>
    <s v="JB-15400"/>
    <s v="Jennifer Braxton"/>
    <x v="1"/>
    <s v="United States"/>
    <s v="Milwaukee"/>
    <x v="6"/>
    <n v="53209"/>
    <x v="2"/>
    <s v="OFF-BI-10000301"/>
    <x v="1"/>
    <x v="8"/>
    <s v="GBC Instant Report Kit"/>
    <n v="38.82"/>
    <n v="6"/>
    <n v="0"/>
    <n v="19.41"/>
  </r>
  <r>
    <n v="7351"/>
    <s v="CA-2014-142125"/>
    <x v="3"/>
    <x v="208"/>
    <d v="2023-10-28T00:00:00"/>
    <s v="Standard Class"/>
    <s v="JB-15400"/>
    <s v="Jennifer Braxton"/>
    <x v="1"/>
    <s v="United States"/>
    <s v="Milwaukee"/>
    <x v="6"/>
    <n v="53209"/>
    <x v="2"/>
    <s v="OFF-BI-10003460"/>
    <x v="1"/>
    <x v="8"/>
    <s v="Acco 3-Hole Punch"/>
    <n v="21.9"/>
    <n v="5"/>
    <n v="0"/>
    <n v="10.511999999999999"/>
  </r>
  <r>
    <n v="7352"/>
    <s v="CA-2014-141138"/>
    <x v="3"/>
    <x v="468"/>
    <d v="2023-11-17T00:00:00"/>
    <s v="Standard Class"/>
    <s v="GH-14425"/>
    <s v="Gary Hwang"/>
    <x v="0"/>
    <s v="United States"/>
    <s v="Modesto"/>
    <x v="1"/>
    <n v="95351"/>
    <x v="1"/>
    <s v="TEC-AC-10001772"/>
    <x v="2"/>
    <x v="11"/>
    <s v="Memorex Mini Travel Drive 16 GB USB 2.0 Flash Drive"/>
    <n v="111.79"/>
    <n v="7"/>
    <n v="0"/>
    <n v="43.598100000000002"/>
  </r>
  <r>
    <n v="7353"/>
    <s v="CA-2014-152135"/>
    <x v="3"/>
    <x v="633"/>
    <d v="2023-03-19T00:00:00"/>
    <s v="Second Class"/>
    <s v="MG-17650"/>
    <s v="Matthew Grinstein"/>
    <x v="2"/>
    <s v="United States"/>
    <s v="Lakewood"/>
    <x v="24"/>
    <n v="44107"/>
    <x v="3"/>
    <s v="TEC-PH-10003505"/>
    <x v="2"/>
    <x v="7"/>
    <s v="Geemarc AmpliPOWER60"/>
    <n v="445.44"/>
    <n v="8"/>
    <n v="0.4"/>
    <n v="-81.664000000000044"/>
  </r>
  <r>
    <n v="7354"/>
    <s v="CA-2013-151974"/>
    <x v="0"/>
    <x v="896"/>
    <d v="2022-09-30T00:00:00"/>
    <s v="Standard Class"/>
    <s v="RD-19660"/>
    <s v="Robert Dilbeck"/>
    <x v="2"/>
    <s v="United States"/>
    <s v="Philadelphia"/>
    <x v="9"/>
    <n v="19134"/>
    <x v="3"/>
    <s v="OFF-LA-10004484"/>
    <x v="1"/>
    <x v="2"/>
    <s v="Avery 476"/>
    <n v="16.520000000000003"/>
    <n v="5"/>
    <n v="0.2"/>
    <n v="5.368999999999998"/>
  </r>
  <r>
    <n v="7355"/>
    <s v="CA-2014-154102"/>
    <x v="3"/>
    <x v="695"/>
    <d v="2023-02-14T00:00:00"/>
    <s v="Standard Class"/>
    <s v="SN-20560"/>
    <s v="Skye Norling"/>
    <x v="2"/>
    <s v="United States"/>
    <s v="San Francisco"/>
    <x v="1"/>
    <n v="94109"/>
    <x v="1"/>
    <s v="OFF-PA-10001593"/>
    <x v="1"/>
    <x v="10"/>
    <s v="Xerox 1947"/>
    <n v="29.900000000000002"/>
    <n v="5"/>
    <n v="0"/>
    <n v="13.454999999999998"/>
  </r>
  <r>
    <n v="7356"/>
    <s v="CA-2012-139780"/>
    <x v="1"/>
    <x v="620"/>
    <d v="2022-01-02T00:00:00"/>
    <s v="Second Class"/>
    <s v="AH-10690"/>
    <s v="Anna Häberlin"/>
    <x v="1"/>
    <s v="United States"/>
    <s v="Detroit"/>
    <x v="12"/>
    <n v="48205"/>
    <x v="2"/>
    <s v="OFF-BI-10004139"/>
    <x v="1"/>
    <x v="8"/>
    <s v="Fellowes Presentation Covers for Comb Binding Machines"/>
    <n v="116.4"/>
    <n v="8"/>
    <n v="0"/>
    <n v="52.379999999999995"/>
  </r>
  <r>
    <n v="7357"/>
    <s v="CA-2013-114748"/>
    <x v="0"/>
    <x v="790"/>
    <d v="2022-10-15T00:00:00"/>
    <s v="Standard Class"/>
    <s v="MZ-17335"/>
    <s v="Maria Zettner"/>
    <x v="2"/>
    <s v="United States"/>
    <s v="Phoenix"/>
    <x v="16"/>
    <n v="85023"/>
    <x v="1"/>
    <s v="OFF-AR-10001315"/>
    <x v="1"/>
    <x v="6"/>
    <s v="Newell 310"/>
    <n v="1.4080000000000001"/>
    <n v="1"/>
    <n v="0.2"/>
    <n v="0.15839999999999993"/>
  </r>
  <r>
    <n v="7358"/>
    <s v="CA-2013-114748"/>
    <x v="0"/>
    <x v="790"/>
    <d v="2022-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21-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21-01-03T00:00:00"/>
    <s v="Second Class"/>
    <s v="AR-10345"/>
    <s v="Alex Russell"/>
    <x v="1"/>
    <s v="United States"/>
    <s v="Philadelphia"/>
    <x v="9"/>
    <n v="19143"/>
    <x v="3"/>
    <s v="FUR-TA-10004575"/>
    <x v="0"/>
    <x v="3"/>
    <s v="Hon 5100 Series Wood Tables"/>
    <n v="523.76400000000001"/>
    <n v="3"/>
    <n v="0.4"/>
    <n v="-192.04680000000008"/>
  </r>
  <r>
    <n v="7361"/>
    <s v="CA-2013-163594"/>
    <x v="0"/>
    <x v="408"/>
    <d v="2022-04-15T00:00:00"/>
    <s v="First Class"/>
    <s v="JF-15295"/>
    <s v="Jason Fortune-"/>
    <x v="0"/>
    <s v="United States"/>
    <s v="Los Angeles"/>
    <x v="1"/>
    <n v="90036"/>
    <x v="1"/>
    <s v="OFF-PA-10000809"/>
    <x v="1"/>
    <x v="10"/>
    <s v="Xerox 206"/>
    <n v="19.440000000000001"/>
    <n v="3"/>
    <n v="0"/>
    <n v="9.3312000000000008"/>
  </r>
  <r>
    <n v="7362"/>
    <s v="CA-2013-163594"/>
    <x v="0"/>
    <x v="408"/>
    <d v="2022-04-15T00:00:00"/>
    <s v="First Class"/>
    <s v="JF-15295"/>
    <s v="Jason Fortune-"/>
    <x v="0"/>
    <s v="United States"/>
    <s v="Los Angeles"/>
    <x v="1"/>
    <n v="90036"/>
    <x v="1"/>
    <s v="FUR-CH-10000225"/>
    <x v="0"/>
    <x v="1"/>
    <s v="Global Geo Office Task Chair, Gray"/>
    <n v="194.35200000000003"/>
    <n v="3"/>
    <n v="0.2"/>
    <n v="-36.441000000000031"/>
  </r>
  <r>
    <n v="7363"/>
    <s v="CA-2013-163594"/>
    <x v="0"/>
    <x v="408"/>
    <d v="2022-04-15T00:00:00"/>
    <s v="First Class"/>
    <s v="JF-15295"/>
    <s v="Jason Fortune-"/>
    <x v="0"/>
    <s v="United States"/>
    <s v="Los Angeles"/>
    <x v="1"/>
    <n v="90036"/>
    <x v="1"/>
    <s v="OFF-BI-10003707"/>
    <x v="1"/>
    <x v="8"/>
    <s v="Aluminum Screw Posts"/>
    <n v="36.624000000000002"/>
    <n v="3"/>
    <n v="0.2"/>
    <n v="13.734"/>
  </r>
  <r>
    <n v="7364"/>
    <s v="CA-2013-127243"/>
    <x v="0"/>
    <x v="85"/>
    <d v="2022-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22-12-05T00:00:00"/>
    <s v="Standard Class"/>
    <s v="DS-13180"/>
    <s v="David Smith"/>
    <x v="1"/>
    <s v="United States"/>
    <s v="Philadelphia"/>
    <x v="9"/>
    <n v="19140"/>
    <x v="3"/>
    <s v="OFF-FA-10004076"/>
    <x v="1"/>
    <x v="13"/>
    <s v="Translucent Push Pins by OIC"/>
    <n v="12.672000000000001"/>
    <n v="8"/>
    <n v="0.2"/>
    <n v="2.6927999999999992"/>
  </r>
  <r>
    <n v="7366"/>
    <s v="CA-2013-127243"/>
    <x v="0"/>
    <x v="85"/>
    <d v="2022-12-05T00:00:00"/>
    <s v="Standard Class"/>
    <s v="DS-13180"/>
    <s v="David Smith"/>
    <x v="1"/>
    <s v="United States"/>
    <s v="Philadelphia"/>
    <x v="9"/>
    <n v="19140"/>
    <x v="3"/>
    <s v="OFF-BI-10003166"/>
    <x v="1"/>
    <x v="8"/>
    <s v="GBC Plasticlear Binding Covers"/>
    <n v="6.8880000000000017"/>
    <n v="2"/>
    <n v="0.7"/>
    <n v="-5.0511999999999997"/>
  </r>
  <r>
    <n v="7367"/>
    <s v="CA-2013-127243"/>
    <x v="0"/>
    <x v="85"/>
    <d v="2022-12-05T00:00:00"/>
    <s v="Standard Class"/>
    <s v="DS-13180"/>
    <s v="David Smith"/>
    <x v="1"/>
    <s v="United States"/>
    <s v="Philadelphia"/>
    <x v="9"/>
    <n v="19140"/>
    <x v="3"/>
    <s v="OFF-ST-10002301"/>
    <x v="1"/>
    <x v="4"/>
    <s v="Tennsco Commercial Shelving"/>
    <n v="32.544000000000004"/>
    <n v="2"/>
    <n v="0.2"/>
    <n v="-7.7292000000000041"/>
  </r>
  <r>
    <n v="7368"/>
    <s v="CA-2013-127243"/>
    <x v="0"/>
    <x v="85"/>
    <d v="2022-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23-04-18T00:00:00"/>
    <s v="First Class"/>
    <s v="BP-11095"/>
    <s v="Bart Pistole"/>
    <x v="1"/>
    <s v="United States"/>
    <s v="Miami"/>
    <x v="2"/>
    <n v="33180"/>
    <x v="0"/>
    <s v="OFF-BI-10004654"/>
    <x v="1"/>
    <x v="8"/>
    <s v="VariCap6 Expandable Binder"/>
    <n v="15.570000000000004"/>
    <n v="3"/>
    <n v="0.7"/>
    <n v="-11.936999999999998"/>
  </r>
  <r>
    <n v="7370"/>
    <s v="CA-2012-110345"/>
    <x v="1"/>
    <x v="999"/>
    <d v="2021-03-11T00:00:00"/>
    <s v="Second Class"/>
    <s v="TG-21310"/>
    <s v="Toby Gnade"/>
    <x v="0"/>
    <s v="United States"/>
    <s v="Raleigh"/>
    <x v="3"/>
    <n v="27604"/>
    <x v="0"/>
    <s v="OFF-LA-10001175"/>
    <x v="1"/>
    <x v="2"/>
    <s v="Avery 514"/>
    <n v="4.6079999999999997"/>
    <n v="2"/>
    <n v="0.2"/>
    <n v="1.6704000000000001"/>
  </r>
  <r>
    <n v="7371"/>
    <s v="CA-2011-107769"/>
    <x v="2"/>
    <x v="918"/>
    <d v="2020-11-01T00:00:00"/>
    <s v="Standard Class"/>
    <s v="BT-11395"/>
    <s v="Bill Tyler"/>
    <x v="1"/>
    <s v="United States"/>
    <s v="Garden City"/>
    <x v="41"/>
    <n v="67846"/>
    <x v="2"/>
    <s v="TEC-PH-10001336"/>
    <x v="2"/>
    <x v="7"/>
    <s v="Digium D40 VoIP phone"/>
    <n v="257.98"/>
    <n v="2"/>
    <n v="0"/>
    <n v="74.8142"/>
  </r>
  <r>
    <n v="7372"/>
    <s v="US-2014-123862"/>
    <x v="3"/>
    <x v="363"/>
    <d v="2023-01-10T00:00:00"/>
    <s v="Second Class"/>
    <s v="JF-15190"/>
    <s v="Jamie Frazer"/>
    <x v="0"/>
    <s v="United States"/>
    <s v="Long Beach"/>
    <x v="1"/>
    <n v="90805"/>
    <x v="1"/>
    <s v="OFF-ST-10000760"/>
    <x v="1"/>
    <x v="4"/>
    <s v="Eldon Fold 'N Roll Cart System"/>
    <n v="153.78"/>
    <n v="11"/>
    <n v="0"/>
    <n v="44.596199999999996"/>
  </r>
  <r>
    <n v="7373"/>
    <s v="US-2014-123862"/>
    <x v="3"/>
    <x v="363"/>
    <d v="2023-01-10T00:00:00"/>
    <s v="Second Class"/>
    <s v="JF-15190"/>
    <s v="Jamie Frazer"/>
    <x v="0"/>
    <s v="United States"/>
    <s v="Long Beach"/>
    <x v="1"/>
    <n v="90805"/>
    <x v="1"/>
    <s v="OFF-ST-10002301"/>
    <x v="1"/>
    <x v="4"/>
    <s v="Tennsco Commercial Shelving"/>
    <n v="61.019999999999996"/>
    <n v="3"/>
    <n v="0"/>
    <n v="0.61019999999999541"/>
  </r>
  <r>
    <n v="7374"/>
    <s v="US-2014-123862"/>
    <x v="3"/>
    <x v="363"/>
    <d v="2023-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23-01-10T00:00:00"/>
    <s v="Second Class"/>
    <s v="JF-15190"/>
    <s v="Jamie Frazer"/>
    <x v="0"/>
    <s v="United States"/>
    <s v="Long Beach"/>
    <x v="1"/>
    <n v="90805"/>
    <x v="1"/>
    <s v="OFF-FA-10003112"/>
    <x v="1"/>
    <x v="13"/>
    <s v="Staples"/>
    <n v="7.89"/>
    <n v="1"/>
    <n v="0"/>
    <n v="3.5504999999999995"/>
  </r>
  <r>
    <n v="7376"/>
    <s v="CA-2014-100580"/>
    <x v="3"/>
    <x v="802"/>
    <d v="2023-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23-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20-09-23T00:00:00"/>
    <s v="Standard Class"/>
    <s v="MC-18130"/>
    <s v="Mike Caudle"/>
    <x v="1"/>
    <s v="United States"/>
    <s v="Seattle"/>
    <x v="4"/>
    <n v="98115"/>
    <x v="1"/>
    <s v="OFF-ST-10001321"/>
    <x v="1"/>
    <x v="4"/>
    <s v="Decoflex Hanging Personal Folder File, Blue"/>
    <n v="92.52"/>
    <n v="6"/>
    <n v="0"/>
    <n v="24.980400000000007"/>
  </r>
  <r>
    <n v="7379"/>
    <s v="CA-2012-136224"/>
    <x v="1"/>
    <x v="70"/>
    <d v="2021-05-31T00:00:00"/>
    <s v="Same Day"/>
    <s v="ML-18265"/>
    <s v="Muhammed Lee"/>
    <x v="0"/>
    <s v="United States"/>
    <s v="Fayetteville"/>
    <x v="3"/>
    <n v="28314"/>
    <x v="0"/>
    <s v="OFF-AR-10003504"/>
    <x v="1"/>
    <x v="6"/>
    <s v="Newell 347"/>
    <n v="10.272000000000002"/>
    <n v="3"/>
    <n v="0.2"/>
    <n v="1.1555999999999984"/>
  </r>
  <r>
    <n v="7380"/>
    <s v="CA-2013-105732"/>
    <x v="0"/>
    <x v="1159"/>
    <d v="2022-09-19T00:00:00"/>
    <s v="Standard Class"/>
    <s v="AG-10270"/>
    <s v="Alejandro Grove"/>
    <x v="0"/>
    <s v="United States"/>
    <s v="Omaha"/>
    <x v="8"/>
    <n v="68104"/>
    <x v="2"/>
    <s v="OFF-ST-10000419"/>
    <x v="1"/>
    <x v="4"/>
    <s v="Rogers Jumbo File, Granite"/>
    <n v="40.74"/>
    <n v="3"/>
    <n v="0"/>
    <n v="0.4073999999999991"/>
  </r>
  <r>
    <n v="7381"/>
    <s v="CA-2013-105732"/>
    <x v="0"/>
    <x v="1159"/>
    <d v="2022-09-19T00:00:00"/>
    <s v="Standard Class"/>
    <s v="AG-10270"/>
    <s v="Alejandro Grove"/>
    <x v="0"/>
    <s v="United States"/>
    <s v="Omaha"/>
    <x v="8"/>
    <n v="68104"/>
    <x v="2"/>
    <s v="OFF-LA-10004559"/>
    <x v="1"/>
    <x v="2"/>
    <s v="Avery 49"/>
    <n v="14.399999999999999"/>
    <n v="5"/>
    <n v="0"/>
    <n v="7.056"/>
  </r>
  <r>
    <n v="7382"/>
    <s v="CA-2013-105732"/>
    <x v="0"/>
    <x v="1159"/>
    <d v="2022-09-19T00:00:00"/>
    <s v="Standard Class"/>
    <s v="AG-10270"/>
    <s v="Alejandro Grove"/>
    <x v="0"/>
    <s v="United States"/>
    <s v="Omaha"/>
    <x v="8"/>
    <n v="68104"/>
    <x v="2"/>
    <s v="TEC-PH-10001644"/>
    <x v="2"/>
    <x v="7"/>
    <s v="BlueLounge Milo Smartphone Stand, White/Metallic"/>
    <n v="149.94999999999999"/>
    <n v="5"/>
    <n v="0"/>
    <n v="41.986000000000004"/>
  </r>
  <r>
    <n v="7383"/>
    <s v="CA-2013-105732"/>
    <x v="0"/>
    <x v="1159"/>
    <d v="2022-09-19T00:00:00"/>
    <s v="Standard Class"/>
    <s v="AG-10270"/>
    <s v="Alejandro Grove"/>
    <x v="0"/>
    <s v="United States"/>
    <s v="Omaha"/>
    <x v="8"/>
    <n v="68104"/>
    <x v="2"/>
    <s v="OFF-SU-10004782"/>
    <x v="1"/>
    <x v="14"/>
    <s v="Elite 5&quot; Scissors"/>
    <n v="16.899999999999999"/>
    <n v="2"/>
    <n v="0"/>
    <n v="5.0699999999999985"/>
  </r>
  <r>
    <n v="7384"/>
    <s v="CA-2013-105732"/>
    <x v="0"/>
    <x v="1159"/>
    <d v="2022-09-19T00:00:00"/>
    <s v="Standard Class"/>
    <s v="AG-10270"/>
    <s v="Alejandro Grove"/>
    <x v="0"/>
    <s v="United States"/>
    <s v="Omaha"/>
    <x v="8"/>
    <n v="68104"/>
    <x v="2"/>
    <s v="OFF-PA-10002250"/>
    <x v="1"/>
    <x v="10"/>
    <s v="Things To Do Today Pad"/>
    <n v="17.61"/>
    <n v="3"/>
    <n v="0"/>
    <n v="8.4527999999999999"/>
  </r>
  <r>
    <n v="7385"/>
    <s v="CA-2013-105732"/>
    <x v="0"/>
    <x v="1159"/>
    <d v="2022-09-19T00:00:00"/>
    <s v="Standard Class"/>
    <s v="AG-10270"/>
    <s v="Alejandro Grove"/>
    <x v="0"/>
    <s v="United States"/>
    <s v="Omaha"/>
    <x v="8"/>
    <n v="68104"/>
    <x v="2"/>
    <s v="OFF-AP-10001394"/>
    <x v="1"/>
    <x v="9"/>
    <s v="Harmony Air Purifier"/>
    <n v="378"/>
    <n v="2"/>
    <n v="0"/>
    <n v="136.07999999999998"/>
  </r>
  <r>
    <n v="7386"/>
    <s v="CA-2013-105732"/>
    <x v="0"/>
    <x v="1159"/>
    <d v="2022-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59"/>
    <d v="2022-09-19T00:00:00"/>
    <s v="Standard Class"/>
    <s v="AG-10270"/>
    <s v="Alejandro Grove"/>
    <x v="0"/>
    <s v="United States"/>
    <s v="Omaha"/>
    <x v="8"/>
    <n v="68104"/>
    <x v="2"/>
    <s v="OFF-ST-10004340"/>
    <x v="1"/>
    <x v="4"/>
    <s v="Fellowes Mobile File Cart, Black"/>
    <n v="373.08"/>
    <n v="6"/>
    <n v="0"/>
    <n v="100.73160000000001"/>
  </r>
  <r>
    <n v="7388"/>
    <s v="CA-2013-105732"/>
    <x v="0"/>
    <x v="1159"/>
    <d v="2022-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59"/>
    <d v="2022-09-19T00:00:00"/>
    <s v="Standard Class"/>
    <s v="AG-10270"/>
    <s v="Alejandro Grove"/>
    <x v="0"/>
    <s v="United States"/>
    <s v="Omaha"/>
    <x v="8"/>
    <n v="68104"/>
    <x v="2"/>
    <s v="TEC-PH-10004897"/>
    <x v="2"/>
    <x v="7"/>
    <s v="Mediabridge Sport Armband iPhone 5s"/>
    <n v="29.97"/>
    <n v="3"/>
    <n v="0"/>
    <n v="0.29969999999999963"/>
  </r>
  <r>
    <n v="7390"/>
    <s v="CA-2014-108035"/>
    <x v="3"/>
    <x v="1160"/>
    <d v="2023-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0"/>
    <d v="2023-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23-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23-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23-05-07T00:00:00"/>
    <s v="Standard Class"/>
    <s v="DD-13570"/>
    <s v="Dorothy Dickinson"/>
    <x v="0"/>
    <s v="United States"/>
    <s v="Los Angeles"/>
    <x v="1"/>
    <n v="90049"/>
    <x v="1"/>
    <s v="OFF-AR-10001615"/>
    <x v="1"/>
    <x v="6"/>
    <s v="Newell 34"/>
    <n v="59.519999999999996"/>
    <n v="3"/>
    <n v="0"/>
    <n v="15.475200000000001"/>
  </r>
  <r>
    <n v="7395"/>
    <s v="CA-2014-147844"/>
    <x v="3"/>
    <x v="743"/>
    <d v="2023-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22-12-31T00:00:00"/>
    <s v="Standard Class"/>
    <s v="DB-12970"/>
    <s v="Darren Budd"/>
    <x v="1"/>
    <s v="United States"/>
    <s v="New York City"/>
    <x v="15"/>
    <n v="10024"/>
    <x v="3"/>
    <s v="FUR-TA-10002958"/>
    <x v="0"/>
    <x v="3"/>
    <s v="Bevis Oval Conference Table, Walnut"/>
    <n v="313.17599999999999"/>
    <n v="2"/>
    <n v="0.4"/>
    <n v="-120.05080000000007"/>
  </r>
  <r>
    <n v="7397"/>
    <s v="CA-2013-110975"/>
    <x v="0"/>
    <x v="591"/>
    <d v="2022-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20-09-30T00:00:00"/>
    <s v="Same Day"/>
    <s v="DM-12955"/>
    <s v="Dario Medina"/>
    <x v="1"/>
    <s v="United States"/>
    <s v="Fairfield"/>
    <x v="24"/>
    <n v="45014"/>
    <x v="3"/>
    <s v="OFF-AP-10003217"/>
    <x v="1"/>
    <x v="9"/>
    <s v="Eureka Sanitaire  Commercial Upright"/>
    <n v="795.40800000000013"/>
    <n v="6"/>
    <n v="0.2"/>
    <n v="59.655599999999993"/>
  </r>
  <r>
    <n v="7399"/>
    <s v="CA-2011-124807"/>
    <x v="2"/>
    <x v="136"/>
    <d v="2020-07-15T00:00:00"/>
    <s v="Second Class"/>
    <s v="ME-17725"/>
    <s v="Max Engle"/>
    <x v="0"/>
    <s v="United States"/>
    <s v="Chicago"/>
    <x v="10"/>
    <n v="60610"/>
    <x v="2"/>
    <s v="OFF-PA-10001526"/>
    <x v="1"/>
    <x v="10"/>
    <s v="Xerox 1949"/>
    <n v="35.856000000000002"/>
    <n v="9"/>
    <n v="0.2"/>
    <n v="12.997800000000003"/>
  </r>
  <r>
    <n v="7400"/>
    <s v="CA-2011-124807"/>
    <x v="2"/>
    <x v="136"/>
    <d v="2020-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22-09-14T00:00:00"/>
    <s v="Standard Class"/>
    <s v="TR-21325"/>
    <s v="Toby Ritter"/>
    <x v="0"/>
    <s v="United States"/>
    <s v="Seattle"/>
    <x v="4"/>
    <n v="98103"/>
    <x v="1"/>
    <s v="FUR-FU-10003039"/>
    <x v="0"/>
    <x v="5"/>
    <s v="Howard Miller 11-1/2&quot; Diameter Grantwood Wall Clock"/>
    <n v="43.13"/>
    <n v="1"/>
    <n v="0"/>
    <n v="14.664200000000001"/>
  </r>
  <r>
    <n v="7402"/>
    <s v="CA-2013-110009"/>
    <x v="0"/>
    <x v="162"/>
    <d v="2022-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23-08-11T00:00:00"/>
    <s v="Standard Class"/>
    <s v="SH-20395"/>
    <s v="Shahid Hopkins"/>
    <x v="0"/>
    <s v="United States"/>
    <s v="New York City"/>
    <x v="15"/>
    <n v="10011"/>
    <x v="3"/>
    <s v="OFF-SU-10002573"/>
    <x v="1"/>
    <x v="14"/>
    <s v="Acme 10&quot; Easy Grip Assistive Scissors"/>
    <n v="70.12"/>
    <n v="4"/>
    <n v="0"/>
    <n v="21.035999999999994"/>
  </r>
  <r>
    <n v="7404"/>
    <s v="CA-2012-100146"/>
    <x v="1"/>
    <x v="263"/>
    <d v="2021-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21-05-19T00:00:00"/>
    <s v="Standard Class"/>
    <s v="CB-12535"/>
    <s v="Claudia Bergmann"/>
    <x v="1"/>
    <s v="United States"/>
    <s v="Camarillo"/>
    <x v="1"/>
    <n v="93010"/>
    <x v="1"/>
    <s v="FUR-FU-10001979"/>
    <x v="0"/>
    <x v="5"/>
    <s v="Dana Halogen Swing-Arm Architect Lamp"/>
    <n v="122.91"/>
    <n v="3"/>
    <n v="0"/>
    <n v="34.414800000000007"/>
  </r>
  <r>
    <n v="7406"/>
    <s v="CA-2012-100146"/>
    <x v="1"/>
    <x v="263"/>
    <d v="2021-05-19T00:00:00"/>
    <s v="Standard Class"/>
    <s v="CB-12535"/>
    <s v="Claudia Bergmann"/>
    <x v="1"/>
    <s v="United States"/>
    <s v="Camarillo"/>
    <x v="1"/>
    <n v="93010"/>
    <x v="1"/>
    <s v="FUR-CH-10003833"/>
    <x v="0"/>
    <x v="1"/>
    <s v="Novimex Fabric Task Chair"/>
    <n v="97.567999999999998"/>
    <n v="2"/>
    <n v="0.2"/>
    <n v="-6.0980000000000025"/>
  </r>
  <r>
    <n v="7407"/>
    <s v="CA-2012-100146"/>
    <x v="1"/>
    <x v="263"/>
    <d v="2021-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23-01-22T00:00:00"/>
    <s v="First Class"/>
    <s v="ML-17410"/>
    <s v="Maris LaWare"/>
    <x v="0"/>
    <s v="United States"/>
    <s v="Chicago"/>
    <x v="10"/>
    <n v="60653"/>
    <x v="2"/>
    <s v="OFF-LA-10001613"/>
    <x v="1"/>
    <x v="2"/>
    <s v="Avery File Folder Labels"/>
    <n v="11.52"/>
    <n v="5"/>
    <n v="0.2"/>
    <n v="4.1760000000000002"/>
  </r>
  <r>
    <n v="7409"/>
    <s v="CA-2013-129728"/>
    <x v="0"/>
    <x v="198"/>
    <d v="2022-06-07T00:00:00"/>
    <s v="Standard Class"/>
    <s v="JG-15310"/>
    <s v="Jason Gross"/>
    <x v="1"/>
    <s v="United States"/>
    <s v="Los Angeles"/>
    <x v="1"/>
    <n v="90032"/>
    <x v="1"/>
    <s v="FUR-FU-10003247"/>
    <x v="0"/>
    <x v="5"/>
    <s v="36X48 HARDFLOOR CHAIRMAT"/>
    <n v="167.84"/>
    <n v="8"/>
    <n v="0"/>
    <n v="11.748799999999989"/>
  </r>
  <r>
    <n v="7410"/>
    <s v="CA-2011-121769"/>
    <x v="2"/>
    <x v="917"/>
    <d v="2020-04-12T00:00:00"/>
    <s v="Standard Class"/>
    <s v="JS-15880"/>
    <s v="John Stevenson"/>
    <x v="0"/>
    <s v="United States"/>
    <s v="Toledo"/>
    <x v="24"/>
    <n v="43615"/>
    <x v="3"/>
    <s v="FUR-TA-10004442"/>
    <x v="0"/>
    <x v="3"/>
    <s v="Riverside Furniture Stanwyck Manor Table Series"/>
    <n v="172.11"/>
    <n v="1"/>
    <n v="0.4"/>
    <n v="-94.660500000000013"/>
  </r>
  <r>
    <n v="7411"/>
    <s v="CA-2011-103058"/>
    <x v="2"/>
    <x v="149"/>
    <d v="2020-07-24T00:00:00"/>
    <s v="First Class"/>
    <s v="AG-10270"/>
    <s v="Alejandro Grove"/>
    <x v="0"/>
    <s v="United States"/>
    <s v="New York City"/>
    <x v="15"/>
    <n v="10011"/>
    <x v="3"/>
    <s v="TEC-AC-10001314"/>
    <x v="2"/>
    <x v="11"/>
    <s v="Case Logic 2.4GHz Wireless Keyboard"/>
    <n v="99.98"/>
    <n v="2"/>
    <n v="0"/>
    <n v="7.9983999999999895"/>
  </r>
  <r>
    <n v="7412"/>
    <s v="CA-2014-121125"/>
    <x v="3"/>
    <x v="1108"/>
    <d v="2023-06-04T00:00:00"/>
    <s v="Standard Class"/>
    <s v="MG-17890"/>
    <s v="Michael Granlund"/>
    <x v="2"/>
    <s v="United States"/>
    <s v="Tigard"/>
    <x v="21"/>
    <n v="97224"/>
    <x v="1"/>
    <s v="TEC-PH-10001619"/>
    <x v="2"/>
    <x v="7"/>
    <s v="LG G3"/>
    <n v="156.79200000000003"/>
    <n v="1"/>
    <n v="0.2"/>
    <n v="17.639099999999985"/>
  </r>
  <r>
    <n v="7413"/>
    <s v="CA-2014-121125"/>
    <x v="3"/>
    <x v="1108"/>
    <d v="2023-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8"/>
    <d v="2023-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22-03-16T00:00:00"/>
    <s v="Second Class"/>
    <s v="SC-20770"/>
    <s v="Stewart Carmichael"/>
    <x v="1"/>
    <s v="United States"/>
    <s v="Philadelphia"/>
    <x v="9"/>
    <n v="19134"/>
    <x v="3"/>
    <s v="FUR-CH-10004287"/>
    <x v="0"/>
    <x v="1"/>
    <s v="SAFCO Arco Folding Chair"/>
    <n v="386.67999999999995"/>
    <n v="2"/>
    <n v="0.3"/>
    <n v="-5.5240000000000293"/>
  </r>
  <r>
    <n v="7416"/>
    <s v="US-2013-114013"/>
    <x v="0"/>
    <x v="69"/>
    <d v="2022-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22-03-16T00:00:00"/>
    <s v="Second Class"/>
    <s v="SC-20770"/>
    <s v="Stewart Carmichael"/>
    <x v="1"/>
    <s v="United States"/>
    <s v="Philadelphia"/>
    <x v="9"/>
    <n v="19134"/>
    <x v="3"/>
    <s v="TEC-PH-10001494"/>
    <x v="2"/>
    <x v="7"/>
    <s v="Polycom CX600 IP Phone VoIP phone"/>
    <n v="539.91"/>
    <n v="3"/>
    <n v="0.4"/>
    <n v="-116.98049999999998"/>
  </r>
  <r>
    <n v="7418"/>
    <s v="US-2013-114013"/>
    <x v="0"/>
    <x v="69"/>
    <d v="2022-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22-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22-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22-03-16T00:00:00"/>
    <s v="Second Class"/>
    <s v="SC-20770"/>
    <s v="Stewart Carmichael"/>
    <x v="1"/>
    <s v="United States"/>
    <s v="Philadelphia"/>
    <x v="9"/>
    <n v="19134"/>
    <x v="3"/>
    <s v="OFF-BI-10002353"/>
    <x v="1"/>
    <x v="8"/>
    <s v="GBC VeloBind Cover Sets"/>
    <n v="23.160000000000004"/>
    <n v="5"/>
    <n v="0.7"/>
    <n v="-15.439999999999998"/>
  </r>
  <r>
    <n v="7422"/>
    <s v="US-2013-114013"/>
    <x v="0"/>
    <x v="69"/>
    <d v="2022-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22-03-16T00:00:00"/>
    <s v="Second Class"/>
    <s v="SC-20770"/>
    <s v="Stewart Carmichael"/>
    <x v="1"/>
    <s v="United States"/>
    <s v="Philadelphia"/>
    <x v="9"/>
    <n v="19134"/>
    <x v="3"/>
    <s v="TEC-MA-10001148"/>
    <x v="2"/>
    <x v="15"/>
    <s v="Okidata MB491 Multifunction Printer"/>
    <n v="449.1"/>
    <n v="3"/>
    <n v="0.7"/>
    <n v="-643.70999999999981"/>
  </r>
  <r>
    <n v="7424"/>
    <s v="CA-2014-135069"/>
    <x v="3"/>
    <x v="318"/>
    <d v="2023-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23-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22-06-28T00:00:00"/>
    <s v="Second Class"/>
    <s v="LC-17140"/>
    <s v="Logan Currie"/>
    <x v="0"/>
    <s v="United States"/>
    <s v="Houston"/>
    <x v="5"/>
    <n v="77070"/>
    <x v="2"/>
    <s v="FUR-CH-10001146"/>
    <x v="0"/>
    <x v="1"/>
    <s v="Global Value Mid-Back Manager's Chair, Gray"/>
    <n v="85.245999999999995"/>
    <n v="2"/>
    <n v="0.3"/>
    <n v="-6.0890000000000057"/>
  </r>
  <r>
    <n v="7427"/>
    <s v="CA-2013-101693"/>
    <x v="0"/>
    <x v="674"/>
    <d v="2022-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20-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20-03-21T00:00:00"/>
    <s v="Standard Class"/>
    <s v="MH-17440"/>
    <s v="Mark Haberlin"/>
    <x v="1"/>
    <s v="United States"/>
    <s v="Jackson"/>
    <x v="35"/>
    <n v="39212"/>
    <x v="0"/>
    <s v="OFF-BI-10000309"/>
    <x v="1"/>
    <x v="8"/>
    <s v="GBC Twin Loop Wire Binding Elements, 9/16&quot; Spine, Black"/>
    <n v="30.44"/>
    <n v="2"/>
    <n v="0"/>
    <n v="14.9156"/>
  </r>
  <r>
    <n v="7430"/>
    <s v="US-2011-164763"/>
    <x v="2"/>
    <x v="461"/>
    <d v="2020-03-21T00:00:00"/>
    <s v="Standard Class"/>
    <s v="MH-17440"/>
    <s v="Mark Haberlin"/>
    <x v="1"/>
    <s v="United States"/>
    <s v="Jackson"/>
    <x v="35"/>
    <n v="39212"/>
    <x v="0"/>
    <s v="OFF-PA-10003349"/>
    <x v="1"/>
    <x v="10"/>
    <s v="Xerox 1957"/>
    <n v="12.96"/>
    <n v="2"/>
    <n v="0"/>
    <n v="6.3504000000000005"/>
  </r>
  <r>
    <n v="7431"/>
    <s v="US-2011-164763"/>
    <x v="2"/>
    <x v="461"/>
    <d v="2020-03-21T00:00:00"/>
    <s v="Standard Class"/>
    <s v="MH-17440"/>
    <s v="Mark Haberlin"/>
    <x v="1"/>
    <s v="United States"/>
    <s v="Jackson"/>
    <x v="35"/>
    <n v="39212"/>
    <x v="0"/>
    <s v="OFF-PA-10003063"/>
    <x v="1"/>
    <x v="10"/>
    <s v="EcoTones Memo Sheets"/>
    <n v="16"/>
    <n v="4"/>
    <n v="0"/>
    <n v="7.68"/>
  </r>
  <r>
    <n v="7432"/>
    <s v="US-2011-164763"/>
    <x v="2"/>
    <x v="461"/>
    <d v="2020-03-21T00:00:00"/>
    <s v="Standard Class"/>
    <s v="MH-17440"/>
    <s v="Mark Haberlin"/>
    <x v="1"/>
    <s v="United States"/>
    <s v="Jackson"/>
    <x v="35"/>
    <n v="39212"/>
    <x v="0"/>
    <s v="OFF-AP-10003971"/>
    <x v="1"/>
    <x v="9"/>
    <s v="Belkin 6 Outlet Metallic Surge Strip"/>
    <n v="32.67"/>
    <n v="3"/>
    <n v="0"/>
    <n v="8.4942000000000011"/>
  </r>
  <r>
    <n v="7433"/>
    <s v="CA-2011-161249"/>
    <x v="2"/>
    <x v="128"/>
    <d v="2020-08-13T00:00:00"/>
    <s v="Standard Class"/>
    <s v="RD-19720"/>
    <s v="Roger Demir"/>
    <x v="0"/>
    <s v="United States"/>
    <s v="Phoenix"/>
    <x v="16"/>
    <n v="85023"/>
    <x v="1"/>
    <s v="OFF-FA-10004838"/>
    <x v="1"/>
    <x v="13"/>
    <s v="Super Bands, 12/Pack"/>
    <n v="4.4640000000000004"/>
    <n v="3"/>
    <n v="0.2"/>
    <n v="-0.94859999999999989"/>
  </r>
  <r>
    <n v="7434"/>
    <s v="CA-2011-161249"/>
    <x v="2"/>
    <x v="128"/>
    <d v="2020-08-13T00:00:00"/>
    <s v="Standard Class"/>
    <s v="RD-19720"/>
    <s v="Roger Demir"/>
    <x v="0"/>
    <s v="United States"/>
    <s v="Phoenix"/>
    <x v="16"/>
    <n v="85023"/>
    <x v="1"/>
    <s v="OFF-BI-10001097"/>
    <x v="1"/>
    <x v="8"/>
    <s v="Avery Hole Reinforcements"/>
    <n v="9.3450000000000024"/>
    <n v="5"/>
    <n v="0.7"/>
    <n v="-6.5414999999999992"/>
  </r>
  <r>
    <n v="7435"/>
    <s v="CA-2012-148180"/>
    <x v="1"/>
    <x v="353"/>
    <d v="2021-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21-07-31T00:00:00"/>
    <s v="Standard Class"/>
    <s v="BP-11095"/>
    <s v="Bart Pistole"/>
    <x v="1"/>
    <s v="United States"/>
    <s v="Oxnard"/>
    <x v="1"/>
    <n v="93030"/>
    <x v="1"/>
    <s v="OFF-BI-10003314"/>
    <x v="1"/>
    <x v="8"/>
    <s v="Tuff Stuff Recycled Round Ring Binders"/>
    <n v="23.136000000000003"/>
    <n v="6"/>
    <n v="0.2"/>
    <n v="8.3867999999999991"/>
  </r>
  <r>
    <n v="7437"/>
    <s v="CA-2012-148180"/>
    <x v="1"/>
    <x v="353"/>
    <d v="2021-07-31T00:00:00"/>
    <s v="Standard Class"/>
    <s v="BP-11095"/>
    <s v="Bart Pistole"/>
    <x v="1"/>
    <s v="United States"/>
    <s v="Oxnard"/>
    <x v="1"/>
    <n v="93030"/>
    <x v="1"/>
    <s v="OFF-AR-10002067"/>
    <x v="1"/>
    <x v="6"/>
    <s v="Newell 334"/>
    <n v="99.2"/>
    <n v="5"/>
    <n v="0"/>
    <n v="25.792000000000002"/>
  </r>
  <r>
    <n v="7438"/>
    <s v="CA-2011-165568"/>
    <x v="2"/>
    <x v="1161"/>
    <d v="2020-02-20T00:00:00"/>
    <s v="Standard Class"/>
    <s v="BF-11020"/>
    <s v="Barry Französisch"/>
    <x v="1"/>
    <s v="United States"/>
    <s v="Seattle"/>
    <x v="4"/>
    <n v="98105"/>
    <x v="1"/>
    <s v="OFF-BI-10001031"/>
    <x v="1"/>
    <x v="8"/>
    <s v="Pressboard Data Binders by Wilson Jones"/>
    <n v="21.36"/>
    <n v="5"/>
    <n v="0.2"/>
    <n v="7.2089999999999996"/>
  </r>
  <r>
    <n v="7439"/>
    <s v="CA-2012-145457"/>
    <x v="1"/>
    <x v="539"/>
    <d v="2021-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23-09-07T00:00:00"/>
    <s v="Standard Class"/>
    <s v="JL-15235"/>
    <s v="Janet Lee"/>
    <x v="0"/>
    <s v="United States"/>
    <s v="Los Angeles"/>
    <x v="1"/>
    <n v="90049"/>
    <x v="1"/>
    <s v="OFF-BI-10000138"/>
    <x v="1"/>
    <x v="8"/>
    <s v="Acco Translucent Poly Ring Binders"/>
    <n v="18.72"/>
    <n v="5"/>
    <n v="0.2"/>
    <n v="6.5519999999999996"/>
  </r>
  <r>
    <n v="7441"/>
    <s v="US-2014-163657"/>
    <x v="3"/>
    <x v="264"/>
    <d v="2023-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21-11-18T00:00:00"/>
    <s v="First Class"/>
    <s v="JG-15805"/>
    <s v="John Grady"/>
    <x v="1"/>
    <s v="United States"/>
    <s v="San Diego"/>
    <x v="1"/>
    <n v="92105"/>
    <x v="1"/>
    <s v="OFF-LA-10003148"/>
    <x v="1"/>
    <x v="2"/>
    <s v="Avery 51"/>
    <n v="18.899999999999999"/>
    <n v="3"/>
    <n v="0"/>
    <n v="8.6939999999999991"/>
  </r>
  <r>
    <n v="7443"/>
    <s v="CA-2011-109932"/>
    <x v="2"/>
    <x v="337"/>
    <d v="2020-12-11T00:00:00"/>
    <s v="First Class"/>
    <s v="VP-21760"/>
    <s v="Victoria Pisteka"/>
    <x v="1"/>
    <s v="United States"/>
    <s v="Brownsville"/>
    <x v="5"/>
    <n v="78521"/>
    <x v="2"/>
    <s v="OFF-PA-10001804"/>
    <x v="1"/>
    <x v="10"/>
    <s v="Xerox 195"/>
    <n v="10.688000000000001"/>
    <n v="2"/>
    <n v="0.2"/>
    <n v="3.7407999999999997"/>
  </r>
  <r>
    <n v="7444"/>
    <s v="CA-2011-109932"/>
    <x v="2"/>
    <x v="337"/>
    <d v="2020-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23-02-08T00:00:00"/>
    <s v="Second Class"/>
    <s v="RD-19810"/>
    <s v="Ross DeVincentis"/>
    <x v="2"/>
    <s v="United States"/>
    <s v="Chicago"/>
    <x v="10"/>
    <n v="60610"/>
    <x v="2"/>
    <s v="OFF-PA-10001166"/>
    <x v="1"/>
    <x v="10"/>
    <s v="Xerox 2"/>
    <n v="5.1840000000000011"/>
    <n v="1"/>
    <n v="0.2"/>
    <n v="1.8144"/>
  </r>
  <r>
    <n v="7446"/>
    <s v="CA-2014-127474"/>
    <x v="3"/>
    <x v="447"/>
    <d v="2023-02-08T00:00:00"/>
    <s v="Second Class"/>
    <s v="RD-19810"/>
    <s v="Ross DeVincentis"/>
    <x v="2"/>
    <s v="United States"/>
    <s v="Chicago"/>
    <x v="10"/>
    <n v="60610"/>
    <x v="2"/>
    <s v="OFF-PA-10001033"/>
    <x v="1"/>
    <x v="10"/>
    <s v="Xerox 1893"/>
    <n v="65.584000000000003"/>
    <n v="2"/>
    <n v="0.2"/>
    <n v="23.7742"/>
  </r>
  <r>
    <n v="7447"/>
    <s v="CA-2014-127474"/>
    <x v="3"/>
    <x v="447"/>
    <d v="2023-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23-02-08T00:00:00"/>
    <s v="Second Class"/>
    <s v="RD-19810"/>
    <s v="Ross DeVincentis"/>
    <x v="2"/>
    <s v="United States"/>
    <s v="Chicago"/>
    <x v="10"/>
    <n v="60610"/>
    <x v="2"/>
    <s v="OFF-PA-10000418"/>
    <x v="1"/>
    <x v="10"/>
    <s v="Xerox 189"/>
    <n v="419.4"/>
    <n v="5"/>
    <n v="0.2"/>
    <n v="146.79"/>
  </r>
  <r>
    <n v="7449"/>
    <s v="CA-2014-115448"/>
    <x v="3"/>
    <x v="343"/>
    <d v="2023-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23-09-23T00:00:00"/>
    <s v="Second Class"/>
    <s v="SJ-20125"/>
    <s v="Sanjit Jacobs"/>
    <x v="2"/>
    <s v="United States"/>
    <s v="Houston"/>
    <x v="5"/>
    <n v="77036"/>
    <x v="2"/>
    <s v="OFF-AR-10000390"/>
    <x v="1"/>
    <x v="6"/>
    <s v="Newell Chalk Holder"/>
    <n v="9.9120000000000008"/>
    <n v="3"/>
    <n v="0.2"/>
    <n v="3.2213999999999996"/>
  </r>
  <r>
    <n v="7451"/>
    <s v="CA-2014-105669"/>
    <x v="3"/>
    <x v="697"/>
    <d v="2023-09-23T00:00:00"/>
    <s v="Second Class"/>
    <s v="SJ-20125"/>
    <s v="Sanjit Jacobs"/>
    <x v="2"/>
    <s v="United States"/>
    <s v="Houston"/>
    <x v="5"/>
    <n v="77036"/>
    <x v="2"/>
    <s v="FUR-CH-10003774"/>
    <x v="0"/>
    <x v="1"/>
    <s v="Global Wood Trimmed Manager's Task Chair, Khaki"/>
    <n v="318.43"/>
    <n v="5"/>
    <n v="0.3"/>
    <n v="-77.333000000000013"/>
  </r>
  <r>
    <n v="7452"/>
    <s v="CA-2014-105669"/>
    <x v="3"/>
    <x v="697"/>
    <d v="2023-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23-09-23T00:00:00"/>
    <s v="Second Class"/>
    <s v="SJ-20125"/>
    <s v="Sanjit Jacobs"/>
    <x v="2"/>
    <s v="United States"/>
    <s v="Houston"/>
    <x v="5"/>
    <n v="77036"/>
    <x v="2"/>
    <s v="TEC-PH-10002415"/>
    <x v="2"/>
    <x v="7"/>
    <s v="Polycom VoiceStation 500 Conference phone"/>
    <n v="1415.76"/>
    <n v="6"/>
    <n v="0.2"/>
    <n v="88.48500000000007"/>
  </r>
  <r>
    <n v="7454"/>
    <s v="CA-2014-134796"/>
    <x v="3"/>
    <x v="643"/>
    <d v="2023-07-02T00:00:00"/>
    <s v="Standard Class"/>
    <s v="FM-14380"/>
    <s v="Fred McMath"/>
    <x v="0"/>
    <s v="United States"/>
    <s v="Bolingbrook"/>
    <x v="10"/>
    <n v="60440"/>
    <x v="2"/>
    <s v="TEC-PH-10003505"/>
    <x v="2"/>
    <x v="7"/>
    <s v="Geemarc AmpliPOWER60"/>
    <n v="148.47999999999999"/>
    <n v="2"/>
    <n v="0.2"/>
    <n v="16.703999999999986"/>
  </r>
  <r>
    <n v="7455"/>
    <s v="CA-2013-137743"/>
    <x v="0"/>
    <x v="679"/>
    <d v="2022-08-05T00:00:00"/>
    <s v="Standard Class"/>
    <s v="KH-16360"/>
    <s v="Katherine Hughes"/>
    <x v="0"/>
    <s v="United States"/>
    <s v="Chicago"/>
    <x v="10"/>
    <n v="60623"/>
    <x v="2"/>
    <s v="OFF-LA-10003663"/>
    <x v="1"/>
    <x v="2"/>
    <s v="Avery 498"/>
    <n v="9.2480000000000011"/>
    <n v="4"/>
    <n v="0.2"/>
    <n v="3.1212"/>
  </r>
  <r>
    <n v="7456"/>
    <s v="CA-2013-137743"/>
    <x v="0"/>
    <x v="679"/>
    <d v="2022-08-05T00:00:00"/>
    <s v="Standard Class"/>
    <s v="KH-16360"/>
    <s v="Katherine Hughes"/>
    <x v="0"/>
    <s v="United States"/>
    <s v="Chicago"/>
    <x v="10"/>
    <n v="60623"/>
    <x v="2"/>
    <s v="OFF-ST-10001780"/>
    <x v="1"/>
    <x v="4"/>
    <s v="Tennsco 16-Compartment Lockers with Coat Rack"/>
    <n v="1036.624"/>
    <n v="2"/>
    <n v="0.2"/>
    <n v="51.831200000000024"/>
  </r>
  <r>
    <n v="7457"/>
    <s v="CA-2012-137974"/>
    <x v="1"/>
    <x v="392"/>
    <d v="2021-04-18T00:00:00"/>
    <s v="First Class"/>
    <s v="LL-16840"/>
    <s v="Lauren Leatherbury"/>
    <x v="0"/>
    <s v="United States"/>
    <s v="Waynesboro"/>
    <x v="17"/>
    <n v="22980"/>
    <x v="0"/>
    <s v="TEC-PH-10002033"/>
    <x v="2"/>
    <x v="7"/>
    <s v="Konftel 250 Conference phone - Charcoal black"/>
    <n v="569.64"/>
    <n v="2"/>
    <n v="0"/>
    <n v="148.10640000000001"/>
  </r>
  <r>
    <n v="7458"/>
    <s v="CA-2012-137974"/>
    <x v="1"/>
    <x v="392"/>
    <d v="2021-04-18T00:00:00"/>
    <s v="First Class"/>
    <s v="LL-16840"/>
    <s v="Lauren Leatherbury"/>
    <x v="0"/>
    <s v="United States"/>
    <s v="Waynesboro"/>
    <x v="17"/>
    <n v="22980"/>
    <x v="0"/>
    <s v="OFF-BI-10001036"/>
    <x v="1"/>
    <x v="8"/>
    <s v="Cardinal EasyOpen D-Ring Binders"/>
    <n v="9.14"/>
    <n v="1"/>
    <n v="0"/>
    <n v="4.57"/>
  </r>
  <r>
    <n v="7459"/>
    <s v="CA-2012-137974"/>
    <x v="1"/>
    <x v="392"/>
    <d v="2021-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21-04-18T00:00:00"/>
    <s v="First Class"/>
    <s v="LL-16840"/>
    <s v="Lauren Leatherbury"/>
    <x v="0"/>
    <s v="United States"/>
    <s v="Waynesboro"/>
    <x v="17"/>
    <n v="22980"/>
    <x v="0"/>
    <s v="FUR-BO-10001519"/>
    <x v="0"/>
    <x v="0"/>
    <s v="O'Sullivan 3-Shelf Heavy-Duty Bookcases"/>
    <n v="523.26"/>
    <n v="9"/>
    <n v="0"/>
    <n v="125.58240000000001"/>
  </r>
  <r>
    <n v="7461"/>
    <s v="US-2012-136987"/>
    <x v="1"/>
    <x v="347"/>
    <d v="2021-04-14T00:00:00"/>
    <s v="Second Class"/>
    <s v="AR-10540"/>
    <s v="Andy Reiter"/>
    <x v="0"/>
    <s v="United States"/>
    <s v="Los Angeles"/>
    <x v="1"/>
    <n v="90004"/>
    <x v="1"/>
    <s v="TEC-CO-10001943"/>
    <x v="2"/>
    <x v="16"/>
    <s v="Canon PC-428 Personal Copier"/>
    <n v="639.96800000000007"/>
    <n v="4"/>
    <n v="0.2"/>
    <n v="215.98919999999998"/>
  </r>
  <r>
    <n v="7462"/>
    <s v="US-2012-136987"/>
    <x v="1"/>
    <x v="347"/>
    <d v="2021-04-14T00:00:00"/>
    <s v="Second Class"/>
    <s v="AR-10540"/>
    <s v="Andy Reiter"/>
    <x v="0"/>
    <s v="United States"/>
    <s v="Los Angeles"/>
    <x v="1"/>
    <n v="90004"/>
    <x v="1"/>
    <s v="OFF-PA-10003127"/>
    <x v="1"/>
    <x v="10"/>
    <s v="Staples"/>
    <n v="52.76"/>
    <n v="2"/>
    <n v="0"/>
    <n v="24.269599999999997"/>
  </r>
  <r>
    <n v="7463"/>
    <s v="CA-2012-138485"/>
    <x v="1"/>
    <x v="913"/>
    <d v="2021-03-01T00:00:00"/>
    <s v="Second Class"/>
    <s v="NP-18670"/>
    <s v="Nora Paige"/>
    <x v="0"/>
    <s v="United States"/>
    <s v="Seattle"/>
    <x v="4"/>
    <n v="98105"/>
    <x v="1"/>
    <s v="TEC-AC-10002076"/>
    <x v="2"/>
    <x v="11"/>
    <s v="Microsoft Natural Keyboard Elite"/>
    <n v="538.92000000000007"/>
    <n v="9"/>
    <n v="0"/>
    <n v="80.837999999999994"/>
  </r>
  <r>
    <n v="7464"/>
    <s v="CA-2013-103709"/>
    <x v="0"/>
    <x v="162"/>
    <d v="2022-09-16T00:00:00"/>
    <s v="Standard Class"/>
    <s v="LP-17095"/>
    <s v="Liz Preis"/>
    <x v="0"/>
    <s v="United States"/>
    <s v="Visalia"/>
    <x v="1"/>
    <n v="93277"/>
    <x v="1"/>
    <s v="OFF-AR-10003338"/>
    <x v="1"/>
    <x v="6"/>
    <s v="Eberhard Faber 3 1/2&quot; Golf Pencils"/>
    <n v="14.88"/>
    <n v="2"/>
    <n v="0"/>
    <n v="3.7200000000000006"/>
  </r>
  <r>
    <n v="7465"/>
    <s v="CA-2013-103709"/>
    <x v="0"/>
    <x v="162"/>
    <d v="2022-09-16T00:00:00"/>
    <s v="Standard Class"/>
    <s v="LP-17095"/>
    <s v="Liz Preis"/>
    <x v="0"/>
    <s v="United States"/>
    <s v="Visalia"/>
    <x v="1"/>
    <n v="93277"/>
    <x v="1"/>
    <s v="OFF-PA-10004610"/>
    <x v="1"/>
    <x v="10"/>
    <s v="Xerox 1900"/>
    <n v="34.24"/>
    <n v="8"/>
    <n v="0"/>
    <n v="15.407999999999998"/>
  </r>
  <r>
    <n v="7466"/>
    <s v="CA-2013-103709"/>
    <x v="0"/>
    <x v="162"/>
    <d v="2022-09-16T00:00:00"/>
    <s v="Standard Class"/>
    <s v="LP-17095"/>
    <s v="Liz Preis"/>
    <x v="0"/>
    <s v="United States"/>
    <s v="Visalia"/>
    <x v="1"/>
    <n v="93277"/>
    <x v="1"/>
    <s v="OFF-ST-10001272"/>
    <x v="1"/>
    <x v="4"/>
    <s v="Mini 13-1/2 Capacity Data Binder Rack, Pearl"/>
    <n v="261.74"/>
    <n v="2"/>
    <n v="0"/>
    <n v="65.435000000000002"/>
  </r>
  <r>
    <n v="7467"/>
    <s v="CA-2013-138282"/>
    <x v="0"/>
    <x v="288"/>
    <d v="2022-05-24T00:00:00"/>
    <s v="Standard Class"/>
    <s v="AH-10690"/>
    <s v="Anna Häberlin"/>
    <x v="1"/>
    <s v="United States"/>
    <s v="Los Angeles"/>
    <x v="1"/>
    <n v="90008"/>
    <x v="1"/>
    <s v="OFF-AP-10001366"/>
    <x v="1"/>
    <x v="9"/>
    <s v="Staples"/>
    <n v="87.84"/>
    <n v="8"/>
    <n v="0"/>
    <n v="23.716800000000006"/>
  </r>
  <r>
    <n v="7468"/>
    <s v="CA-2014-148985"/>
    <x v="3"/>
    <x v="343"/>
    <d v="2023-11-16T00:00:00"/>
    <s v="Second Class"/>
    <s v="TB-21190"/>
    <s v="Thomas Brumley"/>
    <x v="2"/>
    <s v="United States"/>
    <s v="Los Angeles"/>
    <x v="1"/>
    <n v="90045"/>
    <x v="1"/>
    <s v="FUR-FU-10001424"/>
    <x v="0"/>
    <x v="5"/>
    <s v="Dax Clear Box Frame"/>
    <n v="34.92"/>
    <n v="4"/>
    <n v="0"/>
    <n v="11.872799999999998"/>
  </r>
  <r>
    <n v="7469"/>
    <s v="CA-2011-138100"/>
    <x v="2"/>
    <x v="1113"/>
    <d v="2020-09-20T00:00:00"/>
    <s v="Standard Class"/>
    <s v="AA-10315"/>
    <s v="Alex Avila"/>
    <x v="0"/>
    <s v="United States"/>
    <s v="New York City"/>
    <x v="15"/>
    <n v="10011"/>
    <x v="3"/>
    <s v="OFF-PA-10000349"/>
    <x v="1"/>
    <x v="10"/>
    <s v="Staples"/>
    <n v="14.940000000000001"/>
    <n v="3"/>
    <n v="0"/>
    <n v="7.0218000000000007"/>
  </r>
  <r>
    <n v="7470"/>
    <s v="CA-2011-138100"/>
    <x v="2"/>
    <x v="1113"/>
    <d v="2020-09-20T00:00:00"/>
    <s v="Standard Class"/>
    <s v="AA-10315"/>
    <s v="Alex Avila"/>
    <x v="0"/>
    <s v="United States"/>
    <s v="New York City"/>
    <x v="15"/>
    <n v="10011"/>
    <x v="3"/>
    <s v="FUR-FU-10002456"/>
    <x v="0"/>
    <x v="5"/>
    <s v="Master Caster Door Stop, Large Neon Orange"/>
    <n v="14.56"/>
    <n v="2"/>
    <n v="0"/>
    <n v="6.2608000000000015"/>
  </r>
  <r>
    <n v="7471"/>
    <s v="CA-2012-100734"/>
    <x v="1"/>
    <x v="426"/>
    <d v="2021-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21-09-20T00:00:00"/>
    <s v="Standard Class"/>
    <s v="AC-10615"/>
    <s v="Ann Chong"/>
    <x v="1"/>
    <s v="United States"/>
    <s v="Philadelphia"/>
    <x v="9"/>
    <n v="19143"/>
    <x v="3"/>
    <s v="OFF-ST-10001522"/>
    <x v="1"/>
    <x v="4"/>
    <s v="Gould Plastics 18-Pocket Panel Bin, 34w x 5-1/4d x 20-1/2h"/>
    <n v="147.184"/>
    <n v="2"/>
    <n v="0.2"/>
    <n v="-29.436800000000012"/>
  </r>
  <r>
    <n v="7473"/>
    <s v="CA-2013-139997"/>
    <x v="0"/>
    <x v="948"/>
    <d v="2022-07-04T00:00:00"/>
    <s v="First Class"/>
    <s v="EM-14140"/>
    <s v="Eugene Moren"/>
    <x v="2"/>
    <s v="United States"/>
    <s v="Lehi"/>
    <x v="7"/>
    <n v="84043"/>
    <x v="1"/>
    <s v="TEC-CO-10000971"/>
    <x v="2"/>
    <x v="16"/>
    <s v="Hewlett Packard 310 Color Digital Copier"/>
    <n v="1499.95"/>
    <n v="5"/>
    <n v="0"/>
    <n v="449.9849999999999"/>
  </r>
  <r>
    <n v="7474"/>
    <s v="CA-2013-109652"/>
    <x v="0"/>
    <x v="342"/>
    <d v="2022-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6"/>
    <d v="2020-01-11T00:00:00"/>
    <s v="Standard Class"/>
    <s v="ME-17320"/>
    <s v="Maria Etezadi"/>
    <x v="2"/>
    <s v="United States"/>
    <s v="Henderson"/>
    <x v="0"/>
    <n v="42420"/>
    <x v="0"/>
    <s v="FUR-CH-10004063"/>
    <x v="0"/>
    <x v="1"/>
    <s v="Global Deluxe High-Back Manager's Chair"/>
    <n v="2573.8200000000002"/>
    <n v="9"/>
    <n v="0"/>
    <n v="746.40779999999972"/>
  </r>
  <r>
    <n v="7476"/>
    <s v="CA-2011-167199"/>
    <x v="2"/>
    <x v="1036"/>
    <d v="2020-01-11T00:00:00"/>
    <s v="Standard Class"/>
    <s v="ME-17320"/>
    <s v="Maria Etezadi"/>
    <x v="2"/>
    <s v="United States"/>
    <s v="Henderson"/>
    <x v="0"/>
    <n v="42420"/>
    <x v="0"/>
    <s v="OFF-BI-10004632"/>
    <x v="1"/>
    <x v="8"/>
    <s v="Ibico Hi-Tech Manual Binding System"/>
    <n v="609.98"/>
    <n v="2"/>
    <n v="0"/>
    <n v="274.49099999999999"/>
  </r>
  <r>
    <n v="7477"/>
    <s v="CA-2011-167199"/>
    <x v="2"/>
    <x v="1036"/>
    <d v="2020-01-11T00:00:00"/>
    <s v="Standard Class"/>
    <s v="ME-17320"/>
    <s v="Maria Etezadi"/>
    <x v="2"/>
    <s v="United States"/>
    <s v="Henderson"/>
    <x v="0"/>
    <n v="42420"/>
    <x v="0"/>
    <s v="OFF-AR-10001662"/>
    <x v="1"/>
    <x v="6"/>
    <s v="Rogers Handheld Barrel Pencil Sharpener"/>
    <n v="5.48"/>
    <n v="2"/>
    <n v="0"/>
    <n v="1.4796000000000005"/>
  </r>
  <r>
    <n v="7478"/>
    <s v="CA-2011-167199"/>
    <x v="2"/>
    <x v="1036"/>
    <d v="2020-01-11T00:00:00"/>
    <s v="Standard Class"/>
    <s v="ME-17320"/>
    <s v="Maria Etezadi"/>
    <x v="2"/>
    <s v="United States"/>
    <s v="Henderson"/>
    <x v="0"/>
    <n v="42420"/>
    <x v="0"/>
    <s v="TEC-PH-10004977"/>
    <x v="2"/>
    <x v="7"/>
    <s v="GE 30524EE4"/>
    <n v="391.98"/>
    <n v="2"/>
    <n v="0"/>
    <n v="113.67419999999998"/>
  </r>
  <r>
    <n v="7479"/>
    <s v="CA-2011-167199"/>
    <x v="2"/>
    <x v="1036"/>
    <d v="2020-01-11T00:00:00"/>
    <s v="Standard Class"/>
    <s v="ME-17320"/>
    <s v="Maria Etezadi"/>
    <x v="2"/>
    <s v="United States"/>
    <s v="Henderson"/>
    <x v="0"/>
    <n v="42420"/>
    <x v="0"/>
    <s v="TEC-PH-10004539"/>
    <x v="2"/>
    <x v="7"/>
    <s v="Wireless Extenders zBoost YX545 SOHO Signal Booster"/>
    <n v="755.96"/>
    <n v="4"/>
    <n v="0"/>
    <n v="204.10919999999999"/>
  </r>
  <r>
    <n v="7480"/>
    <s v="CA-2011-167199"/>
    <x v="2"/>
    <x v="1036"/>
    <d v="2020-01-11T00:00:00"/>
    <s v="Standard Class"/>
    <s v="ME-17320"/>
    <s v="Maria Etezadi"/>
    <x v="2"/>
    <s v="United States"/>
    <s v="Henderson"/>
    <x v="0"/>
    <n v="42420"/>
    <x v="0"/>
    <s v="OFF-FA-10001883"/>
    <x v="1"/>
    <x v="13"/>
    <s v="Alliance Super-Size Bands, Assorted Sizes"/>
    <n v="31.12"/>
    <n v="4"/>
    <n v="0"/>
    <n v="0.31119999999999948"/>
  </r>
  <r>
    <n v="7481"/>
    <s v="CA-2011-167199"/>
    <x v="2"/>
    <x v="1036"/>
    <d v="2020-01-11T00:00:00"/>
    <s v="Standard Class"/>
    <s v="ME-17320"/>
    <s v="Maria Etezadi"/>
    <x v="2"/>
    <s v="United States"/>
    <s v="Henderson"/>
    <x v="0"/>
    <n v="42420"/>
    <x v="0"/>
    <s v="OFF-PA-10000955"/>
    <x v="1"/>
    <x v="10"/>
    <s v="Southworth 25% Cotton Granite Paper &amp; Envelopes"/>
    <n v="6.54"/>
    <n v="1"/>
    <n v="0"/>
    <n v="3.0084"/>
  </r>
  <r>
    <n v="7482"/>
    <s v="CA-2013-124583"/>
    <x v="0"/>
    <x v="142"/>
    <d v="2022-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20-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20-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24-01-03T00:00:00"/>
    <s v="Standard Class"/>
    <s v="CS-12400"/>
    <s v="Christopher Schild"/>
    <x v="2"/>
    <s v="United States"/>
    <s v="Fargo"/>
    <x v="46"/>
    <n v="58103"/>
    <x v="2"/>
    <s v="OFF-AR-10004707"/>
    <x v="1"/>
    <x v="6"/>
    <s v="Staples"/>
    <n v="2.48"/>
    <n v="1"/>
    <n v="0"/>
    <n v="0.86799999999999988"/>
  </r>
  <r>
    <n v="7486"/>
    <s v="CA-2014-135111"/>
    <x v="3"/>
    <x v="116"/>
    <d v="2024-01-03T00:00:00"/>
    <s v="Standard Class"/>
    <s v="CS-12400"/>
    <s v="Christopher Schild"/>
    <x v="2"/>
    <s v="United States"/>
    <s v="Fargo"/>
    <x v="46"/>
    <n v="58103"/>
    <x v="2"/>
    <s v="OFF-BI-10004040"/>
    <x v="1"/>
    <x v="8"/>
    <s v="Wilson Jones Impact Binders"/>
    <n v="25.9"/>
    <n v="5"/>
    <n v="0"/>
    <n v="12.690999999999999"/>
  </r>
  <r>
    <n v="7487"/>
    <s v="US-2012-134558"/>
    <x v="1"/>
    <x v="546"/>
    <d v="2021-12-24T00:00:00"/>
    <s v="Second Class"/>
    <s v="PM-19135"/>
    <s v="Peter McVee"/>
    <x v="2"/>
    <s v="United States"/>
    <s v="Dover"/>
    <x v="38"/>
    <n v="3820"/>
    <x v="3"/>
    <s v="OFF-PA-10001184"/>
    <x v="1"/>
    <x v="10"/>
    <s v="Xerox 1903"/>
    <n v="29.900000000000002"/>
    <n v="5"/>
    <n v="0"/>
    <n v="14.651"/>
  </r>
  <r>
    <n v="7488"/>
    <s v="US-2012-134558"/>
    <x v="1"/>
    <x v="546"/>
    <d v="2021-12-24T00:00:00"/>
    <s v="Second Class"/>
    <s v="PM-19135"/>
    <s v="Peter McVee"/>
    <x v="2"/>
    <s v="United States"/>
    <s v="Dover"/>
    <x v="38"/>
    <n v="3820"/>
    <x v="3"/>
    <s v="TEC-AC-10004145"/>
    <x v="2"/>
    <x v="11"/>
    <s v="Logitech diNovo Edge Keyboard"/>
    <n v="2249.91"/>
    <n v="9"/>
    <n v="0"/>
    <n v="517.47930000000008"/>
  </r>
  <r>
    <n v="7489"/>
    <s v="US-2012-134558"/>
    <x v="1"/>
    <x v="546"/>
    <d v="2021-12-24T00:00:00"/>
    <s v="Second Class"/>
    <s v="PM-19135"/>
    <s v="Peter McVee"/>
    <x v="2"/>
    <s v="United States"/>
    <s v="Dover"/>
    <x v="38"/>
    <n v="3820"/>
    <x v="3"/>
    <s v="FUR-TA-10003473"/>
    <x v="0"/>
    <x v="3"/>
    <s v="Bretford Rectangular Conference Table Tops"/>
    <n v="1053.164"/>
    <n v="4"/>
    <n v="0.3"/>
    <n v="-105.31639999999993"/>
  </r>
  <r>
    <n v="7490"/>
    <s v="CA-2014-157196"/>
    <x v="3"/>
    <x v="60"/>
    <d v="2023-11-10T00:00:00"/>
    <s v="Standard Class"/>
    <s v="AA-10645"/>
    <s v="Anna Andreadi"/>
    <x v="0"/>
    <s v="United States"/>
    <s v="San Diego"/>
    <x v="1"/>
    <n v="92105"/>
    <x v="1"/>
    <s v="OFF-PA-10003172"/>
    <x v="1"/>
    <x v="10"/>
    <s v="Xerox 1996"/>
    <n v="12.96"/>
    <n v="2"/>
    <n v="0"/>
    <n v="6.2208000000000006"/>
  </r>
  <r>
    <n v="7491"/>
    <s v="CA-2012-108672"/>
    <x v="1"/>
    <x v="229"/>
    <d v="2021-09-16T00:00:00"/>
    <s v="Standard Class"/>
    <s v="FA-14230"/>
    <s v="Frank Atkinson"/>
    <x v="1"/>
    <s v="United States"/>
    <s v="Los Angeles"/>
    <x v="1"/>
    <n v="90032"/>
    <x v="1"/>
    <s v="FUR-FU-10003799"/>
    <x v="0"/>
    <x v="5"/>
    <s v="Seth Thomas 13 1/2&quot; Wall Clock"/>
    <n v="106.68"/>
    <n v="6"/>
    <n v="0"/>
    <n v="33.070799999999991"/>
  </r>
  <r>
    <n v="7492"/>
    <s v="US-2014-118598"/>
    <x v="3"/>
    <x v="673"/>
    <d v="2023-11-17T00:00:00"/>
    <s v="Same Day"/>
    <s v="CM-12190"/>
    <s v="Charlotte Melton"/>
    <x v="0"/>
    <s v="United States"/>
    <s v="Utica"/>
    <x v="15"/>
    <n v="13501"/>
    <x v="3"/>
    <s v="TEC-PH-10002583"/>
    <x v="2"/>
    <x v="7"/>
    <s v="iOttie HLCRIO102 Car Mount"/>
    <n v="119.94"/>
    <n v="6"/>
    <n v="0"/>
    <n v="5.9969999999999857"/>
  </r>
  <r>
    <n v="7493"/>
    <s v="US-2014-160836"/>
    <x v="3"/>
    <x v="220"/>
    <d v="2023-09-17T00:00:00"/>
    <s v="Standard Class"/>
    <s v="CC-12475"/>
    <s v="Cindy Chapman"/>
    <x v="0"/>
    <s v="United States"/>
    <s v="Houston"/>
    <x v="5"/>
    <n v="77070"/>
    <x v="2"/>
    <s v="OFF-PA-10004239"/>
    <x v="1"/>
    <x v="10"/>
    <s v="Xerox 1953"/>
    <n v="10.272000000000002"/>
    <n v="3"/>
    <n v="0.2"/>
    <n v="3.2099999999999982"/>
  </r>
  <r>
    <n v="7494"/>
    <s v="US-2014-160836"/>
    <x v="3"/>
    <x v="220"/>
    <d v="2023-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23-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2"/>
    <d v="2023-07-19T00:00:00"/>
    <s v="Standard Class"/>
    <s v="TC-21295"/>
    <s v="Toby Carlisle"/>
    <x v="0"/>
    <s v="United States"/>
    <s v="Westminster"/>
    <x v="1"/>
    <n v="92683"/>
    <x v="1"/>
    <s v="OFF-BI-10004022"/>
    <x v="1"/>
    <x v="8"/>
    <s v="Acco Suede Grain Vinyl Round Ring Binder"/>
    <n v="4.4479999999999995"/>
    <n v="2"/>
    <n v="0.2"/>
    <n v="1.4455999999999996"/>
  </r>
  <r>
    <n v="7497"/>
    <s v="CA-2014-121048"/>
    <x v="3"/>
    <x v="1162"/>
    <d v="2023-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2"/>
    <d v="2023-07-19T00:00:00"/>
    <s v="Standard Class"/>
    <s v="TC-21295"/>
    <s v="Toby Carlisle"/>
    <x v="0"/>
    <s v="United States"/>
    <s v="Westminster"/>
    <x v="1"/>
    <n v="92683"/>
    <x v="1"/>
    <s v="OFF-FA-10000490"/>
    <x v="1"/>
    <x v="13"/>
    <s v="OIC Binder Clips, Mini, 1/4&quot; Capacity, Black"/>
    <n v="4.96"/>
    <n v="4"/>
    <n v="0"/>
    <n v="2.3311999999999999"/>
  </r>
  <r>
    <n v="7499"/>
    <s v="CA-2014-121048"/>
    <x v="3"/>
    <x v="1162"/>
    <d v="2023-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2"/>
    <d v="2023-07-19T00:00:00"/>
    <s v="Standard Class"/>
    <s v="TC-21295"/>
    <s v="Toby Carlisle"/>
    <x v="0"/>
    <s v="United States"/>
    <s v="Westminster"/>
    <x v="1"/>
    <n v="92683"/>
    <x v="1"/>
    <s v="FUR-FU-10002960"/>
    <x v="0"/>
    <x v="5"/>
    <s v="Eldon 200 Class Desk Accessories, Burgundy"/>
    <n v="18.84"/>
    <n v="3"/>
    <n v="0"/>
    <n v="7.9128000000000007"/>
  </r>
  <r>
    <n v="7501"/>
    <s v="CA-2014-121048"/>
    <x v="3"/>
    <x v="1162"/>
    <d v="2023-07-19T00:00:00"/>
    <s v="Standard Class"/>
    <s v="TC-21295"/>
    <s v="Toby Carlisle"/>
    <x v="0"/>
    <s v="United States"/>
    <s v="Westminster"/>
    <x v="1"/>
    <n v="92683"/>
    <x v="1"/>
    <s v="TEC-AC-10000991"/>
    <x v="2"/>
    <x v="11"/>
    <s v="Sony Micro Vault Click 8 GB USB 2.0 Flash Drive"/>
    <n v="140.97"/>
    <n v="3"/>
    <n v="0"/>
    <n v="19.735800000000005"/>
  </r>
  <r>
    <n v="7502"/>
    <s v="CA-2014-121048"/>
    <x v="3"/>
    <x v="1162"/>
    <d v="2023-07-19T00:00:00"/>
    <s v="Standard Class"/>
    <s v="TC-21295"/>
    <s v="Toby Carlisle"/>
    <x v="0"/>
    <s v="United States"/>
    <s v="Westminster"/>
    <x v="1"/>
    <n v="92683"/>
    <x v="1"/>
    <s v="TEC-PH-10004977"/>
    <x v="2"/>
    <x v="7"/>
    <s v="GE 30524EE4"/>
    <n v="470.37600000000009"/>
    <n v="3"/>
    <n v="0.2"/>
    <n v="52.917299999999955"/>
  </r>
  <r>
    <n v="7503"/>
    <s v="US-2014-120117"/>
    <x v="3"/>
    <x v="982"/>
    <d v="2023-03-31T00:00:00"/>
    <s v="Same Day"/>
    <s v="TB-21400"/>
    <s v="Tom Boeckenhauer"/>
    <x v="0"/>
    <s v="United States"/>
    <s v="Los Angeles"/>
    <x v="1"/>
    <n v="90036"/>
    <x v="1"/>
    <s v="OFF-AR-10000817"/>
    <x v="1"/>
    <x v="6"/>
    <s v="Manco Dry-Lighter Erasable Highlighter"/>
    <n v="6.08"/>
    <n v="2"/>
    <n v="0"/>
    <n v="2.0671999999999997"/>
  </r>
  <r>
    <n v="7504"/>
    <s v="US-2014-120117"/>
    <x v="3"/>
    <x v="982"/>
    <d v="2023-03-31T00:00:00"/>
    <s v="Same Day"/>
    <s v="TB-21400"/>
    <s v="Tom Boeckenhauer"/>
    <x v="0"/>
    <s v="United States"/>
    <s v="Los Angeles"/>
    <x v="1"/>
    <n v="90036"/>
    <x v="1"/>
    <s v="TEC-PH-10002447"/>
    <x v="2"/>
    <x v="7"/>
    <s v="AT&amp;T CL83451 4-Handset Telephone"/>
    <n v="164.79200000000003"/>
    <n v="1"/>
    <n v="0.2"/>
    <n v="18.539099999999991"/>
  </r>
  <r>
    <n v="7505"/>
    <s v="CA-2013-158043"/>
    <x v="0"/>
    <x v="1010"/>
    <d v="2022-02-04T00:00:00"/>
    <s v="Second Class"/>
    <s v="JK-15325"/>
    <s v="Jason Klamczynski"/>
    <x v="1"/>
    <s v="United States"/>
    <s v="Atlantic City"/>
    <x v="30"/>
    <n v="8401"/>
    <x v="3"/>
    <s v="OFF-EN-10003134"/>
    <x v="1"/>
    <x v="12"/>
    <s v="Staples"/>
    <n v="23.36"/>
    <n v="2"/>
    <n v="0"/>
    <n v="11.68"/>
  </r>
  <r>
    <n v="7506"/>
    <s v="US-2014-106579"/>
    <x v="3"/>
    <x v="110"/>
    <d v="2023-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0"/>
    <d v="2020-11-06T00:00:00"/>
    <s v="Standard Class"/>
    <s v="SH-20395"/>
    <s v="Shahid Hopkins"/>
    <x v="0"/>
    <s v="United States"/>
    <s v="San Francisco"/>
    <x v="1"/>
    <n v="94122"/>
    <x v="1"/>
    <s v="TEC-PH-10001615"/>
    <x v="2"/>
    <x v="7"/>
    <s v="AT&amp;T CL82213"/>
    <n v="46.384"/>
    <n v="2"/>
    <n v="0.2"/>
    <n v="5.2181999999999924"/>
  </r>
  <r>
    <n v="7508"/>
    <s v="CA-2011-115889"/>
    <x v="2"/>
    <x v="980"/>
    <d v="2020-11-06T00:00:00"/>
    <s v="Standard Class"/>
    <s v="SH-20395"/>
    <s v="Shahid Hopkins"/>
    <x v="0"/>
    <s v="United States"/>
    <s v="San Francisco"/>
    <x v="1"/>
    <n v="94122"/>
    <x v="1"/>
    <s v="OFF-ST-10003208"/>
    <x v="1"/>
    <x v="4"/>
    <s v="Adjustable Depth Letter/Legal Cart"/>
    <n v="362.92"/>
    <n v="2"/>
    <n v="0"/>
    <n v="105.24679999999995"/>
  </r>
  <r>
    <n v="7509"/>
    <s v="US-2014-161935"/>
    <x v="3"/>
    <x v="1162"/>
    <d v="2023-07-19T00:00:00"/>
    <s v="Standard Class"/>
    <s v="JL-15835"/>
    <s v="John Lee"/>
    <x v="0"/>
    <s v="United States"/>
    <s v="Columbus"/>
    <x v="24"/>
    <n v="43229"/>
    <x v="3"/>
    <s v="OFF-PA-10000605"/>
    <x v="1"/>
    <x v="10"/>
    <s v="Xerox 1950"/>
    <n v="9.2480000000000011"/>
    <n v="2"/>
    <n v="0.2"/>
    <n v="3.3524000000000003"/>
  </r>
  <r>
    <n v="7510"/>
    <s v="US-2014-161935"/>
    <x v="3"/>
    <x v="1162"/>
    <d v="2023-07-19T00:00:00"/>
    <s v="Standard Class"/>
    <s v="JL-15835"/>
    <s v="John Lee"/>
    <x v="0"/>
    <s v="United States"/>
    <s v="Columbus"/>
    <x v="24"/>
    <n v="43229"/>
    <x v="3"/>
    <s v="TEC-PH-10000560"/>
    <x v="2"/>
    <x v="7"/>
    <s v="Samsung Galaxy S III - 16GB - pebble blue (T-Mobile)"/>
    <n v="1889.9459999999999"/>
    <n v="9"/>
    <n v="0.4"/>
    <n v="-377.98919999999998"/>
  </r>
  <r>
    <n v="7511"/>
    <s v="US-2014-161935"/>
    <x v="3"/>
    <x v="1162"/>
    <d v="2023-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2"/>
    <d v="2023-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2"/>
    <d v="2023-07-19T00:00:00"/>
    <s v="Standard Class"/>
    <s v="JL-15835"/>
    <s v="John Lee"/>
    <x v="0"/>
    <s v="United States"/>
    <s v="Columbus"/>
    <x v="24"/>
    <n v="43229"/>
    <x v="3"/>
    <s v="OFF-ST-10001837"/>
    <x v="1"/>
    <x v="4"/>
    <s v="SAFCO Mobile Desk Side File, Wire Frame"/>
    <n v="239.45599999999999"/>
    <n v="7"/>
    <n v="0.2"/>
    <n v="17.959200000000003"/>
  </r>
  <r>
    <n v="7514"/>
    <s v="US-2014-161935"/>
    <x v="3"/>
    <x v="1162"/>
    <d v="2023-07-19T00:00:00"/>
    <s v="Standard Class"/>
    <s v="JL-15835"/>
    <s v="John Lee"/>
    <x v="0"/>
    <s v="United States"/>
    <s v="Columbus"/>
    <x v="24"/>
    <n v="43229"/>
    <x v="3"/>
    <s v="OFF-AR-10004757"/>
    <x v="1"/>
    <x v="6"/>
    <s v="Crayola Colored Pencils"/>
    <n v="13.120000000000001"/>
    <n v="5"/>
    <n v="0.2"/>
    <n v="2.1319999999999988"/>
  </r>
  <r>
    <n v="7515"/>
    <s v="US-2014-167920"/>
    <x v="3"/>
    <x v="34"/>
    <d v="2023-12-13T00:00:00"/>
    <s v="Second Class"/>
    <s v="JL-15835"/>
    <s v="John Lee"/>
    <x v="0"/>
    <s v="United States"/>
    <s v="Richmond"/>
    <x v="0"/>
    <n v="40475"/>
    <x v="0"/>
    <s v="OFF-BI-10004236"/>
    <x v="1"/>
    <x v="8"/>
    <s v="XtraLife ClearVue Slant-D Ring Binder, White, 3&quot;"/>
    <n v="29.36"/>
    <n v="2"/>
    <n v="0"/>
    <n v="13.505599999999999"/>
  </r>
  <r>
    <n v="7516"/>
    <s v="US-2014-167920"/>
    <x v="3"/>
    <x v="34"/>
    <d v="2023-12-13T00:00:00"/>
    <s v="Second Class"/>
    <s v="JL-15835"/>
    <s v="John Lee"/>
    <x v="0"/>
    <s v="United States"/>
    <s v="Richmond"/>
    <x v="0"/>
    <n v="40475"/>
    <x v="0"/>
    <s v="OFF-AP-10000159"/>
    <x v="1"/>
    <x v="9"/>
    <s v="Belkin F9M820V08 8 Outlet Surge"/>
    <n v="214.89999999999998"/>
    <n v="5"/>
    <n v="0"/>
    <n v="62.32099999999997"/>
  </r>
  <r>
    <n v="7517"/>
    <s v="US-2014-167920"/>
    <x v="3"/>
    <x v="34"/>
    <d v="2023-12-13T00:00:00"/>
    <s v="Second Class"/>
    <s v="JL-15835"/>
    <s v="John Lee"/>
    <x v="0"/>
    <s v="United States"/>
    <s v="Richmond"/>
    <x v="0"/>
    <n v="40475"/>
    <x v="0"/>
    <s v="OFF-BI-10003274"/>
    <x v="1"/>
    <x v="8"/>
    <s v="Avery Durable Slant Ring Binders, No Labels"/>
    <n v="15.92"/>
    <n v="4"/>
    <n v="0"/>
    <n v="7.4824000000000002"/>
  </r>
  <r>
    <n v="7518"/>
    <s v="US-2014-167920"/>
    <x v="3"/>
    <x v="34"/>
    <d v="2023-12-13T00:00:00"/>
    <s v="Second Class"/>
    <s v="JL-15835"/>
    <s v="John Lee"/>
    <x v="0"/>
    <s v="United States"/>
    <s v="Richmond"/>
    <x v="0"/>
    <n v="40475"/>
    <x v="0"/>
    <s v="TEC-AC-10001013"/>
    <x v="2"/>
    <x v="11"/>
    <s v="Logitech ClearChat Comfort/USB Headset H390"/>
    <n v="146.44999999999999"/>
    <n v="5"/>
    <n v="0"/>
    <n v="48.328499999999991"/>
  </r>
  <r>
    <n v="7519"/>
    <s v="US-2014-167920"/>
    <x v="3"/>
    <x v="34"/>
    <d v="2023-12-13T00:00:00"/>
    <s v="Second Class"/>
    <s v="JL-15835"/>
    <s v="John Lee"/>
    <x v="0"/>
    <s v="United States"/>
    <s v="Richmond"/>
    <x v="0"/>
    <n v="40475"/>
    <x v="0"/>
    <s v="OFF-ST-10004963"/>
    <x v="1"/>
    <x v="4"/>
    <s v="Eldon Gobal File Keepers"/>
    <n v="15.14"/>
    <n v="1"/>
    <n v="0"/>
    <n v="0.60559999999999903"/>
  </r>
  <r>
    <n v="7520"/>
    <s v="US-2014-167920"/>
    <x v="3"/>
    <x v="34"/>
    <d v="2023-12-13T00:00:00"/>
    <s v="Second Class"/>
    <s v="JL-15835"/>
    <s v="John Lee"/>
    <x v="0"/>
    <s v="United States"/>
    <s v="Richmond"/>
    <x v="0"/>
    <n v="40475"/>
    <x v="0"/>
    <s v="OFF-LA-10004409"/>
    <x v="1"/>
    <x v="2"/>
    <s v="Avery 492"/>
    <n v="5.76"/>
    <n v="2"/>
    <n v="0"/>
    <n v="2.6495999999999995"/>
  </r>
  <r>
    <n v="7521"/>
    <s v="US-2014-167920"/>
    <x v="3"/>
    <x v="34"/>
    <d v="2023-12-13T00:00:00"/>
    <s v="Second Class"/>
    <s v="JL-15835"/>
    <s v="John Lee"/>
    <x v="0"/>
    <s v="United States"/>
    <s v="Richmond"/>
    <x v="0"/>
    <n v="40475"/>
    <x v="0"/>
    <s v="TEC-CO-10001046"/>
    <x v="2"/>
    <x v="16"/>
    <s v="Canon Imageclass D680 Copier / Fax"/>
    <n v="1399.98"/>
    <n v="2"/>
    <n v="0"/>
    <n v="629.99099999999999"/>
  </r>
  <r>
    <n v="7522"/>
    <s v="CA-2013-162383"/>
    <x v="0"/>
    <x v="64"/>
    <d v="2022-09-12T00:00:00"/>
    <s v="Standard Class"/>
    <s v="MD-17350"/>
    <s v="Maribeth Dona"/>
    <x v="0"/>
    <s v="United States"/>
    <s v="Lancaster"/>
    <x v="24"/>
    <n v="43130"/>
    <x v="3"/>
    <s v="OFF-BI-10002824"/>
    <x v="1"/>
    <x v="8"/>
    <s v="Recycled Easel Ring Binders"/>
    <n v="8.9520000000000017"/>
    <n v="2"/>
    <n v="0.7"/>
    <n v="-7.4600000000000009"/>
  </r>
  <r>
    <n v="7523"/>
    <s v="CA-2013-162383"/>
    <x v="0"/>
    <x v="64"/>
    <d v="2022-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22-09-12T00:00:00"/>
    <s v="Standard Class"/>
    <s v="MD-17350"/>
    <s v="Maribeth Dona"/>
    <x v="0"/>
    <s v="United States"/>
    <s v="Lancaster"/>
    <x v="24"/>
    <n v="43130"/>
    <x v="3"/>
    <s v="FUR-CH-10004477"/>
    <x v="0"/>
    <x v="1"/>
    <s v="Global Push Button Manager's Chair, Indigo"/>
    <n v="85.245999999999995"/>
    <n v="2"/>
    <n v="0.3"/>
    <n v="-1.217800000000004"/>
  </r>
  <r>
    <n v="7525"/>
    <s v="CA-2011-125731"/>
    <x v="2"/>
    <x v="1075"/>
    <d v="2020-09-16T00:00:00"/>
    <s v="Standard Class"/>
    <s v="CL-12565"/>
    <s v="Clay Ludtke"/>
    <x v="0"/>
    <s v="United States"/>
    <s v="Gresham"/>
    <x v="21"/>
    <n v="97030"/>
    <x v="1"/>
    <s v="OFF-EN-10003072"/>
    <x v="1"/>
    <x v="12"/>
    <s v="Peel &amp; Seel Envelopes"/>
    <n v="21.728000000000002"/>
    <n v="7"/>
    <n v="0.2"/>
    <n v="7.6047999999999991"/>
  </r>
  <r>
    <n v="7526"/>
    <s v="CA-2011-125731"/>
    <x v="2"/>
    <x v="1075"/>
    <d v="2020-09-16T00:00:00"/>
    <s v="Standard Class"/>
    <s v="CL-12565"/>
    <s v="Clay Ludtke"/>
    <x v="0"/>
    <s v="United States"/>
    <s v="Gresham"/>
    <x v="21"/>
    <n v="97030"/>
    <x v="1"/>
    <s v="FUR-CH-10003973"/>
    <x v="0"/>
    <x v="1"/>
    <s v="GuestStacker Chair with Chrome Finish Legs"/>
    <n v="1487.04"/>
    <n v="5"/>
    <n v="0.2"/>
    <n v="148.70400000000006"/>
  </r>
  <r>
    <n v="7527"/>
    <s v="US-2014-106145"/>
    <x v="3"/>
    <x v="985"/>
    <d v="2023-09-27T00:00:00"/>
    <s v="Same Day"/>
    <s v="RA-19885"/>
    <s v="Ruben Ausman"/>
    <x v="1"/>
    <s v="United States"/>
    <s v="San Francisco"/>
    <x v="1"/>
    <n v="94109"/>
    <x v="1"/>
    <s v="OFF-EN-10001028"/>
    <x v="1"/>
    <x v="12"/>
    <s v="Staples"/>
    <n v="71.88"/>
    <n v="6"/>
    <n v="0"/>
    <n v="33.064799999999998"/>
  </r>
  <r>
    <n v="7528"/>
    <s v="US-2014-106145"/>
    <x v="3"/>
    <x v="985"/>
    <d v="2023-09-27T00:00:00"/>
    <s v="Same Day"/>
    <s v="RA-19885"/>
    <s v="Ruben Ausman"/>
    <x v="1"/>
    <s v="United States"/>
    <s v="San Francisco"/>
    <x v="1"/>
    <n v="94109"/>
    <x v="1"/>
    <s v="FUR-FU-10003829"/>
    <x v="0"/>
    <x v="5"/>
    <s v="Stackable Trays"/>
    <n v="9.24"/>
    <n v="3"/>
    <n v="0"/>
    <n v="2.9567999999999994"/>
  </r>
  <r>
    <n v="7529"/>
    <s v="US-2014-106145"/>
    <x v="3"/>
    <x v="985"/>
    <d v="2023-09-27T00:00:00"/>
    <s v="Same Day"/>
    <s v="RA-19885"/>
    <s v="Ruben Ausman"/>
    <x v="1"/>
    <s v="United States"/>
    <s v="San Francisco"/>
    <x v="1"/>
    <n v="94109"/>
    <x v="1"/>
    <s v="OFF-PA-10002245"/>
    <x v="1"/>
    <x v="10"/>
    <s v="Xerox 1895"/>
    <n v="35.880000000000003"/>
    <n v="6"/>
    <n v="0"/>
    <n v="16.146000000000001"/>
  </r>
  <r>
    <n v="7530"/>
    <s v="US-2014-106145"/>
    <x v="3"/>
    <x v="985"/>
    <d v="2023-09-27T00:00:00"/>
    <s v="Same Day"/>
    <s v="RA-19885"/>
    <s v="Ruben Ausman"/>
    <x v="1"/>
    <s v="United States"/>
    <s v="San Francisco"/>
    <x v="1"/>
    <n v="94109"/>
    <x v="1"/>
    <s v="OFF-BI-10002215"/>
    <x v="1"/>
    <x v="8"/>
    <s v="Wilson Jones Hanging View Binder, White, 1&quot;"/>
    <n v="17.04"/>
    <n v="3"/>
    <n v="0.2"/>
    <n v="5.5379999999999985"/>
  </r>
  <r>
    <n v="7531"/>
    <s v="US-2014-106145"/>
    <x v="3"/>
    <x v="985"/>
    <d v="2023-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22-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22-06-20T00:00:00"/>
    <s v="First Class"/>
    <s v="LC-16885"/>
    <s v="Lena Creighton"/>
    <x v="0"/>
    <s v="United States"/>
    <s v="Longmont"/>
    <x v="22"/>
    <n v="80501"/>
    <x v="1"/>
    <s v="FUR-CH-10004853"/>
    <x v="0"/>
    <x v="1"/>
    <s v="Global Manager's Adjustable Task Chair, Storm"/>
    <n v="483.13599999999997"/>
    <n v="4"/>
    <n v="0.2"/>
    <n v="54.352799999999945"/>
  </r>
  <r>
    <n v="7534"/>
    <s v="US-2014-134642"/>
    <x v="3"/>
    <x v="905"/>
    <d v="2023-03-02T00:00:00"/>
    <s v="Standard Class"/>
    <s v="SW-20245"/>
    <s v="Scot Wooten"/>
    <x v="0"/>
    <s v="United States"/>
    <s v="Greenville"/>
    <x v="3"/>
    <n v="27834"/>
    <x v="0"/>
    <s v="FUR-CH-10002880"/>
    <x v="0"/>
    <x v="1"/>
    <s v="Global High-Back Leather Tilter, Burgundy"/>
    <n v="196.78399999999999"/>
    <n v="2"/>
    <n v="0.2"/>
    <n v="-22.138200000000012"/>
  </r>
  <r>
    <n v="7535"/>
    <s v="US-2014-134642"/>
    <x v="3"/>
    <x v="905"/>
    <d v="2023-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23-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23-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22-02-22T00:00:00"/>
    <s v="Second Class"/>
    <s v="GT-14710"/>
    <s v="Greg Tran"/>
    <x v="0"/>
    <s v="United States"/>
    <s v="San Francisco"/>
    <x v="1"/>
    <n v="94109"/>
    <x v="1"/>
    <s v="OFF-PA-10001736"/>
    <x v="1"/>
    <x v="10"/>
    <s v="Xerox 1880"/>
    <n v="70.88"/>
    <n v="2"/>
    <n v="0"/>
    <n v="33.313599999999994"/>
  </r>
  <r>
    <n v="7539"/>
    <s v="US-2014-112347"/>
    <x v="3"/>
    <x v="574"/>
    <d v="2023-12-07T00:00:00"/>
    <s v="Standard Class"/>
    <s v="BS-11380"/>
    <s v="Bill Stewart"/>
    <x v="1"/>
    <s v="United States"/>
    <s v="Denver"/>
    <x v="22"/>
    <n v="80219"/>
    <x v="1"/>
    <s v="OFF-ST-10003306"/>
    <x v="1"/>
    <x v="4"/>
    <s v="Letter Size Cart"/>
    <n v="114.28800000000001"/>
    <n v="1"/>
    <n v="0.2"/>
    <n v="12.857399999999984"/>
  </r>
  <r>
    <n v="7540"/>
    <s v="US-2014-112347"/>
    <x v="3"/>
    <x v="574"/>
    <d v="2023-12-07T00:00:00"/>
    <s v="Standard Class"/>
    <s v="BS-11380"/>
    <s v="Bill Stewart"/>
    <x v="1"/>
    <s v="United States"/>
    <s v="Denver"/>
    <x v="22"/>
    <n v="80219"/>
    <x v="1"/>
    <s v="OFF-BI-10003707"/>
    <x v="1"/>
    <x v="8"/>
    <s v="Aluminum Screw Posts"/>
    <n v="36.624000000000002"/>
    <n v="8"/>
    <n v="0.7"/>
    <n v="-24.41599999999999"/>
  </r>
  <r>
    <n v="7541"/>
    <s v="US-2014-112347"/>
    <x v="3"/>
    <x v="574"/>
    <d v="2023-12-07T00:00:00"/>
    <s v="Standard Class"/>
    <s v="BS-11380"/>
    <s v="Bill Stewart"/>
    <x v="1"/>
    <s v="United States"/>
    <s v="Denver"/>
    <x v="22"/>
    <n v="80219"/>
    <x v="1"/>
    <s v="FUR-BO-10003546"/>
    <x v="0"/>
    <x v="0"/>
    <s v="Hon 4-Shelf Metal Bookcases"/>
    <n v="242.35200000000003"/>
    <n v="8"/>
    <n v="0.7"/>
    <n v="-363.52799999999991"/>
  </r>
  <r>
    <n v="7542"/>
    <s v="US-2014-112347"/>
    <x v="3"/>
    <x v="574"/>
    <d v="2023-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23-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23-12-07T00:00:00"/>
    <s v="Standard Class"/>
    <s v="BS-11380"/>
    <s v="Bill Stewart"/>
    <x v="1"/>
    <s v="United States"/>
    <s v="Denver"/>
    <x v="22"/>
    <n v="80219"/>
    <x v="1"/>
    <s v="TEC-PH-10004833"/>
    <x v="2"/>
    <x v="7"/>
    <s v="Macally Suction Cup Mount"/>
    <n v="57.36"/>
    <n v="6"/>
    <n v="0.2"/>
    <n v="-14.34"/>
  </r>
  <r>
    <n v="7545"/>
    <s v="US-2014-112347"/>
    <x v="3"/>
    <x v="574"/>
    <d v="2023-12-07T00:00:00"/>
    <s v="Standard Class"/>
    <s v="BS-11380"/>
    <s v="Bill Stewart"/>
    <x v="1"/>
    <s v="United States"/>
    <s v="Denver"/>
    <x v="22"/>
    <n v="80219"/>
    <x v="1"/>
    <s v="FUR-CH-10002335"/>
    <x v="0"/>
    <x v="1"/>
    <s v="Hon GuestStacker Chair"/>
    <n v="906.68000000000006"/>
    <n v="5"/>
    <n v="0.2"/>
    <n v="68.001000000000033"/>
  </r>
  <r>
    <n v="7546"/>
    <s v="CA-2011-103492"/>
    <x v="2"/>
    <x v="981"/>
    <d v="2020-10-15T00:00:00"/>
    <s v="Standard Class"/>
    <s v="CM-12715"/>
    <s v="Craig Molinari"/>
    <x v="1"/>
    <s v="United States"/>
    <s v="Huntsville"/>
    <x v="5"/>
    <n v="77340"/>
    <x v="2"/>
    <s v="TEC-PH-10001128"/>
    <x v="2"/>
    <x v="7"/>
    <s v="Motorola Droid Maxx"/>
    <n v="719.95200000000011"/>
    <n v="6"/>
    <n v="0.2"/>
    <n v="71.995200000000011"/>
  </r>
  <r>
    <n v="7547"/>
    <s v="CA-2011-103492"/>
    <x v="2"/>
    <x v="981"/>
    <d v="2020-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1"/>
    <d v="2020-10-15T00:00:00"/>
    <s v="Standard Class"/>
    <s v="CM-12715"/>
    <s v="Craig Molinari"/>
    <x v="1"/>
    <s v="United States"/>
    <s v="Huntsville"/>
    <x v="5"/>
    <n v="77340"/>
    <x v="2"/>
    <s v="OFF-BI-10004817"/>
    <x v="1"/>
    <x v="8"/>
    <s v="GBC Personal VeloBind Strips"/>
    <n v="11.979999999999997"/>
    <n v="5"/>
    <n v="0.8"/>
    <n v="-19.16800000000001"/>
  </r>
  <r>
    <n v="7549"/>
    <s v="CA-2011-103492"/>
    <x v="2"/>
    <x v="981"/>
    <d v="2020-10-15T00:00:00"/>
    <s v="Standard Class"/>
    <s v="CM-12715"/>
    <s v="Craig Molinari"/>
    <x v="1"/>
    <s v="United States"/>
    <s v="Huntsville"/>
    <x v="5"/>
    <n v="77340"/>
    <x v="2"/>
    <s v="OFF-BI-10004140"/>
    <x v="1"/>
    <x v="8"/>
    <s v="Avery Non-Stick Binders"/>
    <n v="0.8979999999999998"/>
    <n v="1"/>
    <n v="0.8"/>
    <n v="-1.5715000000000008"/>
  </r>
  <r>
    <n v="7550"/>
    <s v="CA-2013-136595"/>
    <x v="0"/>
    <x v="64"/>
    <d v="2022-09-08T00:00:00"/>
    <s v="First Class"/>
    <s v="EM-13825"/>
    <s v="Elizabeth Moffitt"/>
    <x v="1"/>
    <s v="United States"/>
    <s v="Houston"/>
    <x v="5"/>
    <n v="77036"/>
    <x v="2"/>
    <s v="FUR-FU-10004671"/>
    <x v="0"/>
    <x v="5"/>
    <s v="Executive Impressions 12&quot; Wall Clock"/>
    <n v="21.204000000000004"/>
    <n v="3"/>
    <n v="0.6"/>
    <n v="-11.662199999999999"/>
  </r>
  <r>
    <n v="7551"/>
    <s v="CA-2011-140396"/>
    <x v="2"/>
    <x v="1163"/>
    <d v="2020-11-25T00:00:00"/>
    <s v="Standard Class"/>
    <s v="KH-16330"/>
    <s v="Katharine Harms"/>
    <x v="1"/>
    <s v="United States"/>
    <s v="New York City"/>
    <x v="15"/>
    <n v="10024"/>
    <x v="3"/>
    <s v="OFF-EN-10002592"/>
    <x v="1"/>
    <x v="12"/>
    <s v="Peel &amp; Seel Recycled Catalog Envelopes, Brown"/>
    <n v="34.74"/>
    <n v="3"/>
    <n v="0"/>
    <n v="17.37"/>
  </r>
  <r>
    <n v="7552"/>
    <s v="CA-2011-140396"/>
    <x v="2"/>
    <x v="1163"/>
    <d v="2020-11-25T00:00:00"/>
    <s v="Standard Class"/>
    <s v="KH-16330"/>
    <s v="Katharine Harms"/>
    <x v="1"/>
    <s v="United States"/>
    <s v="New York City"/>
    <x v="15"/>
    <n v="10024"/>
    <x v="3"/>
    <s v="TEC-PH-10004447"/>
    <x v="2"/>
    <x v="7"/>
    <s v="Toshiba IPT2010-SD IP Telephone"/>
    <n v="833.94"/>
    <n v="6"/>
    <n v="0"/>
    <n v="216.8244"/>
  </r>
  <r>
    <n v="7553"/>
    <s v="CA-2011-140396"/>
    <x v="2"/>
    <x v="1163"/>
    <d v="2020-11-25T00:00:00"/>
    <s v="Standard Class"/>
    <s v="KH-16330"/>
    <s v="Katharine Harms"/>
    <x v="1"/>
    <s v="United States"/>
    <s v="New York City"/>
    <x v="15"/>
    <n v="10024"/>
    <x v="3"/>
    <s v="OFF-BI-10003669"/>
    <x v="1"/>
    <x v="8"/>
    <s v="3M Organizer Strips"/>
    <n v="12.96"/>
    <n v="3"/>
    <n v="0.2"/>
    <n v="4.5359999999999996"/>
  </r>
  <r>
    <n v="7554"/>
    <s v="CA-2011-140396"/>
    <x v="2"/>
    <x v="1163"/>
    <d v="2020-11-25T00:00:00"/>
    <s v="Standard Class"/>
    <s v="KH-16330"/>
    <s v="Katharine Harms"/>
    <x v="1"/>
    <s v="United States"/>
    <s v="New York City"/>
    <x v="15"/>
    <n v="10024"/>
    <x v="3"/>
    <s v="OFF-PA-10000223"/>
    <x v="1"/>
    <x v="10"/>
    <s v="Xerox 2000"/>
    <n v="25.92"/>
    <n v="4"/>
    <n v="0"/>
    <n v="12.441600000000001"/>
  </r>
  <r>
    <n v="7555"/>
    <s v="CA-2011-114181"/>
    <x v="2"/>
    <x v="1024"/>
    <d v="2020-05-14T00:00:00"/>
    <s v="Second Class"/>
    <s v="AF-10885"/>
    <s v="Art Foster"/>
    <x v="0"/>
    <s v="United States"/>
    <s v="Philadelphia"/>
    <x v="9"/>
    <n v="19134"/>
    <x v="3"/>
    <s v="FUR-BO-10004467"/>
    <x v="0"/>
    <x v="0"/>
    <s v="Bestar Classic Bookcase"/>
    <n v="349.96499999999997"/>
    <n v="7"/>
    <n v="0.5"/>
    <n v="-216.97830000000002"/>
  </r>
  <r>
    <n v="7556"/>
    <s v="CA-2011-114181"/>
    <x v="2"/>
    <x v="1024"/>
    <d v="2020-05-14T00:00:00"/>
    <s v="Second Class"/>
    <s v="AF-10885"/>
    <s v="Art Foster"/>
    <x v="0"/>
    <s v="United States"/>
    <s v="Philadelphia"/>
    <x v="9"/>
    <n v="19134"/>
    <x v="3"/>
    <s v="OFF-AR-10000716"/>
    <x v="1"/>
    <x v="6"/>
    <s v="DIXON Ticonderoga Erasable Checking Pencils"/>
    <n v="22.32"/>
    <n v="5"/>
    <n v="0.2"/>
    <n v="5.3010000000000002"/>
  </r>
  <r>
    <n v="7557"/>
    <s v="CA-2014-159506"/>
    <x v="3"/>
    <x v="344"/>
    <d v="2023-12-03T00:00:00"/>
    <s v="Standard Class"/>
    <s v="JR-16210"/>
    <s v="Justin Ritter"/>
    <x v="1"/>
    <s v="United States"/>
    <s v="Columbus"/>
    <x v="14"/>
    <n v="47201"/>
    <x v="2"/>
    <s v="OFF-PA-10003641"/>
    <x v="1"/>
    <x v="10"/>
    <s v="Xerox 1909"/>
    <n v="158.28"/>
    <n v="6"/>
    <n v="0"/>
    <n v="72.808799999999991"/>
  </r>
  <r>
    <n v="7558"/>
    <s v="CA-2014-159506"/>
    <x v="3"/>
    <x v="344"/>
    <d v="2023-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20-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20-11-05T00:00:00"/>
    <s v="Standard Class"/>
    <s v="DL-12925"/>
    <s v="Daniel Lacy"/>
    <x v="0"/>
    <s v="United States"/>
    <s v="Long Beach"/>
    <x v="15"/>
    <n v="11561"/>
    <x v="3"/>
    <s v="OFF-PA-10000806"/>
    <x v="1"/>
    <x v="10"/>
    <s v="Xerox 1934"/>
    <n v="167.94"/>
    <n v="3"/>
    <n v="0"/>
    <n v="82.290599999999998"/>
  </r>
  <r>
    <n v="7561"/>
    <s v="US-2011-137155"/>
    <x v="2"/>
    <x v="301"/>
    <d v="2020-11-05T00:00:00"/>
    <s v="Standard Class"/>
    <s v="DL-12925"/>
    <s v="Daniel Lacy"/>
    <x v="0"/>
    <s v="United States"/>
    <s v="Long Beach"/>
    <x v="15"/>
    <n v="11561"/>
    <x v="3"/>
    <s v="FUR-FU-10003142"/>
    <x v="0"/>
    <x v="5"/>
    <s v="Master Big Foot Doorstop, Beige"/>
    <n v="31.68"/>
    <n v="6"/>
    <n v="0"/>
    <n v="9.8207999999999984"/>
  </r>
  <r>
    <n v="7562"/>
    <s v="CA-2013-105746"/>
    <x v="0"/>
    <x v="944"/>
    <d v="2023-01-02T00:00:00"/>
    <s v="First Class"/>
    <s v="BD-11605"/>
    <s v="Brian Dahlen"/>
    <x v="0"/>
    <s v="United States"/>
    <s v="Lancaster"/>
    <x v="9"/>
    <n v="17602"/>
    <x v="3"/>
    <s v="FUR-CH-10000454"/>
    <x v="0"/>
    <x v="1"/>
    <s v="Hon Deluxe Fabric Upholstered Stacking Chairs, Rounded Back"/>
    <n v="170.78599999999997"/>
    <n v="1"/>
    <n v="0.3"/>
    <n v="0"/>
  </r>
  <r>
    <n v="7563"/>
    <s v="US-2013-104815"/>
    <x v="0"/>
    <x v="323"/>
    <d v="2022-09-08T00:00:00"/>
    <s v="Standard Class"/>
    <s v="RB-19570"/>
    <s v="Rob Beeghly"/>
    <x v="0"/>
    <s v="United States"/>
    <s v="Chicago"/>
    <x v="10"/>
    <n v="60610"/>
    <x v="2"/>
    <s v="FUR-BO-10003894"/>
    <x v="0"/>
    <x v="0"/>
    <s v="Safco Value Mate Steel Bookcase, Baked Enamel Finish on Steel, Black"/>
    <n v="198.744"/>
    <n v="4"/>
    <n v="0.3"/>
    <n v="0"/>
  </r>
  <r>
    <n v="7564"/>
    <s v="CA-2014-157672"/>
    <x v="3"/>
    <x v="361"/>
    <d v="2023-10-08T00:00:00"/>
    <s v="First Class"/>
    <s v="RB-19795"/>
    <s v="Ross Baird"/>
    <x v="2"/>
    <s v="United States"/>
    <s v="Denver"/>
    <x v="22"/>
    <n v="80219"/>
    <x v="1"/>
    <s v="TEC-AC-10001714"/>
    <x v="2"/>
    <x v="11"/>
    <s v="Logitech MX Performance Wireless Mouse"/>
    <n v="63.824000000000005"/>
    <n v="2"/>
    <n v="0.2"/>
    <n v="13.562599999999998"/>
  </r>
  <r>
    <n v="7565"/>
    <s v="US-2013-166660"/>
    <x v="0"/>
    <x v="806"/>
    <d v="2022-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22-02-01T00:00:00"/>
    <s v="Second Class"/>
    <s v="TB-21250"/>
    <s v="Tim Brockman"/>
    <x v="0"/>
    <s v="United States"/>
    <s v="Seattle"/>
    <x v="4"/>
    <n v="98103"/>
    <x v="1"/>
    <s v="FUR-BO-10000468"/>
    <x v="0"/>
    <x v="0"/>
    <s v="O'Sullivan 2-Shelf Heavy-Duty Bookcases"/>
    <n v="48.58"/>
    <n v="1"/>
    <n v="0"/>
    <n v="7.7728000000000037"/>
  </r>
  <r>
    <n v="7567"/>
    <s v="CA-2014-140802"/>
    <x v="3"/>
    <x v="81"/>
    <d v="2023-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23-04-24T00:00:00"/>
    <s v="First Class"/>
    <s v="KN-16390"/>
    <s v="Katherine Nockton"/>
    <x v="1"/>
    <s v="United States"/>
    <s v="Houston"/>
    <x v="5"/>
    <n v="77070"/>
    <x v="2"/>
    <s v="OFF-PA-10001534"/>
    <x v="1"/>
    <x v="10"/>
    <s v="Xerox 230"/>
    <n v="20.736000000000004"/>
    <n v="4"/>
    <n v="0.2"/>
    <n v="7.2576000000000001"/>
  </r>
  <r>
    <n v="7569"/>
    <s v="CA-2011-133830"/>
    <x v="2"/>
    <x v="29"/>
    <d v="2020-12-10T00:00:00"/>
    <s v="Standard Class"/>
    <s v="RL-19615"/>
    <s v="Rob Lucas"/>
    <x v="0"/>
    <s v="United States"/>
    <s v="Los Angeles"/>
    <x v="1"/>
    <n v="90045"/>
    <x v="1"/>
    <s v="OFF-AR-10003045"/>
    <x v="1"/>
    <x v="6"/>
    <s v="Prang Colored Pencils"/>
    <n v="26.46"/>
    <n v="9"/>
    <n v="0"/>
    <n v="11.907"/>
  </r>
  <r>
    <n v="7570"/>
    <s v="CA-2011-133830"/>
    <x v="2"/>
    <x v="29"/>
    <d v="2020-12-10T00:00:00"/>
    <s v="Standard Class"/>
    <s v="RL-19615"/>
    <s v="Rob Lucas"/>
    <x v="0"/>
    <s v="United States"/>
    <s v="Los Angeles"/>
    <x v="1"/>
    <n v="90045"/>
    <x v="1"/>
    <s v="OFF-PA-10001363"/>
    <x v="1"/>
    <x v="10"/>
    <s v="Xerox 1933"/>
    <n v="49.12"/>
    <n v="4"/>
    <n v="0"/>
    <n v="23.086399999999998"/>
  </r>
  <r>
    <n v="7571"/>
    <s v="CA-2011-133830"/>
    <x v="2"/>
    <x v="29"/>
    <d v="2020-12-10T00:00:00"/>
    <s v="Standard Class"/>
    <s v="RL-19615"/>
    <s v="Rob Lucas"/>
    <x v="0"/>
    <s v="United States"/>
    <s v="Los Angeles"/>
    <x v="1"/>
    <n v="90045"/>
    <x v="1"/>
    <s v="OFF-FA-10002280"/>
    <x v="1"/>
    <x v="13"/>
    <s v="Advantus Plastic Paper Clips"/>
    <n v="15"/>
    <n v="3"/>
    <n v="0"/>
    <n v="7.1999999999999993"/>
  </r>
  <r>
    <n v="7572"/>
    <s v="CA-2011-100916"/>
    <x v="2"/>
    <x v="618"/>
    <d v="2020-10-26T00:00:00"/>
    <s v="Standard Class"/>
    <s v="FH-14275"/>
    <s v="Frank Hawley"/>
    <x v="1"/>
    <s v="United States"/>
    <s v="Newport News"/>
    <x v="17"/>
    <n v="23602"/>
    <x v="0"/>
    <s v="OFF-ST-10003479"/>
    <x v="1"/>
    <x v="4"/>
    <s v="Eldon Base for stackable storage shelf, platinum"/>
    <n v="194.7"/>
    <n v="5"/>
    <n v="0"/>
    <n v="9.7349999999999781"/>
  </r>
  <r>
    <n v="7573"/>
    <s v="CA-2011-100916"/>
    <x v="2"/>
    <x v="618"/>
    <d v="2020-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20-10-26T00:00:00"/>
    <s v="Standard Class"/>
    <s v="FH-14275"/>
    <s v="Frank Hawley"/>
    <x v="1"/>
    <s v="United States"/>
    <s v="Newport News"/>
    <x v="17"/>
    <n v="23602"/>
    <x v="0"/>
    <s v="OFF-AR-10001022"/>
    <x v="1"/>
    <x v="6"/>
    <s v="SANFORD Liquid Accent Tank-Style Highlighters"/>
    <n v="2.84"/>
    <n v="1"/>
    <n v="0"/>
    <n v="0.88039999999999985"/>
  </r>
  <r>
    <n v="7575"/>
    <s v="CA-2012-129532"/>
    <x v="1"/>
    <x v="575"/>
    <d v="2021-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21-12-12T00:00:00"/>
    <s v="Standard Class"/>
    <s v="YS-21880"/>
    <s v="Yana Sorensen"/>
    <x v="1"/>
    <s v="United States"/>
    <s v="Los Angeles"/>
    <x v="1"/>
    <n v="90036"/>
    <x v="1"/>
    <s v="TEC-AC-10000865"/>
    <x v="2"/>
    <x v="11"/>
    <s v="WD My Passport Ultra 500GB Portable External Hard Drive"/>
    <n v="236"/>
    <n v="4"/>
    <n v="0"/>
    <n v="40.119999999999976"/>
  </r>
  <r>
    <n v="7577"/>
    <s v="CA-2011-134726"/>
    <x v="2"/>
    <x v="980"/>
    <d v="2020-11-07T00:00:00"/>
    <s v="Second Class"/>
    <s v="SW-20755"/>
    <s v="Steven Ward"/>
    <x v="1"/>
    <s v="United States"/>
    <s v="Seattle"/>
    <x v="4"/>
    <n v="98115"/>
    <x v="1"/>
    <s v="TEC-AC-10000023"/>
    <x v="2"/>
    <x v="11"/>
    <s v="Maxell 74 Minute CD-R Spindle, 50/Pack"/>
    <n v="41.94"/>
    <n v="2"/>
    <n v="0"/>
    <n v="15.098399999999998"/>
  </r>
  <r>
    <n v="7578"/>
    <s v="CA-2011-134726"/>
    <x v="2"/>
    <x v="980"/>
    <d v="2020-11-07T00:00:00"/>
    <s v="Second Class"/>
    <s v="SW-20755"/>
    <s v="Steven Ward"/>
    <x v="1"/>
    <s v="United States"/>
    <s v="Seattle"/>
    <x v="4"/>
    <n v="98115"/>
    <x v="1"/>
    <s v="TEC-PH-10001750"/>
    <x v="2"/>
    <x v="7"/>
    <s v="Samsung Rugby III"/>
    <n v="52.792000000000002"/>
    <n v="1"/>
    <n v="0.2"/>
    <n v="4.6193000000000026"/>
  </r>
  <r>
    <n v="7579"/>
    <s v="CA-2013-138597"/>
    <x v="0"/>
    <x v="122"/>
    <d v="2022-12-22T00:00:00"/>
    <s v="First Class"/>
    <s v="PN-18775"/>
    <s v="Parhena Norris"/>
    <x v="2"/>
    <s v="United States"/>
    <s v="Omaha"/>
    <x v="8"/>
    <n v="68104"/>
    <x v="2"/>
    <s v="FUR-CH-10004997"/>
    <x v="0"/>
    <x v="1"/>
    <s v="Hon Every-Day Series Multi-Task Chairs"/>
    <n v="563.93999999999994"/>
    <n v="3"/>
    <n v="0"/>
    <n v="112.78800000000001"/>
  </r>
  <r>
    <n v="7580"/>
    <s v="CA-2012-123113"/>
    <x v="1"/>
    <x v="521"/>
    <d v="2021-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21-11-27T00:00:00"/>
    <s v="Second Class"/>
    <s v="AT-10735"/>
    <s v="Annie Thurman"/>
    <x v="0"/>
    <s v="United States"/>
    <s v="Morristown"/>
    <x v="30"/>
    <n v="7960"/>
    <x v="3"/>
    <s v="OFF-AR-10004999"/>
    <x v="1"/>
    <x v="6"/>
    <s v="Newell 315"/>
    <n v="17.940000000000001"/>
    <n v="3"/>
    <n v="0"/>
    <n v="4.4850000000000003"/>
  </r>
  <r>
    <n v="7582"/>
    <s v="CA-2012-169656"/>
    <x v="1"/>
    <x v="863"/>
    <d v="2021-08-16T00:00:00"/>
    <s v="First Class"/>
    <s v="EJ-13720"/>
    <s v="Ed Jacobs"/>
    <x v="0"/>
    <s v="United States"/>
    <s v="Philadelphia"/>
    <x v="9"/>
    <n v="19143"/>
    <x v="3"/>
    <s v="OFF-ST-10003816"/>
    <x v="1"/>
    <x v="4"/>
    <s v="Fellowes High-Stak Drawer Files"/>
    <n v="422.85599999999999"/>
    <n v="3"/>
    <n v="0.2"/>
    <n v="15.857099999999974"/>
  </r>
  <r>
    <n v="7583"/>
    <s v="CA-2012-142734"/>
    <x v="1"/>
    <x v="392"/>
    <d v="2021-04-21T00:00:00"/>
    <s v="Standard Class"/>
    <s v="DM-13345"/>
    <s v="Denise Monton"/>
    <x v="1"/>
    <s v="United States"/>
    <s v="New York City"/>
    <x v="15"/>
    <n v="10024"/>
    <x v="3"/>
    <s v="FUR-CH-10003968"/>
    <x v="0"/>
    <x v="1"/>
    <s v="Novimex Turbo Task Chair"/>
    <n v="127.76400000000001"/>
    <n v="2"/>
    <n v="0.1"/>
    <n v="2.8392000000000017"/>
  </r>
  <r>
    <n v="7584"/>
    <s v="CA-2011-163223"/>
    <x v="2"/>
    <x v="90"/>
    <d v="2020-03-25T00:00:00"/>
    <s v="Standard Class"/>
    <s v="KH-16690"/>
    <s v="Kristen Hastings"/>
    <x v="1"/>
    <s v="United States"/>
    <s v="Springfield"/>
    <x v="17"/>
    <n v="22153"/>
    <x v="0"/>
    <s v="TEC-PH-10000730"/>
    <x v="2"/>
    <x v="7"/>
    <s v="Samsung Galaxy S4 Active"/>
    <n v="3499.9300000000003"/>
    <n v="7"/>
    <n v="0"/>
    <n v="909.98180000000025"/>
  </r>
  <r>
    <n v="7585"/>
    <s v="CA-2011-163223"/>
    <x v="2"/>
    <x v="90"/>
    <d v="2020-03-25T00:00:00"/>
    <s v="Standard Class"/>
    <s v="KH-16690"/>
    <s v="Kristen Hastings"/>
    <x v="1"/>
    <s v="United States"/>
    <s v="Springfield"/>
    <x v="17"/>
    <n v="22153"/>
    <x v="0"/>
    <s v="OFF-LA-10004409"/>
    <x v="1"/>
    <x v="2"/>
    <s v="Avery 492"/>
    <n v="14.399999999999999"/>
    <n v="5"/>
    <n v="0"/>
    <n v="6.6239999999999988"/>
  </r>
  <r>
    <n v="7586"/>
    <s v="CA-2011-163223"/>
    <x v="2"/>
    <x v="90"/>
    <d v="2020-03-25T00:00:00"/>
    <s v="Standard Class"/>
    <s v="KH-16690"/>
    <s v="Kristen Hastings"/>
    <x v="1"/>
    <s v="United States"/>
    <s v="Springfield"/>
    <x v="17"/>
    <n v="22153"/>
    <x v="0"/>
    <s v="OFF-PA-10000675"/>
    <x v="1"/>
    <x v="10"/>
    <s v="Xerox 1919"/>
    <n v="122.97"/>
    <n v="3"/>
    <n v="0"/>
    <n v="60.255300000000005"/>
  </r>
  <r>
    <n v="7587"/>
    <s v="CA-2011-163223"/>
    <x v="2"/>
    <x v="90"/>
    <d v="2020-03-25T00:00:00"/>
    <s v="Standard Class"/>
    <s v="KH-16690"/>
    <s v="Kristen Hastings"/>
    <x v="1"/>
    <s v="United States"/>
    <s v="Springfield"/>
    <x v="17"/>
    <n v="22153"/>
    <x v="0"/>
    <s v="OFF-AR-10001573"/>
    <x v="1"/>
    <x v="6"/>
    <s v="American Pencil"/>
    <n v="9.32"/>
    <n v="4"/>
    <n v="0"/>
    <n v="2.702799999999999"/>
  </r>
  <r>
    <n v="7588"/>
    <s v="CA-2011-163223"/>
    <x v="2"/>
    <x v="90"/>
    <d v="2020-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23-11-23T00:00:00"/>
    <s v="Standard Class"/>
    <s v="MB-18085"/>
    <s v="Mick Brown"/>
    <x v="0"/>
    <s v="United States"/>
    <s v="Roseville"/>
    <x v="1"/>
    <n v="95661"/>
    <x v="1"/>
    <s v="FUR-FU-10001196"/>
    <x v="0"/>
    <x v="5"/>
    <s v="DAX Cubicle Frames - 8x10"/>
    <n v="17.309999999999999"/>
    <n v="3"/>
    <n v="0"/>
    <n v="5.1929999999999996"/>
  </r>
  <r>
    <n v="7590"/>
    <s v="CA-2012-139738"/>
    <x v="1"/>
    <x v="12"/>
    <d v="2021-09-29T00:00:00"/>
    <s v="Standard Class"/>
    <s v="DK-12895"/>
    <s v="Dana Kaydos"/>
    <x v="0"/>
    <s v="United States"/>
    <s v="Rockford"/>
    <x v="10"/>
    <n v="61107"/>
    <x v="2"/>
    <s v="OFF-AR-10004602"/>
    <x v="1"/>
    <x v="6"/>
    <s v="Boston KS Multi-Size Manual Pencil Sharpener"/>
    <n v="128.744"/>
    <n v="7"/>
    <n v="0.2"/>
    <n v="12.874400000000001"/>
  </r>
  <r>
    <n v="7591"/>
    <s v="CA-2013-158778"/>
    <x v="0"/>
    <x v="64"/>
    <d v="2022-09-10T00:00:00"/>
    <s v="Standard Class"/>
    <s v="DB-13210"/>
    <s v="Dean Braden"/>
    <x v="0"/>
    <s v="United States"/>
    <s v="Philadelphia"/>
    <x v="9"/>
    <n v="19134"/>
    <x v="3"/>
    <s v="FUR-FU-10000260"/>
    <x v="0"/>
    <x v="5"/>
    <s v="6&quot; Cubicle Wall Clock, Black"/>
    <n v="58.248000000000005"/>
    <n v="9"/>
    <n v="0.2"/>
    <n v="11.649599999999996"/>
  </r>
  <r>
    <n v="7592"/>
    <s v="CA-2013-158778"/>
    <x v="0"/>
    <x v="64"/>
    <d v="2022-09-10T00:00:00"/>
    <s v="Standard Class"/>
    <s v="DB-13210"/>
    <s v="Dean Braden"/>
    <x v="0"/>
    <s v="United States"/>
    <s v="Philadelphia"/>
    <x v="9"/>
    <n v="19134"/>
    <x v="3"/>
    <s v="FUR-CH-10001146"/>
    <x v="0"/>
    <x v="1"/>
    <s v="Global Task Chair, Black"/>
    <n v="71.245999999999995"/>
    <n v="2"/>
    <n v="0.3"/>
    <n v="-19.338199999999993"/>
  </r>
  <r>
    <n v="7593"/>
    <s v="CA-2013-158778"/>
    <x v="0"/>
    <x v="64"/>
    <d v="2022-09-10T00:00:00"/>
    <s v="Standard Class"/>
    <s v="DB-13210"/>
    <s v="Dean Braden"/>
    <x v="0"/>
    <s v="United States"/>
    <s v="Philadelphia"/>
    <x v="9"/>
    <n v="19134"/>
    <x v="3"/>
    <s v="OFF-AR-10000896"/>
    <x v="1"/>
    <x v="6"/>
    <s v="Newell 329"/>
    <n v="7.8719999999999999"/>
    <n v="3"/>
    <n v="0.2"/>
    <n v="0.59039999999999937"/>
  </r>
  <r>
    <n v="7594"/>
    <s v="CA-2013-158778"/>
    <x v="0"/>
    <x v="64"/>
    <d v="2022-09-10T00:00:00"/>
    <s v="Standard Class"/>
    <s v="DB-13210"/>
    <s v="Dean Braden"/>
    <x v="0"/>
    <s v="United States"/>
    <s v="Philadelphia"/>
    <x v="9"/>
    <n v="19134"/>
    <x v="3"/>
    <s v="FUR-CH-10000309"/>
    <x v="0"/>
    <x v="1"/>
    <s v="Global Comet Stacking Arm Chair"/>
    <n v="887.27099999999984"/>
    <n v="3"/>
    <n v="0.3"/>
    <n v="-63.376499999999965"/>
  </r>
  <r>
    <n v="7595"/>
    <s v="CA-2014-119655"/>
    <x v="3"/>
    <x v="693"/>
    <d v="2023-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23-04-25T00:00:00"/>
    <s v="Standard Class"/>
    <s v="CV-12295"/>
    <s v="Christina VanderZanden"/>
    <x v="0"/>
    <s v="United States"/>
    <s v="Detroit"/>
    <x v="12"/>
    <n v="48234"/>
    <x v="2"/>
    <s v="OFF-BI-10001036"/>
    <x v="1"/>
    <x v="8"/>
    <s v="Cardinal EasyOpen D-Ring Binders"/>
    <n v="36.56"/>
    <n v="4"/>
    <n v="0"/>
    <n v="18.28"/>
  </r>
  <r>
    <n v="7597"/>
    <s v="CA-2012-164567"/>
    <x v="1"/>
    <x v="924"/>
    <d v="2021-06-19T00:00:00"/>
    <s v="Standard Class"/>
    <s v="GK-14620"/>
    <s v="Grace Kelly"/>
    <x v="1"/>
    <s v="United States"/>
    <s v="Los Angeles"/>
    <x v="1"/>
    <n v="90004"/>
    <x v="1"/>
    <s v="TEC-PH-10002103"/>
    <x v="2"/>
    <x v="7"/>
    <s v="Jabra SPEAK 410"/>
    <n v="225.57599999999996"/>
    <n v="3"/>
    <n v="0.2"/>
    <n v="22.557600000000008"/>
  </r>
  <r>
    <n v="7598"/>
    <s v="CA-2011-131947"/>
    <x v="2"/>
    <x v="328"/>
    <d v="2020-09-22T00:00:00"/>
    <s v="Standard Class"/>
    <s v="JA-15970"/>
    <s v="Joseph Airdo"/>
    <x v="0"/>
    <s v="United States"/>
    <s v="Springfield"/>
    <x v="21"/>
    <n v="97477"/>
    <x v="1"/>
    <s v="OFF-AR-10001473"/>
    <x v="1"/>
    <x v="6"/>
    <s v="Newell 313"/>
    <n v="5.2480000000000002"/>
    <n v="2"/>
    <n v="0.2"/>
    <n v="0.45920000000000027"/>
  </r>
  <r>
    <n v="7599"/>
    <s v="CA-2011-131947"/>
    <x v="2"/>
    <x v="328"/>
    <d v="2020-09-22T00:00:00"/>
    <s v="Standard Class"/>
    <s v="JA-15970"/>
    <s v="Joseph Airdo"/>
    <x v="0"/>
    <s v="United States"/>
    <s v="Springfield"/>
    <x v="21"/>
    <n v="97477"/>
    <x v="1"/>
    <s v="OFF-AR-10000411"/>
    <x v="1"/>
    <x v="6"/>
    <s v="Boston 16701 Slimline Battery Pencil Sharpener"/>
    <n v="38.256"/>
    <n v="3"/>
    <n v="0.2"/>
    <n v="4.7819999999999947"/>
  </r>
  <r>
    <n v="7600"/>
    <s v="CA-2011-131947"/>
    <x v="2"/>
    <x v="328"/>
    <d v="2020-09-22T00:00:00"/>
    <s v="Standard Class"/>
    <s v="JA-15970"/>
    <s v="Joseph Airdo"/>
    <x v="0"/>
    <s v="United States"/>
    <s v="Springfield"/>
    <x v="21"/>
    <n v="97477"/>
    <x v="1"/>
    <s v="OFF-PA-10000246"/>
    <x v="1"/>
    <x v="10"/>
    <s v="Riverleaf Stik-Withit Designer Note Cubes"/>
    <n v="40.24"/>
    <n v="5"/>
    <n v="0.2"/>
    <n v="13.078000000000001"/>
  </r>
  <r>
    <n v="7601"/>
    <s v="CA-2011-131947"/>
    <x v="2"/>
    <x v="328"/>
    <d v="2020-09-22T00:00:00"/>
    <s v="Standard Class"/>
    <s v="JA-15970"/>
    <s v="Joseph Airdo"/>
    <x v="0"/>
    <s v="United States"/>
    <s v="Springfield"/>
    <x v="21"/>
    <n v="97477"/>
    <x v="1"/>
    <s v="TEC-MA-10004086"/>
    <x v="2"/>
    <x v="15"/>
    <s v="Plantronics Single Ear Headset"/>
    <n v="29.925000000000001"/>
    <n v="5"/>
    <n v="0.7"/>
    <n v="-21.944999999999993"/>
  </r>
  <r>
    <n v="7602"/>
    <s v="CA-2011-131947"/>
    <x v="2"/>
    <x v="328"/>
    <d v="2020-09-22T00:00:00"/>
    <s v="Standard Class"/>
    <s v="JA-15970"/>
    <s v="Joseph Airdo"/>
    <x v="0"/>
    <s v="United States"/>
    <s v="Springfield"/>
    <x v="21"/>
    <n v="97477"/>
    <x v="1"/>
    <s v="OFF-PA-10003039"/>
    <x v="1"/>
    <x v="10"/>
    <s v="Xerox 1960"/>
    <n v="148.70400000000001"/>
    <n v="6"/>
    <n v="0.2"/>
    <n v="46.469999999999985"/>
  </r>
  <r>
    <n v="7603"/>
    <s v="CA-2011-131947"/>
    <x v="2"/>
    <x v="328"/>
    <d v="2020-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22-07-13T00:00:00"/>
    <s v="Standard Class"/>
    <s v="TH-21115"/>
    <s v="Thea Hudgings"/>
    <x v="1"/>
    <s v="United States"/>
    <s v="Providence"/>
    <x v="34"/>
    <n v="2908"/>
    <x v="3"/>
    <s v="OFF-PA-10000289"/>
    <x v="1"/>
    <x v="10"/>
    <s v="Xerox 213"/>
    <n v="12.96"/>
    <n v="2"/>
    <n v="0"/>
    <n v="6.2208000000000006"/>
  </r>
  <r>
    <n v="7605"/>
    <s v="CA-2013-101791"/>
    <x v="0"/>
    <x v="1021"/>
    <d v="2022-06-01T00:00:00"/>
    <s v="Standard Class"/>
    <s v="BS-11665"/>
    <s v="Brian Stugart"/>
    <x v="0"/>
    <s v="United States"/>
    <s v="Chicago"/>
    <x v="10"/>
    <n v="60623"/>
    <x v="2"/>
    <s v="FUR-FU-10003247"/>
    <x v="0"/>
    <x v="5"/>
    <s v="36X48 HARDFLOOR CHAIRMAT"/>
    <n v="25.176000000000002"/>
    <n v="3"/>
    <n v="0.6"/>
    <n v="-33.358199999999997"/>
  </r>
  <r>
    <n v="7606"/>
    <s v="CA-2013-101791"/>
    <x v="0"/>
    <x v="1021"/>
    <d v="2022-06-01T00:00:00"/>
    <s v="Standard Class"/>
    <s v="BS-11665"/>
    <s v="Brian Stugart"/>
    <x v="0"/>
    <s v="United States"/>
    <s v="Chicago"/>
    <x v="10"/>
    <n v="60623"/>
    <x v="2"/>
    <s v="FUR-FU-10002191"/>
    <x v="0"/>
    <x v="5"/>
    <s v="G.E. Halogen Desk Lamp Bulbs"/>
    <n v="5.5840000000000005"/>
    <n v="2"/>
    <n v="0.6"/>
    <n v="-1.6751999999999994"/>
  </r>
  <r>
    <n v="7607"/>
    <s v="CA-2013-101791"/>
    <x v="0"/>
    <x v="1021"/>
    <d v="2022-06-01T00:00:00"/>
    <s v="Standard Class"/>
    <s v="BS-11665"/>
    <s v="Brian Stugart"/>
    <x v="0"/>
    <s v="United States"/>
    <s v="Chicago"/>
    <x v="10"/>
    <n v="60623"/>
    <x v="2"/>
    <s v="OFF-ST-10001496"/>
    <x v="1"/>
    <x v="4"/>
    <s v="Standard Rollaway File with Lock"/>
    <n v="1297.3680000000002"/>
    <n v="9"/>
    <n v="0.2"/>
    <n v="97.302599999999984"/>
  </r>
  <r>
    <n v="7608"/>
    <s v="CA-2014-121195"/>
    <x v="3"/>
    <x v="165"/>
    <d v="2023-12-28T00:00:00"/>
    <s v="First Class"/>
    <s v="NS-18505"/>
    <s v="Neola Schneider"/>
    <x v="0"/>
    <s v="United States"/>
    <s v="Dallas"/>
    <x v="5"/>
    <n v="75220"/>
    <x v="2"/>
    <s v="OFF-ST-10000585"/>
    <x v="1"/>
    <x v="4"/>
    <s v="Economy Rollaway Files"/>
    <n v="264.32"/>
    <n v="2"/>
    <n v="0.2"/>
    <n v="19.823999999999998"/>
  </r>
  <r>
    <n v="7609"/>
    <s v="CA-2014-163209"/>
    <x v="3"/>
    <x v="897"/>
    <d v="2023-05-08T00:00:00"/>
    <s v="Standard Class"/>
    <s v="MK-18160"/>
    <s v="Mike Kennedy"/>
    <x v="0"/>
    <s v="United States"/>
    <s v="San Francisco"/>
    <x v="1"/>
    <n v="94122"/>
    <x v="1"/>
    <s v="OFF-PA-10001166"/>
    <x v="1"/>
    <x v="10"/>
    <s v="Xerox 2"/>
    <n v="25.92"/>
    <n v="4"/>
    <n v="0"/>
    <n v="12.441600000000001"/>
  </r>
  <r>
    <n v="7610"/>
    <s v="CA-2014-163209"/>
    <x v="3"/>
    <x v="897"/>
    <d v="2023-05-08T00:00:00"/>
    <s v="Standard Class"/>
    <s v="MK-18160"/>
    <s v="Mike Kennedy"/>
    <x v="0"/>
    <s v="United States"/>
    <s v="San Francisco"/>
    <x v="1"/>
    <n v="94122"/>
    <x v="1"/>
    <s v="OFF-AR-10003651"/>
    <x v="1"/>
    <x v="6"/>
    <s v="Newell 350"/>
    <n v="22.959999999999997"/>
    <n v="7"/>
    <n v="0"/>
    <n v="6.6583999999999968"/>
  </r>
  <r>
    <n v="7611"/>
    <s v="CA-2011-133354"/>
    <x v="2"/>
    <x v="1164"/>
    <d v="2020-02-25T00:00:00"/>
    <s v="First Class"/>
    <s v="SA-20830"/>
    <s v="Sue Ann Reed"/>
    <x v="0"/>
    <s v="United States"/>
    <s v="Moreno Valley"/>
    <x v="1"/>
    <n v="92553"/>
    <x v="1"/>
    <s v="OFF-PA-10001800"/>
    <x v="1"/>
    <x v="10"/>
    <s v="Xerox 220"/>
    <n v="19.440000000000001"/>
    <n v="3"/>
    <n v="0"/>
    <n v="9.3312000000000008"/>
  </r>
  <r>
    <n v="7612"/>
    <s v="US-2012-130491"/>
    <x v="1"/>
    <x v="285"/>
    <d v="2021-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21-02-11T00:00:00"/>
    <s v="First Class"/>
    <s v="BH-11710"/>
    <s v="Brosina Hoffman"/>
    <x v="0"/>
    <s v="United States"/>
    <s v="Garden City"/>
    <x v="41"/>
    <n v="67846"/>
    <x v="2"/>
    <s v="OFF-FA-10000134"/>
    <x v="1"/>
    <x v="13"/>
    <s v="Advantus Push Pins, Aluminum Head"/>
    <n v="5.81"/>
    <n v="1"/>
    <n v="0"/>
    <n v="1.8010999999999999"/>
  </r>
  <r>
    <n v="7614"/>
    <s v="US-2012-130491"/>
    <x v="1"/>
    <x v="285"/>
    <d v="2021-02-11T00:00:00"/>
    <s v="First Class"/>
    <s v="BH-11710"/>
    <s v="Brosina Hoffman"/>
    <x v="0"/>
    <s v="United States"/>
    <s v="Garden City"/>
    <x v="41"/>
    <n v="67846"/>
    <x v="2"/>
    <s v="OFF-AR-10001149"/>
    <x v="1"/>
    <x v="6"/>
    <s v="Sanford Colorific Colored Pencils, 12/Box"/>
    <n v="5.76"/>
    <n v="2"/>
    <n v="0"/>
    <n v="1.7279999999999998"/>
  </r>
  <r>
    <n v="7615"/>
    <s v="CA-2012-113740"/>
    <x v="1"/>
    <x v="252"/>
    <d v="2021-08-28T00:00:00"/>
    <s v="Second Class"/>
    <s v="SC-20380"/>
    <s v="Shahid Collister"/>
    <x v="0"/>
    <s v="United States"/>
    <s v="New York City"/>
    <x v="15"/>
    <n v="10035"/>
    <x v="3"/>
    <s v="FUR-FU-10000010"/>
    <x v="0"/>
    <x v="5"/>
    <s v="DAX Value U-Channel Document Frames, Easel Back"/>
    <n v="14.91"/>
    <n v="3"/>
    <n v="0"/>
    <n v="4.6220999999999997"/>
  </r>
  <r>
    <n v="7616"/>
    <s v="CA-2011-148425"/>
    <x v="2"/>
    <x v="952"/>
    <d v="2020-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22-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22-12-17T00:00:00"/>
    <s v="Standard Class"/>
    <s v="CM-12235"/>
    <s v="Chris McAfee"/>
    <x v="0"/>
    <s v="United States"/>
    <s v="Watertown"/>
    <x v="15"/>
    <n v="13601"/>
    <x v="3"/>
    <s v="OFF-BI-10003656"/>
    <x v="1"/>
    <x v="8"/>
    <s v="Fellowes PB200 Plastic Comb Binding Machine"/>
    <n v="679.96"/>
    <n v="5"/>
    <n v="0.2"/>
    <n v="220.98699999999997"/>
  </r>
  <r>
    <n v="7619"/>
    <s v="CA-2014-151225"/>
    <x v="3"/>
    <x v="855"/>
    <d v="2023-10-30T00:00:00"/>
    <s v="First Class"/>
    <s v="JM-15655"/>
    <s v="Jim Mitchum"/>
    <x v="1"/>
    <s v="United States"/>
    <s v="Los Angeles"/>
    <x v="1"/>
    <n v="90032"/>
    <x v="1"/>
    <s v="FUR-TA-10001539"/>
    <x v="0"/>
    <x v="3"/>
    <s v="Chromcraft Rectangular Conference Tables"/>
    <n v="189.57600000000002"/>
    <n v="1"/>
    <n v="0.2"/>
    <n v="9.4787999999999784"/>
  </r>
  <r>
    <n v="7620"/>
    <s v="CA-2014-151225"/>
    <x v="3"/>
    <x v="855"/>
    <d v="2023-10-30T00:00:00"/>
    <s v="First Class"/>
    <s v="JM-15655"/>
    <s v="Jim Mitchum"/>
    <x v="1"/>
    <s v="United States"/>
    <s v="Los Angeles"/>
    <x v="1"/>
    <n v="90032"/>
    <x v="1"/>
    <s v="TEC-PH-10004100"/>
    <x v="2"/>
    <x v="7"/>
    <s v="Griffin GC17055 Auxiliary Audio Cable"/>
    <n v="71.959999999999994"/>
    <n v="5"/>
    <n v="0.2"/>
    <n v="7.1960000000000015"/>
  </r>
  <r>
    <n v="7621"/>
    <s v="US-2011-144078"/>
    <x v="2"/>
    <x v="641"/>
    <d v="2020-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20-11-29T00:00:00"/>
    <s v="Standard Class"/>
    <s v="RB-19435"/>
    <s v="Richard Bierner"/>
    <x v="0"/>
    <s v="United States"/>
    <s v="Los Angeles"/>
    <x v="1"/>
    <n v="90004"/>
    <x v="1"/>
    <s v="FUR-CH-10002335"/>
    <x v="0"/>
    <x v="1"/>
    <s v="Hon GuestStacker Chair"/>
    <n v="725.34400000000005"/>
    <n v="4"/>
    <n v="0.2"/>
    <n v="54.400800000000004"/>
  </r>
  <r>
    <n v="7623"/>
    <s v="US-2011-144078"/>
    <x v="2"/>
    <x v="641"/>
    <d v="2020-11-29T00:00:00"/>
    <s v="Standard Class"/>
    <s v="RB-19435"/>
    <s v="Richard Bierner"/>
    <x v="0"/>
    <s v="United States"/>
    <s v="Los Angeles"/>
    <x v="1"/>
    <n v="90004"/>
    <x v="1"/>
    <s v="OFF-AR-10004707"/>
    <x v="1"/>
    <x v="6"/>
    <s v="Staples"/>
    <n v="7.4399999999999995"/>
    <n v="3"/>
    <n v="0"/>
    <n v="2.6039999999999996"/>
  </r>
  <r>
    <n v="7624"/>
    <s v="CA-2011-124464"/>
    <x v="2"/>
    <x v="686"/>
    <d v="2020-07-20T00:00:00"/>
    <s v="Standard Class"/>
    <s v="SS-20515"/>
    <s v="Shirley Schmidt"/>
    <x v="2"/>
    <s v="United States"/>
    <s v="Newark"/>
    <x v="13"/>
    <n v="19711"/>
    <x v="3"/>
    <s v="OFF-AP-10000576"/>
    <x v="1"/>
    <x v="9"/>
    <s v="Belkin 7 Outlet SurgeMaster II"/>
    <n v="39.479999999999997"/>
    <n v="1"/>
    <n v="0"/>
    <n v="11.054400000000001"/>
  </r>
  <r>
    <n v="7625"/>
    <s v="CA-2012-136805"/>
    <x v="1"/>
    <x v="293"/>
    <d v="2021-05-27T00:00:00"/>
    <s v="Second Class"/>
    <s v="NM-18445"/>
    <s v="Nathan Mautz"/>
    <x v="2"/>
    <s v="United States"/>
    <s v="Detroit"/>
    <x v="12"/>
    <n v="48234"/>
    <x v="2"/>
    <s v="OFF-AP-10001394"/>
    <x v="1"/>
    <x v="9"/>
    <s v="Harmony Air Purifier"/>
    <n v="850.5"/>
    <n v="5"/>
    <n v="0.1"/>
    <n v="245.69999999999993"/>
  </r>
  <r>
    <n v="7626"/>
    <s v="CA-2012-136805"/>
    <x v="1"/>
    <x v="293"/>
    <d v="2021-05-27T00:00:00"/>
    <s v="Second Class"/>
    <s v="NM-18445"/>
    <s v="Nathan Mautz"/>
    <x v="2"/>
    <s v="United States"/>
    <s v="Detroit"/>
    <x v="12"/>
    <n v="48234"/>
    <x v="2"/>
    <s v="FUR-FU-10003724"/>
    <x v="0"/>
    <x v="5"/>
    <s v="Westinghouse Clip-On Gooseneck Lamps"/>
    <n v="75.33"/>
    <n v="9"/>
    <n v="0"/>
    <n v="19.585799999999999"/>
  </r>
  <r>
    <n v="7627"/>
    <s v="US-2012-159499"/>
    <x v="1"/>
    <x v="82"/>
    <d v="2021-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21-11-23T00:00:00"/>
    <s v="Second Class"/>
    <s v="EM-14095"/>
    <s v="Eudokia Martin"/>
    <x v="1"/>
    <s v="United States"/>
    <s v="Phoenix"/>
    <x v="16"/>
    <n v="85023"/>
    <x v="1"/>
    <s v="TEC-AC-10002718"/>
    <x v="2"/>
    <x v="11"/>
    <s v="Belkin Standard 104 key USB Keyboard"/>
    <n v="23.344000000000001"/>
    <n v="2"/>
    <n v="0.2"/>
    <n v="-1.4590000000000014"/>
  </r>
  <r>
    <n v="7629"/>
    <s v="US-2012-159499"/>
    <x v="1"/>
    <x v="82"/>
    <d v="2021-11-23T00:00:00"/>
    <s v="Second Class"/>
    <s v="EM-14095"/>
    <s v="Eudokia Martin"/>
    <x v="1"/>
    <s v="United States"/>
    <s v="Phoenix"/>
    <x v="16"/>
    <n v="85023"/>
    <x v="1"/>
    <s v="OFF-LA-10003121"/>
    <x v="1"/>
    <x v="2"/>
    <s v="Avery 506"/>
    <n v="16.520000000000003"/>
    <n v="5"/>
    <n v="0.2"/>
    <n v="5.368999999999998"/>
  </r>
  <r>
    <n v="7630"/>
    <s v="CA-2011-162089"/>
    <x v="2"/>
    <x v="809"/>
    <d v="2020-04-01T00:00:00"/>
    <s v="First Class"/>
    <s v="MP-17470"/>
    <s v="Mark Packer"/>
    <x v="2"/>
    <s v="United States"/>
    <s v="Brownsville"/>
    <x v="5"/>
    <n v="78521"/>
    <x v="2"/>
    <s v="OFF-EN-10002230"/>
    <x v="1"/>
    <x v="12"/>
    <s v="Airmail Envelopes"/>
    <n v="335.72"/>
    <n v="5"/>
    <n v="0.2"/>
    <n v="113.30549999999999"/>
  </r>
  <r>
    <n v="7631"/>
    <s v="CA-2011-162089"/>
    <x v="2"/>
    <x v="809"/>
    <d v="2020-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20-04-01T00:00:00"/>
    <s v="First Class"/>
    <s v="MP-17470"/>
    <s v="Mark Packer"/>
    <x v="2"/>
    <s v="United States"/>
    <s v="Brownsville"/>
    <x v="5"/>
    <n v="78521"/>
    <x v="2"/>
    <s v="FUR-CH-10002304"/>
    <x v="0"/>
    <x v="1"/>
    <s v="Global Stack Chair without Arms, Black"/>
    <n v="127.30199999999999"/>
    <n v="7"/>
    <n v="0.3"/>
    <n v="-9.0929999999999964"/>
  </r>
  <r>
    <n v="7633"/>
    <s v="US-2014-158526"/>
    <x v="3"/>
    <x v="614"/>
    <d v="2024-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24-01-02T00:00:00"/>
    <s v="Second Class"/>
    <s v="KH-16360"/>
    <s v="Katherine Hughes"/>
    <x v="0"/>
    <s v="United States"/>
    <s v="Louisville"/>
    <x v="0"/>
    <n v="40214"/>
    <x v="0"/>
    <s v="OFF-BI-10002414"/>
    <x v="1"/>
    <x v="8"/>
    <s v="GBC ProClick Spines for 32-Hole Punch"/>
    <n v="12.53"/>
    <n v="1"/>
    <n v="0"/>
    <n v="5.8890999999999991"/>
  </r>
  <r>
    <n v="7635"/>
    <s v="US-2014-158526"/>
    <x v="3"/>
    <x v="614"/>
    <d v="2024-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24-01-02T00:00:00"/>
    <s v="Second Class"/>
    <s v="KH-16360"/>
    <s v="Katherine Hughes"/>
    <x v="0"/>
    <s v="United States"/>
    <s v="Louisville"/>
    <x v="0"/>
    <n v="40214"/>
    <x v="0"/>
    <s v="FUR-CH-10004495"/>
    <x v="0"/>
    <x v="1"/>
    <s v="Global Leather and Oak Executive Chair, Black"/>
    <n v="300.98"/>
    <n v="1"/>
    <n v="0"/>
    <n v="87.28419999999997"/>
  </r>
  <r>
    <n v="7637"/>
    <s v="US-2014-158526"/>
    <x v="3"/>
    <x v="614"/>
    <d v="2024-01-02T00:00:00"/>
    <s v="Second Class"/>
    <s v="KH-16360"/>
    <s v="Katherine Hughes"/>
    <x v="0"/>
    <s v="United States"/>
    <s v="Louisville"/>
    <x v="0"/>
    <n v="40214"/>
    <x v="0"/>
    <s v="FUR-CH-10001270"/>
    <x v="0"/>
    <x v="1"/>
    <s v="Harbour Creations Steel Folding Chair"/>
    <n v="258.75"/>
    <n v="3"/>
    <n v="0"/>
    <n v="77.624999999999972"/>
  </r>
  <r>
    <n v="7638"/>
    <s v="CA-2014-104885"/>
    <x v="3"/>
    <x v="580"/>
    <d v="2023-03-09T00:00:00"/>
    <s v="Standard Class"/>
    <s v="DB-13555"/>
    <s v="Dorothy Badders"/>
    <x v="1"/>
    <s v="United States"/>
    <s v="Newark"/>
    <x v="13"/>
    <n v="19711"/>
    <x v="3"/>
    <s v="OFF-AR-10001615"/>
    <x v="1"/>
    <x v="6"/>
    <s v="Newell 34"/>
    <n v="59.519999999999996"/>
    <n v="3"/>
    <n v="0"/>
    <n v="15.475200000000001"/>
  </r>
  <r>
    <n v="7639"/>
    <s v="CA-2014-104885"/>
    <x v="3"/>
    <x v="580"/>
    <d v="2023-03-09T00:00:00"/>
    <s v="Standard Class"/>
    <s v="DB-13555"/>
    <s v="Dorothy Badders"/>
    <x v="1"/>
    <s v="United States"/>
    <s v="Newark"/>
    <x v="13"/>
    <n v="19711"/>
    <x v="3"/>
    <s v="OFF-EN-10003286"/>
    <x v="1"/>
    <x v="12"/>
    <s v="Staples"/>
    <n v="57.959999999999994"/>
    <n v="7"/>
    <n v="0"/>
    <n v="27.241199999999996"/>
  </r>
  <r>
    <n v="7640"/>
    <s v="CA-2014-104885"/>
    <x v="3"/>
    <x v="580"/>
    <d v="2023-03-09T00:00:00"/>
    <s v="Standard Class"/>
    <s v="DB-13555"/>
    <s v="Dorothy Badders"/>
    <x v="1"/>
    <s v="United States"/>
    <s v="Newark"/>
    <x v="13"/>
    <n v="19711"/>
    <x v="3"/>
    <s v="FUR-BO-10003660"/>
    <x v="0"/>
    <x v="0"/>
    <s v="Bush Cubix Collection Bookcases, Fully Assembled"/>
    <n v="441.96"/>
    <n v="2"/>
    <n v="0"/>
    <n v="101.6508"/>
  </r>
  <r>
    <n v="7641"/>
    <s v="CA-2014-104885"/>
    <x v="3"/>
    <x v="580"/>
    <d v="2023-03-09T00:00:00"/>
    <s v="Standard Class"/>
    <s v="DB-13555"/>
    <s v="Dorothy Badders"/>
    <x v="1"/>
    <s v="United States"/>
    <s v="Newark"/>
    <x v="13"/>
    <n v="19711"/>
    <x v="3"/>
    <s v="OFF-PA-10002764"/>
    <x v="1"/>
    <x v="10"/>
    <s v="Staples"/>
    <n v="68.039999999999992"/>
    <n v="6"/>
    <n v="0"/>
    <n v="33.339599999999997"/>
  </r>
  <r>
    <n v="7642"/>
    <s v="US-2013-157490"/>
    <x v="0"/>
    <x v="1098"/>
    <d v="2022-10-08T00:00:00"/>
    <s v="First Class"/>
    <s v="LB-16795"/>
    <s v="Laurel Beltran"/>
    <x v="2"/>
    <s v="United States"/>
    <s v="Pueblo"/>
    <x v="22"/>
    <n v="81001"/>
    <x v="1"/>
    <s v="TEC-MA-10001695"/>
    <x v="2"/>
    <x v="15"/>
    <s v="Zebra GK420t Direct Thermal/Thermal Transfer Printer"/>
    <n v="703.71"/>
    <n v="6"/>
    <n v="0.7"/>
    <n v="-938.28"/>
  </r>
  <r>
    <n v="7643"/>
    <s v="US-2013-157490"/>
    <x v="0"/>
    <x v="1098"/>
    <d v="2022-10-08T00:00:00"/>
    <s v="First Class"/>
    <s v="LB-16795"/>
    <s v="Laurel Beltran"/>
    <x v="2"/>
    <s v="United States"/>
    <s v="Pueblo"/>
    <x v="22"/>
    <n v="81001"/>
    <x v="1"/>
    <s v="OFF-BI-10002824"/>
    <x v="1"/>
    <x v="8"/>
    <s v="Recycled Easel Ring Binders"/>
    <n v="17.904000000000003"/>
    <n v="4"/>
    <n v="0.7"/>
    <n v="-14.920000000000002"/>
  </r>
  <r>
    <n v="7644"/>
    <s v="US-2013-157490"/>
    <x v="0"/>
    <x v="1098"/>
    <d v="2022-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8"/>
    <d v="2022-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21-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20-09-13T00:00:00"/>
    <s v="Standard Class"/>
    <s v="DL-12925"/>
    <s v="Daniel Lacy"/>
    <x v="0"/>
    <s v="United States"/>
    <s v="Greenville"/>
    <x v="3"/>
    <n v="27834"/>
    <x v="0"/>
    <s v="TEC-MA-10002073"/>
    <x v="2"/>
    <x v="15"/>
    <s v="3D Systems Cube Printer, 2nd Generation, White"/>
    <n v="1299.99"/>
    <n v="2"/>
    <n v="0.5"/>
    <n v="-571.99559999999997"/>
  </r>
  <r>
    <n v="7648"/>
    <s v="CA-2013-138968"/>
    <x v="0"/>
    <x v="543"/>
    <d v="2022-03-17T00:00:00"/>
    <s v="First Class"/>
    <s v="FC-14335"/>
    <s v="Fred Chung"/>
    <x v="1"/>
    <s v="United States"/>
    <s v="San Francisco"/>
    <x v="1"/>
    <n v="94110"/>
    <x v="1"/>
    <s v="OFF-BI-10003529"/>
    <x v="1"/>
    <x v="8"/>
    <s v="Avery Round Ring Poly Binders"/>
    <n v="4.5439999999999996"/>
    <n v="2"/>
    <n v="0.2"/>
    <n v="1.6472"/>
  </r>
  <r>
    <n v="7649"/>
    <s v="CA-2013-138968"/>
    <x v="0"/>
    <x v="543"/>
    <d v="2022-03-17T00:00:00"/>
    <s v="First Class"/>
    <s v="FC-14335"/>
    <s v="Fred Chung"/>
    <x v="1"/>
    <s v="United States"/>
    <s v="San Francisco"/>
    <x v="1"/>
    <n v="94110"/>
    <x v="1"/>
    <s v="FUR-CH-10000309"/>
    <x v="0"/>
    <x v="1"/>
    <s v="Global Comet Stacking Arm Chair"/>
    <n v="1352.0320000000002"/>
    <n v="4"/>
    <n v="0.2"/>
    <n v="84.501999999999953"/>
  </r>
  <r>
    <n v="7650"/>
    <s v="CA-2012-101889"/>
    <x v="1"/>
    <x v="17"/>
    <d v="2021-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21-12-31T00:00:00"/>
    <s v="Standard Class"/>
    <s v="DB-13120"/>
    <s v="David Bremer"/>
    <x v="1"/>
    <s v="United States"/>
    <s v="Marion"/>
    <x v="24"/>
    <n v="43302"/>
    <x v="3"/>
    <s v="OFF-EN-10003286"/>
    <x v="1"/>
    <x v="12"/>
    <s v="Staples"/>
    <n v="19.872"/>
    <n v="3"/>
    <n v="0.2"/>
    <n v="6.7067999999999977"/>
  </r>
  <r>
    <n v="7652"/>
    <s v="CA-2014-110821"/>
    <x v="3"/>
    <x v="783"/>
    <d v="2023-08-09T00:00:00"/>
    <s v="First Class"/>
    <s v="CK-12205"/>
    <s v="Chloris Kastensmidt"/>
    <x v="0"/>
    <s v="United States"/>
    <s v="Dallas"/>
    <x v="5"/>
    <n v="75081"/>
    <x v="2"/>
    <s v="TEC-AC-10001552"/>
    <x v="2"/>
    <x v="11"/>
    <s v="Logitech K350 2.4Ghz Wireless Keyboard"/>
    <n v="119.44800000000001"/>
    <n v="3"/>
    <n v="0.2"/>
    <n v="-13.437900000000006"/>
  </r>
  <r>
    <n v="7653"/>
    <s v="CA-2014-110821"/>
    <x v="3"/>
    <x v="783"/>
    <d v="2023-08-09T00:00:00"/>
    <s v="First Class"/>
    <s v="CK-12205"/>
    <s v="Chloris Kastensmidt"/>
    <x v="0"/>
    <s v="United States"/>
    <s v="Dallas"/>
    <x v="5"/>
    <n v="75081"/>
    <x v="2"/>
    <s v="OFF-ST-10002790"/>
    <x v="1"/>
    <x v="4"/>
    <s v="Safco Industrial Shelving"/>
    <n v="118.16"/>
    <n v="2"/>
    <n v="0.2"/>
    <n v="-25.108999999999988"/>
  </r>
  <r>
    <n v="7654"/>
    <s v="CA-2012-121552"/>
    <x v="1"/>
    <x v="204"/>
    <d v="2021-03-27T00:00:00"/>
    <s v="Standard Class"/>
    <s v="FW-14395"/>
    <s v="Fred Wasserman"/>
    <x v="1"/>
    <s v="United States"/>
    <s v="Huntsville"/>
    <x v="19"/>
    <n v="35810"/>
    <x v="0"/>
    <s v="OFF-AR-10003217"/>
    <x v="1"/>
    <x v="6"/>
    <s v="Newell 316"/>
    <n v="19.559999999999999"/>
    <n v="4"/>
    <n v="0"/>
    <n v="5.4768000000000008"/>
  </r>
  <r>
    <n v="7655"/>
    <s v="CA-2012-107685"/>
    <x v="1"/>
    <x v="672"/>
    <d v="2021-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21-12-02T00:00:00"/>
    <s v="Second Class"/>
    <s v="JM-15865"/>
    <s v="John Murray"/>
    <x v="0"/>
    <s v="United States"/>
    <s v="Las Vegas"/>
    <x v="33"/>
    <n v="89115"/>
    <x v="1"/>
    <s v="OFF-PA-10003848"/>
    <x v="1"/>
    <x v="10"/>
    <s v="Xerox 1997"/>
    <n v="25.92"/>
    <n v="4"/>
    <n v="0"/>
    <n v="12.441600000000001"/>
  </r>
  <r>
    <n v="7657"/>
    <s v="US-2011-120740"/>
    <x v="2"/>
    <x v="1165"/>
    <d v="2020-04-15T00:00:00"/>
    <s v="Same Day"/>
    <s v="PS-18970"/>
    <s v="Paul Stevenson"/>
    <x v="2"/>
    <s v="United States"/>
    <s v="Los Angeles"/>
    <x v="1"/>
    <n v="90049"/>
    <x v="1"/>
    <s v="OFF-AP-10000240"/>
    <x v="1"/>
    <x v="9"/>
    <s v="Belkin F9G930V10-GRY 9 Outlet Surge"/>
    <n v="106.96"/>
    <n v="2"/>
    <n v="0"/>
    <n v="31.018399999999986"/>
  </r>
  <r>
    <n v="7658"/>
    <s v="US-2011-120740"/>
    <x v="2"/>
    <x v="1165"/>
    <d v="2020-04-15T00:00:00"/>
    <s v="Same Day"/>
    <s v="PS-18970"/>
    <s v="Paul Stevenson"/>
    <x v="2"/>
    <s v="United States"/>
    <s v="Los Angeles"/>
    <x v="1"/>
    <n v="90049"/>
    <x v="1"/>
    <s v="FUR-FU-10004091"/>
    <x v="0"/>
    <x v="5"/>
    <s v="Howard Miller 13&quot; Diameter Goldtone Round Wall Clock"/>
    <n v="187.76"/>
    <n v="4"/>
    <n v="0"/>
    <n v="76.9816"/>
  </r>
  <r>
    <n v="7659"/>
    <s v="CA-2014-155740"/>
    <x v="3"/>
    <x v="245"/>
    <d v="2023-08-03T00:00:00"/>
    <s v="First Class"/>
    <s v="TC-21475"/>
    <s v="Tony Chapman"/>
    <x v="2"/>
    <s v="United States"/>
    <s v="Lakewood"/>
    <x v="24"/>
    <n v="44107"/>
    <x v="3"/>
    <s v="OFF-BI-10001071"/>
    <x v="1"/>
    <x v="8"/>
    <s v="GBC ProClick Punch Binding System"/>
    <n v="76.77600000000001"/>
    <n v="4"/>
    <n v="0.7"/>
    <n v="-53.743199999999973"/>
  </r>
  <r>
    <n v="7660"/>
    <s v="CA-2014-146493"/>
    <x v="3"/>
    <x v="702"/>
    <d v="2023-06-06T00:00:00"/>
    <s v="Standard Class"/>
    <s v="CV-12805"/>
    <s v="Cynthia Voltz"/>
    <x v="1"/>
    <s v="United States"/>
    <s v="Fremont"/>
    <x v="8"/>
    <n v="68025"/>
    <x v="2"/>
    <s v="OFF-BI-10003676"/>
    <x v="1"/>
    <x v="8"/>
    <s v="GBC Standard Recycled Report Covers, Clear Plastic Sheets"/>
    <n v="53.9"/>
    <n v="5"/>
    <n v="0"/>
    <n v="25.871999999999996"/>
  </r>
  <r>
    <n v="7661"/>
    <s v="CA-2011-105417"/>
    <x v="2"/>
    <x v="1166"/>
    <d v="2020-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6"/>
    <d v="2020-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23-10-02T00:00:00"/>
    <s v="First Class"/>
    <s v="SC-20575"/>
    <s v="Sonia Cooley"/>
    <x v="0"/>
    <s v="United States"/>
    <s v="Los Angeles"/>
    <x v="1"/>
    <n v="90036"/>
    <x v="1"/>
    <s v="OFF-AR-10002067"/>
    <x v="1"/>
    <x v="6"/>
    <s v="Newell 334"/>
    <n v="99.2"/>
    <n v="5"/>
    <n v="0"/>
    <n v="25.792000000000002"/>
  </r>
  <r>
    <n v="7664"/>
    <s v="CA-2014-139493"/>
    <x v="3"/>
    <x v="1167"/>
    <d v="2023-09-20T00:00:00"/>
    <s v="Standard Class"/>
    <s v="SG-20605"/>
    <s v="Speros Goranitis"/>
    <x v="0"/>
    <s v="United States"/>
    <s v="Asheville"/>
    <x v="3"/>
    <n v="28806"/>
    <x v="0"/>
    <s v="OFF-AR-10003158"/>
    <x v="1"/>
    <x v="6"/>
    <s v="Fluorescent Highlighters by Dixon"/>
    <n v="15.920000000000002"/>
    <n v="5"/>
    <n v="0.2"/>
    <n v="2.7859999999999978"/>
  </r>
  <r>
    <n v="7665"/>
    <s v="CA-2011-151967"/>
    <x v="2"/>
    <x v="68"/>
    <d v="2020-10-26T00:00:00"/>
    <s v="Standard Class"/>
    <s v="NB-18580"/>
    <s v="Nicole Brennan"/>
    <x v="1"/>
    <s v="United States"/>
    <s v="Bossier City"/>
    <x v="28"/>
    <n v="71111"/>
    <x v="0"/>
    <s v="FUR-FU-10000193"/>
    <x v="0"/>
    <x v="5"/>
    <s v="Tenex Chairmats For Use with Hard Floors"/>
    <n v="129.91999999999999"/>
    <n v="4"/>
    <n v="0"/>
    <n v="10.393599999999992"/>
  </r>
  <r>
    <n v="7666"/>
    <s v="US-2013-140158"/>
    <x v="0"/>
    <x v="963"/>
    <d v="2022-10-09T00:00:00"/>
    <s v="Standard Class"/>
    <s v="DR-12940"/>
    <s v="Daniel Raglin"/>
    <x v="2"/>
    <s v="United States"/>
    <s v="Providence"/>
    <x v="34"/>
    <n v="2908"/>
    <x v="3"/>
    <s v="OFF-BI-10000977"/>
    <x v="1"/>
    <x v="8"/>
    <s v="Ibico Plastic Spiral Binding Combs"/>
    <n v="30.4"/>
    <n v="1"/>
    <n v="0"/>
    <n v="13.983999999999998"/>
  </r>
  <r>
    <n v="7667"/>
    <s v="US-2013-140158"/>
    <x v="0"/>
    <x v="963"/>
    <d v="2022-10-09T00:00:00"/>
    <s v="Standard Class"/>
    <s v="DR-12940"/>
    <s v="Daniel Raglin"/>
    <x v="2"/>
    <s v="United States"/>
    <s v="Providence"/>
    <x v="34"/>
    <n v="2908"/>
    <x v="3"/>
    <s v="TEC-CO-10001449"/>
    <x v="2"/>
    <x v="16"/>
    <s v="Hewlett Packard LaserJet 3310 Copier"/>
    <n v="5399.91"/>
    <n v="9"/>
    <n v="0"/>
    <n v="2591.9567999999999"/>
  </r>
  <r>
    <n v="7668"/>
    <s v="US-2013-140158"/>
    <x v="0"/>
    <x v="963"/>
    <d v="2022-10-09T00:00:00"/>
    <s v="Standard Class"/>
    <s v="DR-12940"/>
    <s v="Daniel Raglin"/>
    <x v="2"/>
    <s v="United States"/>
    <s v="Providence"/>
    <x v="34"/>
    <n v="2908"/>
    <x v="3"/>
    <s v="OFF-ST-10000136"/>
    <x v="1"/>
    <x v="4"/>
    <s v="Letter Size File"/>
    <n v="119.10000000000001"/>
    <n v="3"/>
    <n v="0"/>
    <n v="34.538999999999994"/>
  </r>
  <r>
    <n v="7669"/>
    <s v="CA-2012-130974"/>
    <x v="1"/>
    <x v="154"/>
    <d v="2021-11-29T00:00:00"/>
    <s v="Second Class"/>
    <s v="MA-17560"/>
    <s v="Matt Abelman"/>
    <x v="2"/>
    <s v="United States"/>
    <s v="Everett"/>
    <x v="31"/>
    <n v="2149"/>
    <x v="3"/>
    <s v="OFF-PA-10000743"/>
    <x v="1"/>
    <x v="10"/>
    <s v="Xerox 1977"/>
    <n v="40.08"/>
    <n v="6"/>
    <n v="0"/>
    <n v="19.238399999999999"/>
  </r>
  <r>
    <n v="7670"/>
    <s v="CA-2012-130974"/>
    <x v="1"/>
    <x v="154"/>
    <d v="2021-11-29T00:00:00"/>
    <s v="Second Class"/>
    <s v="MA-17560"/>
    <s v="Matt Abelman"/>
    <x v="2"/>
    <s v="United States"/>
    <s v="Everett"/>
    <x v="31"/>
    <n v="2149"/>
    <x v="3"/>
    <s v="OFF-PA-10001019"/>
    <x v="1"/>
    <x v="10"/>
    <s v="Xerox 1884"/>
    <n v="59.94"/>
    <n v="3"/>
    <n v="0"/>
    <n v="28.171799999999998"/>
  </r>
  <r>
    <n v="7671"/>
    <s v="CA-2012-130974"/>
    <x v="1"/>
    <x v="154"/>
    <d v="2021-11-29T00:00:00"/>
    <s v="Second Class"/>
    <s v="MA-17560"/>
    <s v="Matt Abelman"/>
    <x v="2"/>
    <s v="United States"/>
    <s v="Everett"/>
    <x v="31"/>
    <n v="2149"/>
    <x v="3"/>
    <s v="TEC-AC-10003095"/>
    <x v="2"/>
    <x v="11"/>
    <s v="Logitech G35 7.1-Channel Surround Sound Headset"/>
    <n v="259.98"/>
    <n v="2"/>
    <n v="0"/>
    <n v="88.393200000000007"/>
  </r>
  <r>
    <n v="7672"/>
    <s v="CA-2012-130974"/>
    <x v="1"/>
    <x v="154"/>
    <d v="2021-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21-11-29T00:00:00"/>
    <s v="Second Class"/>
    <s v="MA-17560"/>
    <s v="Matt Abelman"/>
    <x v="2"/>
    <s v="United States"/>
    <s v="Everett"/>
    <x v="31"/>
    <n v="2149"/>
    <x v="3"/>
    <s v="FUR-FU-10002506"/>
    <x v="0"/>
    <x v="5"/>
    <s v="Tensor &quot;Hersey Kiss&quot; Styled Floor Lamp"/>
    <n v="38.97"/>
    <n v="3"/>
    <n v="0"/>
    <n v="4.6763999999999992"/>
  </r>
  <r>
    <n v="7674"/>
    <s v="CA-2012-130974"/>
    <x v="1"/>
    <x v="154"/>
    <d v="2021-11-29T00:00:00"/>
    <s v="Second Class"/>
    <s v="MA-17560"/>
    <s v="Matt Abelman"/>
    <x v="2"/>
    <s v="United States"/>
    <s v="Everett"/>
    <x v="31"/>
    <n v="2149"/>
    <x v="3"/>
    <s v="OFF-PA-10003823"/>
    <x v="1"/>
    <x v="10"/>
    <s v="Xerox 197"/>
    <n v="154.9"/>
    <n v="5"/>
    <n v="0"/>
    <n v="69.704999999999998"/>
  </r>
  <r>
    <n v="7675"/>
    <s v="CA-2012-130974"/>
    <x v="1"/>
    <x v="154"/>
    <d v="2021-11-29T00:00:00"/>
    <s v="Second Class"/>
    <s v="MA-17560"/>
    <s v="Matt Abelman"/>
    <x v="2"/>
    <s v="United States"/>
    <s v="Everett"/>
    <x v="31"/>
    <n v="2149"/>
    <x v="3"/>
    <s v="FUR-TA-10004619"/>
    <x v="0"/>
    <x v="3"/>
    <s v="Hon Non-Folding Utility Tables"/>
    <n v="446.06799999999998"/>
    <n v="4"/>
    <n v="0.3"/>
    <n v="0"/>
  </r>
  <r>
    <n v="7676"/>
    <s v="CA-2014-133487"/>
    <x v="3"/>
    <x v="636"/>
    <d v="2023-05-10T00:00:00"/>
    <s v="Second Class"/>
    <s v="TS-21655"/>
    <s v="Trudy Schmidt"/>
    <x v="0"/>
    <s v="United States"/>
    <s v="Rancho Cucamonga"/>
    <x v="1"/>
    <n v="91730"/>
    <x v="1"/>
    <s v="OFF-AP-10001271"/>
    <x v="1"/>
    <x v="9"/>
    <s v="Eureka The Boss Cordless Rechargeable Stick Vac"/>
    <n v="152.94"/>
    <n v="3"/>
    <n v="0"/>
    <n v="41.293800000000005"/>
  </r>
  <r>
    <n v="7677"/>
    <s v="CA-2011-142951"/>
    <x v="2"/>
    <x v="1168"/>
    <d v="2020-10-08T00:00:00"/>
    <s v="Same Day"/>
    <s v="JG-15115"/>
    <s v="Jack Garza"/>
    <x v="0"/>
    <s v="United States"/>
    <s v="Charlotte"/>
    <x v="3"/>
    <n v="28205"/>
    <x v="0"/>
    <s v="TEC-AC-10002331"/>
    <x v="2"/>
    <x v="11"/>
    <s v="Maxell 74 Minute CDR, 10/Pack"/>
    <n v="23.472000000000001"/>
    <n v="3"/>
    <n v="0.2"/>
    <n v="4.9877999999999982"/>
  </r>
  <r>
    <n v="7678"/>
    <s v="CA-2011-133592"/>
    <x v="2"/>
    <x v="520"/>
    <d v="2021-01-07T00:00:00"/>
    <s v="Standard Class"/>
    <s v="KM-16375"/>
    <s v="Katherine Murray"/>
    <x v="2"/>
    <s v="United States"/>
    <s v="Providence"/>
    <x v="34"/>
    <n v="2908"/>
    <x v="3"/>
    <s v="OFF-PA-10003228"/>
    <x v="1"/>
    <x v="10"/>
    <s v="Xerox 1917"/>
    <n v="195.64"/>
    <n v="4"/>
    <n v="0"/>
    <n v="91.950799999999987"/>
  </r>
  <r>
    <n v="7679"/>
    <s v="CA-2011-133592"/>
    <x v="2"/>
    <x v="520"/>
    <d v="2021-01-07T00:00:00"/>
    <s v="Standard Class"/>
    <s v="KM-16375"/>
    <s v="Katherine Murray"/>
    <x v="2"/>
    <s v="United States"/>
    <s v="Providence"/>
    <x v="34"/>
    <n v="2908"/>
    <x v="3"/>
    <s v="OFF-PA-10002586"/>
    <x v="1"/>
    <x v="10"/>
    <s v="Xerox 1970"/>
    <n v="14.940000000000001"/>
    <n v="3"/>
    <n v="0"/>
    <n v="7.0218000000000007"/>
  </r>
  <r>
    <n v="7680"/>
    <s v="CA-2011-133592"/>
    <x v="2"/>
    <x v="520"/>
    <d v="2021-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21-01-07T00:00:00"/>
    <s v="Standard Class"/>
    <s v="KM-16375"/>
    <s v="Katherine Murray"/>
    <x v="2"/>
    <s v="United States"/>
    <s v="Providence"/>
    <x v="34"/>
    <n v="2908"/>
    <x v="3"/>
    <s v="FUR-BO-10000362"/>
    <x v="0"/>
    <x v="0"/>
    <s v="Sauder Inglewood Library Bookcases"/>
    <n v="341.96"/>
    <n v="2"/>
    <n v="0"/>
    <n v="78.650800000000004"/>
  </r>
  <r>
    <n v="7682"/>
    <s v="CA-2011-133592"/>
    <x v="2"/>
    <x v="520"/>
    <d v="2021-01-07T00:00:00"/>
    <s v="Standard Class"/>
    <s v="KM-16375"/>
    <s v="Katherine Murray"/>
    <x v="2"/>
    <s v="United States"/>
    <s v="Providence"/>
    <x v="34"/>
    <n v="2908"/>
    <x v="3"/>
    <s v="FUR-CH-10004218"/>
    <x v="0"/>
    <x v="1"/>
    <s v="Global Fabric Manager's Chair, Dark Gray"/>
    <n v="605.88"/>
    <n v="6"/>
    <n v="0"/>
    <n v="151.47000000000003"/>
  </r>
  <r>
    <n v="7683"/>
    <s v="CA-2012-120782"/>
    <x v="1"/>
    <x v="152"/>
    <d v="2021-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21-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5"/>
    <d v="2021-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5"/>
    <d v="2021-02-21T00:00:00"/>
    <s v="Standard Class"/>
    <s v="TT-21070"/>
    <s v="Ted Trevino"/>
    <x v="0"/>
    <s v="United States"/>
    <s v="Rochester"/>
    <x v="15"/>
    <n v="14609"/>
    <x v="3"/>
    <s v="TEC-PH-10002584"/>
    <x v="2"/>
    <x v="7"/>
    <s v="Samsung Galaxy S4"/>
    <n v="625.99"/>
    <n v="1"/>
    <n v="0"/>
    <n v="187.79699999999997"/>
  </r>
  <r>
    <n v="7687"/>
    <s v="CA-2013-169838"/>
    <x v="0"/>
    <x v="880"/>
    <d v="2022-11-30T00:00:00"/>
    <s v="Standard Class"/>
    <s v="BB-11545"/>
    <s v="Brenda Bowman"/>
    <x v="1"/>
    <s v="United States"/>
    <s v="Jackson"/>
    <x v="12"/>
    <n v="49201"/>
    <x v="2"/>
    <s v="FUR-TA-10001095"/>
    <x v="0"/>
    <x v="3"/>
    <s v="Chromcraft Round Conference Tables"/>
    <n v="1568.61"/>
    <n v="9"/>
    <n v="0"/>
    <n v="329.40809999999999"/>
  </r>
  <r>
    <n v="7688"/>
    <s v="CA-2013-169838"/>
    <x v="0"/>
    <x v="880"/>
    <d v="2022-11-30T00:00:00"/>
    <s v="Standard Class"/>
    <s v="BB-11545"/>
    <s v="Brenda Bowman"/>
    <x v="1"/>
    <s v="United States"/>
    <s v="Jackson"/>
    <x v="12"/>
    <n v="49201"/>
    <x v="2"/>
    <s v="OFF-BI-10004002"/>
    <x v="1"/>
    <x v="8"/>
    <s v="Wilson Jones International Size A4 Ring Binders"/>
    <n v="17.3"/>
    <n v="1"/>
    <n v="0"/>
    <n v="8.3040000000000003"/>
  </r>
  <r>
    <n v="7689"/>
    <s v="CA-2013-169838"/>
    <x v="0"/>
    <x v="880"/>
    <d v="2022-11-30T00:00:00"/>
    <s v="Standard Class"/>
    <s v="BB-11545"/>
    <s v="Brenda Bowman"/>
    <x v="1"/>
    <s v="United States"/>
    <s v="Jackson"/>
    <x v="12"/>
    <n v="49201"/>
    <x v="2"/>
    <s v="TEC-AC-10004518"/>
    <x v="2"/>
    <x v="11"/>
    <s v="Memorex Mini Travel Drive 32 GB USB 2.0 Flash Drive"/>
    <n v="160"/>
    <n v="8"/>
    <n v="0"/>
    <n v="62.400000000000006"/>
  </r>
  <r>
    <n v="7690"/>
    <s v="US-2014-128951"/>
    <x v="3"/>
    <x v="663"/>
    <d v="2023-07-18T00:00:00"/>
    <s v="First Class"/>
    <s v="RS-19420"/>
    <s v="Ricardo Sperren"/>
    <x v="1"/>
    <s v="United States"/>
    <s v="Suffolk"/>
    <x v="17"/>
    <n v="23434"/>
    <x v="0"/>
    <s v="OFF-AP-10002191"/>
    <x v="1"/>
    <x v="9"/>
    <s v="Belkin 8 Outlet SurgeMaster II Gold Surge Protector"/>
    <n v="179.94"/>
    <n v="3"/>
    <n v="0"/>
    <n v="50.383200000000009"/>
  </r>
  <r>
    <n v="7691"/>
    <s v="US-2014-128951"/>
    <x v="3"/>
    <x v="663"/>
    <d v="2023-07-18T00:00:00"/>
    <s v="First Class"/>
    <s v="RS-19420"/>
    <s v="Ricardo Sperren"/>
    <x v="1"/>
    <s v="United States"/>
    <s v="Suffolk"/>
    <x v="17"/>
    <n v="23434"/>
    <x v="0"/>
    <s v="FUR-TA-10004575"/>
    <x v="0"/>
    <x v="3"/>
    <s v="Hon 5100 Series Wood Tables"/>
    <n v="872.94"/>
    <n v="3"/>
    <n v="0"/>
    <n v="157.12919999999997"/>
  </r>
  <r>
    <n v="7692"/>
    <s v="US-2014-128951"/>
    <x v="3"/>
    <x v="663"/>
    <d v="2023-07-18T00:00:00"/>
    <s v="First Class"/>
    <s v="RS-19420"/>
    <s v="Ricardo Sperren"/>
    <x v="1"/>
    <s v="United States"/>
    <s v="Suffolk"/>
    <x v="17"/>
    <n v="23434"/>
    <x v="0"/>
    <s v="OFF-PA-10003177"/>
    <x v="1"/>
    <x v="10"/>
    <s v="Xerox 1999"/>
    <n v="12.96"/>
    <n v="2"/>
    <n v="0"/>
    <n v="6.2208000000000006"/>
  </r>
  <r>
    <n v="7693"/>
    <s v="CA-2011-102330"/>
    <x v="2"/>
    <x v="282"/>
    <d v="2021-01-03T00:00:00"/>
    <s v="Standard Class"/>
    <s v="AI-10855"/>
    <s v="Arianne Irving"/>
    <x v="0"/>
    <s v="United States"/>
    <s v="Brentwood"/>
    <x v="1"/>
    <n v="94513"/>
    <x v="1"/>
    <s v="OFF-LA-10003923"/>
    <x v="1"/>
    <x v="2"/>
    <s v="Alphabetical Labels for Top Tab Filing"/>
    <n v="88.800000000000011"/>
    <n v="6"/>
    <n v="0"/>
    <n v="44.400000000000006"/>
  </r>
  <r>
    <n v="7694"/>
    <s v="CA-2011-102330"/>
    <x v="2"/>
    <x v="282"/>
    <d v="2021-01-03T00:00:00"/>
    <s v="Standard Class"/>
    <s v="AI-10855"/>
    <s v="Arianne Irving"/>
    <x v="0"/>
    <s v="United States"/>
    <s v="Brentwood"/>
    <x v="1"/>
    <n v="94513"/>
    <x v="1"/>
    <s v="TEC-PH-10001051"/>
    <x v="2"/>
    <x v="7"/>
    <s v="HTC One"/>
    <n v="319.96800000000002"/>
    <n v="4"/>
    <n v="0.2"/>
    <n v="35.996399999999952"/>
  </r>
  <r>
    <n v="7695"/>
    <s v="CA-2013-118899"/>
    <x v="0"/>
    <x v="554"/>
    <d v="2022-03-23T00:00:00"/>
    <s v="Same Day"/>
    <s v="MC-17275"/>
    <s v="Marc Crier"/>
    <x v="0"/>
    <s v="United States"/>
    <s v="Seattle"/>
    <x v="4"/>
    <n v="98103"/>
    <x v="1"/>
    <s v="FUR-CH-10004754"/>
    <x v="0"/>
    <x v="1"/>
    <s v="Global Stack Chair with Arms, Black"/>
    <n v="167.88800000000001"/>
    <n v="7"/>
    <n v="0.2"/>
    <n v="14.690199999999997"/>
  </r>
  <r>
    <n v="7696"/>
    <s v="CA-2014-107958"/>
    <x v="3"/>
    <x v="1169"/>
    <d v="2023-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69"/>
    <d v="2023-07-06T00:00:00"/>
    <s v="First Class"/>
    <s v="AH-10120"/>
    <s v="Adrian Hane"/>
    <x v="2"/>
    <s v="United States"/>
    <s v="Houston"/>
    <x v="5"/>
    <n v="77036"/>
    <x v="2"/>
    <s v="OFF-BI-10001787"/>
    <x v="1"/>
    <x v="8"/>
    <s v="Wilson Jones Four-Pocket Poly Binders"/>
    <n v="5.2319999999999984"/>
    <n v="4"/>
    <n v="0.8"/>
    <n v="-8.1096000000000004"/>
  </r>
  <r>
    <n v="7698"/>
    <s v="CA-2014-151799"/>
    <x v="3"/>
    <x v="817"/>
    <d v="2023-12-19T00:00:00"/>
    <s v="Standard Class"/>
    <s v="BF-11170"/>
    <s v="Ben Ferrer"/>
    <x v="2"/>
    <s v="United States"/>
    <s v="Lawrence"/>
    <x v="31"/>
    <n v="1841"/>
    <x v="3"/>
    <s v="TEC-CO-10002313"/>
    <x v="2"/>
    <x v="16"/>
    <s v="Canon PC1080F Personal Copier"/>
    <n v="1199.98"/>
    <n v="2"/>
    <n v="0"/>
    <n v="467.99220000000003"/>
  </r>
  <r>
    <n v="7699"/>
    <s v="CA-2014-151799"/>
    <x v="3"/>
    <x v="817"/>
    <d v="2023-12-19T00:00:00"/>
    <s v="Standard Class"/>
    <s v="BF-11170"/>
    <s v="Ben Ferrer"/>
    <x v="2"/>
    <s v="United States"/>
    <s v="Lawrence"/>
    <x v="31"/>
    <n v="1841"/>
    <x v="3"/>
    <s v="OFF-ST-10002790"/>
    <x v="1"/>
    <x v="4"/>
    <s v="Safco Industrial Shelving"/>
    <n v="73.849999999999994"/>
    <n v="1"/>
    <n v="0"/>
    <n v="2.2155000000000058"/>
  </r>
  <r>
    <n v="7700"/>
    <s v="CA-2014-151799"/>
    <x v="3"/>
    <x v="817"/>
    <d v="2023-12-19T00:00:00"/>
    <s v="Standard Class"/>
    <s v="BF-11170"/>
    <s v="Ben Ferrer"/>
    <x v="2"/>
    <s v="United States"/>
    <s v="Lawrence"/>
    <x v="31"/>
    <n v="1841"/>
    <x v="3"/>
    <s v="OFF-SU-10001664"/>
    <x v="1"/>
    <x v="14"/>
    <s v="Acme Office Executive Series Stainless Steel Trimmers"/>
    <n v="25.71"/>
    <n v="3"/>
    <n v="0"/>
    <n v="6.6846000000000005"/>
  </r>
  <r>
    <n v="7701"/>
    <s v="CA-2014-151799"/>
    <x v="3"/>
    <x v="817"/>
    <d v="2023-12-19T00:00:00"/>
    <s v="Standard Class"/>
    <s v="BF-11170"/>
    <s v="Ben Ferrer"/>
    <x v="2"/>
    <s v="United States"/>
    <s v="Lawrence"/>
    <x v="31"/>
    <n v="1841"/>
    <x v="3"/>
    <s v="OFF-FA-10001332"/>
    <x v="1"/>
    <x v="13"/>
    <s v="Acco Banker's Clasps, 5 3/4&quot;-Long"/>
    <n v="17.28"/>
    <n v="6"/>
    <n v="0"/>
    <n v="8.121599999999999"/>
  </r>
  <r>
    <n v="7702"/>
    <s v="CA-2014-151799"/>
    <x v="3"/>
    <x v="817"/>
    <d v="2023-12-19T00:00:00"/>
    <s v="Standard Class"/>
    <s v="BF-11170"/>
    <s v="Ben Ferrer"/>
    <x v="2"/>
    <s v="United States"/>
    <s v="Lawrence"/>
    <x v="31"/>
    <n v="1841"/>
    <x v="3"/>
    <s v="FUR-TA-10003473"/>
    <x v="0"/>
    <x v="3"/>
    <s v="Bretford Rectangular Conference Table Tops"/>
    <n v="526.58199999999999"/>
    <n v="2"/>
    <n v="0.3"/>
    <n v="-52.658199999999965"/>
  </r>
  <r>
    <n v="7703"/>
    <s v="CA-2013-114601"/>
    <x v="0"/>
    <x v="370"/>
    <d v="2022-09-03T00:00:00"/>
    <s v="Standard Class"/>
    <s v="AA-10480"/>
    <s v="Andrew Allen"/>
    <x v="0"/>
    <s v="United States"/>
    <s v="Detroit"/>
    <x v="12"/>
    <n v="48234"/>
    <x v="2"/>
    <s v="OFF-PA-10000605"/>
    <x v="1"/>
    <x v="10"/>
    <s v="Xerox 1950"/>
    <n v="11.56"/>
    <n v="2"/>
    <n v="0"/>
    <n v="5.6644000000000005"/>
  </r>
  <r>
    <n v="7704"/>
    <s v="CA-2013-114601"/>
    <x v="0"/>
    <x v="370"/>
    <d v="2022-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22-09-03T00:00:00"/>
    <s v="Standard Class"/>
    <s v="AA-10480"/>
    <s v="Andrew Allen"/>
    <x v="0"/>
    <s v="United States"/>
    <s v="Detroit"/>
    <x v="12"/>
    <n v="48234"/>
    <x v="2"/>
    <s v="FUR-TA-10004147"/>
    <x v="0"/>
    <x v="3"/>
    <s v="Hon 4060 Series Tables"/>
    <n v="447.84"/>
    <n v="4"/>
    <n v="0"/>
    <n v="98.524799999999971"/>
  </r>
  <r>
    <n v="7706"/>
    <s v="CA-2013-114601"/>
    <x v="0"/>
    <x v="370"/>
    <d v="2022-09-03T00:00:00"/>
    <s v="Standard Class"/>
    <s v="AA-10480"/>
    <s v="Andrew Allen"/>
    <x v="0"/>
    <s v="United States"/>
    <s v="Detroit"/>
    <x v="12"/>
    <n v="48234"/>
    <x v="2"/>
    <s v="TEC-AC-10003911"/>
    <x v="2"/>
    <x v="11"/>
    <s v="NETGEAR AC1750 Dual Band Gigabit Smart WiFi Router"/>
    <n v="479.97"/>
    <n v="3"/>
    <n v="0"/>
    <n v="163.18979999999999"/>
  </r>
  <r>
    <n v="7707"/>
    <s v="CA-2013-114601"/>
    <x v="0"/>
    <x v="370"/>
    <d v="2022-09-03T00:00:00"/>
    <s v="Standard Class"/>
    <s v="AA-10480"/>
    <s v="Andrew Allen"/>
    <x v="0"/>
    <s v="United States"/>
    <s v="Detroit"/>
    <x v="12"/>
    <n v="48234"/>
    <x v="2"/>
    <s v="OFF-AR-10002578"/>
    <x v="1"/>
    <x v="6"/>
    <s v="Newell 335"/>
    <n v="8.64"/>
    <n v="3"/>
    <n v="0"/>
    <n v="2.5055999999999998"/>
  </r>
  <r>
    <n v="7708"/>
    <s v="CA-2014-100237"/>
    <x v="3"/>
    <x v="453"/>
    <d v="2023-10-20T00:00:00"/>
    <s v="Standard Class"/>
    <s v="SV-20815"/>
    <s v="Stuart Van"/>
    <x v="1"/>
    <s v="United States"/>
    <s v="Orem"/>
    <x v="7"/>
    <n v="84057"/>
    <x v="1"/>
    <s v="OFF-AR-10001761"/>
    <x v="1"/>
    <x v="6"/>
    <s v="Avery Hi-Liter Smear-Safe Highlighters"/>
    <n v="11.68"/>
    <n v="2"/>
    <n v="0"/>
    <n v="4.2047999999999996"/>
  </r>
  <r>
    <n v="7709"/>
    <s v="CA-2011-139542"/>
    <x v="2"/>
    <x v="1088"/>
    <d v="2020-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8"/>
    <d v="2020-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21-04-07T00:00:00"/>
    <s v="Standard Class"/>
    <s v="JL-15850"/>
    <s v="John Lucas"/>
    <x v="0"/>
    <s v="United States"/>
    <s v="Mesa"/>
    <x v="16"/>
    <n v="85204"/>
    <x v="1"/>
    <s v="TEC-PH-10003095"/>
    <x v="2"/>
    <x v="7"/>
    <s v="Samsung HM1900 Bluetooth Headset"/>
    <n v="87.8"/>
    <n v="5"/>
    <n v="0.2"/>
    <n v="32.924999999999997"/>
  </r>
  <r>
    <n v="7712"/>
    <s v="CA-2014-139353"/>
    <x v="3"/>
    <x v="959"/>
    <d v="2023-10-31T00:00:00"/>
    <s v="Second Class"/>
    <s v="JM-15250"/>
    <s v="Janet Martin"/>
    <x v="0"/>
    <s v="United States"/>
    <s v="Fayetteville"/>
    <x v="3"/>
    <n v="28314"/>
    <x v="0"/>
    <s v="FUR-FU-10001876"/>
    <x v="0"/>
    <x v="5"/>
    <s v="Computer Room Manger, 14&quot;"/>
    <n v="77.951999999999998"/>
    <n v="3"/>
    <n v="0.2"/>
    <n v="15.590399999999995"/>
  </r>
  <r>
    <n v="7713"/>
    <s v="CA-2014-139353"/>
    <x v="3"/>
    <x v="959"/>
    <d v="2023-10-31T00:00:00"/>
    <s v="Second Class"/>
    <s v="JM-15250"/>
    <s v="Janet Martin"/>
    <x v="0"/>
    <s v="United States"/>
    <s v="Fayetteville"/>
    <x v="3"/>
    <n v="28314"/>
    <x v="0"/>
    <s v="OFF-ST-10001522"/>
    <x v="1"/>
    <x v="4"/>
    <s v="Gould Plastics 18-Pocket Panel Bin, 34w x 5-1/4d x 20-1/2h"/>
    <n v="147.184"/>
    <n v="2"/>
    <n v="0.2"/>
    <n v="-29.436800000000012"/>
  </r>
  <r>
    <n v="7714"/>
    <s v="CA-2014-139353"/>
    <x v="3"/>
    <x v="959"/>
    <d v="2023-10-31T00:00:00"/>
    <s v="Second Class"/>
    <s v="JM-15250"/>
    <s v="Janet Martin"/>
    <x v="0"/>
    <s v="United States"/>
    <s v="Fayetteville"/>
    <x v="3"/>
    <n v="28314"/>
    <x v="0"/>
    <s v="OFF-PA-10000300"/>
    <x v="1"/>
    <x v="10"/>
    <s v="Xerox 1936"/>
    <n v="47.952000000000005"/>
    <n v="3"/>
    <n v="0.2"/>
    <n v="16.183799999999998"/>
  </r>
  <r>
    <n v="7715"/>
    <s v="CA-2011-150203"/>
    <x v="2"/>
    <x v="29"/>
    <d v="2020-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23-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0"/>
    <d v="2021-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0"/>
    <d v="2021-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23-09-15T00:00:00"/>
    <s v="Standard Class"/>
    <s v="MC-17605"/>
    <s v="Matt Connell"/>
    <x v="1"/>
    <s v="United States"/>
    <s v="Los Angeles"/>
    <x v="1"/>
    <n v="90032"/>
    <x v="1"/>
    <s v="TEC-AC-10001114"/>
    <x v="2"/>
    <x v="11"/>
    <s v="Microsoft Wireless Mobile Mouse 4000"/>
    <n v="159.96"/>
    <n v="4"/>
    <n v="0"/>
    <n v="51.18719999999999"/>
  </r>
  <r>
    <n v="7720"/>
    <s v="CA-2012-108588"/>
    <x v="1"/>
    <x v="955"/>
    <d v="2021-01-10T00:00:00"/>
    <s v="Standard Class"/>
    <s v="BG-11695"/>
    <s v="Brooke Gillingham"/>
    <x v="1"/>
    <s v="United States"/>
    <s v="New York City"/>
    <x v="15"/>
    <n v="10009"/>
    <x v="3"/>
    <s v="OFF-AR-10001615"/>
    <x v="1"/>
    <x v="6"/>
    <s v="Newell 34"/>
    <n v="59.519999999999996"/>
    <n v="3"/>
    <n v="0"/>
    <n v="15.475200000000001"/>
  </r>
  <r>
    <n v="7721"/>
    <s v="CA-2012-108588"/>
    <x v="1"/>
    <x v="955"/>
    <d v="2021-01-10T00:00:00"/>
    <s v="Standard Class"/>
    <s v="BG-11695"/>
    <s v="Brooke Gillingham"/>
    <x v="1"/>
    <s v="United States"/>
    <s v="New York City"/>
    <x v="15"/>
    <n v="10009"/>
    <x v="3"/>
    <s v="OFF-EN-10000461"/>
    <x v="1"/>
    <x v="12"/>
    <s v="#10- 4 1/8&quot; x 9 1/2&quot; Recycled Envelopes"/>
    <n v="17.48"/>
    <n v="2"/>
    <n v="0"/>
    <n v="8.2156000000000002"/>
  </r>
  <r>
    <n v="7722"/>
    <s v="CA-2012-108588"/>
    <x v="1"/>
    <x v="955"/>
    <d v="2021-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23-04-21T00:00:00"/>
    <s v="Standard Class"/>
    <s v="JO-15550"/>
    <s v="Jesus Ocampo"/>
    <x v="2"/>
    <s v="United States"/>
    <s v="San Francisco"/>
    <x v="1"/>
    <n v="94109"/>
    <x v="1"/>
    <s v="OFF-AP-10000027"/>
    <x v="1"/>
    <x v="9"/>
    <s v="Hoover Commercial SteamVac"/>
    <n v="40.74"/>
    <n v="3"/>
    <n v="0"/>
    <n v="12.222"/>
  </r>
  <r>
    <n v="7724"/>
    <s v="CA-2012-139374"/>
    <x v="1"/>
    <x v="229"/>
    <d v="2021-09-14T00:00:00"/>
    <s v="Standard Class"/>
    <s v="AR-10345"/>
    <s v="Alex Russell"/>
    <x v="1"/>
    <s v="United States"/>
    <s v="Austin"/>
    <x v="5"/>
    <n v="78745"/>
    <x v="2"/>
    <s v="FUR-CH-10003981"/>
    <x v="0"/>
    <x v="1"/>
    <s v="Global Commerce Series Low-Back Swivel/Tilt Chairs"/>
    <n v="179.886"/>
    <n v="1"/>
    <n v="0.3"/>
    <n v="-2.5698000000000292"/>
  </r>
  <r>
    <n v="7725"/>
    <s v="CA-2013-113978"/>
    <x v="0"/>
    <x v="477"/>
    <d v="2022-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22-09-30T00:00:00"/>
    <s v="Standard Class"/>
    <s v="TS-21505"/>
    <s v="Tony Sayre"/>
    <x v="0"/>
    <s v="United States"/>
    <s v="Cleveland"/>
    <x v="24"/>
    <n v="44105"/>
    <x v="3"/>
    <s v="OFF-ST-10004963"/>
    <x v="1"/>
    <x v="4"/>
    <s v="Eldon Gobal File Keepers"/>
    <n v="24.224000000000004"/>
    <n v="2"/>
    <n v="0.2"/>
    <n v="-4.8448000000000029"/>
  </r>
  <r>
    <n v="7727"/>
    <s v="CA-2013-113978"/>
    <x v="0"/>
    <x v="477"/>
    <d v="2022-09-30T00:00:00"/>
    <s v="Standard Class"/>
    <s v="TS-21505"/>
    <s v="Tony Sayre"/>
    <x v="0"/>
    <s v="United States"/>
    <s v="Cleveland"/>
    <x v="24"/>
    <n v="44105"/>
    <x v="3"/>
    <s v="OFF-ST-10002574"/>
    <x v="1"/>
    <x v="4"/>
    <s v="SAFCO Commercial Wire Shelving, Black"/>
    <n v="331.536"/>
    <n v="3"/>
    <n v="0.2"/>
    <n v="-82.884"/>
  </r>
  <r>
    <n v="7728"/>
    <s v="US-2012-150231"/>
    <x v="1"/>
    <x v="199"/>
    <d v="2021-03-20T00:00:00"/>
    <s v="Second Class"/>
    <s v="JK-15640"/>
    <s v="Jim Kriz"/>
    <x v="2"/>
    <s v="United States"/>
    <s v="New York City"/>
    <x v="15"/>
    <n v="10009"/>
    <x v="3"/>
    <s v="OFF-AR-10001761"/>
    <x v="1"/>
    <x v="6"/>
    <s v="Avery Hi-Liter Smear-Safe Highlighters"/>
    <n v="17.52"/>
    <n v="3"/>
    <n v="0"/>
    <n v="6.3071999999999999"/>
  </r>
  <r>
    <n v="7729"/>
    <s v="CA-2013-106915"/>
    <x v="0"/>
    <x v="491"/>
    <d v="2022-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22-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23-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23-09-22T00:00:00"/>
    <s v="First Class"/>
    <s v="PA-19060"/>
    <s v="Pete Armstrong"/>
    <x v="2"/>
    <s v="United States"/>
    <s v="Dallas"/>
    <x v="5"/>
    <n v="75220"/>
    <x v="2"/>
    <s v="OFF-EN-10000927"/>
    <x v="1"/>
    <x v="12"/>
    <s v="Jet-Pak Recycled Peel 'N' Seal Padded Mailers"/>
    <n v="114.84800000000001"/>
    <n v="4"/>
    <n v="0.2"/>
    <n v="35.889999999999986"/>
  </r>
  <r>
    <n v="7733"/>
    <s v="CA-2014-143294"/>
    <x v="3"/>
    <x v="455"/>
    <d v="2023-06-09T00:00:00"/>
    <s v="Standard Class"/>
    <s v="JD-15790"/>
    <s v="John Dryer"/>
    <x v="0"/>
    <s v="United States"/>
    <s v="Houston"/>
    <x v="5"/>
    <n v="77070"/>
    <x v="2"/>
    <s v="OFF-PA-10000743"/>
    <x v="1"/>
    <x v="10"/>
    <s v="Xerox 1977"/>
    <n v="10.688000000000001"/>
    <n v="2"/>
    <n v="0.2"/>
    <n v="3.7407999999999997"/>
  </r>
  <r>
    <n v="7734"/>
    <s v="CA-2013-165673"/>
    <x v="0"/>
    <x v="666"/>
    <d v="2022-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23-09-21T00:00:00"/>
    <s v="Standard Class"/>
    <s v="GM-14500"/>
    <s v="Gene McClure"/>
    <x v="0"/>
    <s v="United States"/>
    <s v="Seattle"/>
    <x v="4"/>
    <n v="98103"/>
    <x v="1"/>
    <s v="OFF-AR-10004441"/>
    <x v="1"/>
    <x v="6"/>
    <s v="BIC Brite Liner Highlighters"/>
    <n v="12.419999999999998"/>
    <n v="3"/>
    <n v="0"/>
    <n v="5.2164000000000001"/>
  </r>
  <r>
    <n v="7736"/>
    <s v="US-2013-106313"/>
    <x v="0"/>
    <x v="250"/>
    <d v="2022-08-27T00:00:00"/>
    <s v="Standard Class"/>
    <s v="DG-13300"/>
    <s v="Deirdre Greer"/>
    <x v="1"/>
    <s v="United States"/>
    <s v="Seattle"/>
    <x v="4"/>
    <n v="98105"/>
    <x v="1"/>
    <s v="OFF-PA-10001870"/>
    <x v="1"/>
    <x v="10"/>
    <s v="Xerox 202"/>
    <n v="19.440000000000001"/>
    <n v="3"/>
    <n v="0"/>
    <n v="9.3312000000000008"/>
  </r>
  <r>
    <n v="7737"/>
    <s v="CA-2011-105872"/>
    <x v="2"/>
    <x v="991"/>
    <d v="2020-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23-12-21T00:00:00"/>
    <s v="First Class"/>
    <s v="AG-10330"/>
    <s v="Alex Grayson"/>
    <x v="0"/>
    <s v="United States"/>
    <s v="Charlotte"/>
    <x v="3"/>
    <n v="28205"/>
    <x v="0"/>
    <s v="OFF-AR-10001315"/>
    <x v="1"/>
    <x v="6"/>
    <s v="Newell 310"/>
    <n v="12.672000000000001"/>
    <n v="9"/>
    <n v="0.2"/>
    <n v="1.4255999999999993"/>
  </r>
  <r>
    <n v="7739"/>
    <s v="CA-2014-141103"/>
    <x v="3"/>
    <x v="245"/>
    <d v="2023-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20-11-26T00:00:00"/>
    <s v="Standard Class"/>
    <s v="SC-20680"/>
    <s v="Steve Carroll"/>
    <x v="2"/>
    <s v="United States"/>
    <s v="San Francisco"/>
    <x v="1"/>
    <n v="94110"/>
    <x v="1"/>
    <s v="OFF-PA-10001609"/>
    <x v="1"/>
    <x v="10"/>
    <s v="Tops Wirebound Message Log Books"/>
    <n v="6.58"/>
    <n v="2"/>
    <n v="0"/>
    <n v="3.0267999999999997"/>
  </r>
  <r>
    <n v="7741"/>
    <s v="CA-2011-154781"/>
    <x v="2"/>
    <x v="871"/>
    <d v="2020-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21-09-26T00:00:00"/>
    <s v="Second Class"/>
    <s v="CM-11935"/>
    <s v="Carlos Meador"/>
    <x v="0"/>
    <s v="United States"/>
    <s v="Tucson"/>
    <x v="16"/>
    <n v="85705"/>
    <x v="1"/>
    <s v="TEC-PH-10003095"/>
    <x v="2"/>
    <x v="7"/>
    <s v="Samsung HM1900 Bluetooth Headset"/>
    <n v="35.119999999999997"/>
    <n v="2"/>
    <n v="0.2"/>
    <n v="13.17"/>
  </r>
  <r>
    <n v="7743"/>
    <s v="CA-2014-105326"/>
    <x v="3"/>
    <x v="648"/>
    <d v="2023-08-28T00:00:00"/>
    <s v="Standard Class"/>
    <s v="KT-16480"/>
    <s v="Kean Thornton"/>
    <x v="0"/>
    <s v="United States"/>
    <s v="Los Angeles"/>
    <x v="1"/>
    <n v="90036"/>
    <x v="1"/>
    <s v="OFF-PA-10001639"/>
    <x v="1"/>
    <x v="10"/>
    <s v="Xerox 203"/>
    <n v="25.92"/>
    <n v="4"/>
    <n v="0"/>
    <n v="12.441600000000001"/>
  </r>
  <r>
    <n v="7744"/>
    <s v="CA-2013-133613"/>
    <x v="0"/>
    <x v="26"/>
    <d v="2022-06-23T00:00:00"/>
    <s v="Standard Class"/>
    <s v="CP-12340"/>
    <s v="Christine Phan"/>
    <x v="1"/>
    <s v="United States"/>
    <s v="Waterbury"/>
    <x v="29"/>
    <n v="6708"/>
    <x v="3"/>
    <s v="OFF-BI-10002003"/>
    <x v="1"/>
    <x v="8"/>
    <s v="Ibico Presentation Index for Binding Systems"/>
    <n v="7.96"/>
    <n v="2"/>
    <n v="0"/>
    <n v="3.7412000000000001"/>
  </r>
  <r>
    <n v="7745"/>
    <s v="CA-2013-133613"/>
    <x v="0"/>
    <x v="26"/>
    <d v="2022-06-23T00:00:00"/>
    <s v="Standard Class"/>
    <s v="CP-12340"/>
    <s v="Christine Phan"/>
    <x v="1"/>
    <s v="United States"/>
    <s v="Waterbury"/>
    <x v="29"/>
    <n v="6708"/>
    <x v="3"/>
    <s v="TEC-PH-10004539"/>
    <x v="2"/>
    <x v="7"/>
    <s v="Wireless Extenders zBoost YX545 SOHO Signal Booster"/>
    <n v="566.97"/>
    <n v="3"/>
    <n v="0"/>
    <n v="153.08189999999999"/>
  </r>
  <r>
    <n v="7746"/>
    <s v="CA-2013-133613"/>
    <x v="0"/>
    <x v="26"/>
    <d v="2022-06-23T00:00:00"/>
    <s v="Standard Class"/>
    <s v="CP-12340"/>
    <s v="Christine Phan"/>
    <x v="1"/>
    <s v="United States"/>
    <s v="Waterbury"/>
    <x v="29"/>
    <n v="6708"/>
    <x v="3"/>
    <s v="OFF-AR-10003829"/>
    <x v="1"/>
    <x v="6"/>
    <s v="Newell 35"/>
    <n v="9.84"/>
    <n v="3"/>
    <n v="0"/>
    <n v="2.8535999999999988"/>
  </r>
  <r>
    <n v="7747"/>
    <s v="CA-2012-109113"/>
    <x v="1"/>
    <x v="546"/>
    <d v="2021-12-23T00:00:00"/>
    <s v="Standard Class"/>
    <s v="EK-13795"/>
    <s v="Eileen Kiefer"/>
    <x v="2"/>
    <s v="United States"/>
    <s v="Chicago"/>
    <x v="10"/>
    <n v="60610"/>
    <x v="2"/>
    <s v="TEC-AC-10004761"/>
    <x v="2"/>
    <x v="11"/>
    <s v="Maxell 4.7GB DVD+RW 3/Pack"/>
    <n v="25.488"/>
    <n v="2"/>
    <n v="0.2"/>
    <n v="4.7789999999999999"/>
  </r>
  <r>
    <n v="7748"/>
    <s v="CA-2012-156153"/>
    <x v="1"/>
    <x v="70"/>
    <d v="2021-06-02T00:00:00"/>
    <s v="Second Class"/>
    <s v="CW-11905"/>
    <s v="Carl Weiss"/>
    <x v="2"/>
    <s v="United States"/>
    <s v="Long Beach"/>
    <x v="15"/>
    <n v="11561"/>
    <x v="3"/>
    <s v="OFF-FA-10003472"/>
    <x v="1"/>
    <x v="13"/>
    <s v="Bagged Rubber Bands"/>
    <n v="7.5600000000000005"/>
    <n v="6"/>
    <n v="0"/>
    <n v="0.3024"/>
  </r>
  <r>
    <n v="7749"/>
    <s v="CA-2012-133242"/>
    <x v="1"/>
    <x v="652"/>
    <d v="2021-06-24T00:00:00"/>
    <s v="Standard Class"/>
    <s v="KH-16510"/>
    <s v="Keith Herrera"/>
    <x v="0"/>
    <s v="United States"/>
    <s v="Arlington"/>
    <x v="17"/>
    <n v="22204"/>
    <x v="0"/>
    <s v="FUR-FU-10003464"/>
    <x v="0"/>
    <x v="5"/>
    <s v="Seth Thomas 8 1/2&quot; Cubicle Clock"/>
    <n v="60.84"/>
    <n v="3"/>
    <n v="0"/>
    <n v="19.468799999999998"/>
  </r>
  <r>
    <n v="7750"/>
    <s v="CA-2012-133242"/>
    <x v="1"/>
    <x v="652"/>
    <d v="2021-06-24T00:00:00"/>
    <s v="Standard Class"/>
    <s v="KH-16510"/>
    <s v="Keith Herrera"/>
    <x v="0"/>
    <s v="United States"/>
    <s v="Arlington"/>
    <x v="17"/>
    <n v="22204"/>
    <x v="0"/>
    <s v="OFF-ST-10003716"/>
    <x v="1"/>
    <x v="4"/>
    <s v="Tennsco Double-Tier Lockers"/>
    <n v="450.04"/>
    <n v="2"/>
    <n v="0"/>
    <n v="58.505200000000002"/>
  </r>
  <r>
    <n v="7751"/>
    <s v="CA-2012-133242"/>
    <x v="1"/>
    <x v="652"/>
    <d v="2021-06-24T00:00:00"/>
    <s v="Standard Class"/>
    <s v="KH-16510"/>
    <s v="Keith Herrera"/>
    <x v="0"/>
    <s v="United States"/>
    <s v="Arlington"/>
    <x v="17"/>
    <n v="22204"/>
    <x v="0"/>
    <s v="OFF-BI-10004002"/>
    <x v="1"/>
    <x v="8"/>
    <s v="Wilson Jones International Size A4 Ring Binders"/>
    <n v="34.6"/>
    <n v="2"/>
    <n v="0"/>
    <n v="16.608000000000001"/>
  </r>
  <r>
    <n v="7752"/>
    <s v="CA-2012-133242"/>
    <x v="1"/>
    <x v="652"/>
    <d v="2021-06-24T00:00:00"/>
    <s v="Standard Class"/>
    <s v="KH-16510"/>
    <s v="Keith Herrera"/>
    <x v="0"/>
    <s v="United States"/>
    <s v="Arlington"/>
    <x v="17"/>
    <n v="22204"/>
    <x v="0"/>
    <s v="TEC-PH-10002496"/>
    <x v="2"/>
    <x v="7"/>
    <s v="Cisco SPA301"/>
    <n v="467.97"/>
    <n v="3"/>
    <n v="0"/>
    <n v="140.39099999999999"/>
  </r>
  <r>
    <n v="7753"/>
    <s v="CA-2012-133242"/>
    <x v="1"/>
    <x v="652"/>
    <d v="2021-06-24T00:00:00"/>
    <s v="Standard Class"/>
    <s v="KH-16510"/>
    <s v="Keith Herrera"/>
    <x v="0"/>
    <s v="United States"/>
    <s v="Arlington"/>
    <x v="17"/>
    <n v="22204"/>
    <x v="0"/>
    <s v="OFF-BI-10004826"/>
    <x v="1"/>
    <x v="8"/>
    <s v="JM Magazine Binder"/>
    <n v="33.020000000000003"/>
    <n v="2"/>
    <n v="0"/>
    <n v="15.849600000000002"/>
  </r>
  <r>
    <n v="7754"/>
    <s v="CA-2012-158323"/>
    <x v="1"/>
    <x v="672"/>
    <d v="2021-12-03T00:00:00"/>
    <s v="First Class"/>
    <s v="AB-10600"/>
    <s v="Ann Blume"/>
    <x v="1"/>
    <s v="United States"/>
    <s v="Jacksonville"/>
    <x v="3"/>
    <n v="28540"/>
    <x v="0"/>
    <s v="FUR-FU-10001546"/>
    <x v="0"/>
    <x v="5"/>
    <s v="Dana Swing-Arm Lamps"/>
    <n v="17.088000000000001"/>
    <n v="2"/>
    <n v="0.2"/>
    <n v="1.0679999999999996"/>
  </r>
  <r>
    <n v="7755"/>
    <s v="CA-2012-161795"/>
    <x v="1"/>
    <x v="379"/>
    <d v="2021-12-23T00:00:00"/>
    <s v="Second Class"/>
    <s v="AH-10075"/>
    <s v="Adam Hart"/>
    <x v="1"/>
    <s v="United States"/>
    <s v="Columbus"/>
    <x v="24"/>
    <n v="43229"/>
    <x v="3"/>
    <s v="OFF-AR-10001919"/>
    <x v="1"/>
    <x v="6"/>
    <s v="OIC #2 Pencils, Medium Soft"/>
    <n v="3.008"/>
    <n v="2"/>
    <n v="0.2"/>
    <n v="0.33839999999999981"/>
  </r>
  <r>
    <n v="7756"/>
    <s v="CA-2014-100902"/>
    <x v="3"/>
    <x v="701"/>
    <d v="2023-11-22T00:00:00"/>
    <s v="Standard Class"/>
    <s v="CK-12595"/>
    <s v="Clytie Kelty"/>
    <x v="0"/>
    <s v="United States"/>
    <s v="Charlotte"/>
    <x v="3"/>
    <n v="28205"/>
    <x v="0"/>
    <s v="OFF-PA-10002558"/>
    <x v="1"/>
    <x v="10"/>
    <s v="Xerox 1938"/>
    <n v="268.24"/>
    <n v="7"/>
    <n v="0.2"/>
    <n v="93.883999999999986"/>
  </r>
  <r>
    <n v="7757"/>
    <s v="CA-2014-100902"/>
    <x v="3"/>
    <x v="701"/>
    <d v="2023-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23-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23-11-17T00:00:00"/>
    <s v="Second Class"/>
    <s v="SP-20620"/>
    <s v="Stefania Perrino"/>
    <x v="1"/>
    <s v="United States"/>
    <s v="Buffalo"/>
    <x v="15"/>
    <n v="14215"/>
    <x v="3"/>
    <s v="FUR-FU-10004845"/>
    <x v="0"/>
    <x v="5"/>
    <s v="Deflect-o EconoMat Nonstudded, No Bevel Mat"/>
    <n v="154.94999999999999"/>
    <n v="3"/>
    <n v="0"/>
    <n v="30.989999999999995"/>
  </r>
  <r>
    <n v="7760"/>
    <s v="CA-2013-158925"/>
    <x v="0"/>
    <x v="1056"/>
    <d v="2022-10-29T00:00:00"/>
    <s v="Standard Class"/>
    <s v="JP-15460"/>
    <s v="Jennifer Patt"/>
    <x v="1"/>
    <s v="United States"/>
    <s v="Houston"/>
    <x v="5"/>
    <n v="77041"/>
    <x v="2"/>
    <s v="OFF-PA-10003072"/>
    <x v="1"/>
    <x v="10"/>
    <s v="Eureka Recycled Copy Paper 8 1/2&quot; x 11&quot;, Ream"/>
    <n v="15.552000000000003"/>
    <n v="3"/>
    <n v="0.2"/>
    <n v="5.4432"/>
  </r>
  <r>
    <n v="7761"/>
    <s v="CA-2011-155390"/>
    <x v="2"/>
    <x v="776"/>
    <d v="2020-12-11T00:00:00"/>
    <s v="Standard Class"/>
    <s v="BG-11035"/>
    <s v="Barry Gonzalez"/>
    <x v="0"/>
    <s v="United States"/>
    <s v="Memphis"/>
    <x v="18"/>
    <n v="38109"/>
    <x v="0"/>
    <s v="OFF-PA-10003641"/>
    <x v="1"/>
    <x v="10"/>
    <s v="Xerox 1909"/>
    <n v="42.207999999999998"/>
    <n v="2"/>
    <n v="0.2"/>
    <n v="13.717599999999997"/>
  </r>
  <r>
    <n v="7762"/>
    <s v="CA-2014-123071"/>
    <x v="3"/>
    <x v="734"/>
    <d v="2023-12-07T00:00:00"/>
    <s v="First Class"/>
    <s v="CC-12550"/>
    <s v="Clay Cheatham"/>
    <x v="0"/>
    <s v="United States"/>
    <s v="Plano"/>
    <x v="5"/>
    <n v="75023"/>
    <x v="2"/>
    <s v="OFF-PA-10003729"/>
    <x v="1"/>
    <x v="10"/>
    <s v="Xerox 1998"/>
    <n v="10.368000000000002"/>
    <n v="2"/>
    <n v="0.2"/>
    <n v="3.6288"/>
  </r>
  <r>
    <n v="7763"/>
    <s v="CA-2014-156391"/>
    <x v="3"/>
    <x v="985"/>
    <d v="2023-09-29T00:00:00"/>
    <s v="First Class"/>
    <s v="SL-20155"/>
    <s v="Sara Luxemburg"/>
    <x v="2"/>
    <s v="United States"/>
    <s v="Salem"/>
    <x v="21"/>
    <n v="97301"/>
    <x v="1"/>
    <s v="OFF-AR-10003251"/>
    <x v="1"/>
    <x v="6"/>
    <s v="Prang Drawing Pencil Set"/>
    <n v="2.2239999999999998"/>
    <n v="1"/>
    <n v="0.2"/>
    <n v="0.55599999999999994"/>
  </r>
  <r>
    <n v="7764"/>
    <s v="CA-2012-103093"/>
    <x v="1"/>
    <x v="302"/>
    <d v="2021-02-07T00:00:00"/>
    <s v="Standard Class"/>
    <s v="FO-14305"/>
    <s v="Frank Olsen"/>
    <x v="0"/>
    <s v="United States"/>
    <s v="Columbus"/>
    <x v="32"/>
    <n v="31907"/>
    <x v="0"/>
    <s v="OFF-EN-10003286"/>
    <x v="1"/>
    <x v="12"/>
    <s v="Staples"/>
    <n v="74.52"/>
    <n v="9"/>
    <n v="0"/>
    <n v="35.024399999999993"/>
  </r>
  <r>
    <n v="7765"/>
    <s v="US-2014-118941"/>
    <x v="3"/>
    <x v="801"/>
    <d v="2023-08-13T00:00:00"/>
    <s v="Same Day"/>
    <s v="BB-11545"/>
    <s v="Brenda Bowman"/>
    <x v="1"/>
    <s v="United States"/>
    <s v="Columbia"/>
    <x v="39"/>
    <n v="21044"/>
    <x v="3"/>
    <s v="OFF-AR-10004078"/>
    <x v="1"/>
    <x v="6"/>
    <s v="Newell 312"/>
    <n v="17.52"/>
    <n v="3"/>
    <n v="0"/>
    <n v="5.2559999999999993"/>
  </r>
  <r>
    <n v="7766"/>
    <s v="US-2014-118941"/>
    <x v="3"/>
    <x v="801"/>
    <d v="2023-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23-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21-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23-11-18T00:00:00"/>
    <s v="Standard Class"/>
    <s v="LB-16735"/>
    <s v="Larry Blacks"/>
    <x v="0"/>
    <s v="United States"/>
    <s v="Tallahassee"/>
    <x v="2"/>
    <n v="32303"/>
    <x v="0"/>
    <s v="OFF-PA-10003651"/>
    <x v="1"/>
    <x v="10"/>
    <s v="Xerox 1968"/>
    <n v="26.720000000000002"/>
    <n v="5"/>
    <n v="0.2"/>
    <n v="9.3520000000000003"/>
  </r>
  <r>
    <n v="7770"/>
    <s v="CA-2013-155978"/>
    <x v="0"/>
    <x v="1146"/>
    <d v="2022-08-02T00:00:00"/>
    <s v="Same Day"/>
    <s v="TS-21205"/>
    <s v="Thomas Seio"/>
    <x v="1"/>
    <s v="United States"/>
    <s v="Riverside"/>
    <x v="1"/>
    <n v="92503"/>
    <x v="1"/>
    <s v="TEC-PH-10002885"/>
    <x v="2"/>
    <x v="7"/>
    <s v="Apple iPhone 5"/>
    <n v="1039.7280000000001"/>
    <n v="2"/>
    <n v="0.2"/>
    <n v="90.976200000000063"/>
  </r>
  <r>
    <n v="7771"/>
    <s v="CA-2013-155978"/>
    <x v="0"/>
    <x v="1146"/>
    <d v="2022-08-02T00:00:00"/>
    <s v="Same Day"/>
    <s v="TS-21205"/>
    <s v="Thomas Seio"/>
    <x v="1"/>
    <s v="United States"/>
    <s v="Riverside"/>
    <x v="1"/>
    <n v="92503"/>
    <x v="1"/>
    <s v="OFF-AP-10002892"/>
    <x v="1"/>
    <x v="9"/>
    <s v="Belkin F5C206VTEL 6 Outlet Surge"/>
    <n v="45.96"/>
    <n v="2"/>
    <n v="0"/>
    <n v="13.787999999999997"/>
  </r>
  <r>
    <n v="7772"/>
    <s v="CA-2013-108196"/>
    <x v="0"/>
    <x v="880"/>
    <d v="2022-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0"/>
    <d v="2022-12-03T00:00:00"/>
    <s v="Standard Class"/>
    <s v="CS-12505"/>
    <s v="Cindy Stewart"/>
    <x v="0"/>
    <s v="United States"/>
    <s v="Lancaster"/>
    <x v="24"/>
    <n v="43130"/>
    <x v="3"/>
    <s v="TEC-MA-10000418"/>
    <x v="2"/>
    <x v="15"/>
    <s v="Cubify CubeX 3D Printer Double Head Print"/>
    <n v="4499.9850000000006"/>
    <n v="5"/>
    <n v="0.7"/>
    <n v="-6599.978000000001"/>
  </r>
  <r>
    <n v="7774"/>
    <s v="CA-2013-108196"/>
    <x v="0"/>
    <x v="880"/>
    <d v="2022-12-03T00:00:00"/>
    <s v="Standard Class"/>
    <s v="CS-12505"/>
    <s v="Cindy Stewart"/>
    <x v="0"/>
    <s v="United States"/>
    <s v="Lancaster"/>
    <x v="24"/>
    <n v="43130"/>
    <x v="3"/>
    <s v="TEC-AC-10000926"/>
    <x v="2"/>
    <x v="11"/>
    <s v="NETGEAR RangeMax WNR1000 Wireless Router"/>
    <n v="59.975999999999999"/>
    <n v="3"/>
    <n v="0.2"/>
    <n v="11.995199999999997"/>
  </r>
  <r>
    <n v="7775"/>
    <s v="CA-2013-152800"/>
    <x v="0"/>
    <x v="1171"/>
    <d v="2022-04-16T00:00:00"/>
    <s v="First Class"/>
    <s v="SP-20920"/>
    <s v="Susan Pistek"/>
    <x v="0"/>
    <s v="United States"/>
    <s v="San Francisco"/>
    <x v="1"/>
    <n v="94109"/>
    <x v="1"/>
    <s v="OFF-EN-10001509"/>
    <x v="1"/>
    <x v="12"/>
    <s v="Poly String Tie Envelopes"/>
    <n v="6.12"/>
    <n v="3"/>
    <n v="0"/>
    <n v="2.8763999999999994"/>
  </r>
  <r>
    <n v="7776"/>
    <s v="CA-2011-166961"/>
    <x v="2"/>
    <x v="422"/>
    <d v="2020-12-31T00:00:00"/>
    <s v="Standard Class"/>
    <s v="CD-12790"/>
    <s v="Cynthia Delaney"/>
    <x v="2"/>
    <s v="United States"/>
    <s v="Moreno Valley"/>
    <x v="1"/>
    <n v="92553"/>
    <x v="1"/>
    <s v="OFF-AP-10001366"/>
    <x v="1"/>
    <x v="9"/>
    <s v="Staples"/>
    <n v="10.98"/>
    <n v="1"/>
    <n v="0"/>
    <n v="2.9646000000000008"/>
  </r>
  <r>
    <n v="7777"/>
    <s v="CA-2011-166961"/>
    <x v="2"/>
    <x v="422"/>
    <d v="2020-12-31T00:00:00"/>
    <s v="Standard Class"/>
    <s v="CD-12790"/>
    <s v="Cynthia Delaney"/>
    <x v="2"/>
    <s v="United States"/>
    <s v="Moreno Valley"/>
    <x v="1"/>
    <n v="92553"/>
    <x v="1"/>
    <s v="OFF-FA-10003485"/>
    <x v="1"/>
    <x v="13"/>
    <s v="Staples"/>
    <n v="7.86"/>
    <n v="3"/>
    <n v="0"/>
    <n v="3.6156000000000001"/>
  </r>
  <r>
    <n v="7778"/>
    <s v="CA-2011-166961"/>
    <x v="2"/>
    <x v="422"/>
    <d v="2020-12-31T00:00:00"/>
    <s v="Standard Class"/>
    <s v="CD-12790"/>
    <s v="Cynthia Delaney"/>
    <x v="2"/>
    <s v="United States"/>
    <s v="Moreno Valley"/>
    <x v="1"/>
    <n v="92553"/>
    <x v="1"/>
    <s v="OFF-ST-10004507"/>
    <x v="1"/>
    <x v="4"/>
    <s v="Advantus Rolling Storage Box"/>
    <n v="51.449999999999996"/>
    <n v="3"/>
    <n v="0"/>
    <n v="13.891499999999999"/>
  </r>
  <r>
    <n v="7779"/>
    <s v="CA-2011-166961"/>
    <x v="2"/>
    <x v="422"/>
    <d v="2020-12-31T00:00:00"/>
    <s v="Standard Class"/>
    <s v="CD-12790"/>
    <s v="Cynthia Delaney"/>
    <x v="2"/>
    <s v="United States"/>
    <s v="Moreno Valley"/>
    <x v="1"/>
    <n v="92553"/>
    <x v="1"/>
    <s v="OFF-BI-10002353"/>
    <x v="1"/>
    <x v="8"/>
    <s v="GBC VeloBind Cover Sets"/>
    <n v="37.055999999999997"/>
    <n v="3"/>
    <n v="0.2"/>
    <n v="13.896000000000001"/>
  </r>
  <r>
    <n v="7780"/>
    <s v="CA-2013-139381"/>
    <x v="0"/>
    <x v="724"/>
    <d v="2022-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22-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5"/>
    <d v="2021-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22-11-07T00:00:00"/>
    <s v="Second Class"/>
    <s v="ER-13855"/>
    <s v="Elpida Rittenbach"/>
    <x v="1"/>
    <s v="United States"/>
    <s v="Charlotte"/>
    <x v="3"/>
    <n v="28205"/>
    <x v="0"/>
    <s v="OFF-ST-10003442"/>
    <x v="1"/>
    <x v="4"/>
    <s v="Eldon Portable Mobile Manager"/>
    <n v="45.248000000000005"/>
    <n v="2"/>
    <n v="0.2"/>
    <n v="3.9591999999999992"/>
  </r>
  <r>
    <n v="7784"/>
    <s v="CA-2013-162236"/>
    <x v="0"/>
    <x v="254"/>
    <d v="2022-11-07T00:00:00"/>
    <s v="Second Class"/>
    <s v="ER-13855"/>
    <s v="Elpida Rittenbach"/>
    <x v="1"/>
    <s v="United States"/>
    <s v="Charlotte"/>
    <x v="3"/>
    <n v="28205"/>
    <x v="0"/>
    <s v="FUR-TA-10002533"/>
    <x v="0"/>
    <x v="3"/>
    <s v="BPI Conference Tables"/>
    <n v="876.30000000000007"/>
    <n v="10"/>
    <n v="0.4"/>
    <n v="-292.10000000000014"/>
  </r>
  <r>
    <n v="7785"/>
    <s v="CA-2013-162236"/>
    <x v="0"/>
    <x v="254"/>
    <d v="2022-11-07T00:00:00"/>
    <s v="Second Class"/>
    <s v="ER-13855"/>
    <s v="Elpida Rittenbach"/>
    <x v="1"/>
    <s v="United States"/>
    <s v="Charlotte"/>
    <x v="3"/>
    <n v="28205"/>
    <x v="0"/>
    <s v="OFF-SU-10003505"/>
    <x v="1"/>
    <x v="14"/>
    <s v="Premier Electric Letter Opener"/>
    <n v="185.376"/>
    <n v="2"/>
    <n v="0.2"/>
    <n v="-34.758000000000017"/>
  </r>
  <r>
    <n v="7786"/>
    <s v="US-2011-111353"/>
    <x v="2"/>
    <x v="503"/>
    <d v="2020-12-06T00:00:00"/>
    <s v="Standard Class"/>
    <s v="PB-19150"/>
    <s v="Philip Brown"/>
    <x v="0"/>
    <s v="United States"/>
    <s v="New York City"/>
    <x v="15"/>
    <n v="10009"/>
    <x v="3"/>
    <s v="OFF-LA-10002762"/>
    <x v="1"/>
    <x v="2"/>
    <s v="Avery 485"/>
    <n v="25.06"/>
    <n v="2"/>
    <n v="0"/>
    <n v="11.778199999999998"/>
  </r>
  <r>
    <n v="7787"/>
    <s v="US-2013-117037"/>
    <x v="0"/>
    <x v="624"/>
    <d v="2022-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22-05-21T00:00:00"/>
    <s v="First Class"/>
    <s v="LW-17215"/>
    <s v="Luke Weiss"/>
    <x v="0"/>
    <s v="United States"/>
    <s v="Chicago"/>
    <x v="10"/>
    <n v="60653"/>
    <x v="2"/>
    <s v="OFF-FA-10000936"/>
    <x v="1"/>
    <x v="13"/>
    <s v="Acco Hot Clips Clips to Go"/>
    <n v="7.8960000000000008"/>
    <n v="3"/>
    <n v="0.2"/>
    <n v="2.4674999999999994"/>
  </r>
  <r>
    <n v="7789"/>
    <s v="US-2013-117037"/>
    <x v="0"/>
    <x v="624"/>
    <d v="2022-05-21T00:00:00"/>
    <s v="First Class"/>
    <s v="LW-17215"/>
    <s v="Luke Weiss"/>
    <x v="0"/>
    <s v="United States"/>
    <s v="Chicago"/>
    <x v="10"/>
    <n v="60653"/>
    <x v="2"/>
    <s v="FUR-FU-10004973"/>
    <x v="0"/>
    <x v="5"/>
    <s v="Flat Face Poster Frame"/>
    <n v="22.608000000000001"/>
    <n v="3"/>
    <n v="0.6"/>
    <n v="-10.173599999999997"/>
  </r>
  <r>
    <n v="7790"/>
    <s v="US-2013-117037"/>
    <x v="0"/>
    <x v="624"/>
    <d v="2022-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23-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3"/>
    <d v="2022-12-25T00:00:00"/>
    <s v="Standard Class"/>
    <s v="BP-11050"/>
    <s v="Barry Pond"/>
    <x v="1"/>
    <s v="United States"/>
    <s v="Chicago"/>
    <x v="10"/>
    <n v="60623"/>
    <x v="2"/>
    <s v="OFF-BI-10002012"/>
    <x v="1"/>
    <x v="8"/>
    <s v="Wilson Jones Easy Flow II Sheet Lifters"/>
    <n v="1.7999999999999996"/>
    <n v="5"/>
    <n v="0.8"/>
    <n v="-2.8800000000000008"/>
  </r>
  <r>
    <n v="7793"/>
    <s v="CA-2014-169362"/>
    <x v="3"/>
    <x v="386"/>
    <d v="2023-10-16T00:00:00"/>
    <s v="First Class"/>
    <s v="SP-20860"/>
    <s v="Sung Pak"/>
    <x v="1"/>
    <s v="United States"/>
    <s v="Dallas"/>
    <x v="5"/>
    <n v="75217"/>
    <x v="2"/>
    <s v="TEC-AC-10001383"/>
    <x v="2"/>
    <x v="11"/>
    <s v="Logitech Wireless Touch Keyboard K400"/>
    <n v="39.984000000000002"/>
    <n v="2"/>
    <n v="0.2"/>
    <n v="-1.4994000000000067"/>
  </r>
  <r>
    <n v="7794"/>
    <s v="CA-2012-127481"/>
    <x v="1"/>
    <x v="295"/>
    <d v="2021-12-15T00:00:00"/>
    <s v="Second Class"/>
    <s v="JD-15895"/>
    <s v="Jonathan Doherty"/>
    <x v="1"/>
    <s v="United States"/>
    <s v="Las Vegas"/>
    <x v="33"/>
    <n v="89115"/>
    <x v="1"/>
    <s v="OFF-PA-10002036"/>
    <x v="1"/>
    <x v="10"/>
    <s v="Xerox 1930"/>
    <n v="32.400000000000006"/>
    <n v="5"/>
    <n v="0"/>
    <n v="15.876000000000001"/>
  </r>
  <r>
    <n v="7795"/>
    <s v="CA-2012-127481"/>
    <x v="1"/>
    <x v="295"/>
    <d v="2021-12-15T00:00:00"/>
    <s v="Second Class"/>
    <s v="JD-15895"/>
    <s v="Jonathan Doherty"/>
    <x v="1"/>
    <s v="United States"/>
    <s v="Las Vegas"/>
    <x v="33"/>
    <n v="89115"/>
    <x v="1"/>
    <s v="OFF-PA-10002377"/>
    <x v="1"/>
    <x v="10"/>
    <s v="Xerox 1916"/>
    <n v="97.88"/>
    <n v="2"/>
    <n v="0"/>
    <n v="48.94"/>
  </r>
  <r>
    <n v="7796"/>
    <s v="CA-2012-112711"/>
    <x v="1"/>
    <x v="983"/>
    <d v="2021-07-18T00:00:00"/>
    <s v="Standard Class"/>
    <s v="FM-14380"/>
    <s v="Fred McMath"/>
    <x v="0"/>
    <s v="United States"/>
    <s v="Amarillo"/>
    <x v="5"/>
    <n v="79109"/>
    <x v="2"/>
    <s v="TEC-PH-10000526"/>
    <x v="2"/>
    <x v="7"/>
    <s v="Vtech CS6719"/>
    <n v="307.16800000000001"/>
    <n v="4"/>
    <n v="0.2"/>
    <n v="30.716800000000006"/>
  </r>
  <r>
    <n v="7797"/>
    <s v="US-2012-145121"/>
    <x v="1"/>
    <x v="653"/>
    <d v="2021-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23-03-28T00:00:00"/>
    <s v="First Class"/>
    <s v="HR-14830"/>
    <s v="Harold Ryan"/>
    <x v="1"/>
    <s v="United States"/>
    <s v="New York City"/>
    <x v="15"/>
    <n v="10035"/>
    <x v="3"/>
    <s v="OFF-EN-10004483"/>
    <x v="1"/>
    <x v="12"/>
    <s v="#10 White Business Envelopes,4 1/8 x 9 1/2"/>
    <n v="47.01"/>
    <n v="3"/>
    <n v="0"/>
    <n v="22.094699999999996"/>
  </r>
  <r>
    <n v="7799"/>
    <s v="CA-2014-166184"/>
    <x v="3"/>
    <x v="668"/>
    <d v="2023-03-28T00:00:00"/>
    <s v="First Class"/>
    <s v="HR-14830"/>
    <s v="Harold Ryan"/>
    <x v="1"/>
    <s v="United States"/>
    <s v="New York City"/>
    <x v="15"/>
    <n v="10035"/>
    <x v="3"/>
    <s v="TEC-PH-10002624"/>
    <x v="2"/>
    <x v="7"/>
    <s v="Samsung Galaxy S4 Mini"/>
    <n v="469.99"/>
    <n v="1"/>
    <n v="0"/>
    <n v="136.29709999999994"/>
  </r>
  <r>
    <n v="7800"/>
    <s v="CA-2014-166184"/>
    <x v="3"/>
    <x v="668"/>
    <d v="2023-03-28T00:00:00"/>
    <s v="First Class"/>
    <s v="HR-14830"/>
    <s v="Harold Ryan"/>
    <x v="1"/>
    <s v="United States"/>
    <s v="New York City"/>
    <x v="15"/>
    <n v="10035"/>
    <x v="3"/>
    <s v="FUR-CH-10003396"/>
    <x v="0"/>
    <x v="1"/>
    <s v="Global Deluxe Steno Chair"/>
    <n v="207.84600000000003"/>
    <n v="3"/>
    <n v="0.1"/>
    <n v="2.3093999999999895"/>
  </r>
  <r>
    <n v="7801"/>
    <s v="CA-2014-157413"/>
    <x v="3"/>
    <x v="702"/>
    <d v="2023-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6"/>
    <d v="2020-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21-09-26T00:00:00"/>
    <s v="Standard Class"/>
    <s v="SJ-20125"/>
    <s v="Sanjit Jacobs"/>
    <x v="2"/>
    <s v="United States"/>
    <s v="Franklin"/>
    <x v="18"/>
    <n v="37064"/>
    <x v="0"/>
    <s v="OFF-LA-10003714"/>
    <x v="1"/>
    <x v="2"/>
    <s v="Avery 510"/>
    <n v="12"/>
    <n v="4"/>
    <n v="0.2"/>
    <n v="4.1999999999999993"/>
  </r>
  <r>
    <n v="7804"/>
    <s v="CA-2012-102260"/>
    <x v="1"/>
    <x v="357"/>
    <d v="2021-09-26T00:00:00"/>
    <s v="Standard Class"/>
    <s v="SJ-20125"/>
    <s v="Sanjit Jacobs"/>
    <x v="2"/>
    <s v="United States"/>
    <s v="Franklin"/>
    <x v="18"/>
    <n v="37064"/>
    <x v="0"/>
    <s v="OFF-ST-10003716"/>
    <x v="1"/>
    <x v="4"/>
    <s v="Tennsco Double-Tier Lockers"/>
    <n v="720.06400000000008"/>
    <n v="4"/>
    <n v="0.2"/>
    <n v="-63.005600000000015"/>
  </r>
  <r>
    <n v="7805"/>
    <s v="CA-2012-102260"/>
    <x v="1"/>
    <x v="357"/>
    <d v="2021-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21-09-26T00:00:00"/>
    <s v="Standard Class"/>
    <s v="SJ-20125"/>
    <s v="Sanjit Jacobs"/>
    <x v="2"/>
    <s v="United States"/>
    <s v="Franklin"/>
    <x v="18"/>
    <n v="37064"/>
    <x v="0"/>
    <s v="OFF-AR-10001315"/>
    <x v="1"/>
    <x v="6"/>
    <s v="Newell 310"/>
    <n v="2.8160000000000003"/>
    <n v="2"/>
    <n v="0.2"/>
    <n v="0.31679999999999986"/>
  </r>
  <r>
    <n v="7807"/>
    <s v="CA-2012-102260"/>
    <x v="1"/>
    <x v="357"/>
    <d v="2021-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3"/>
    <d v="2022-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3"/>
    <d v="2022-01-13T00:00:00"/>
    <s v="Standard Class"/>
    <s v="VS-21820"/>
    <s v="Vivek Sundaresam"/>
    <x v="0"/>
    <s v="United States"/>
    <s v="Raleigh"/>
    <x v="3"/>
    <n v="27604"/>
    <x v="0"/>
    <s v="OFF-AR-10001955"/>
    <x v="1"/>
    <x v="6"/>
    <s v="Newell 319"/>
    <n v="47.616"/>
    <n v="3"/>
    <n v="0.2"/>
    <n v="5.9519999999999946"/>
  </r>
  <r>
    <n v="7810"/>
    <s v="US-2013-137295"/>
    <x v="0"/>
    <x v="1133"/>
    <d v="2022-01-13T00:00:00"/>
    <s v="Standard Class"/>
    <s v="VS-21820"/>
    <s v="Vivek Sundaresam"/>
    <x v="0"/>
    <s v="United States"/>
    <s v="Raleigh"/>
    <x v="3"/>
    <n v="27604"/>
    <x v="0"/>
    <s v="TEC-PH-10004080"/>
    <x v="2"/>
    <x v="7"/>
    <s v="Avaya 5410 Digital phone"/>
    <n v="108.78399999999999"/>
    <n v="2"/>
    <n v="0.2"/>
    <n v="10.878399999999999"/>
  </r>
  <r>
    <n v="7811"/>
    <s v="CA-2013-134334"/>
    <x v="0"/>
    <x v="1172"/>
    <d v="2022-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2"/>
    <d v="2022-02-15T00:00:00"/>
    <s v="First Class"/>
    <s v="DK-13090"/>
    <s v="Dave Kipp"/>
    <x v="0"/>
    <s v="United States"/>
    <s v="Clinton"/>
    <x v="39"/>
    <n v="20735"/>
    <x v="3"/>
    <s v="OFF-AR-10001770"/>
    <x v="1"/>
    <x v="6"/>
    <s v="Economy #2 Pencils"/>
    <n v="7.98"/>
    <n v="3"/>
    <n v="0"/>
    <n v="2.0747999999999998"/>
  </r>
  <r>
    <n v="7813"/>
    <s v="CA-2013-134334"/>
    <x v="0"/>
    <x v="1172"/>
    <d v="2022-02-15T00:00:00"/>
    <s v="First Class"/>
    <s v="DK-13090"/>
    <s v="Dave Kipp"/>
    <x v="0"/>
    <s v="United States"/>
    <s v="Clinton"/>
    <x v="39"/>
    <n v="20735"/>
    <x v="3"/>
    <s v="FUR-TA-10002356"/>
    <x v="0"/>
    <x v="3"/>
    <s v="Bevis Boat-Shaped Conference Table"/>
    <n v="550.43100000000004"/>
    <n v="3"/>
    <n v="0.3"/>
    <n v="-47.179800000000029"/>
  </r>
  <r>
    <n v="7814"/>
    <s v="CA-2013-134334"/>
    <x v="0"/>
    <x v="1172"/>
    <d v="2022-02-15T00:00:00"/>
    <s v="First Class"/>
    <s v="DK-13090"/>
    <s v="Dave Kipp"/>
    <x v="0"/>
    <s v="United States"/>
    <s v="Clinton"/>
    <x v="39"/>
    <n v="20735"/>
    <x v="3"/>
    <s v="FUR-FU-10003274"/>
    <x v="0"/>
    <x v="5"/>
    <s v="Regeneration Desk Collection"/>
    <n v="10.56"/>
    <n v="6"/>
    <n v="0"/>
    <n v="4.6464000000000008"/>
  </r>
  <r>
    <n v="7815"/>
    <s v="US-2014-109316"/>
    <x v="3"/>
    <x v="110"/>
    <d v="2023-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23-06-11T00:00:00"/>
    <s v="First Class"/>
    <s v="MG-17680"/>
    <s v="Maureen Gastineau"/>
    <x v="2"/>
    <s v="United States"/>
    <s v="Los Angeles"/>
    <x v="1"/>
    <n v="90049"/>
    <x v="1"/>
    <s v="TEC-PH-10000307"/>
    <x v="2"/>
    <x v="7"/>
    <s v="Shocksock Galaxy S4 Armband"/>
    <n v="17.52"/>
    <n v="2"/>
    <n v="0.2"/>
    <n v="-3.5040000000000022"/>
  </r>
  <r>
    <n v="7817"/>
    <s v="CA-2013-138478"/>
    <x v="0"/>
    <x v="147"/>
    <d v="2022-10-27T00:00:00"/>
    <s v="Second Class"/>
    <s v="DP-13390"/>
    <s v="Dennis Pardue"/>
    <x v="2"/>
    <s v="United States"/>
    <s v="North Las Vegas"/>
    <x v="33"/>
    <n v="89031"/>
    <x v="1"/>
    <s v="OFF-AR-10002240"/>
    <x v="1"/>
    <x v="6"/>
    <s v="Panasonic KP-150 Electric Pencil Sharpener"/>
    <n v="113.22"/>
    <n v="3"/>
    <n v="0"/>
    <n v="29.437200000000001"/>
  </r>
  <r>
    <n v="7818"/>
    <s v="CA-2013-138478"/>
    <x v="0"/>
    <x v="147"/>
    <d v="2022-10-27T00:00:00"/>
    <s v="Second Class"/>
    <s v="DP-13390"/>
    <s v="Dennis Pardue"/>
    <x v="2"/>
    <s v="United States"/>
    <s v="North Las Vegas"/>
    <x v="33"/>
    <n v="89031"/>
    <x v="1"/>
    <s v="OFF-PA-10001801"/>
    <x v="1"/>
    <x v="10"/>
    <s v="Xerox 193"/>
    <n v="35.880000000000003"/>
    <n v="6"/>
    <n v="0"/>
    <n v="17.581200000000003"/>
  </r>
  <r>
    <n v="7819"/>
    <s v="CA-2013-138478"/>
    <x v="0"/>
    <x v="147"/>
    <d v="2022-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23-01-31T00:00:00"/>
    <s v="Standard Class"/>
    <s v="CJ-12010"/>
    <s v="Caroline Jumper"/>
    <x v="0"/>
    <s v="United States"/>
    <s v="San Francisco"/>
    <x v="1"/>
    <n v="94109"/>
    <x v="1"/>
    <s v="OFF-FA-10000611"/>
    <x v="1"/>
    <x v="13"/>
    <s v="Binder Clips by OIC"/>
    <n v="11.84"/>
    <n v="8"/>
    <n v="0"/>
    <n v="5.6831999999999994"/>
  </r>
  <r>
    <n v="7821"/>
    <s v="CA-2014-152436"/>
    <x v="3"/>
    <x v="166"/>
    <d v="2023-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22-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20-09-01T00:00:00"/>
    <s v="Standard Class"/>
    <s v="PP-18955"/>
    <s v="Paul Prost"/>
    <x v="2"/>
    <s v="United States"/>
    <s v="Newark"/>
    <x v="13"/>
    <n v="19711"/>
    <x v="3"/>
    <s v="OFF-AR-10003770"/>
    <x v="1"/>
    <x v="6"/>
    <s v="Newell 340"/>
    <n v="8.64"/>
    <n v="3"/>
    <n v="0"/>
    <n v="2.5055999999999998"/>
  </r>
  <r>
    <n v="7824"/>
    <s v="US-2011-115413"/>
    <x v="2"/>
    <x v="86"/>
    <d v="2020-09-01T00:00:00"/>
    <s v="Standard Class"/>
    <s v="PP-18955"/>
    <s v="Paul Prost"/>
    <x v="2"/>
    <s v="United States"/>
    <s v="Newark"/>
    <x v="13"/>
    <n v="19711"/>
    <x v="3"/>
    <s v="TEC-AC-10002800"/>
    <x v="2"/>
    <x v="11"/>
    <s v="Plantronics Audio 478 Stereo USB Headset"/>
    <n v="149.97"/>
    <n v="3"/>
    <n v="0"/>
    <n v="52.489499999999992"/>
  </r>
  <r>
    <n v="7825"/>
    <s v="CA-2011-125150"/>
    <x v="2"/>
    <x v="1173"/>
    <d v="2020-05-23T00:00:00"/>
    <s v="Standard Class"/>
    <s v="PW-19030"/>
    <s v="Pauline Webber"/>
    <x v="1"/>
    <s v="United States"/>
    <s v="Los Angeles"/>
    <x v="1"/>
    <n v="90036"/>
    <x v="1"/>
    <s v="FUR-CH-10002439"/>
    <x v="0"/>
    <x v="1"/>
    <s v="Iceberg Nesting Folding Chair, 19w x 6d x 43h"/>
    <n v="232.88"/>
    <n v="5"/>
    <n v="0.2"/>
    <n v="17.466000000000008"/>
  </r>
  <r>
    <n v="7826"/>
    <s v="CA-2012-127327"/>
    <x v="1"/>
    <x v="302"/>
    <d v="2021-02-07T00:00:00"/>
    <s v="Standard Class"/>
    <s v="PW-19030"/>
    <s v="Pauline Webber"/>
    <x v="1"/>
    <s v="United States"/>
    <s v="Rome"/>
    <x v="15"/>
    <n v="13440"/>
    <x v="3"/>
    <s v="FUR-CH-10004218"/>
    <x v="0"/>
    <x v="1"/>
    <s v="Global Fabric Manager's Chair, Dark Gray"/>
    <n v="90.882000000000005"/>
    <n v="1"/>
    <n v="0.1"/>
    <n v="15.147000000000004"/>
  </r>
  <r>
    <n v="7827"/>
    <s v="CA-2014-117114"/>
    <x v="3"/>
    <x v="1107"/>
    <d v="2023-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7"/>
    <d v="2023-11-06T00:00:00"/>
    <s v="Standard Class"/>
    <s v="CY-12745"/>
    <s v="Craig Yedwab"/>
    <x v="1"/>
    <s v="United States"/>
    <s v="Chicago"/>
    <x v="10"/>
    <n v="60610"/>
    <x v="2"/>
    <s v="OFF-EN-10001137"/>
    <x v="1"/>
    <x v="12"/>
    <s v="#10 Gummed Flap White Envelopes, 100/Box"/>
    <n v="9.9120000000000008"/>
    <n v="3"/>
    <n v="0.2"/>
    <n v="3.2213999999999996"/>
  </r>
  <r>
    <n v="7829"/>
    <s v="CA-2012-137302"/>
    <x v="1"/>
    <x v="33"/>
    <d v="2021-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21-05-01T00:00:00"/>
    <s v="Standard Class"/>
    <s v="BW-11110"/>
    <s v="Bart Watters"/>
    <x v="1"/>
    <s v="United States"/>
    <s v="San Diego"/>
    <x v="1"/>
    <n v="92105"/>
    <x v="1"/>
    <s v="OFF-AR-10000588"/>
    <x v="1"/>
    <x v="6"/>
    <s v="Newell 345"/>
    <n v="59.519999999999996"/>
    <n v="3"/>
    <n v="0"/>
    <n v="15.475200000000001"/>
  </r>
  <r>
    <n v="7831"/>
    <s v="CA-2012-137302"/>
    <x v="1"/>
    <x v="33"/>
    <d v="2021-05-01T00:00:00"/>
    <s v="Standard Class"/>
    <s v="BW-11110"/>
    <s v="Bart Watters"/>
    <x v="1"/>
    <s v="United States"/>
    <s v="San Diego"/>
    <x v="1"/>
    <n v="92105"/>
    <x v="1"/>
    <s v="TEC-PH-10003174"/>
    <x v="2"/>
    <x v="7"/>
    <s v="RCA ViSYS 25825 Wireless digital phone"/>
    <n v="311.97600000000006"/>
    <n v="3"/>
    <n v="0.2"/>
    <n v="38.996999999999986"/>
  </r>
  <r>
    <n v="7832"/>
    <s v="CA-2012-137302"/>
    <x v="1"/>
    <x v="33"/>
    <d v="2021-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22-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4"/>
    <d v="2021-01-28T00:00:00"/>
    <s v="Standard Class"/>
    <s v="CR-12820"/>
    <s v="Cyra Reiten"/>
    <x v="2"/>
    <s v="United States"/>
    <s v="West Palm Beach"/>
    <x v="2"/>
    <n v="33407"/>
    <x v="0"/>
    <s v="OFF-AR-10004757"/>
    <x v="1"/>
    <x v="6"/>
    <s v="Crayola Colored Pencils"/>
    <n v="13.120000000000001"/>
    <n v="5"/>
    <n v="0.2"/>
    <n v="2.1319999999999988"/>
  </r>
  <r>
    <n v="7835"/>
    <s v="CA-2012-106257"/>
    <x v="1"/>
    <x v="657"/>
    <d v="2021-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21-04-17T00:00:00"/>
    <s v="Second Class"/>
    <s v="EB-14110"/>
    <s v="Eugene Barchas"/>
    <x v="0"/>
    <s v="United States"/>
    <s v="Los Angeles"/>
    <x v="1"/>
    <n v="90045"/>
    <x v="1"/>
    <s v="TEC-PH-10001494"/>
    <x v="2"/>
    <x v="7"/>
    <s v="Polycom CX600 IP Phone VoIP phone"/>
    <n v="479.92"/>
    <n v="2"/>
    <n v="0.2"/>
    <n v="41.993000000000009"/>
  </r>
  <r>
    <n v="7837"/>
    <s v="CA-2012-149083"/>
    <x v="1"/>
    <x v="12"/>
    <d v="2021-09-30T00:00:00"/>
    <s v="Standard Class"/>
    <s v="SH-19975"/>
    <s v="Sally Hughsby"/>
    <x v="1"/>
    <s v="United States"/>
    <s v="Seattle"/>
    <x v="4"/>
    <n v="98103"/>
    <x v="1"/>
    <s v="FUR-CH-10004289"/>
    <x v="0"/>
    <x v="1"/>
    <s v="Global Super Steno Chair"/>
    <n v="307.13600000000002"/>
    <n v="4"/>
    <n v="0.2"/>
    <n v="-11.51760000000003"/>
  </r>
  <r>
    <n v="7838"/>
    <s v="CA-2012-149083"/>
    <x v="1"/>
    <x v="12"/>
    <d v="2021-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21-09-30T00:00:00"/>
    <s v="Standard Class"/>
    <s v="SH-19975"/>
    <s v="Sally Hughsby"/>
    <x v="1"/>
    <s v="United States"/>
    <s v="Seattle"/>
    <x v="4"/>
    <n v="98103"/>
    <x v="1"/>
    <s v="TEC-AC-10002567"/>
    <x v="2"/>
    <x v="11"/>
    <s v="Logitech G602 Wireless Gaming Mouse"/>
    <n v="159.97999999999999"/>
    <n v="2"/>
    <n v="0"/>
    <n v="57.592799999999997"/>
  </r>
  <r>
    <n v="7840"/>
    <s v="US-2011-137869"/>
    <x v="2"/>
    <x v="1175"/>
    <d v="2020-04-02T00:00:00"/>
    <s v="Standard Class"/>
    <s v="CV-12295"/>
    <s v="Christina VanderZanden"/>
    <x v="0"/>
    <s v="United States"/>
    <s v="Des Moines"/>
    <x v="23"/>
    <n v="50315"/>
    <x v="2"/>
    <s v="OFF-EN-10001509"/>
    <x v="1"/>
    <x v="12"/>
    <s v="Poly String Tie Envelopes"/>
    <n v="6.12"/>
    <n v="3"/>
    <n v="0"/>
    <n v="2.8763999999999994"/>
  </r>
  <r>
    <n v="7841"/>
    <s v="US-2011-137869"/>
    <x v="2"/>
    <x v="1175"/>
    <d v="2020-04-02T00:00:00"/>
    <s v="Standard Class"/>
    <s v="CV-12295"/>
    <s v="Christina VanderZanden"/>
    <x v="0"/>
    <s v="United States"/>
    <s v="Des Moines"/>
    <x v="23"/>
    <n v="50315"/>
    <x v="2"/>
    <s v="FUR-TA-10003954"/>
    <x v="0"/>
    <x v="3"/>
    <s v="Hon 94000 Series Round Tables"/>
    <n v="1184.72"/>
    <n v="4"/>
    <n v="0"/>
    <n v="106.62480000000005"/>
  </r>
  <r>
    <n v="7842"/>
    <s v="CA-2013-116603"/>
    <x v="0"/>
    <x v="19"/>
    <d v="2022-07-23T00:00:00"/>
    <s v="Standard Class"/>
    <s v="AT-10735"/>
    <s v="Annie Thurman"/>
    <x v="0"/>
    <s v="United States"/>
    <s v="New York City"/>
    <x v="15"/>
    <n v="10024"/>
    <x v="3"/>
    <s v="OFF-AP-10002892"/>
    <x v="1"/>
    <x v="9"/>
    <s v="Belkin F5C206VTEL 6 Outlet Surge"/>
    <n v="45.96"/>
    <n v="2"/>
    <n v="0"/>
    <n v="13.787999999999997"/>
  </r>
  <r>
    <n v="7843"/>
    <s v="CA-2011-158470"/>
    <x v="2"/>
    <x v="986"/>
    <d v="2020-04-23T00:00:00"/>
    <s v="Second Class"/>
    <s v="AG-10390"/>
    <s v="Allen Goldenen"/>
    <x v="0"/>
    <s v="United States"/>
    <s v="Arlington"/>
    <x v="17"/>
    <n v="22204"/>
    <x v="0"/>
    <s v="OFF-BI-10003638"/>
    <x v="1"/>
    <x v="8"/>
    <s v="GBC Durable Plastic Covers"/>
    <n v="58.050000000000004"/>
    <n v="3"/>
    <n v="0"/>
    <n v="26.702999999999999"/>
  </r>
  <r>
    <n v="7844"/>
    <s v="CA-2011-158470"/>
    <x v="2"/>
    <x v="986"/>
    <d v="2020-04-23T00:00:00"/>
    <s v="Second Class"/>
    <s v="AG-10390"/>
    <s v="Allen Goldenen"/>
    <x v="0"/>
    <s v="United States"/>
    <s v="Arlington"/>
    <x v="17"/>
    <n v="22204"/>
    <x v="0"/>
    <s v="OFF-PA-10001569"/>
    <x v="1"/>
    <x v="10"/>
    <s v="Xerox 232"/>
    <n v="71.28"/>
    <n v="11"/>
    <n v="0"/>
    <n v="34.214400000000005"/>
  </r>
  <r>
    <n v="7845"/>
    <s v="US-2014-123834"/>
    <x v="3"/>
    <x v="246"/>
    <d v="2023-07-26T00:00:00"/>
    <s v="Standard Class"/>
    <s v="GM-14500"/>
    <s v="Gene McClure"/>
    <x v="0"/>
    <s v="United States"/>
    <s v="Pharr"/>
    <x v="5"/>
    <n v="78577"/>
    <x v="2"/>
    <s v="FUR-TA-10001676"/>
    <x v="0"/>
    <x v="3"/>
    <s v="Hon 61000 Series Interactive Training Tables"/>
    <n v="124.404"/>
    <n v="4"/>
    <n v="0.3"/>
    <n v="-21.3264"/>
  </r>
  <r>
    <n v="7846"/>
    <s v="CA-2012-125976"/>
    <x v="1"/>
    <x v="874"/>
    <d v="2021-10-02T00:00:00"/>
    <s v="Standard Class"/>
    <s v="JK-15205"/>
    <s v="Jamie Kunitz"/>
    <x v="0"/>
    <s v="United States"/>
    <s v="Arlington"/>
    <x v="17"/>
    <n v="22204"/>
    <x v="0"/>
    <s v="OFF-PA-10001125"/>
    <x v="1"/>
    <x v="10"/>
    <s v="Xerox 1988"/>
    <n v="154.9"/>
    <n v="5"/>
    <n v="0"/>
    <n v="69.704999999999998"/>
  </r>
  <r>
    <n v="7847"/>
    <s v="CA-2012-125976"/>
    <x v="1"/>
    <x v="874"/>
    <d v="2021-10-02T00:00:00"/>
    <s v="Standard Class"/>
    <s v="JK-15205"/>
    <s v="Jamie Kunitz"/>
    <x v="0"/>
    <s v="United States"/>
    <s v="Arlington"/>
    <x v="17"/>
    <n v="22204"/>
    <x v="0"/>
    <s v="TEC-PH-10002496"/>
    <x v="2"/>
    <x v="7"/>
    <s v="Cisco SPA301"/>
    <n v="1871.88"/>
    <n v="12"/>
    <n v="0"/>
    <n v="561.56399999999996"/>
  </r>
  <r>
    <n v="7848"/>
    <s v="CA-2013-128706"/>
    <x v="0"/>
    <x v="535"/>
    <d v="2022-03-03T00:00:00"/>
    <s v="Standard Class"/>
    <s v="DW-13540"/>
    <s v="Don Weiss"/>
    <x v="0"/>
    <s v="United States"/>
    <s v="Houston"/>
    <x v="5"/>
    <n v="77070"/>
    <x v="2"/>
    <s v="FUR-FU-10004053"/>
    <x v="0"/>
    <x v="5"/>
    <s v="DAX Two-Tone Silver Metal Document Frame"/>
    <n v="16.192"/>
    <n v="2"/>
    <n v="0.6"/>
    <n v="-6.8815999999999953"/>
  </r>
  <r>
    <n v="7849"/>
    <s v="CA-2013-104311"/>
    <x v="0"/>
    <x v="440"/>
    <d v="2022-05-07T00:00:00"/>
    <s v="Standard Class"/>
    <s v="AS-10090"/>
    <s v="Adam Shillingsburg"/>
    <x v="0"/>
    <s v="United States"/>
    <s v="Irving"/>
    <x v="5"/>
    <n v="75061"/>
    <x v="2"/>
    <s v="OFF-ST-10000321"/>
    <x v="1"/>
    <x v="4"/>
    <s v="Akro Stacking Bins"/>
    <n v="18.936"/>
    <n v="3"/>
    <n v="0.2"/>
    <n v="-3.787200000000003"/>
  </r>
  <r>
    <n v="7850"/>
    <s v="CA-2013-104311"/>
    <x v="0"/>
    <x v="440"/>
    <d v="2022-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22-05-07T00:00:00"/>
    <s v="Standard Class"/>
    <s v="AS-10090"/>
    <s v="Adam Shillingsburg"/>
    <x v="0"/>
    <s v="United States"/>
    <s v="Irving"/>
    <x v="5"/>
    <n v="75061"/>
    <x v="2"/>
    <s v="OFF-LA-10000973"/>
    <x v="1"/>
    <x v="2"/>
    <s v="Avery 502"/>
    <n v="5.04"/>
    <n v="2"/>
    <n v="0.2"/>
    <n v="1.764"/>
  </r>
  <r>
    <n v="7852"/>
    <s v="CA-2011-169649"/>
    <x v="2"/>
    <x v="337"/>
    <d v="2020-12-15T00:00:00"/>
    <s v="Standard Class"/>
    <s v="TS-21205"/>
    <s v="Thomas Seio"/>
    <x v="1"/>
    <s v="United States"/>
    <s v="Chicago"/>
    <x v="10"/>
    <n v="60653"/>
    <x v="2"/>
    <s v="OFF-PA-10000143"/>
    <x v="1"/>
    <x v="10"/>
    <s v="Astroparche Fine Business Paper"/>
    <n v="8.4480000000000004"/>
    <n v="2"/>
    <n v="0.2"/>
    <n v="2.9568000000000003"/>
  </r>
  <r>
    <n v="7853"/>
    <s v="CA-2011-169649"/>
    <x v="2"/>
    <x v="337"/>
    <d v="2020-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21-12-29T00:00:00"/>
    <s v="Standard Class"/>
    <s v="SM-20320"/>
    <s v="Sean Miller"/>
    <x v="2"/>
    <s v="United States"/>
    <s v="Los Angeles"/>
    <x v="1"/>
    <n v="90049"/>
    <x v="1"/>
    <s v="OFF-PA-10001526"/>
    <x v="1"/>
    <x v="10"/>
    <s v="Xerox 1949"/>
    <n v="9.9600000000000009"/>
    <n v="2"/>
    <n v="0"/>
    <n v="4.8804000000000007"/>
  </r>
  <r>
    <n v="7855"/>
    <s v="CA-2014-135587"/>
    <x v="3"/>
    <x v="226"/>
    <d v="2023-12-13T00:00:00"/>
    <s v="Standard Class"/>
    <s v="BH-11710"/>
    <s v="Brosina Hoffman"/>
    <x v="0"/>
    <s v="United States"/>
    <s v="Hattiesburg"/>
    <x v="35"/>
    <n v="39401"/>
    <x v="0"/>
    <s v="OFF-AP-10004540"/>
    <x v="1"/>
    <x v="9"/>
    <s v="Eureka The Boss Lite 10-Amp Upright Vacuum, Blue"/>
    <n v="320.64"/>
    <n v="4"/>
    <n v="0"/>
    <n v="89.779200000000003"/>
  </r>
  <r>
    <n v="7856"/>
    <s v="CA-2014-135587"/>
    <x v="3"/>
    <x v="226"/>
    <d v="2023-12-13T00:00:00"/>
    <s v="Standard Class"/>
    <s v="BH-11710"/>
    <s v="Brosina Hoffman"/>
    <x v="0"/>
    <s v="United States"/>
    <s v="Hattiesburg"/>
    <x v="35"/>
    <n v="39401"/>
    <x v="0"/>
    <s v="TEC-AC-10001266"/>
    <x v="2"/>
    <x v="11"/>
    <s v="Memorex Micro Travel Drive 8 GB"/>
    <n v="52"/>
    <n v="4"/>
    <n v="0"/>
    <n v="23.4"/>
  </r>
  <r>
    <n v="7857"/>
    <s v="CA-2011-103429"/>
    <x v="2"/>
    <x v="991"/>
    <d v="2020-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1"/>
    <d v="2020-06-01T00:00:00"/>
    <s v="First Class"/>
    <s v="LW-16825"/>
    <s v="Laurel Workman"/>
    <x v="1"/>
    <s v="United States"/>
    <s v="New York City"/>
    <x v="15"/>
    <n v="10024"/>
    <x v="3"/>
    <s v="TEC-PH-10003505"/>
    <x v="2"/>
    <x v="7"/>
    <s v="Geemarc AmpliPOWER60"/>
    <n v="464"/>
    <n v="5"/>
    <n v="0"/>
    <n v="134.55999999999995"/>
  </r>
  <r>
    <n v="7859"/>
    <s v="CA-2011-103429"/>
    <x v="2"/>
    <x v="991"/>
    <d v="2020-06-01T00:00:00"/>
    <s v="First Class"/>
    <s v="LW-16825"/>
    <s v="Laurel Workman"/>
    <x v="1"/>
    <s v="United States"/>
    <s v="New York City"/>
    <x v="15"/>
    <n v="10024"/>
    <x v="3"/>
    <s v="OFF-AP-10001005"/>
    <x v="1"/>
    <x v="9"/>
    <s v="Honeywell Quietcare HEPA Air Cleaner"/>
    <n v="235.95000000000002"/>
    <n v="3"/>
    <n v="0"/>
    <n v="77.863499999999988"/>
  </r>
  <r>
    <n v="7860"/>
    <s v="CA-2011-103429"/>
    <x v="2"/>
    <x v="991"/>
    <d v="2020-06-01T00:00:00"/>
    <s v="First Class"/>
    <s v="LW-16825"/>
    <s v="Laurel Workman"/>
    <x v="1"/>
    <s v="United States"/>
    <s v="New York City"/>
    <x v="15"/>
    <n v="10024"/>
    <x v="3"/>
    <s v="OFF-PA-10001712"/>
    <x v="1"/>
    <x v="10"/>
    <s v="Xerox 1948"/>
    <n v="39.96"/>
    <n v="4"/>
    <n v="0"/>
    <n v="17.981999999999999"/>
  </r>
  <r>
    <n v="7861"/>
    <s v="CA-2014-152261"/>
    <x v="3"/>
    <x v="580"/>
    <d v="2023-03-07T00:00:00"/>
    <s v="Standard Class"/>
    <s v="JA-15970"/>
    <s v="Joseph Airdo"/>
    <x v="0"/>
    <s v="United States"/>
    <s v="Cuyahoga Falls"/>
    <x v="24"/>
    <n v="44221"/>
    <x v="3"/>
    <s v="OFF-BI-10002353"/>
    <x v="1"/>
    <x v="8"/>
    <s v="GBC VeloBind Cover Sets"/>
    <n v="18.528000000000002"/>
    <n v="4"/>
    <n v="0.7"/>
    <n v="-12.352"/>
  </r>
  <r>
    <n v="7862"/>
    <s v="CA-2012-142993"/>
    <x v="1"/>
    <x v="88"/>
    <d v="2021-10-17T00:00:00"/>
    <s v="Standard Class"/>
    <s v="KA-16525"/>
    <s v="Kelly Andreada"/>
    <x v="0"/>
    <s v="United States"/>
    <s v="Seattle"/>
    <x v="4"/>
    <n v="98103"/>
    <x v="1"/>
    <s v="TEC-AC-10003038"/>
    <x v="2"/>
    <x v="11"/>
    <s v="Kingston Digital DataTraveler 16GB USB 2.0"/>
    <n v="17.899999999999999"/>
    <n v="2"/>
    <n v="0"/>
    <n v="3.400999999999998"/>
  </r>
  <r>
    <n v="7863"/>
    <s v="CA-2012-142993"/>
    <x v="1"/>
    <x v="88"/>
    <d v="2021-10-17T00:00:00"/>
    <s v="Standard Class"/>
    <s v="KA-16525"/>
    <s v="Kelly Andreada"/>
    <x v="0"/>
    <s v="United States"/>
    <s v="Seattle"/>
    <x v="4"/>
    <n v="98103"/>
    <x v="1"/>
    <s v="OFF-ST-10000934"/>
    <x v="1"/>
    <x v="4"/>
    <s v="Contico 72&quot;H Heavy-Duty Storage System"/>
    <n v="81.96"/>
    <n v="2"/>
    <n v="0"/>
    <n v="0"/>
  </r>
  <r>
    <n v="7864"/>
    <s v="CA-2012-143364"/>
    <x v="1"/>
    <x v="1176"/>
    <d v="2021-07-19T00:00:00"/>
    <s v="Second Class"/>
    <s v="TG-21310"/>
    <s v="Toby Gnade"/>
    <x v="0"/>
    <s v="United States"/>
    <s v="Mesa"/>
    <x v="16"/>
    <n v="85204"/>
    <x v="1"/>
    <s v="OFF-ST-10002743"/>
    <x v="1"/>
    <x v="4"/>
    <s v="SAFCO Boltless Steel Shelving"/>
    <n v="272.73599999999999"/>
    <n v="3"/>
    <n v="0.2"/>
    <n v="-64.774800000000013"/>
  </r>
  <r>
    <n v="7865"/>
    <s v="CA-2012-143364"/>
    <x v="1"/>
    <x v="1176"/>
    <d v="2021-07-19T00:00:00"/>
    <s v="Second Class"/>
    <s v="TG-21310"/>
    <s v="Toby Gnade"/>
    <x v="0"/>
    <s v="United States"/>
    <s v="Mesa"/>
    <x v="16"/>
    <n v="85204"/>
    <x v="1"/>
    <s v="OFF-PA-10001846"/>
    <x v="1"/>
    <x v="10"/>
    <s v="Xerox 1899"/>
    <n v="18.496000000000002"/>
    <n v="4"/>
    <n v="0.2"/>
    <n v="6.7048000000000005"/>
  </r>
  <r>
    <n v="7866"/>
    <s v="CA-2012-143364"/>
    <x v="1"/>
    <x v="1176"/>
    <d v="2021-07-19T00:00:00"/>
    <s v="Second Class"/>
    <s v="TG-21310"/>
    <s v="Toby Gnade"/>
    <x v="0"/>
    <s v="United States"/>
    <s v="Mesa"/>
    <x v="16"/>
    <n v="85204"/>
    <x v="1"/>
    <s v="FUR-CH-10004287"/>
    <x v="0"/>
    <x v="1"/>
    <s v="SAFCO Arco Folding Chair"/>
    <n v="441.92"/>
    <n v="2"/>
    <n v="0.2"/>
    <n v="49.715999999999966"/>
  </r>
  <r>
    <n v="7867"/>
    <s v="CA-2012-143364"/>
    <x v="1"/>
    <x v="1176"/>
    <d v="2021-07-19T00:00:00"/>
    <s v="Second Class"/>
    <s v="TG-21310"/>
    <s v="Toby Gnade"/>
    <x v="0"/>
    <s v="United States"/>
    <s v="Mesa"/>
    <x v="16"/>
    <n v="85204"/>
    <x v="1"/>
    <s v="FUR-BO-10001608"/>
    <x v="0"/>
    <x v="0"/>
    <s v="Hon Metal Bookcases, Black"/>
    <n v="127.76400000000002"/>
    <n v="6"/>
    <n v="0.7"/>
    <n v="-191.64599999999996"/>
  </r>
  <r>
    <n v="7868"/>
    <s v="CA-2011-100972"/>
    <x v="2"/>
    <x v="84"/>
    <d v="2020-11-24T00:00:00"/>
    <s v="Second Class"/>
    <s v="DB-13360"/>
    <s v="Dennis Bolton"/>
    <x v="2"/>
    <s v="United States"/>
    <s v="Salt Lake City"/>
    <x v="7"/>
    <n v="84106"/>
    <x v="1"/>
    <s v="OFF-PA-10000357"/>
    <x v="1"/>
    <x v="10"/>
    <s v="Xerox 1888"/>
    <n v="166.44"/>
    <n v="3"/>
    <n v="0"/>
    <n v="79.891199999999998"/>
  </r>
  <r>
    <n v="7869"/>
    <s v="CA-2013-136994"/>
    <x v="0"/>
    <x v="1021"/>
    <d v="2022-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23-07-10T00:00:00"/>
    <s v="Standard Class"/>
    <s v="MO-17950"/>
    <s v="Michael Oakman"/>
    <x v="0"/>
    <s v="United States"/>
    <s v="Jacksonville"/>
    <x v="3"/>
    <n v="28540"/>
    <x v="0"/>
    <s v="TEC-AC-10002167"/>
    <x v="2"/>
    <x v="11"/>
    <s v="Imation 8gb Micro Traveldrive Usb 2.0 Flash Drive"/>
    <n v="24"/>
    <n v="2"/>
    <n v="0.2"/>
    <n v="-2.6999999999999993"/>
  </r>
  <r>
    <n v="7871"/>
    <s v="CA-2014-122112"/>
    <x v="3"/>
    <x v="145"/>
    <d v="2023-09-30T00:00:00"/>
    <s v="Standard Class"/>
    <s v="CA-11965"/>
    <s v="Carol Adams"/>
    <x v="1"/>
    <s v="United States"/>
    <s v="Lakewood"/>
    <x v="24"/>
    <n v="44107"/>
    <x v="3"/>
    <s v="OFF-EN-10004459"/>
    <x v="1"/>
    <x v="12"/>
    <s v="Security-Tint Envelopes"/>
    <n v="24.448"/>
    <n v="4"/>
    <n v="0.2"/>
    <n v="8.8623999999999992"/>
  </r>
  <r>
    <n v="7872"/>
    <s v="CA-2013-101672"/>
    <x v="0"/>
    <x v="339"/>
    <d v="2022-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22-10-08T00:00:00"/>
    <s v="Standard Class"/>
    <s v="DB-12910"/>
    <s v="Daniel Byrd"/>
    <x v="2"/>
    <s v="United States"/>
    <s v="Lake Forest"/>
    <x v="1"/>
    <n v="92630"/>
    <x v="1"/>
    <s v="FUR-CH-10004063"/>
    <x v="0"/>
    <x v="1"/>
    <s v="Global Deluxe High-Back Manager's Chair"/>
    <n v="915.13600000000008"/>
    <n v="4"/>
    <n v="0.2"/>
    <n v="102.95279999999988"/>
  </r>
  <r>
    <n v="7874"/>
    <s v="CA-2013-101672"/>
    <x v="0"/>
    <x v="339"/>
    <d v="2022-10-08T00:00:00"/>
    <s v="Standard Class"/>
    <s v="DB-12910"/>
    <s v="Daniel Byrd"/>
    <x v="2"/>
    <s v="United States"/>
    <s v="Lake Forest"/>
    <x v="1"/>
    <n v="92630"/>
    <x v="1"/>
    <s v="OFF-PA-10004610"/>
    <x v="1"/>
    <x v="10"/>
    <s v="Xerox 1900"/>
    <n v="8.56"/>
    <n v="2"/>
    <n v="0"/>
    <n v="3.8519999999999994"/>
  </r>
  <r>
    <n v="7875"/>
    <s v="CA-2013-101672"/>
    <x v="0"/>
    <x v="339"/>
    <d v="2022-10-08T00:00:00"/>
    <s v="Standard Class"/>
    <s v="DB-12910"/>
    <s v="Daniel Byrd"/>
    <x v="2"/>
    <s v="United States"/>
    <s v="Lake Forest"/>
    <x v="1"/>
    <n v="92630"/>
    <x v="1"/>
    <s v="OFF-PA-10001878"/>
    <x v="1"/>
    <x v="10"/>
    <s v="Xerox 1891"/>
    <n v="97.82"/>
    <n v="2"/>
    <n v="0"/>
    <n v="45.975399999999993"/>
  </r>
  <r>
    <n v="7876"/>
    <s v="CA-2014-168403"/>
    <x v="3"/>
    <x v="428"/>
    <d v="2023-09-16T00:00:00"/>
    <s v="Standard Class"/>
    <s v="DK-12835"/>
    <s v="Damala Kotsonis"/>
    <x v="1"/>
    <s v="United States"/>
    <s v="Portland"/>
    <x v="21"/>
    <n v="97206"/>
    <x v="1"/>
    <s v="OFF-PA-10002036"/>
    <x v="1"/>
    <x v="10"/>
    <s v="Xerox 1930"/>
    <n v="31.104000000000006"/>
    <n v="6"/>
    <n v="0.2"/>
    <n v="11.2752"/>
  </r>
  <r>
    <n v="7877"/>
    <s v="CA-2014-168403"/>
    <x v="3"/>
    <x v="428"/>
    <d v="2023-09-16T00:00:00"/>
    <s v="Standard Class"/>
    <s v="DK-12835"/>
    <s v="Damala Kotsonis"/>
    <x v="1"/>
    <s v="United States"/>
    <s v="Portland"/>
    <x v="21"/>
    <n v="97206"/>
    <x v="1"/>
    <s v="OFF-AP-10003278"/>
    <x v="1"/>
    <x v="9"/>
    <s v="Belkin 7-Outlet SurgeMaster Home Series"/>
    <n v="11.176000000000002"/>
    <n v="1"/>
    <n v="0.2"/>
    <n v="0.8382000000000005"/>
  </r>
  <r>
    <n v="7878"/>
    <s v="CA-2012-148705"/>
    <x v="1"/>
    <x v="898"/>
    <d v="2021-03-18T00:00:00"/>
    <s v="Standard Class"/>
    <s v="EB-14170"/>
    <s v="Evan Bailliet"/>
    <x v="0"/>
    <s v="United States"/>
    <s v="Charlotte"/>
    <x v="3"/>
    <n v="28205"/>
    <x v="0"/>
    <s v="OFF-LA-10001641"/>
    <x v="1"/>
    <x v="2"/>
    <s v="Avery 518"/>
    <n v="5.04"/>
    <n v="2"/>
    <n v="0.2"/>
    <n v="1.764"/>
  </r>
  <r>
    <n v="7879"/>
    <s v="CA-2013-160241"/>
    <x v="0"/>
    <x v="895"/>
    <d v="2022-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22-06-22T00:00:00"/>
    <s v="Standard Class"/>
    <s v="JS-15685"/>
    <s v="Jim Sink"/>
    <x v="1"/>
    <s v="United States"/>
    <s v="Philadelphia"/>
    <x v="9"/>
    <n v="19140"/>
    <x v="3"/>
    <s v="FUR-TA-10003392"/>
    <x v="0"/>
    <x v="3"/>
    <s v="Global Adaptabilities Conference Tables"/>
    <n v="337.17599999999999"/>
    <n v="2"/>
    <n v="0.4"/>
    <n v="-118.01160000000002"/>
  </r>
  <r>
    <n v="7881"/>
    <s v="CA-2014-118017"/>
    <x v="3"/>
    <x v="734"/>
    <d v="2023-12-07T00:00:00"/>
    <s v="Second Class"/>
    <s v="LC-16870"/>
    <s v="Lena Cacioppo"/>
    <x v="0"/>
    <s v="United States"/>
    <s v="Thornton"/>
    <x v="22"/>
    <n v="80229"/>
    <x v="1"/>
    <s v="OFF-AR-10003856"/>
    <x v="1"/>
    <x v="6"/>
    <s v="Newell 344"/>
    <n v="13.343999999999998"/>
    <n v="6"/>
    <n v="0.2"/>
    <n v="1.0007999999999999"/>
  </r>
  <r>
    <n v="7882"/>
    <s v="CA-2014-118017"/>
    <x v="3"/>
    <x v="734"/>
    <d v="2023-12-07T00:00:00"/>
    <s v="Second Class"/>
    <s v="LC-16870"/>
    <s v="Lena Cacioppo"/>
    <x v="0"/>
    <s v="United States"/>
    <s v="Thornton"/>
    <x v="22"/>
    <n v="80229"/>
    <x v="1"/>
    <s v="TEC-AC-10002006"/>
    <x v="2"/>
    <x v="11"/>
    <s v="Memorex Micro Travel Drive 16 GB"/>
    <n v="76.75200000000001"/>
    <n v="6"/>
    <n v="0.2"/>
    <n v="10.553399999999993"/>
  </r>
  <r>
    <n v="7883"/>
    <s v="CA-2014-118017"/>
    <x v="3"/>
    <x v="734"/>
    <d v="2023-12-07T00:00:00"/>
    <s v="Second Class"/>
    <s v="LC-16870"/>
    <s v="Lena Cacioppo"/>
    <x v="0"/>
    <s v="United States"/>
    <s v="Thornton"/>
    <x v="22"/>
    <n v="80229"/>
    <x v="1"/>
    <s v="TEC-AC-10002006"/>
    <x v="2"/>
    <x v="11"/>
    <s v="Memorex Micro Travel Drive 16 GB"/>
    <n v="102.33600000000001"/>
    <n v="8"/>
    <n v="0.2"/>
    <n v="14.07119999999999"/>
  </r>
  <r>
    <n v="7884"/>
    <s v="CA-2014-118017"/>
    <x v="3"/>
    <x v="734"/>
    <d v="2023-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23-12-07T00:00:00"/>
    <s v="Second Class"/>
    <s v="LC-16870"/>
    <s v="Lena Cacioppo"/>
    <x v="0"/>
    <s v="United States"/>
    <s v="Thornton"/>
    <x v="22"/>
    <n v="80229"/>
    <x v="1"/>
    <s v="OFF-SU-10004782"/>
    <x v="1"/>
    <x v="14"/>
    <s v="Elite 5&quot; Scissors"/>
    <n v="47.32"/>
    <n v="7"/>
    <n v="0.2"/>
    <n v="5.9149999999999938"/>
  </r>
  <r>
    <n v="7886"/>
    <s v="CA-2014-118017"/>
    <x v="3"/>
    <x v="734"/>
    <d v="2023-12-07T00:00:00"/>
    <s v="Second Class"/>
    <s v="LC-16870"/>
    <s v="Lena Cacioppo"/>
    <x v="0"/>
    <s v="United States"/>
    <s v="Thornton"/>
    <x v="22"/>
    <n v="80229"/>
    <x v="1"/>
    <s v="FUR-FU-10004351"/>
    <x v="0"/>
    <x v="5"/>
    <s v="Staples"/>
    <n v="23.376000000000001"/>
    <n v="3"/>
    <n v="0.2"/>
    <n v="7.0128000000000013"/>
  </r>
  <r>
    <n v="7887"/>
    <s v="CA-2014-118017"/>
    <x v="3"/>
    <x v="734"/>
    <d v="2023-12-07T00:00:00"/>
    <s v="Second Class"/>
    <s v="LC-16870"/>
    <s v="Lena Cacioppo"/>
    <x v="0"/>
    <s v="United States"/>
    <s v="Thornton"/>
    <x v="22"/>
    <n v="80229"/>
    <x v="1"/>
    <s v="FUR-FU-10004270"/>
    <x v="0"/>
    <x v="5"/>
    <s v="Eldon Image Series Desk Accessories, Burgundy"/>
    <n v="16.72"/>
    <n v="5"/>
    <n v="0.2"/>
    <n v="3.3439999999999994"/>
  </r>
  <r>
    <n v="7888"/>
    <s v="CA-2014-118017"/>
    <x v="3"/>
    <x v="734"/>
    <d v="2023-12-07T00:00:00"/>
    <s v="Second Class"/>
    <s v="LC-16870"/>
    <s v="Lena Cacioppo"/>
    <x v="0"/>
    <s v="United States"/>
    <s v="Thornton"/>
    <x v="22"/>
    <n v="80229"/>
    <x v="1"/>
    <s v="FUR-FU-10004053"/>
    <x v="0"/>
    <x v="5"/>
    <s v="DAX Two-Tone Silver Metal Document Frame"/>
    <n v="16.192"/>
    <n v="1"/>
    <n v="0.2"/>
    <n v="4.6552000000000007"/>
  </r>
  <r>
    <n v="7889"/>
    <s v="CA-2013-113117"/>
    <x v="0"/>
    <x v="765"/>
    <d v="2022-08-23T00:00:00"/>
    <s v="Standard Class"/>
    <s v="JP-15520"/>
    <s v="Jeremy Pistek"/>
    <x v="0"/>
    <s v="United States"/>
    <s v="Davis"/>
    <x v="1"/>
    <n v="95616"/>
    <x v="1"/>
    <s v="OFF-PA-10000019"/>
    <x v="1"/>
    <x v="10"/>
    <s v="Xerox 1931"/>
    <n v="32.400000000000006"/>
    <n v="5"/>
    <n v="0"/>
    <n v="15.552000000000001"/>
  </r>
  <r>
    <n v="7890"/>
    <s v="CA-2013-148684"/>
    <x v="0"/>
    <x v="591"/>
    <d v="2022-12-30T00:00:00"/>
    <s v="Standard Class"/>
    <s v="TS-21655"/>
    <s v="Trudy Schmidt"/>
    <x v="0"/>
    <s v="United States"/>
    <s v="Fayetteville"/>
    <x v="36"/>
    <n v="72701"/>
    <x v="0"/>
    <s v="OFF-AR-10003811"/>
    <x v="1"/>
    <x v="6"/>
    <s v="Newell 327"/>
    <n v="19.89"/>
    <n v="9"/>
    <n v="0"/>
    <n v="5.3703000000000003"/>
  </r>
  <r>
    <n v="7891"/>
    <s v="CA-2013-148684"/>
    <x v="0"/>
    <x v="591"/>
    <d v="2022-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22-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22-12-30T00:00:00"/>
    <s v="Standard Class"/>
    <s v="TS-21655"/>
    <s v="Trudy Schmidt"/>
    <x v="0"/>
    <s v="United States"/>
    <s v="Fayetteville"/>
    <x v="36"/>
    <n v="72701"/>
    <x v="0"/>
    <s v="OFF-PA-10003302"/>
    <x v="1"/>
    <x v="10"/>
    <s v="Xerox 1906"/>
    <n v="106.32"/>
    <n v="3"/>
    <n v="0"/>
    <n v="49.970399999999991"/>
  </r>
  <r>
    <n v="7894"/>
    <s v="CA-2014-125367"/>
    <x v="3"/>
    <x v="283"/>
    <d v="2023-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23-06-26T00:00:00"/>
    <s v="Standard Class"/>
    <s v="EH-14125"/>
    <s v="Eugene Hildebrand"/>
    <x v="2"/>
    <s v="United States"/>
    <s v="Wheeling"/>
    <x v="48"/>
    <n v="26003"/>
    <x v="3"/>
    <s v="OFF-BI-10002852"/>
    <x v="1"/>
    <x v="8"/>
    <s v="Ibico Standard Transparent Covers"/>
    <n v="82.4"/>
    <n v="5"/>
    <n v="0"/>
    <n v="40.376000000000005"/>
  </r>
  <r>
    <n v="7896"/>
    <s v="CA-2014-124744"/>
    <x v="3"/>
    <x v="548"/>
    <d v="2023-06-26T00:00:00"/>
    <s v="Standard Class"/>
    <s v="EH-14125"/>
    <s v="Eugene Hildebrand"/>
    <x v="2"/>
    <s v="United States"/>
    <s v="Wheeling"/>
    <x v="48"/>
    <n v="26003"/>
    <x v="3"/>
    <s v="OFF-BI-10000145"/>
    <x v="1"/>
    <x v="8"/>
    <s v="Zipper Ring Binder Pockets"/>
    <n v="6.24"/>
    <n v="2"/>
    <n v="0"/>
    <n v="3.0575999999999999"/>
  </r>
  <r>
    <n v="7897"/>
    <s v="CA-2014-124744"/>
    <x v="3"/>
    <x v="548"/>
    <d v="2023-06-26T00:00:00"/>
    <s v="Standard Class"/>
    <s v="EH-14125"/>
    <s v="Eugene Hildebrand"/>
    <x v="2"/>
    <s v="United States"/>
    <s v="Wheeling"/>
    <x v="48"/>
    <n v="26003"/>
    <x v="3"/>
    <s v="OFF-PA-10001970"/>
    <x v="1"/>
    <x v="10"/>
    <s v="Xerox 1908"/>
    <n v="447.84"/>
    <n v="8"/>
    <n v="0"/>
    <n v="219.44159999999999"/>
  </r>
  <r>
    <n v="7898"/>
    <s v="CA-2014-128363"/>
    <x v="3"/>
    <x v="802"/>
    <d v="2023-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23-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23-08-19T00:00:00"/>
    <s v="Standard Class"/>
    <s v="DC-12850"/>
    <s v="Dan Campbell"/>
    <x v="0"/>
    <s v="United States"/>
    <s v="Memphis"/>
    <x v="18"/>
    <n v="38109"/>
    <x v="0"/>
    <s v="OFF-FA-10003495"/>
    <x v="1"/>
    <x v="13"/>
    <s v="Staples"/>
    <n v="24.320000000000004"/>
    <n v="5"/>
    <n v="0.2"/>
    <n v="9.1199999999999974"/>
  </r>
  <r>
    <n v="7901"/>
    <s v="CA-2014-128363"/>
    <x v="3"/>
    <x v="802"/>
    <d v="2023-08-19T00:00:00"/>
    <s v="Standard Class"/>
    <s v="DC-12850"/>
    <s v="Dan Campbell"/>
    <x v="0"/>
    <s v="United States"/>
    <s v="Memphis"/>
    <x v="18"/>
    <n v="38109"/>
    <x v="0"/>
    <s v="TEC-AC-10003709"/>
    <x v="2"/>
    <x v="11"/>
    <s v="Maxell 4.7GB DVD-R 5/Pack"/>
    <n v="1.5840000000000001"/>
    <n v="2"/>
    <n v="0.2"/>
    <n v="0.47520000000000018"/>
  </r>
  <r>
    <n v="7902"/>
    <s v="CA-2014-128363"/>
    <x v="3"/>
    <x v="802"/>
    <d v="2023-08-19T00:00:00"/>
    <s v="Standard Class"/>
    <s v="DC-12850"/>
    <s v="Dan Campbell"/>
    <x v="0"/>
    <s v="United States"/>
    <s v="Memphis"/>
    <x v="18"/>
    <n v="38109"/>
    <x v="0"/>
    <s v="FUR-FU-10003268"/>
    <x v="0"/>
    <x v="5"/>
    <s v="Eldon Radial Chair Mat for Low to Medium Pile Carpets"/>
    <n v="31.983999999999998"/>
    <n v="1"/>
    <n v="0.2"/>
    <n v="0"/>
  </r>
  <r>
    <n v="7903"/>
    <s v="CA-2014-128363"/>
    <x v="3"/>
    <x v="802"/>
    <d v="2023-08-19T00:00:00"/>
    <s v="Standard Class"/>
    <s v="DC-12850"/>
    <s v="Dan Campbell"/>
    <x v="0"/>
    <s v="United States"/>
    <s v="Memphis"/>
    <x v="18"/>
    <n v="38109"/>
    <x v="0"/>
    <s v="OFF-EN-10003845"/>
    <x v="1"/>
    <x v="12"/>
    <s v="Colored Envelopes"/>
    <n v="14.76"/>
    <n v="5"/>
    <n v="0.2"/>
    <n v="4.7969999999999988"/>
  </r>
  <r>
    <n v="7904"/>
    <s v="CA-2014-128363"/>
    <x v="3"/>
    <x v="802"/>
    <d v="2023-08-19T00:00:00"/>
    <s v="Standard Class"/>
    <s v="DC-12850"/>
    <s v="Dan Campbell"/>
    <x v="0"/>
    <s v="United States"/>
    <s v="Memphis"/>
    <x v="18"/>
    <n v="38109"/>
    <x v="0"/>
    <s v="FUR-CH-10002073"/>
    <x v="0"/>
    <x v="1"/>
    <s v="Hon Olson Stacker Chairs"/>
    <n v="423.64799999999997"/>
    <n v="2"/>
    <n v="0.2"/>
    <n v="47.660399999999967"/>
  </r>
  <r>
    <n v="7905"/>
    <s v="CA-2012-126669"/>
    <x v="1"/>
    <x v="209"/>
    <d v="2021-11-13T00:00:00"/>
    <s v="Standard Class"/>
    <s v="DO-13645"/>
    <s v="Doug O'Connell"/>
    <x v="0"/>
    <s v="United States"/>
    <s v="Houston"/>
    <x v="5"/>
    <n v="77036"/>
    <x v="2"/>
    <s v="OFF-PA-10001357"/>
    <x v="1"/>
    <x v="10"/>
    <s v="Xerox 1886"/>
    <n v="76.64"/>
    <n v="2"/>
    <n v="0.2"/>
    <n v="26.823999999999995"/>
  </r>
  <r>
    <n v="7906"/>
    <s v="US-2012-118766"/>
    <x v="1"/>
    <x v="52"/>
    <d v="2021-10-22T00:00:00"/>
    <s v="Standard Class"/>
    <s v="LS-16975"/>
    <s v="Lindsay Shagiari"/>
    <x v="2"/>
    <s v="United States"/>
    <s v="Dallas"/>
    <x v="5"/>
    <n v="75217"/>
    <x v="2"/>
    <s v="OFF-EN-10001415"/>
    <x v="1"/>
    <x v="12"/>
    <s v="Staples"/>
    <n v="4.4640000000000004"/>
    <n v="1"/>
    <n v="0.2"/>
    <n v="1.6739999999999999"/>
  </r>
  <r>
    <n v="7907"/>
    <s v="US-2012-118766"/>
    <x v="1"/>
    <x v="52"/>
    <d v="2021-10-22T00:00:00"/>
    <s v="Standard Class"/>
    <s v="LS-16975"/>
    <s v="Lindsay Shagiari"/>
    <x v="2"/>
    <s v="United States"/>
    <s v="Dallas"/>
    <x v="5"/>
    <n v="75217"/>
    <x v="2"/>
    <s v="OFF-BI-10002813"/>
    <x v="1"/>
    <x v="8"/>
    <s v="Avery Reinforcements for Hole-Punch Pages"/>
    <n v="3.9599999999999991"/>
    <n v="10"/>
    <n v="0.8"/>
    <n v="-6.93"/>
  </r>
  <r>
    <n v="7908"/>
    <s v="CA-2013-112585"/>
    <x v="0"/>
    <x v="679"/>
    <d v="2022-08-03T00:00:00"/>
    <s v="First Class"/>
    <s v="RW-19630"/>
    <s v="Rob Williams"/>
    <x v="1"/>
    <s v="United States"/>
    <s v="San Francisco"/>
    <x v="1"/>
    <n v="94122"/>
    <x v="1"/>
    <s v="OFF-AP-10003849"/>
    <x v="1"/>
    <x v="9"/>
    <s v="Hoover Shoulder Vac Commercial Portable Vacuum"/>
    <n v="715.64"/>
    <n v="2"/>
    <n v="0"/>
    <n v="178.90999999999997"/>
  </r>
  <r>
    <n v="7909"/>
    <s v="CA-2013-149762"/>
    <x v="0"/>
    <x v="275"/>
    <d v="2022-12-08T00:00:00"/>
    <s v="Standard Class"/>
    <s v="RD-19720"/>
    <s v="Roger Demir"/>
    <x v="0"/>
    <s v="United States"/>
    <s v="Morgan Hill"/>
    <x v="1"/>
    <n v="95037"/>
    <x v="1"/>
    <s v="FUR-TA-10004147"/>
    <x v="0"/>
    <x v="3"/>
    <s v="Hon 4060 Series Tables"/>
    <n v="268.70400000000001"/>
    <n v="3"/>
    <n v="0.2"/>
    <n v="6.717599999999976"/>
  </r>
  <r>
    <n v="7910"/>
    <s v="CA-2013-149762"/>
    <x v="0"/>
    <x v="275"/>
    <d v="2022-12-08T00:00:00"/>
    <s v="Standard Class"/>
    <s v="RD-19720"/>
    <s v="Roger Demir"/>
    <x v="0"/>
    <s v="United States"/>
    <s v="Morgan Hill"/>
    <x v="1"/>
    <n v="95037"/>
    <x v="1"/>
    <s v="OFF-AR-10001662"/>
    <x v="1"/>
    <x v="6"/>
    <s v="Rogers Handheld Barrel Pencil Sharpener"/>
    <n v="21.92"/>
    <n v="8"/>
    <n v="0"/>
    <n v="5.9184000000000019"/>
  </r>
  <r>
    <n v="7911"/>
    <s v="CA-2013-149762"/>
    <x v="0"/>
    <x v="275"/>
    <d v="2022-12-08T00:00:00"/>
    <s v="Standard Class"/>
    <s v="RD-19720"/>
    <s v="Roger Demir"/>
    <x v="0"/>
    <s v="United States"/>
    <s v="Morgan Hill"/>
    <x v="1"/>
    <n v="95037"/>
    <x v="1"/>
    <s v="OFF-ST-10001558"/>
    <x v="1"/>
    <x v="4"/>
    <s v="Acco Perma 4000 Stacking Storage Drawers"/>
    <n v="48.72"/>
    <n v="3"/>
    <n v="0"/>
    <n v="7.3079999999999998"/>
  </r>
  <r>
    <n v="7912"/>
    <s v="CA-2013-149762"/>
    <x v="0"/>
    <x v="275"/>
    <d v="2022-12-08T00:00:00"/>
    <s v="Standard Class"/>
    <s v="RD-19720"/>
    <s v="Roger Demir"/>
    <x v="0"/>
    <s v="United States"/>
    <s v="Morgan Hill"/>
    <x v="1"/>
    <n v="95037"/>
    <x v="1"/>
    <s v="FUR-BO-10001337"/>
    <x v="0"/>
    <x v="0"/>
    <s v="O'Sullivan Living Dimensions 2-Shelf Bookcases"/>
    <n v="205.666"/>
    <n v="2"/>
    <n v="0.15"/>
    <n v="-12.097999999999999"/>
  </r>
  <r>
    <n v="7913"/>
    <s v="CA-2013-167605"/>
    <x v="0"/>
    <x v="236"/>
    <d v="2022-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23-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23-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23-06-22T00:00:00"/>
    <s v="Standard Class"/>
    <s v="SR-20740"/>
    <s v="Steven Roelle"/>
    <x v="2"/>
    <s v="United States"/>
    <s v="New York City"/>
    <x v="15"/>
    <n v="10024"/>
    <x v="3"/>
    <s v="TEC-AC-10004992"/>
    <x v="2"/>
    <x v="11"/>
    <s v="Kingston Digital DataTraveler 64GB USB 2.0"/>
    <n v="101.34"/>
    <n v="3"/>
    <n v="0"/>
    <n v="8.1071999999999917"/>
  </r>
  <r>
    <n v="7917"/>
    <s v="CA-2012-110891"/>
    <x v="1"/>
    <x v="312"/>
    <d v="2021-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23-09-09T00:00:00"/>
    <s v="Second Class"/>
    <s v="JK-16120"/>
    <s v="Julie Kriz"/>
    <x v="2"/>
    <s v="United States"/>
    <s v="Garland"/>
    <x v="5"/>
    <n v="75043"/>
    <x v="2"/>
    <s v="OFF-AR-10000380"/>
    <x v="1"/>
    <x v="6"/>
    <s v="Hunt PowerHouse Electric Pencil Sharpener, Blue"/>
    <n v="30.384"/>
    <n v="1"/>
    <n v="0.2"/>
    <n v="3.7979999999999947"/>
  </r>
  <r>
    <n v="7919"/>
    <s v="CA-2012-152513"/>
    <x v="1"/>
    <x v="433"/>
    <d v="2021-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23-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23-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23-03-18T00:00:00"/>
    <s v="Standard Class"/>
    <s v="JB-16000"/>
    <s v="Joy Bell-"/>
    <x v="0"/>
    <s v="United States"/>
    <s v="Columbia"/>
    <x v="39"/>
    <n v="21044"/>
    <x v="3"/>
    <s v="OFF-BI-10002026"/>
    <x v="1"/>
    <x v="8"/>
    <s v="Avery Arch Ring Binders"/>
    <n v="174.3"/>
    <n v="3"/>
    <n v="0"/>
    <n v="81.920999999999992"/>
  </r>
  <r>
    <n v="7923"/>
    <s v="CA-2014-134096"/>
    <x v="3"/>
    <x v="241"/>
    <d v="2023-09-30T00:00:00"/>
    <s v="Standard Class"/>
    <s v="PP-18955"/>
    <s v="Paul Prost"/>
    <x v="2"/>
    <s v="United States"/>
    <s v="Hollywood"/>
    <x v="2"/>
    <n v="33021"/>
    <x v="0"/>
    <s v="TEC-PH-10000526"/>
    <x v="2"/>
    <x v="7"/>
    <s v="Vtech CS6719"/>
    <n v="383.96000000000004"/>
    <n v="5"/>
    <n v="0.2"/>
    <n v="38.396000000000015"/>
  </r>
  <r>
    <n v="7924"/>
    <s v="CA-2014-134096"/>
    <x v="3"/>
    <x v="241"/>
    <d v="2023-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22-08-17T00:00:00"/>
    <s v="First Class"/>
    <s v="RF-19840"/>
    <s v="Roy Französisch"/>
    <x v="0"/>
    <s v="United States"/>
    <s v="Springfield"/>
    <x v="17"/>
    <n v="22153"/>
    <x v="0"/>
    <s v="OFF-BI-10002309"/>
    <x v="1"/>
    <x v="8"/>
    <s v="Avery Heavy-Duty EZD  Binder With Locking Rings"/>
    <n v="22.32"/>
    <n v="4"/>
    <n v="0"/>
    <n v="10.7136"/>
  </r>
  <r>
    <n v="7926"/>
    <s v="CA-2013-125843"/>
    <x v="0"/>
    <x v="572"/>
    <d v="2022-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23-11-25T00:00:00"/>
    <s v="Second Class"/>
    <s v="KH-16330"/>
    <s v="Katharine Harms"/>
    <x v="1"/>
    <s v="United States"/>
    <s v="New York City"/>
    <x v="15"/>
    <n v="10035"/>
    <x v="3"/>
    <s v="TEC-AC-10003433"/>
    <x v="2"/>
    <x v="11"/>
    <s v="Maxell 4.7GB DVD+R 5/Pack"/>
    <n v="2.9699999999999998"/>
    <n v="3"/>
    <n v="0"/>
    <n v="1.3365"/>
  </r>
  <r>
    <n v="7928"/>
    <s v="CA-2014-120404"/>
    <x v="3"/>
    <x v="225"/>
    <d v="2023-11-25T00:00:00"/>
    <s v="Second Class"/>
    <s v="KH-16330"/>
    <s v="Katharine Harms"/>
    <x v="1"/>
    <s v="United States"/>
    <s v="New York City"/>
    <x v="15"/>
    <n v="10035"/>
    <x v="3"/>
    <s v="TEC-PH-10001363"/>
    <x v="2"/>
    <x v="7"/>
    <s v="Apple iPhone 5S"/>
    <n v="569.99"/>
    <n v="1"/>
    <n v="0"/>
    <n v="170.99699999999996"/>
  </r>
  <r>
    <n v="7929"/>
    <s v="CA-2014-120404"/>
    <x v="3"/>
    <x v="225"/>
    <d v="2023-11-25T00:00:00"/>
    <s v="Second Class"/>
    <s v="KH-16330"/>
    <s v="Katharine Harms"/>
    <x v="1"/>
    <s v="United States"/>
    <s v="New York City"/>
    <x v="15"/>
    <n v="10035"/>
    <x v="3"/>
    <s v="FUR-FU-10000820"/>
    <x v="0"/>
    <x v="5"/>
    <s v="Tensor Brushed Steel Torchiere Floor Lamp"/>
    <n v="50.97"/>
    <n v="3"/>
    <n v="0"/>
    <n v="9.1745999999999981"/>
  </r>
  <r>
    <n v="7930"/>
    <s v="CA-2014-167549"/>
    <x v="3"/>
    <x v="800"/>
    <d v="2023-07-28T00:00:00"/>
    <s v="First Class"/>
    <s v="EM-14200"/>
    <s v="Evan Minnotte"/>
    <x v="2"/>
    <s v="United States"/>
    <s v="Dallas"/>
    <x v="5"/>
    <n v="75217"/>
    <x v="2"/>
    <s v="FUR-TA-10004767"/>
    <x v="0"/>
    <x v="3"/>
    <s v="Safco Drafting Table"/>
    <n v="298.11599999999999"/>
    <n v="6"/>
    <n v="0.3"/>
    <n v="-4.2588000000000363"/>
  </r>
  <r>
    <n v="7931"/>
    <s v="CA-2013-120082"/>
    <x v="0"/>
    <x v="869"/>
    <d v="2022-03-28T00:00:00"/>
    <s v="Second Class"/>
    <s v="DK-12835"/>
    <s v="Damala Kotsonis"/>
    <x v="1"/>
    <s v="United States"/>
    <s v="New York City"/>
    <x v="15"/>
    <n v="10024"/>
    <x v="3"/>
    <s v="OFF-AR-10001955"/>
    <x v="1"/>
    <x v="6"/>
    <s v="Newell 319"/>
    <n v="59.519999999999996"/>
    <n v="3"/>
    <n v="0"/>
    <n v="17.855999999999995"/>
  </r>
  <r>
    <n v="7932"/>
    <s v="US-2013-168095"/>
    <x v="0"/>
    <x v="692"/>
    <d v="2022-07-21T00:00:00"/>
    <s v="Standard Class"/>
    <s v="MC-17425"/>
    <s v="Mark Cousins"/>
    <x v="1"/>
    <s v="United States"/>
    <s v="Portland"/>
    <x v="21"/>
    <n v="97206"/>
    <x v="1"/>
    <s v="FUR-CH-10004886"/>
    <x v="0"/>
    <x v="1"/>
    <s v="Bevis Steel Folding Chairs"/>
    <n v="230.28000000000003"/>
    <n v="3"/>
    <n v="0.2"/>
    <n v="23.027999999999992"/>
  </r>
  <r>
    <n v="7933"/>
    <s v="US-2013-168095"/>
    <x v="0"/>
    <x v="692"/>
    <d v="2022-07-21T00:00:00"/>
    <s v="Standard Class"/>
    <s v="MC-17425"/>
    <s v="Mark Cousins"/>
    <x v="1"/>
    <s v="United States"/>
    <s v="Portland"/>
    <x v="21"/>
    <n v="97206"/>
    <x v="1"/>
    <s v="OFF-PA-10003641"/>
    <x v="1"/>
    <x v="10"/>
    <s v="Xerox 1909"/>
    <n v="105.52"/>
    <n v="5"/>
    <n v="0.2"/>
    <n v="34.293999999999997"/>
  </r>
  <r>
    <n v="7934"/>
    <s v="CA-2014-166093"/>
    <x v="3"/>
    <x v="629"/>
    <d v="2023-08-25T00:00:00"/>
    <s v="Standard Class"/>
    <s v="RW-19540"/>
    <s v="Rick Wilson"/>
    <x v="1"/>
    <s v="United States"/>
    <s v="Brentwood"/>
    <x v="1"/>
    <n v="94513"/>
    <x v="1"/>
    <s v="OFF-EN-10003134"/>
    <x v="1"/>
    <x v="12"/>
    <s v="Staples"/>
    <n v="23.36"/>
    <n v="2"/>
    <n v="0"/>
    <n v="11.68"/>
  </r>
  <r>
    <n v="7935"/>
    <s v="CA-2014-166093"/>
    <x v="3"/>
    <x v="629"/>
    <d v="2023-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23-08-25T00:00:00"/>
    <s v="Standard Class"/>
    <s v="RW-19540"/>
    <s v="Rick Wilson"/>
    <x v="1"/>
    <s v="United States"/>
    <s v="Brentwood"/>
    <x v="1"/>
    <n v="94513"/>
    <x v="1"/>
    <s v="OFF-PA-10003893"/>
    <x v="1"/>
    <x v="10"/>
    <s v="Xerox 1962"/>
    <n v="8.56"/>
    <n v="2"/>
    <n v="0"/>
    <n v="3.8519999999999994"/>
  </r>
  <r>
    <n v="7937"/>
    <s v="CA-2014-166093"/>
    <x v="3"/>
    <x v="629"/>
    <d v="2023-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23-08-25T00:00:00"/>
    <s v="Standard Class"/>
    <s v="RW-19540"/>
    <s v="Rick Wilson"/>
    <x v="1"/>
    <s v="United States"/>
    <s v="Brentwood"/>
    <x v="1"/>
    <n v="94513"/>
    <x v="1"/>
    <s v="OFF-AP-10001058"/>
    <x v="1"/>
    <x v="9"/>
    <s v="Sanyo 2.5 Cubic Foot Mid-Size Office Refrigerators"/>
    <n v="2518.29"/>
    <n v="9"/>
    <n v="0"/>
    <n v="654.7553999999999"/>
  </r>
  <r>
    <n v="7939"/>
    <s v="CA-2014-166093"/>
    <x v="3"/>
    <x v="629"/>
    <d v="2023-08-25T00:00:00"/>
    <s v="Standard Class"/>
    <s v="RW-19540"/>
    <s v="Rick Wilson"/>
    <x v="1"/>
    <s v="United States"/>
    <s v="Brentwood"/>
    <x v="1"/>
    <n v="94513"/>
    <x v="1"/>
    <s v="OFF-ST-10001496"/>
    <x v="1"/>
    <x v="4"/>
    <s v="Standard Rollaway File with Lock"/>
    <n v="540.56999999999994"/>
    <n v="3"/>
    <n v="0"/>
    <n v="140.54820000000001"/>
  </r>
  <r>
    <n v="7940"/>
    <s v="CA-2014-166093"/>
    <x v="3"/>
    <x v="629"/>
    <d v="2023-08-25T00:00:00"/>
    <s v="Standard Class"/>
    <s v="RW-19540"/>
    <s v="Rick Wilson"/>
    <x v="1"/>
    <s v="United States"/>
    <s v="Brentwood"/>
    <x v="1"/>
    <n v="94513"/>
    <x v="1"/>
    <s v="OFF-BI-10004230"/>
    <x v="1"/>
    <x v="8"/>
    <s v="GBC Recycled Grain Textured Covers"/>
    <n v="221.05600000000001"/>
    <n v="8"/>
    <n v="0.2"/>
    <n v="77.369599999999991"/>
  </r>
  <r>
    <n v="7941"/>
    <s v="CA-2013-146325"/>
    <x v="0"/>
    <x v="881"/>
    <d v="2022-12-18T00:00:00"/>
    <s v="First Class"/>
    <s v="DS-13180"/>
    <s v="David Smith"/>
    <x v="1"/>
    <s v="United States"/>
    <s v="San Diego"/>
    <x v="1"/>
    <n v="92037"/>
    <x v="1"/>
    <s v="FUR-CH-10001146"/>
    <x v="0"/>
    <x v="1"/>
    <s v="Global Task Chair, Black"/>
    <n v="81.424000000000007"/>
    <n v="2"/>
    <n v="0.2"/>
    <n v="-9.1601999999999961"/>
  </r>
  <r>
    <n v="7942"/>
    <s v="CA-2013-146325"/>
    <x v="0"/>
    <x v="881"/>
    <d v="2022-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24-01-02T00:00:00"/>
    <s v="Standard Class"/>
    <s v="GA-14725"/>
    <s v="Guy Armstrong"/>
    <x v="0"/>
    <s v="United States"/>
    <s v="Dallas"/>
    <x v="5"/>
    <n v="75081"/>
    <x v="2"/>
    <s v="OFF-BI-10003684"/>
    <x v="1"/>
    <x v="8"/>
    <s v="Wilson Jones Legal Size Ring Binders"/>
    <n v="39.581999999999987"/>
    <n v="9"/>
    <n v="0.8"/>
    <n v="-59.372999999999976"/>
  </r>
  <r>
    <n v="7944"/>
    <s v="CA-2014-134194"/>
    <x v="3"/>
    <x v="53"/>
    <d v="2024-01-02T00:00:00"/>
    <s v="Standard Class"/>
    <s v="GA-14725"/>
    <s v="Guy Armstrong"/>
    <x v="0"/>
    <s v="United States"/>
    <s v="Dallas"/>
    <x v="5"/>
    <n v="75081"/>
    <x v="2"/>
    <s v="OFF-SU-10000946"/>
    <x v="1"/>
    <x v="14"/>
    <s v="Staples"/>
    <n v="44.688000000000002"/>
    <n v="7"/>
    <n v="0.2"/>
    <n v="5.0273999999999965"/>
  </r>
  <r>
    <n v="7945"/>
    <s v="CA-2014-134194"/>
    <x v="3"/>
    <x v="53"/>
    <d v="2024-01-02T00:00:00"/>
    <s v="Standard Class"/>
    <s v="GA-14725"/>
    <s v="Guy Armstrong"/>
    <x v="0"/>
    <s v="United States"/>
    <s v="Dallas"/>
    <x v="5"/>
    <n v="75081"/>
    <x v="2"/>
    <s v="OFF-AR-10001615"/>
    <x v="1"/>
    <x v="6"/>
    <s v="Newell 34"/>
    <n v="31.744"/>
    <n v="2"/>
    <n v="0.2"/>
    <n v="2.3808000000000007"/>
  </r>
  <r>
    <n v="7946"/>
    <s v="CA-2014-134194"/>
    <x v="3"/>
    <x v="53"/>
    <d v="2024-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24-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20-03-05T00:00:00"/>
    <s v="Standard Class"/>
    <s v="SC-20380"/>
    <s v="Shahid Collister"/>
    <x v="0"/>
    <s v="United States"/>
    <s v="El Paso"/>
    <x v="5"/>
    <n v="79907"/>
    <x v="2"/>
    <s v="OFF-FA-10004395"/>
    <x v="1"/>
    <x v="13"/>
    <s v="Plymouth Boxed Rubber Bands by Plymouth"/>
    <n v="18.84"/>
    <n v="5"/>
    <n v="0.2"/>
    <n v="-3.5324999999999998"/>
  </r>
  <r>
    <n v="7949"/>
    <s v="CA-2011-131009"/>
    <x v="2"/>
    <x v="72"/>
    <d v="2020-03-05T00:00:00"/>
    <s v="Standard Class"/>
    <s v="SC-20380"/>
    <s v="Shahid Collister"/>
    <x v="0"/>
    <s v="United States"/>
    <s v="El Paso"/>
    <x v="5"/>
    <n v="79907"/>
    <x v="2"/>
    <s v="FUR-CH-10001270"/>
    <x v="0"/>
    <x v="1"/>
    <s v="Harbour Creations Steel Folding Chair"/>
    <n v="362.24999999999994"/>
    <n v="6"/>
    <n v="0.3"/>
    <n v="0"/>
  </r>
  <r>
    <n v="7950"/>
    <s v="CA-2011-131009"/>
    <x v="2"/>
    <x v="72"/>
    <d v="2020-03-05T00:00:00"/>
    <s v="Standard Class"/>
    <s v="SC-20380"/>
    <s v="Shahid Collister"/>
    <x v="0"/>
    <s v="United States"/>
    <s v="El Paso"/>
    <x v="5"/>
    <n v="79907"/>
    <x v="2"/>
    <s v="FUR-FU-10001095"/>
    <x v="0"/>
    <x v="5"/>
    <s v="DAX Black Cherry Wood-Tone Poster Frame"/>
    <n v="63.552000000000007"/>
    <n v="6"/>
    <n v="0.6"/>
    <n v="-34.953600000000002"/>
  </r>
  <r>
    <n v="7951"/>
    <s v="CA-2011-131009"/>
    <x v="2"/>
    <x v="72"/>
    <d v="2020-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1"/>
    <d v="2021-11-24T00:00:00"/>
    <s v="Standard Class"/>
    <s v="KD-16345"/>
    <s v="Katherine Ducich"/>
    <x v="0"/>
    <s v="United States"/>
    <s v="New York City"/>
    <x v="15"/>
    <n v="10035"/>
    <x v="3"/>
    <s v="OFF-BI-10003196"/>
    <x v="1"/>
    <x v="8"/>
    <s v="Accohide Poly Flexible Ring Binders"/>
    <n v="5.9840000000000009"/>
    <n v="2"/>
    <n v="0.2"/>
    <n v="2.2439999999999998"/>
  </r>
  <r>
    <n v="7953"/>
    <s v="CA-2012-145814"/>
    <x v="1"/>
    <x v="901"/>
    <d v="2021-11-24T00:00:00"/>
    <s v="Standard Class"/>
    <s v="KD-16345"/>
    <s v="Katherine Ducich"/>
    <x v="0"/>
    <s v="United States"/>
    <s v="New York City"/>
    <x v="15"/>
    <n v="10035"/>
    <x v="3"/>
    <s v="TEC-PH-10002200"/>
    <x v="2"/>
    <x v="7"/>
    <s v="Aastra 6757i CT Wireless VoIP phone"/>
    <n v="861.76"/>
    <n v="4"/>
    <n v="0"/>
    <n v="249.91039999999998"/>
  </r>
  <r>
    <n v="7954"/>
    <s v="CA-2011-138359"/>
    <x v="2"/>
    <x v="470"/>
    <d v="2020-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20-04-06T00:00:00"/>
    <s v="Standard Class"/>
    <s v="KH-16330"/>
    <s v="Katharine Harms"/>
    <x v="1"/>
    <s v="United States"/>
    <s v="Revere"/>
    <x v="31"/>
    <n v="2151"/>
    <x v="3"/>
    <s v="OFF-BI-10000145"/>
    <x v="1"/>
    <x v="8"/>
    <s v="Zipper Ring Binder Pockets"/>
    <n v="6.24"/>
    <n v="2"/>
    <n v="0"/>
    <n v="3.0575999999999999"/>
  </r>
  <r>
    <n v="7956"/>
    <s v="CA-2014-131807"/>
    <x v="3"/>
    <x v="361"/>
    <d v="2023-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23-10-11T00:00:00"/>
    <s v="Standard Class"/>
    <s v="GG-14650"/>
    <s v="Greg Guthrie"/>
    <x v="1"/>
    <s v="United States"/>
    <s v="Chico"/>
    <x v="1"/>
    <n v="95928"/>
    <x v="1"/>
    <s v="OFF-FA-10002780"/>
    <x v="1"/>
    <x v="13"/>
    <s v="Staples"/>
    <n v="14.9"/>
    <n v="5"/>
    <n v="0"/>
    <n v="6.8539999999999992"/>
  </r>
  <r>
    <n v="7958"/>
    <s v="CA-2014-131807"/>
    <x v="3"/>
    <x v="361"/>
    <d v="2023-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23-10-11T00:00:00"/>
    <s v="Standard Class"/>
    <s v="GG-14650"/>
    <s v="Greg Guthrie"/>
    <x v="1"/>
    <s v="United States"/>
    <s v="Chico"/>
    <x v="1"/>
    <n v="95928"/>
    <x v="1"/>
    <s v="FUR-FU-10004666"/>
    <x v="0"/>
    <x v="5"/>
    <s v="DAX Clear Channel Poster Frame"/>
    <n v="72.900000000000006"/>
    <n v="5"/>
    <n v="0"/>
    <n v="26.973000000000003"/>
  </r>
  <r>
    <n v="7960"/>
    <s v="CA-2014-131807"/>
    <x v="3"/>
    <x v="361"/>
    <d v="2023-10-11T00:00:00"/>
    <s v="Standard Class"/>
    <s v="GG-14650"/>
    <s v="Greg Guthrie"/>
    <x v="1"/>
    <s v="United States"/>
    <s v="Chico"/>
    <x v="1"/>
    <n v="95928"/>
    <x v="1"/>
    <s v="FUR-TA-10004086"/>
    <x v="0"/>
    <x v="3"/>
    <s v="KI Adjustable-Height Table"/>
    <n v="206.35200000000003"/>
    <n v="3"/>
    <n v="0.2"/>
    <n v="5.1587999999999852"/>
  </r>
  <r>
    <n v="7961"/>
    <s v="CA-2014-131807"/>
    <x v="3"/>
    <x v="361"/>
    <d v="2023-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23-11-24T00:00:00"/>
    <s v="Second Class"/>
    <s v="JS-15685"/>
    <s v="Jim Sink"/>
    <x v="1"/>
    <s v="United States"/>
    <s v="Miramar"/>
    <x v="2"/>
    <n v="33023"/>
    <x v="0"/>
    <s v="OFF-ST-10002301"/>
    <x v="1"/>
    <x v="4"/>
    <s v="Tennsco Commercial Shelving"/>
    <n v="81.360000000000014"/>
    <n v="5"/>
    <n v="0.2"/>
    <n v="-19.323000000000011"/>
  </r>
  <r>
    <n v="7963"/>
    <s v="CA-2014-104864"/>
    <x v="3"/>
    <x v="551"/>
    <d v="2023-11-24T00:00:00"/>
    <s v="Second Class"/>
    <s v="JS-15685"/>
    <s v="Jim Sink"/>
    <x v="1"/>
    <s v="United States"/>
    <s v="Miramar"/>
    <x v="2"/>
    <n v="33023"/>
    <x v="0"/>
    <s v="OFF-BI-10001636"/>
    <x v="1"/>
    <x v="8"/>
    <s v="Ibico Plastic and Wire Spiral Binding Combs"/>
    <n v="20.232000000000003"/>
    <n v="8"/>
    <n v="0.7"/>
    <n v="-16.185600000000001"/>
  </r>
  <r>
    <n v="7964"/>
    <s v="CA-2014-104864"/>
    <x v="3"/>
    <x v="551"/>
    <d v="2023-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23-11-24T00:00:00"/>
    <s v="Second Class"/>
    <s v="JS-15685"/>
    <s v="Jim Sink"/>
    <x v="1"/>
    <s v="United States"/>
    <s v="Miramar"/>
    <x v="2"/>
    <n v="33023"/>
    <x v="0"/>
    <s v="OFF-PA-10004609"/>
    <x v="1"/>
    <x v="10"/>
    <s v="Xerox 221"/>
    <n v="20.736000000000004"/>
    <n v="4"/>
    <n v="0.2"/>
    <n v="7.2576000000000001"/>
  </r>
  <r>
    <n v="7966"/>
    <s v="CA-2014-104864"/>
    <x v="3"/>
    <x v="551"/>
    <d v="2023-11-24T00:00:00"/>
    <s v="Second Class"/>
    <s v="JS-15685"/>
    <s v="Jim Sink"/>
    <x v="1"/>
    <s v="United States"/>
    <s v="Miramar"/>
    <x v="2"/>
    <n v="33023"/>
    <x v="0"/>
    <s v="OFF-PA-10003309"/>
    <x v="1"/>
    <x v="10"/>
    <s v="Xerox 211"/>
    <n v="41.472000000000008"/>
    <n v="8"/>
    <n v="0.2"/>
    <n v="14.5152"/>
  </r>
  <r>
    <n v="7967"/>
    <s v="CA-2012-138219"/>
    <x v="1"/>
    <x v="391"/>
    <d v="2021-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4"/>
    <d v="2022-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4"/>
    <d v="2022-10-13T00:00:00"/>
    <s v="First Class"/>
    <s v="CC-12610"/>
    <s v="Corey Catlett"/>
    <x v="1"/>
    <s v="United States"/>
    <s v="Denver"/>
    <x v="22"/>
    <n v="80219"/>
    <x v="1"/>
    <s v="TEC-PH-10002583"/>
    <x v="2"/>
    <x v="7"/>
    <s v="iOttie HLCRIO102 Car Mount"/>
    <n v="15.991999999999999"/>
    <n v="1"/>
    <n v="0.2"/>
    <n v="-2.9985000000000022"/>
  </r>
  <r>
    <n v="7970"/>
    <s v="CA-2013-157707"/>
    <x v="0"/>
    <x v="1154"/>
    <d v="2022-10-13T00:00:00"/>
    <s v="First Class"/>
    <s v="CC-12610"/>
    <s v="Corey Catlett"/>
    <x v="1"/>
    <s v="United States"/>
    <s v="Denver"/>
    <x v="22"/>
    <n v="80219"/>
    <x v="1"/>
    <s v="FUR-CH-10004853"/>
    <x v="0"/>
    <x v="1"/>
    <s v="Global Manager's Adjustable Task Chair, Storm"/>
    <n v="120.78399999999999"/>
    <n v="1"/>
    <n v="0.2"/>
    <n v="13.588199999999986"/>
  </r>
  <r>
    <n v="7971"/>
    <s v="US-2012-126753"/>
    <x v="1"/>
    <x v="748"/>
    <d v="2021-08-20T00:00:00"/>
    <s v="Standard Class"/>
    <s v="SP-20860"/>
    <s v="Sung Pak"/>
    <x v="1"/>
    <s v="United States"/>
    <s v="Philadelphia"/>
    <x v="9"/>
    <n v="19134"/>
    <x v="3"/>
    <s v="TEC-PH-10003580"/>
    <x v="2"/>
    <x v="7"/>
    <s v="Cisco IP Phone 7961G-GE VoIP phone"/>
    <n v="519.79200000000003"/>
    <n v="4"/>
    <n v="0.4"/>
    <n v="-112.62159999999994"/>
  </r>
  <r>
    <n v="7972"/>
    <s v="US-2012-126753"/>
    <x v="1"/>
    <x v="748"/>
    <d v="2021-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21-08-20T00:00:00"/>
    <s v="Standard Class"/>
    <s v="SP-20860"/>
    <s v="Sung Pak"/>
    <x v="1"/>
    <s v="United States"/>
    <s v="Philadelphia"/>
    <x v="9"/>
    <n v="19134"/>
    <x v="3"/>
    <s v="OFF-PA-10002787"/>
    <x v="1"/>
    <x v="10"/>
    <s v="Xerox 227"/>
    <n v="10.368000000000002"/>
    <n v="2"/>
    <n v="0.2"/>
    <n v="3.6288"/>
  </r>
  <r>
    <n v="7974"/>
    <s v="US-2012-126753"/>
    <x v="1"/>
    <x v="748"/>
    <d v="2021-08-20T00:00:00"/>
    <s v="Standard Class"/>
    <s v="SP-20860"/>
    <s v="Sung Pak"/>
    <x v="1"/>
    <s v="United States"/>
    <s v="Philadelphia"/>
    <x v="9"/>
    <n v="19134"/>
    <x v="3"/>
    <s v="OFF-BI-10003981"/>
    <x v="1"/>
    <x v="8"/>
    <s v="Avery Durable Plastic 1&quot; Binders"/>
    <n v="2.7240000000000006"/>
    <n v="2"/>
    <n v="0.7"/>
    <n v="-1.9067999999999996"/>
  </r>
  <r>
    <n v="7975"/>
    <s v="US-2012-126753"/>
    <x v="1"/>
    <x v="748"/>
    <d v="2021-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21-08-20T00:00:00"/>
    <s v="Standard Class"/>
    <s v="SP-20860"/>
    <s v="Sung Pak"/>
    <x v="1"/>
    <s v="United States"/>
    <s v="Philadelphia"/>
    <x v="9"/>
    <n v="19134"/>
    <x v="3"/>
    <s v="OFF-BI-10003727"/>
    <x v="1"/>
    <x v="8"/>
    <s v="Avery Durable Slant Ring Binders With Label Holder"/>
    <n v="3.762"/>
    <n v="3"/>
    <n v="0.7"/>
    <n v="-2.758799999999999"/>
  </r>
  <r>
    <n v="7977"/>
    <s v="US-2012-126753"/>
    <x v="1"/>
    <x v="748"/>
    <d v="2021-08-20T00:00:00"/>
    <s v="Standard Class"/>
    <s v="SP-20860"/>
    <s v="Sung Pak"/>
    <x v="1"/>
    <s v="United States"/>
    <s v="Philadelphia"/>
    <x v="9"/>
    <n v="19134"/>
    <x v="3"/>
    <s v="OFF-PA-10000130"/>
    <x v="1"/>
    <x v="10"/>
    <s v="Xerox 199"/>
    <n v="10.272000000000002"/>
    <n v="3"/>
    <n v="0.2"/>
    <n v="3.2099999999999982"/>
  </r>
  <r>
    <n v="7978"/>
    <s v="CA-2011-166051"/>
    <x v="2"/>
    <x v="1177"/>
    <d v="2020-06-05T00:00:00"/>
    <s v="Standard Class"/>
    <s v="JK-15625"/>
    <s v="Jim Karlsson"/>
    <x v="0"/>
    <s v="United States"/>
    <s v="Jackson"/>
    <x v="35"/>
    <n v="39212"/>
    <x v="0"/>
    <s v="TEC-PH-10002680"/>
    <x v="2"/>
    <x v="7"/>
    <s v="Samsung Galaxy Note 3"/>
    <n v="659.97"/>
    <n v="3"/>
    <n v="0"/>
    <n v="197.99099999999996"/>
  </r>
  <r>
    <n v="7979"/>
    <s v="CA-2011-166051"/>
    <x v="2"/>
    <x v="1177"/>
    <d v="2020-06-05T00:00:00"/>
    <s v="Standard Class"/>
    <s v="JK-15625"/>
    <s v="Jim Karlsson"/>
    <x v="0"/>
    <s v="United States"/>
    <s v="Jackson"/>
    <x v="35"/>
    <n v="39212"/>
    <x v="0"/>
    <s v="TEC-PH-10002538"/>
    <x v="2"/>
    <x v="7"/>
    <s v="Grandstream GXP1160 VoIP phone"/>
    <n v="113.72999999999999"/>
    <n v="3"/>
    <n v="0"/>
    <n v="32.981699999999989"/>
  </r>
  <r>
    <n v="7980"/>
    <s v="CA-2012-113040"/>
    <x v="1"/>
    <x v="375"/>
    <d v="2021-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8"/>
    <d v="2020-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5"/>
    <d v="2020-09-13T00:00:00"/>
    <s v="First Class"/>
    <s v="SF-20065"/>
    <s v="Sandra Flanagan"/>
    <x v="0"/>
    <s v="United States"/>
    <s v="Clifton"/>
    <x v="30"/>
    <n v="7011"/>
    <x v="3"/>
    <s v="OFF-AP-10004532"/>
    <x v="1"/>
    <x v="9"/>
    <s v="Kensington 6 Outlet Guardian Standard Surge Protector"/>
    <n v="81.92"/>
    <n v="4"/>
    <n v="0"/>
    <n v="22.118400000000001"/>
  </r>
  <r>
    <n v="7983"/>
    <s v="CA-2011-113383"/>
    <x v="2"/>
    <x v="1075"/>
    <d v="2020-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23-01-26T00:00:00"/>
    <s v="Second Class"/>
    <s v="EH-13765"/>
    <s v="Edward Hooks"/>
    <x v="1"/>
    <s v="United States"/>
    <s v="Chicago"/>
    <x v="10"/>
    <n v="60623"/>
    <x v="2"/>
    <s v="OFF-FA-10002975"/>
    <x v="1"/>
    <x v="13"/>
    <s v="Staples"/>
    <n v="15.120000000000001"/>
    <n v="5"/>
    <n v="0.2"/>
    <n v="4.9139999999999988"/>
  </r>
  <r>
    <n v="7985"/>
    <s v="CA-2014-152499"/>
    <x v="3"/>
    <x v="203"/>
    <d v="2023-01-26T00:00:00"/>
    <s v="Second Class"/>
    <s v="EH-13765"/>
    <s v="Edward Hooks"/>
    <x v="1"/>
    <s v="United States"/>
    <s v="Chicago"/>
    <x v="10"/>
    <n v="60623"/>
    <x v="2"/>
    <s v="OFF-AR-10003481"/>
    <x v="1"/>
    <x v="6"/>
    <s v="Newell 348"/>
    <n v="7.8719999999999999"/>
    <n v="3"/>
    <n v="0.2"/>
    <n v="0.88559999999999883"/>
  </r>
  <r>
    <n v="7986"/>
    <s v="CA-2013-151498"/>
    <x v="0"/>
    <x v="438"/>
    <d v="2022-04-25T00:00:00"/>
    <s v="First Class"/>
    <s v="DN-13690"/>
    <s v="Duane Noonan"/>
    <x v="0"/>
    <s v="United States"/>
    <s v="Seattle"/>
    <x v="4"/>
    <n v="98115"/>
    <x v="1"/>
    <s v="OFF-BI-10004967"/>
    <x v="1"/>
    <x v="8"/>
    <s v="Round Ring Binders"/>
    <n v="8.32"/>
    <n v="5"/>
    <n v="0.2"/>
    <n v="2.8079999999999998"/>
  </r>
  <r>
    <n v="7987"/>
    <s v="CA-2013-137939"/>
    <x v="0"/>
    <x v="1179"/>
    <d v="2022-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22-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22-08-30T00:00:00"/>
    <s v="Standard Class"/>
    <s v="MA-17560"/>
    <s v="Matt Abelman"/>
    <x v="2"/>
    <s v="United States"/>
    <s v="Sheboygan"/>
    <x v="6"/>
    <n v="53081"/>
    <x v="2"/>
    <s v="OFF-LA-10003537"/>
    <x v="1"/>
    <x v="2"/>
    <s v="Avery 515"/>
    <n v="37.589999999999996"/>
    <n v="3"/>
    <n v="0"/>
    <n v="17.667299999999997"/>
  </r>
  <r>
    <n v="7990"/>
    <s v="US-2013-117793"/>
    <x v="0"/>
    <x v="828"/>
    <d v="2022-08-30T00:00:00"/>
    <s v="Standard Class"/>
    <s v="MA-17560"/>
    <s v="Matt Abelman"/>
    <x v="2"/>
    <s v="United States"/>
    <s v="Sheboygan"/>
    <x v="6"/>
    <n v="53081"/>
    <x v="2"/>
    <s v="OFF-ST-10002406"/>
    <x v="1"/>
    <x v="4"/>
    <s v="Pizazz Global Quick File"/>
    <n v="14.97"/>
    <n v="1"/>
    <n v="0"/>
    <n v="4.1916000000000011"/>
  </r>
  <r>
    <n v="7991"/>
    <s v="US-2013-117793"/>
    <x v="0"/>
    <x v="828"/>
    <d v="2022-08-30T00:00:00"/>
    <s v="Standard Class"/>
    <s v="MA-17560"/>
    <s v="Matt Abelman"/>
    <x v="2"/>
    <s v="United States"/>
    <s v="Sheboygan"/>
    <x v="6"/>
    <n v="53081"/>
    <x v="2"/>
    <s v="TEC-AC-10003433"/>
    <x v="2"/>
    <x v="11"/>
    <s v="Maxell 4.7GB DVD+R 5/Pack"/>
    <n v="1.98"/>
    <n v="2"/>
    <n v="0"/>
    <n v="0.89100000000000001"/>
  </r>
  <r>
    <n v="7992"/>
    <s v="CA-2013-133872"/>
    <x v="0"/>
    <x v="403"/>
    <d v="2022-06-18T00:00:00"/>
    <s v="First Class"/>
    <s v="VM-21835"/>
    <s v="Vivian Mathis"/>
    <x v="0"/>
    <s v="United States"/>
    <s v="Boca Raton"/>
    <x v="2"/>
    <n v="33433"/>
    <x v="0"/>
    <s v="OFF-BI-10002082"/>
    <x v="1"/>
    <x v="8"/>
    <s v="GBC Twin Loop Wire Binding Elements"/>
    <n v="39.936000000000007"/>
    <n v="4"/>
    <n v="0.7"/>
    <n v="-26.623999999999995"/>
  </r>
  <r>
    <n v="7993"/>
    <s v="CA-2013-133872"/>
    <x v="0"/>
    <x v="403"/>
    <d v="2022-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21-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21-11-23T00:00:00"/>
    <s v="Second Class"/>
    <s v="MM-18055"/>
    <s v="Michelle Moray"/>
    <x v="0"/>
    <s v="United States"/>
    <s v="Aurora"/>
    <x v="22"/>
    <n v="80013"/>
    <x v="1"/>
    <s v="FUR-BO-10002268"/>
    <x v="0"/>
    <x v="0"/>
    <s v="Sauder Barrister Bookcases"/>
    <n v="145.76400000000001"/>
    <n v="6"/>
    <n v="0.7"/>
    <n v="-247.79879999999997"/>
  </r>
  <r>
    <n v="7996"/>
    <s v="US-2012-165743"/>
    <x v="1"/>
    <x v="312"/>
    <d v="2021-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23-11-06T00:00:00"/>
    <s v="First Class"/>
    <s v="CR-12580"/>
    <s v="Clay Rozendal"/>
    <x v="2"/>
    <s v="United States"/>
    <s v="San Diego"/>
    <x v="1"/>
    <n v="92037"/>
    <x v="1"/>
    <s v="TEC-AC-10004469"/>
    <x v="2"/>
    <x v="11"/>
    <s v="Microsoft Sculpt Comfort Mouse"/>
    <n v="199.75"/>
    <n v="5"/>
    <n v="0"/>
    <n v="87.890000000000015"/>
  </r>
  <r>
    <n v="7998"/>
    <s v="US-2014-105998"/>
    <x v="3"/>
    <x v="132"/>
    <d v="2023-11-06T00:00:00"/>
    <s v="First Class"/>
    <s v="CR-12580"/>
    <s v="Clay Rozendal"/>
    <x v="2"/>
    <s v="United States"/>
    <s v="San Diego"/>
    <x v="1"/>
    <n v="92037"/>
    <x v="1"/>
    <s v="FUR-TA-10001095"/>
    <x v="0"/>
    <x v="3"/>
    <s v="Chromcraft Round Conference Tables"/>
    <n v="1673.1839999999997"/>
    <n v="12"/>
    <n v="0.2"/>
    <n v="20.914800000000014"/>
  </r>
  <r>
    <n v="7999"/>
    <s v="US-2011-148194"/>
    <x v="2"/>
    <x v="417"/>
    <d v="2020-05-07T00:00:00"/>
    <s v="First Class"/>
    <s v="BS-11365"/>
    <s v="Bill Shonely"/>
    <x v="1"/>
    <s v="United States"/>
    <s v="Seattle"/>
    <x v="4"/>
    <n v="98105"/>
    <x v="1"/>
    <s v="FUR-FU-10001852"/>
    <x v="0"/>
    <x v="5"/>
    <s v="Eldon Regeneration Recycled Desk Accessories, Smoke"/>
    <n v="12.18"/>
    <n v="7"/>
    <n v="0"/>
    <n v="3.8975999999999997"/>
  </r>
  <r>
    <n v="8000"/>
    <s v="US-2011-148194"/>
    <x v="2"/>
    <x v="417"/>
    <d v="2020-05-07T00:00:00"/>
    <s v="First Class"/>
    <s v="BS-11365"/>
    <s v="Bill Shonely"/>
    <x v="1"/>
    <s v="United States"/>
    <s v="Seattle"/>
    <x v="4"/>
    <n v="98105"/>
    <x v="1"/>
    <s v="OFF-AP-10000696"/>
    <x v="1"/>
    <x v="9"/>
    <s v="Holmes Odor Grabber"/>
    <n v="57.68"/>
    <n v="4"/>
    <n v="0"/>
    <n v="19.034399999999998"/>
  </r>
  <r>
    <n v="8001"/>
    <s v="US-2012-151407"/>
    <x v="1"/>
    <x v="627"/>
    <d v="2021-11-12T00:00:00"/>
    <s v="Standard Class"/>
    <s v="RD-19585"/>
    <s v="Rob Dowd"/>
    <x v="0"/>
    <s v="United States"/>
    <s v="Dubuque"/>
    <x v="23"/>
    <n v="52001"/>
    <x v="2"/>
    <s v="TEC-PH-10003885"/>
    <x v="2"/>
    <x v="7"/>
    <s v="Cisco SPA508G"/>
    <n v="263.95999999999998"/>
    <n v="4"/>
    <n v="0"/>
    <n v="76.548399999999987"/>
  </r>
  <r>
    <n v="8002"/>
    <s v="CA-2012-110870"/>
    <x v="1"/>
    <x v="295"/>
    <d v="2021-12-15T00:00:00"/>
    <s v="First Class"/>
    <s v="KD-16270"/>
    <s v="Karen Daniels"/>
    <x v="0"/>
    <s v="United States"/>
    <s v="Los Angeles"/>
    <x v="1"/>
    <n v="90032"/>
    <x v="1"/>
    <s v="TEC-AC-10002926"/>
    <x v="2"/>
    <x v="11"/>
    <s v="Logitech Wireless Marathon Mouse M705"/>
    <n v="299.94"/>
    <n v="6"/>
    <n v="0"/>
    <n v="128.97420000000002"/>
  </r>
  <r>
    <n v="8003"/>
    <s v="CA-2012-110870"/>
    <x v="1"/>
    <x v="295"/>
    <d v="2021-12-15T00:00:00"/>
    <s v="First Class"/>
    <s v="KD-16270"/>
    <s v="Karen Daniels"/>
    <x v="0"/>
    <s v="United States"/>
    <s v="Los Angeles"/>
    <x v="1"/>
    <n v="90032"/>
    <x v="1"/>
    <s v="OFF-SU-10001225"/>
    <x v="1"/>
    <x v="14"/>
    <s v="Staples"/>
    <n v="25.76"/>
    <n v="7"/>
    <n v="0"/>
    <n v="0.51519999999999921"/>
  </r>
  <r>
    <n v="8004"/>
    <s v="CA-2011-143210"/>
    <x v="2"/>
    <x v="588"/>
    <d v="2020-12-03T00:00:00"/>
    <s v="First Class"/>
    <s v="AA-10645"/>
    <s v="Anna Andreadi"/>
    <x v="0"/>
    <s v="United States"/>
    <s v="Lowell"/>
    <x v="31"/>
    <n v="1852"/>
    <x v="3"/>
    <s v="TEC-PH-10004434"/>
    <x v="2"/>
    <x v="7"/>
    <s v="Cisco IP Phone 7961G VoIP phone - Dark gray"/>
    <n v="271.89999999999998"/>
    <n v="2"/>
    <n v="0"/>
    <n v="78.850999999999971"/>
  </r>
  <r>
    <n v="8005"/>
    <s v="CA-2011-143210"/>
    <x v="2"/>
    <x v="588"/>
    <d v="2020-12-03T00:00:00"/>
    <s v="First Class"/>
    <s v="AA-10645"/>
    <s v="Anna Andreadi"/>
    <x v="0"/>
    <s v="United States"/>
    <s v="Lowell"/>
    <x v="31"/>
    <n v="1852"/>
    <x v="3"/>
    <s v="FUR-FU-10003878"/>
    <x v="0"/>
    <x v="5"/>
    <s v="Linden 10&quot; Round Wall Clock, Black"/>
    <n v="45.839999999999996"/>
    <n v="3"/>
    <n v="0"/>
    <n v="15.585599999999999"/>
  </r>
  <r>
    <n v="8006"/>
    <s v="CA-2011-143210"/>
    <x v="2"/>
    <x v="588"/>
    <d v="2020-12-03T00:00:00"/>
    <s v="First Class"/>
    <s v="AA-10645"/>
    <s v="Anna Andreadi"/>
    <x v="0"/>
    <s v="United States"/>
    <s v="Lowell"/>
    <x v="31"/>
    <n v="1852"/>
    <x v="3"/>
    <s v="FUR-FU-10002268"/>
    <x v="0"/>
    <x v="5"/>
    <s v="Ultra Door Push Plate"/>
    <n v="9.82"/>
    <n v="2"/>
    <n v="0"/>
    <n v="3.2405999999999997"/>
  </r>
  <r>
    <n v="8007"/>
    <s v="CA-2013-139808"/>
    <x v="0"/>
    <x v="877"/>
    <d v="2022-10-12T00:00:00"/>
    <s v="Standard Class"/>
    <s v="MC-18100"/>
    <s v="Mick Crebagga"/>
    <x v="0"/>
    <s v="United States"/>
    <s v="Marysville"/>
    <x v="4"/>
    <n v="98270"/>
    <x v="1"/>
    <s v="OFF-FA-10001883"/>
    <x v="1"/>
    <x v="13"/>
    <s v="Alliance Super-Size Bands, Assorted Sizes"/>
    <n v="93.36"/>
    <n v="12"/>
    <n v="0"/>
    <n v="0.93359999999999843"/>
  </r>
  <r>
    <n v="8008"/>
    <s v="CA-2012-110863"/>
    <x v="1"/>
    <x v="971"/>
    <d v="2021-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1"/>
    <d v="2021-11-24T00:00:00"/>
    <s v="Standard Class"/>
    <s v="AA-10645"/>
    <s v="Anna Andreadi"/>
    <x v="0"/>
    <s v="United States"/>
    <s v="Oklahoma City"/>
    <x v="26"/>
    <n v="73120"/>
    <x v="2"/>
    <s v="OFF-PA-10000474"/>
    <x v="1"/>
    <x v="10"/>
    <s v="Staples"/>
    <n v="106.32"/>
    <n v="3"/>
    <n v="0"/>
    <n v="49.970399999999991"/>
  </r>
  <r>
    <n v="8010"/>
    <s v="CA-2012-110863"/>
    <x v="1"/>
    <x v="971"/>
    <d v="2021-11-24T00:00:00"/>
    <s v="Standard Class"/>
    <s v="AA-10645"/>
    <s v="Anna Andreadi"/>
    <x v="0"/>
    <s v="United States"/>
    <s v="Oklahoma City"/>
    <x v="26"/>
    <n v="73120"/>
    <x v="2"/>
    <s v="FUR-CH-10002073"/>
    <x v="0"/>
    <x v="1"/>
    <s v="Hon Olson Stacker Chairs"/>
    <n v="1323.8999999999999"/>
    <n v="5"/>
    <n v="0"/>
    <n v="383.93099999999993"/>
  </r>
  <r>
    <n v="8011"/>
    <s v="CA-2011-127859"/>
    <x v="2"/>
    <x v="461"/>
    <d v="2020-03-20T00:00:00"/>
    <s v="Second Class"/>
    <s v="QJ-19255"/>
    <s v="Quincy Jones"/>
    <x v="1"/>
    <s v="United States"/>
    <s v="Philadelphia"/>
    <x v="9"/>
    <n v="19134"/>
    <x v="3"/>
    <s v="OFF-PA-10003641"/>
    <x v="1"/>
    <x v="10"/>
    <s v="Xerox 1909"/>
    <n v="126.624"/>
    <n v="6"/>
    <n v="0.2"/>
    <n v="41.152799999999992"/>
  </r>
  <r>
    <n v="8012"/>
    <s v="US-2012-136427"/>
    <x v="1"/>
    <x v="782"/>
    <d v="2021-06-23T00:00:00"/>
    <s v="First Class"/>
    <s v="JM-16195"/>
    <s v="Justin MacKendrick"/>
    <x v="0"/>
    <s v="United States"/>
    <s v="Aurora"/>
    <x v="22"/>
    <n v="80013"/>
    <x v="1"/>
    <s v="TEC-PH-10002070"/>
    <x v="2"/>
    <x v="7"/>
    <s v="Griffin GC36547 PowerJolt SE Lightning Charger"/>
    <n v="125.944"/>
    <n v="7"/>
    <n v="0.2"/>
    <n v="15.742999999999984"/>
  </r>
  <r>
    <n v="8013"/>
    <s v="CA-2014-120138"/>
    <x v="3"/>
    <x v="1125"/>
    <d v="2023-05-26T00:00:00"/>
    <s v="Same Day"/>
    <s v="TB-21625"/>
    <s v="Trudy Brown"/>
    <x v="0"/>
    <s v="United States"/>
    <s v="New York City"/>
    <x v="15"/>
    <n v="10009"/>
    <x v="3"/>
    <s v="OFF-BI-10004519"/>
    <x v="1"/>
    <x v="8"/>
    <s v="GBC DocuBind P100 Manual Binding Machine"/>
    <n v="663.92"/>
    <n v="5"/>
    <n v="0.2"/>
    <n v="207.47499999999994"/>
  </r>
  <r>
    <n v="8014"/>
    <s v="CA-2014-120138"/>
    <x v="3"/>
    <x v="1125"/>
    <d v="2023-05-26T00:00:00"/>
    <s v="Same Day"/>
    <s v="TB-21625"/>
    <s v="Trudy Brown"/>
    <x v="0"/>
    <s v="United States"/>
    <s v="New York City"/>
    <x v="15"/>
    <n v="10009"/>
    <x v="3"/>
    <s v="TEC-AC-10002167"/>
    <x v="2"/>
    <x v="11"/>
    <s v="Imation 8gb Micro Traveldrive Usb 2.0 Flash Drive"/>
    <n v="120"/>
    <n v="8"/>
    <n v="0"/>
    <n v="13.200000000000003"/>
  </r>
  <r>
    <n v="8015"/>
    <s v="CA-2014-120138"/>
    <x v="3"/>
    <x v="1125"/>
    <d v="2023-05-26T00:00:00"/>
    <s v="Same Day"/>
    <s v="TB-21625"/>
    <s v="Trudy Brown"/>
    <x v="0"/>
    <s v="United States"/>
    <s v="New York City"/>
    <x v="15"/>
    <n v="10009"/>
    <x v="3"/>
    <s v="OFF-FA-10000936"/>
    <x v="1"/>
    <x v="13"/>
    <s v="Acco Hot Clips Clips to Go"/>
    <n v="3.29"/>
    <n v="1"/>
    <n v="0"/>
    <n v="1.4804999999999999"/>
  </r>
  <r>
    <n v="8016"/>
    <s v="CA-2014-120138"/>
    <x v="3"/>
    <x v="1125"/>
    <d v="2023-05-26T00:00:00"/>
    <s v="Same Day"/>
    <s v="TB-21625"/>
    <s v="Trudy Brown"/>
    <x v="0"/>
    <s v="United States"/>
    <s v="New York City"/>
    <x v="15"/>
    <n v="10009"/>
    <x v="3"/>
    <s v="FUR-FU-10000732"/>
    <x v="0"/>
    <x v="5"/>
    <s v="Eldon 200 Class Desk Accessories"/>
    <n v="18.84"/>
    <n v="3"/>
    <n v="0"/>
    <n v="6.0287999999999995"/>
  </r>
  <r>
    <n v="8017"/>
    <s v="US-2011-131870"/>
    <x v="2"/>
    <x v="340"/>
    <d v="2020-09-11T00:00:00"/>
    <s v="First Class"/>
    <s v="NF-18595"/>
    <s v="Nicole Fjeld"/>
    <x v="2"/>
    <s v="United States"/>
    <s v="Lancaster"/>
    <x v="24"/>
    <n v="43130"/>
    <x v="3"/>
    <s v="FUR-FU-10002501"/>
    <x v="0"/>
    <x v="5"/>
    <s v="Nu-Dell Executive Frame"/>
    <n v="60.672000000000011"/>
    <n v="6"/>
    <n v="0.2"/>
    <n v="12.892799999999998"/>
  </r>
  <r>
    <n v="8018"/>
    <s v="US-2011-131870"/>
    <x v="2"/>
    <x v="340"/>
    <d v="2020-09-11T00:00:00"/>
    <s v="First Class"/>
    <s v="NF-18595"/>
    <s v="Nicole Fjeld"/>
    <x v="2"/>
    <s v="United States"/>
    <s v="Lancaster"/>
    <x v="24"/>
    <n v="43130"/>
    <x v="3"/>
    <s v="OFF-AR-10000634"/>
    <x v="1"/>
    <x v="6"/>
    <s v="Newell 320"/>
    <n v="30.816000000000003"/>
    <n v="9"/>
    <n v="0.2"/>
    <n v="2.6964000000000006"/>
  </r>
  <r>
    <n v="8019"/>
    <s v="CA-2014-114804"/>
    <x v="3"/>
    <x v="161"/>
    <d v="2023-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23-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23-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20-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20-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20-07-25T00:00:00"/>
    <s v="Standard Class"/>
    <s v="HM-14860"/>
    <s v="Harry Marie"/>
    <x v="1"/>
    <s v="United States"/>
    <s v="Dallas"/>
    <x v="5"/>
    <n v="75217"/>
    <x v="2"/>
    <s v="FUR-CH-10004997"/>
    <x v="0"/>
    <x v="1"/>
    <s v="Hon Every-Day Series Multi-Task Chairs"/>
    <n v="657.93"/>
    <n v="5"/>
    <n v="0.3"/>
    <n v="-93.989999999999952"/>
  </r>
  <r>
    <n v="8025"/>
    <s v="CA-2011-129189"/>
    <x v="2"/>
    <x v="609"/>
    <d v="2020-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21-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21-09-15T00:00:00"/>
    <s v="Second Class"/>
    <s v="DM-13525"/>
    <s v="Don Miller"/>
    <x v="1"/>
    <s v="United States"/>
    <s v="New York City"/>
    <x v="15"/>
    <n v="10035"/>
    <x v="3"/>
    <s v="OFF-ST-10003641"/>
    <x v="1"/>
    <x v="4"/>
    <s v="Space Solutions Industrial Galvanized Steel Shelving."/>
    <n v="78.8"/>
    <n v="1"/>
    <n v="0"/>
    <n v="1.5760000000000076"/>
  </r>
  <r>
    <n v="8028"/>
    <s v="CA-2012-132465"/>
    <x v="1"/>
    <x v="861"/>
    <d v="2021-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21-09-15T00:00:00"/>
    <s v="Second Class"/>
    <s v="DM-13525"/>
    <s v="Don Miller"/>
    <x v="1"/>
    <s v="United States"/>
    <s v="New York City"/>
    <x v="15"/>
    <n v="10035"/>
    <x v="3"/>
    <s v="OFF-ST-10001932"/>
    <x v="1"/>
    <x v="4"/>
    <s v="Fellowes Staxonsteel Drawer Files"/>
    <n v="772.68"/>
    <n v="4"/>
    <n v="0"/>
    <n v="108.17520000000002"/>
  </r>
  <r>
    <n v="8030"/>
    <s v="CA-2013-166373"/>
    <x v="0"/>
    <x v="147"/>
    <d v="2022-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22-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22-01-11T00:00:00"/>
    <s v="Standard Class"/>
    <s v="NM-18520"/>
    <s v="Neoma Murray"/>
    <x v="0"/>
    <s v="United States"/>
    <s v="Amarillo"/>
    <x v="5"/>
    <n v="79109"/>
    <x v="2"/>
    <s v="OFF-PA-10004621"/>
    <x v="1"/>
    <x v="10"/>
    <s v="Xerox 212"/>
    <n v="25.920000000000005"/>
    <n v="5"/>
    <n v="0.2"/>
    <n v="9.0719999999999992"/>
  </r>
  <r>
    <n v="8033"/>
    <s v="CA-2012-119690"/>
    <x v="1"/>
    <x v="608"/>
    <d v="2021-06-28T00:00:00"/>
    <s v="First Class"/>
    <s v="MV-17485"/>
    <s v="Mark Van Huff"/>
    <x v="0"/>
    <s v="United States"/>
    <s v="Houston"/>
    <x v="5"/>
    <n v="77041"/>
    <x v="2"/>
    <s v="OFF-PA-10001019"/>
    <x v="1"/>
    <x v="10"/>
    <s v="Xerox 1884"/>
    <n v="47.952000000000005"/>
    <n v="3"/>
    <n v="0.2"/>
    <n v="16.183799999999998"/>
  </r>
  <r>
    <n v="8034"/>
    <s v="CA-2012-119690"/>
    <x v="1"/>
    <x v="608"/>
    <d v="2021-06-28T00:00:00"/>
    <s v="First Class"/>
    <s v="MV-17485"/>
    <s v="Mark Van Huff"/>
    <x v="0"/>
    <s v="United States"/>
    <s v="Houston"/>
    <x v="5"/>
    <n v="77041"/>
    <x v="2"/>
    <s v="OFF-BI-10000201"/>
    <x v="1"/>
    <x v="8"/>
    <s v="Avery Triangle Shaped Sheet Lifters, Black, 2/Pack"/>
    <n v="0.98399999999999976"/>
    <n v="2"/>
    <n v="0.8"/>
    <n v="-1.476"/>
  </r>
  <r>
    <n v="8035"/>
    <s v="CA-2012-119690"/>
    <x v="1"/>
    <x v="608"/>
    <d v="2021-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21-06-28T00:00:00"/>
    <s v="First Class"/>
    <s v="MV-17485"/>
    <s v="Mark Van Huff"/>
    <x v="0"/>
    <s v="United States"/>
    <s v="Houston"/>
    <x v="5"/>
    <n v="77041"/>
    <x v="2"/>
    <s v="OFF-LA-10001613"/>
    <x v="1"/>
    <x v="2"/>
    <s v="Avery File Folder Labels"/>
    <n v="4.6079999999999997"/>
    <n v="2"/>
    <n v="0.2"/>
    <n v="1.6704000000000001"/>
  </r>
  <r>
    <n v="8037"/>
    <s v="CA-2012-153738"/>
    <x v="1"/>
    <x v="1180"/>
    <d v="2021-09-22T00:00:00"/>
    <s v="First Class"/>
    <s v="AG-10270"/>
    <s v="Alejandro Grove"/>
    <x v="0"/>
    <s v="United States"/>
    <s v="Lawrence"/>
    <x v="31"/>
    <n v="1841"/>
    <x v="3"/>
    <s v="OFF-BI-10001308"/>
    <x v="1"/>
    <x v="8"/>
    <s v="GBC Standard Plastic Binding Systems' Combs"/>
    <n v="37.68"/>
    <n v="6"/>
    <n v="0"/>
    <n v="16.955999999999996"/>
  </r>
  <r>
    <n v="8038"/>
    <s v="CA-2014-169012"/>
    <x v="3"/>
    <x v="815"/>
    <d v="2023-07-15T00:00:00"/>
    <s v="Standard Class"/>
    <s v="BF-11275"/>
    <s v="Beth Fritzler"/>
    <x v="1"/>
    <s v="United States"/>
    <s v="Columbus"/>
    <x v="32"/>
    <n v="31907"/>
    <x v="0"/>
    <s v="OFF-AP-10003278"/>
    <x v="1"/>
    <x v="9"/>
    <s v="Belkin 7-Outlet SurgeMaster Home Series"/>
    <n v="41.910000000000004"/>
    <n v="3"/>
    <n v="0"/>
    <n v="10.896600000000003"/>
  </r>
  <r>
    <n v="8039"/>
    <s v="CA-2014-109393"/>
    <x v="3"/>
    <x v="160"/>
    <d v="2023-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23-08-26T00:00:00"/>
    <s v="Second Class"/>
    <s v="CM-11815"/>
    <s v="Candace McMahon"/>
    <x v="1"/>
    <s v="United States"/>
    <s v="Seattle"/>
    <x v="4"/>
    <n v="98115"/>
    <x v="1"/>
    <s v="FUR-CH-10004698"/>
    <x v="0"/>
    <x v="1"/>
    <s v="Padded Folding Chairs, Black, 4/Carton"/>
    <n v="388.70400000000006"/>
    <n v="6"/>
    <n v="0.2"/>
    <n v="38.870400000000018"/>
  </r>
  <r>
    <n v="8041"/>
    <s v="CA-2014-121489"/>
    <x v="3"/>
    <x v="170"/>
    <d v="2023-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23-08-26T00:00:00"/>
    <s v="Second Class"/>
    <s v="CM-11815"/>
    <s v="Candace McMahon"/>
    <x v="1"/>
    <s v="United States"/>
    <s v="Seattle"/>
    <x v="4"/>
    <n v="98115"/>
    <x v="1"/>
    <s v="TEC-AC-10000682"/>
    <x v="2"/>
    <x v="11"/>
    <s v="Kensington K72356US Mouse-in-a-Box USB Desktop Mouse"/>
    <n v="33.18"/>
    <n v="2"/>
    <n v="0"/>
    <n v="11.613"/>
  </r>
  <r>
    <n v="8043"/>
    <s v="US-2014-133081"/>
    <x v="3"/>
    <x v="825"/>
    <d v="2023-03-16T00:00:00"/>
    <s v="Standard Class"/>
    <s v="PV-18985"/>
    <s v="Paul Van Hugh"/>
    <x v="2"/>
    <s v="United States"/>
    <s v="Cambridge"/>
    <x v="31"/>
    <n v="2138"/>
    <x v="3"/>
    <s v="TEC-AC-10001772"/>
    <x v="2"/>
    <x v="11"/>
    <s v="Memorex Mini Travel Drive 16 GB USB 2.0 Flash Drive"/>
    <n v="63.88"/>
    <n v="4"/>
    <n v="0"/>
    <n v="24.913200000000003"/>
  </r>
  <r>
    <n v="8044"/>
    <s v="US-2014-133081"/>
    <x v="3"/>
    <x v="825"/>
    <d v="2023-03-16T00:00:00"/>
    <s v="Standard Class"/>
    <s v="PV-18985"/>
    <s v="Paul Van Hugh"/>
    <x v="2"/>
    <s v="United States"/>
    <s v="Cambridge"/>
    <x v="31"/>
    <n v="2138"/>
    <x v="3"/>
    <s v="FUR-FU-10001379"/>
    <x v="0"/>
    <x v="5"/>
    <s v="Executive Impressions 16-1/2&quot; Circular Wall Clock"/>
    <n v="26.72"/>
    <n v="1"/>
    <n v="0"/>
    <n v="11.756800000000002"/>
  </r>
  <r>
    <n v="8045"/>
    <s v="CA-2014-165008"/>
    <x v="3"/>
    <x v="175"/>
    <d v="2023-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22-09-25T00:00:00"/>
    <s v="Standard Class"/>
    <s v="HA-14905"/>
    <s v="Helen Abelman"/>
    <x v="0"/>
    <s v="United States"/>
    <s v="New York City"/>
    <x v="15"/>
    <n v="10035"/>
    <x v="3"/>
    <s v="OFF-AP-10001005"/>
    <x v="1"/>
    <x v="9"/>
    <s v="Honeywell Quietcare HEPA Air Cleaner"/>
    <n v="393.25"/>
    <n v="5"/>
    <n v="0"/>
    <n v="129.77249999999998"/>
  </r>
  <r>
    <n v="8047"/>
    <s v="CA-2013-113600"/>
    <x v="0"/>
    <x v="272"/>
    <d v="2022-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23-11-07T00:00:00"/>
    <s v="Second Class"/>
    <s v="JM-16195"/>
    <s v="Justin MacKendrick"/>
    <x v="0"/>
    <s v="United States"/>
    <s v="Wilmington"/>
    <x v="3"/>
    <n v="28403"/>
    <x v="0"/>
    <s v="OFF-PA-10003673"/>
    <x v="1"/>
    <x v="10"/>
    <s v="Strathmore Photo Mount Cards"/>
    <n v="16.272000000000002"/>
    <n v="3"/>
    <n v="0.2"/>
    <n v="5.2883999999999984"/>
  </r>
  <r>
    <n v="8049"/>
    <s v="CA-2013-168543"/>
    <x v="0"/>
    <x v="893"/>
    <d v="2022-07-08T00:00:00"/>
    <s v="Standard Class"/>
    <s v="DK-13225"/>
    <s v="Dean Katz"/>
    <x v="1"/>
    <s v="United States"/>
    <s v="New York City"/>
    <x v="15"/>
    <n v="10035"/>
    <x v="3"/>
    <s v="OFF-AP-10000938"/>
    <x v="1"/>
    <x v="9"/>
    <s v="Avanti 1.7 Cu. Ft. Refrigerator"/>
    <n v="706.86"/>
    <n v="7"/>
    <n v="0"/>
    <n v="197.92079999999999"/>
  </r>
  <r>
    <n v="8050"/>
    <s v="CA-2011-144974"/>
    <x v="2"/>
    <x v="467"/>
    <d v="2020-09-30T00:00:00"/>
    <s v="Standard Class"/>
    <s v="CM-12715"/>
    <s v="Craig Molinari"/>
    <x v="1"/>
    <s v="United States"/>
    <s v="Philadelphia"/>
    <x v="9"/>
    <n v="19140"/>
    <x v="3"/>
    <s v="OFF-BI-10003274"/>
    <x v="1"/>
    <x v="8"/>
    <s v="Avery Durable Slant Ring Binders, No Labels"/>
    <n v="5.9700000000000006"/>
    <n v="5"/>
    <n v="0.7"/>
    <n v="-4.577"/>
  </r>
  <r>
    <n v="8051"/>
    <s v="CA-2011-144974"/>
    <x v="2"/>
    <x v="467"/>
    <d v="2020-09-30T00:00:00"/>
    <s v="Standard Class"/>
    <s v="CM-12715"/>
    <s v="Craig Molinari"/>
    <x v="1"/>
    <s v="United States"/>
    <s v="Philadelphia"/>
    <x v="9"/>
    <n v="19140"/>
    <x v="3"/>
    <s v="FUR-FU-10001095"/>
    <x v="0"/>
    <x v="5"/>
    <s v="DAX Black Cherry Wood-Tone Poster Frame"/>
    <n v="21.184000000000001"/>
    <n v="1"/>
    <n v="0.2"/>
    <n v="4.7664"/>
  </r>
  <r>
    <n v="8052"/>
    <s v="CA-2011-144974"/>
    <x v="2"/>
    <x v="467"/>
    <d v="2020-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20-07-17T00:00:00"/>
    <s v="Second Class"/>
    <s v="BF-10975"/>
    <s v="Barbara Fisher"/>
    <x v="1"/>
    <s v="United States"/>
    <s v="New York City"/>
    <x v="15"/>
    <n v="10009"/>
    <x v="3"/>
    <s v="OFF-AR-10004999"/>
    <x v="1"/>
    <x v="6"/>
    <s v="Newell 315"/>
    <n v="17.940000000000001"/>
    <n v="3"/>
    <n v="0"/>
    <n v="4.4850000000000003"/>
  </r>
  <r>
    <n v="8054"/>
    <s v="CA-2014-152205"/>
    <x v="3"/>
    <x v="394"/>
    <d v="2023-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21-09-04T00:00:00"/>
    <s v="Standard Class"/>
    <s v="CB-12025"/>
    <s v="Cassandra Brandow"/>
    <x v="0"/>
    <s v="United States"/>
    <s v="Los Angeles"/>
    <x v="1"/>
    <n v="90049"/>
    <x v="1"/>
    <s v="OFF-ST-10001490"/>
    <x v="1"/>
    <x v="4"/>
    <s v="Hot File 7-Pocket, Floor Stand"/>
    <n v="892.35"/>
    <n v="5"/>
    <n v="0"/>
    <n v="267.70499999999993"/>
  </r>
  <r>
    <n v="8056"/>
    <s v="CA-2012-121188"/>
    <x v="1"/>
    <x v="834"/>
    <d v="2021-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21-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21-09-04T00:00:00"/>
    <s v="Standard Class"/>
    <s v="CB-12025"/>
    <s v="Cassandra Brandow"/>
    <x v="0"/>
    <s v="United States"/>
    <s v="Los Angeles"/>
    <x v="1"/>
    <n v="90049"/>
    <x v="1"/>
    <s v="OFF-BI-10001617"/>
    <x v="1"/>
    <x v="8"/>
    <s v="GBC Wire Binding Combs"/>
    <n v="41.36"/>
    <n v="5"/>
    <n v="0.2"/>
    <n v="13.959"/>
  </r>
  <r>
    <n v="8059"/>
    <s v="CA-2012-121188"/>
    <x v="1"/>
    <x v="834"/>
    <d v="2021-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21-09-04T00:00:00"/>
    <s v="Standard Class"/>
    <s v="CB-12025"/>
    <s v="Cassandra Brandow"/>
    <x v="0"/>
    <s v="United States"/>
    <s v="Los Angeles"/>
    <x v="1"/>
    <n v="90049"/>
    <x v="1"/>
    <s v="FUR-FU-10003981"/>
    <x v="0"/>
    <x v="5"/>
    <s v="Eldon Wave Desk Accessories"/>
    <n v="4.16"/>
    <n v="2"/>
    <n v="0"/>
    <n v="1.7472000000000003"/>
  </r>
  <r>
    <n v="8061"/>
    <s v="CA-2012-156013"/>
    <x v="1"/>
    <x v="1180"/>
    <d v="2021-09-26T00:00:00"/>
    <s v="Standard Class"/>
    <s v="TC-20980"/>
    <s v="Tamara Chand"/>
    <x v="1"/>
    <s v="United States"/>
    <s v="Long Beach"/>
    <x v="15"/>
    <n v="11561"/>
    <x v="3"/>
    <s v="OFF-PA-10001970"/>
    <x v="1"/>
    <x v="10"/>
    <s v="Xerox 1881"/>
    <n v="61.4"/>
    <n v="5"/>
    <n v="0"/>
    <n v="28.857999999999997"/>
  </r>
  <r>
    <n v="8062"/>
    <s v="CA-2012-156013"/>
    <x v="1"/>
    <x v="1180"/>
    <d v="2021-09-26T00:00:00"/>
    <s v="Standard Class"/>
    <s v="TC-20980"/>
    <s v="Tamara Chand"/>
    <x v="1"/>
    <s v="United States"/>
    <s v="Long Beach"/>
    <x v="15"/>
    <n v="11561"/>
    <x v="3"/>
    <s v="OFF-BI-10002437"/>
    <x v="1"/>
    <x v="8"/>
    <s v="Recycled Premium Regency Composition Covers"/>
    <n v="24.448"/>
    <n v="2"/>
    <n v="0.2"/>
    <n v="8.8623999999999992"/>
  </r>
  <r>
    <n v="8063"/>
    <s v="CA-2013-132997"/>
    <x v="0"/>
    <x v="77"/>
    <d v="2022-11-10T00:00:00"/>
    <s v="First Class"/>
    <s v="LW-17215"/>
    <s v="Luke Weiss"/>
    <x v="0"/>
    <s v="United States"/>
    <s v="Rochester"/>
    <x v="15"/>
    <n v="14609"/>
    <x v="3"/>
    <s v="TEC-PH-10000586"/>
    <x v="2"/>
    <x v="7"/>
    <s v="AT&amp;T SB67148 SynJ"/>
    <n v="263.95999999999998"/>
    <n v="4"/>
    <n v="0"/>
    <n v="71.269200000000012"/>
  </r>
  <r>
    <n v="8064"/>
    <s v="CA-2013-132997"/>
    <x v="0"/>
    <x v="77"/>
    <d v="2022-11-10T00:00:00"/>
    <s v="First Class"/>
    <s v="LW-17215"/>
    <s v="Luke Weiss"/>
    <x v="0"/>
    <s v="United States"/>
    <s v="Rochester"/>
    <x v="15"/>
    <n v="14609"/>
    <x v="3"/>
    <s v="TEC-PH-10003811"/>
    <x v="2"/>
    <x v="7"/>
    <s v="Jabra Supreme Plus Driver Edition Headset"/>
    <n v="359.96999999999997"/>
    <n v="3"/>
    <n v="0"/>
    <n v="100.7916"/>
  </r>
  <r>
    <n v="8065"/>
    <s v="CA-2013-132997"/>
    <x v="0"/>
    <x v="77"/>
    <d v="2022-11-10T00:00:00"/>
    <s v="First Class"/>
    <s v="LW-17215"/>
    <s v="Luke Weiss"/>
    <x v="0"/>
    <s v="United States"/>
    <s v="Rochester"/>
    <x v="15"/>
    <n v="14609"/>
    <x v="3"/>
    <s v="OFF-PA-10004983"/>
    <x v="1"/>
    <x v="10"/>
    <s v="Xerox 23"/>
    <n v="12.96"/>
    <n v="2"/>
    <n v="0"/>
    <n v="6.2208000000000006"/>
  </r>
  <r>
    <n v="8066"/>
    <s v="CA-2013-132997"/>
    <x v="0"/>
    <x v="77"/>
    <d v="2022-11-10T00:00:00"/>
    <s v="First Class"/>
    <s v="LW-17215"/>
    <s v="Luke Weiss"/>
    <x v="0"/>
    <s v="United States"/>
    <s v="Rochester"/>
    <x v="15"/>
    <n v="14609"/>
    <x v="3"/>
    <s v="OFF-ST-10003479"/>
    <x v="1"/>
    <x v="4"/>
    <s v="Eldon Base for stackable storage shelf, platinum"/>
    <n v="116.82"/>
    <n v="3"/>
    <n v="0"/>
    <n v="5.8409999999999869"/>
  </r>
  <r>
    <n v="8067"/>
    <s v="CA-2013-132997"/>
    <x v="0"/>
    <x v="77"/>
    <d v="2022-11-10T00:00:00"/>
    <s v="First Class"/>
    <s v="LW-17215"/>
    <s v="Luke Weiss"/>
    <x v="0"/>
    <s v="United States"/>
    <s v="Rochester"/>
    <x v="15"/>
    <n v="14609"/>
    <x v="3"/>
    <s v="OFF-BI-10004318"/>
    <x v="1"/>
    <x v="8"/>
    <s v="Ibico EB-19 Dual Function Manual Binding System"/>
    <n v="276.78400000000005"/>
    <n v="2"/>
    <n v="0.2"/>
    <n v="89.954799999999992"/>
  </r>
  <r>
    <n v="8068"/>
    <s v="US-2012-160563"/>
    <x v="1"/>
    <x v="1181"/>
    <d v="2021-10-24T00:00:00"/>
    <s v="Standard Class"/>
    <s v="NS-18640"/>
    <s v="Noel Staavos"/>
    <x v="1"/>
    <s v="United States"/>
    <s v="San Francisco"/>
    <x v="1"/>
    <n v="94109"/>
    <x v="1"/>
    <s v="TEC-AC-10002567"/>
    <x v="2"/>
    <x v="11"/>
    <s v="Logitech G602 Wireless Gaming Mouse"/>
    <n v="239.96999999999997"/>
    <n v="3"/>
    <n v="0"/>
    <n v="86.389199999999988"/>
  </r>
  <r>
    <n v="8069"/>
    <s v="US-2012-160563"/>
    <x v="1"/>
    <x v="1181"/>
    <d v="2021-10-24T00:00:00"/>
    <s v="Standard Class"/>
    <s v="NS-18640"/>
    <s v="Noel Staavos"/>
    <x v="1"/>
    <s v="United States"/>
    <s v="San Francisco"/>
    <x v="1"/>
    <n v="94109"/>
    <x v="1"/>
    <s v="FUR-FU-10001731"/>
    <x v="0"/>
    <x v="5"/>
    <s v="Acrylic Self-Standing Desk Frames"/>
    <n v="16.02"/>
    <n v="6"/>
    <n v="0"/>
    <n v="6.0876000000000001"/>
  </r>
  <r>
    <n v="8070"/>
    <s v="CA-2014-151750"/>
    <x v="3"/>
    <x v="314"/>
    <d v="2023-01-06T00:00:00"/>
    <s v="Standard Class"/>
    <s v="JM-15250"/>
    <s v="Janet Martin"/>
    <x v="0"/>
    <s v="United States"/>
    <s v="Huntsville"/>
    <x v="5"/>
    <n v="77340"/>
    <x v="2"/>
    <s v="OFF-ST-10002743"/>
    <x v="1"/>
    <x v="4"/>
    <s v="SAFCO Boltless Steel Shelving"/>
    <n v="454.56000000000006"/>
    <n v="5"/>
    <n v="0.2"/>
    <n v="-107.95800000000004"/>
  </r>
  <r>
    <n v="8071"/>
    <s v="CA-2014-151750"/>
    <x v="3"/>
    <x v="314"/>
    <d v="2023-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23-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23-01-06T00:00:00"/>
    <s v="Standard Class"/>
    <s v="JM-15250"/>
    <s v="Janet Martin"/>
    <x v="0"/>
    <s v="United States"/>
    <s v="Huntsville"/>
    <x v="5"/>
    <n v="77340"/>
    <x v="2"/>
    <s v="OFF-AR-10003158"/>
    <x v="1"/>
    <x v="6"/>
    <s v="Fluorescent Highlighters by Dixon"/>
    <n v="12.736000000000001"/>
    <n v="4"/>
    <n v="0.2"/>
    <n v="2.2287999999999988"/>
  </r>
  <r>
    <n v="8074"/>
    <s v="CA-2014-151750"/>
    <x v="3"/>
    <x v="314"/>
    <d v="2023-01-06T00:00:00"/>
    <s v="Standard Class"/>
    <s v="JM-15250"/>
    <s v="Janet Martin"/>
    <x v="0"/>
    <s v="United States"/>
    <s v="Huntsville"/>
    <x v="5"/>
    <n v="77340"/>
    <x v="2"/>
    <s v="OFF-BI-10000301"/>
    <x v="1"/>
    <x v="8"/>
    <s v="GBC Instant Report Kit"/>
    <n v="6.469999999999998"/>
    <n v="5"/>
    <n v="0.8"/>
    <n v="-9.7050000000000018"/>
  </r>
  <r>
    <n v="8075"/>
    <s v="CA-2014-151750"/>
    <x v="3"/>
    <x v="314"/>
    <d v="2023-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23-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21-06-29T00:00:00"/>
    <s v="Standard Class"/>
    <s v="RF-19345"/>
    <s v="Randy Ferguson"/>
    <x v="1"/>
    <s v="United States"/>
    <s v="East Point"/>
    <x v="32"/>
    <n v="30344"/>
    <x v="0"/>
    <s v="FUR-FU-10000794"/>
    <x v="0"/>
    <x v="5"/>
    <s v="Eldon Stackable Tray, Side-Load, Legal, Smoke"/>
    <n v="27.42"/>
    <n v="3"/>
    <n v="0"/>
    <n v="9.3227999999999991"/>
  </r>
  <r>
    <n v="8078"/>
    <s v="CA-2012-106187"/>
    <x v="1"/>
    <x v="537"/>
    <d v="2021-06-29T00:00:00"/>
    <s v="Standard Class"/>
    <s v="RF-19345"/>
    <s v="Randy Ferguson"/>
    <x v="1"/>
    <s v="United States"/>
    <s v="East Point"/>
    <x v="32"/>
    <n v="30344"/>
    <x v="0"/>
    <s v="OFF-BI-10004519"/>
    <x v="1"/>
    <x v="8"/>
    <s v="GBC DocuBind P100 Manual Binding Machine"/>
    <n v="165.98"/>
    <n v="1"/>
    <n v="0"/>
    <n v="74.690999999999988"/>
  </r>
  <r>
    <n v="8079"/>
    <s v="CA-2012-106187"/>
    <x v="1"/>
    <x v="537"/>
    <d v="2021-06-29T00:00:00"/>
    <s v="Standard Class"/>
    <s v="RF-19345"/>
    <s v="Randy Ferguson"/>
    <x v="1"/>
    <s v="United States"/>
    <s v="East Point"/>
    <x v="32"/>
    <n v="30344"/>
    <x v="0"/>
    <s v="TEC-AC-10001590"/>
    <x v="2"/>
    <x v="11"/>
    <s v="Dell Slim USB Multimedia Keyboard"/>
    <n v="75"/>
    <n v="3"/>
    <n v="0"/>
    <n v="18"/>
  </r>
  <r>
    <n v="8080"/>
    <s v="US-2013-164945"/>
    <x v="0"/>
    <x v="441"/>
    <d v="2022-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21-11-01T00:00:00"/>
    <s v="Standard Class"/>
    <s v="KH-16690"/>
    <s v="Kristen Hastings"/>
    <x v="1"/>
    <s v="United States"/>
    <s v="Springfield"/>
    <x v="21"/>
    <n v="97477"/>
    <x v="1"/>
    <s v="OFF-LA-10001474"/>
    <x v="1"/>
    <x v="2"/>
    <s v="Avery 477"/>
    <n v="146.54400000000001"/>
    <n v="6"/>
    <n v="0.2"/>
    <n v="47.626799999999996"/>
  </r>
  <r>
    <n v="8082"/>
    <s v="CA-2012-150714"/>
    <x v="1"/>
    <x v="662"/>
    <d v="2021-11-01T00:00:00"/>
    <s v="Standard Class"/>
    <s v="KH-16690"/>
    <s v="Kristen Hastings"/>
    <x v="1"/>
    <s v="United States"/>
    <s v="Springfield"/>
    <x v="21"/>
    <n v="97477"/>
    <x v="1"/>
    <s v="OFF-PA-10001497"/>
    <x v="1"/>
    <x v="10"/>
    <s v="Xerox 1914"/>
    <n v="131.904"/>
    <n v="3"/>
    <n v="0.2"/>
    <n v="47.815200000000004"/>
  </r>
  <r>
    <n v="8083"/>
    <s v="CA-2012-150714"/>
    <x v="1"/>
    <x v="662"/>
    <d v="2021-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21-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21-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22-10-27T00:00:00"/>
    <s v="Standard Class"/>
    <s v="LC-16960"/>
    <s v="Lindsay Castell"/>
    <x v="2"/>
    <s v="United States"/>
    <s v="Arlington"/>
    <x v="17"/>
    <n v="22204"/>
    <x v="0"/>
    <s v="FUR-FU-10000246"/>
    <x v="0"/>
    <x v="5"/>
    <s v="Aluminum Document Frame"/>
    <n v="61.1"/>
    <n v="5"/>
    <n v="0"/>
    <n v="18.329999999999991"/>
  </r>
  <r>
    <n v="8087"/>
    <s v="CA-2014-120894"/>
    <x v="3"/>
    <x v="1044"/>
    <d v="2023-05-03T00:00:00"/>
    <s v="Standard Class"/>
    <s v="JL-15130"/>
    <s v="Jack Lebron"/>
    <x v="0"/>
    <s v="United States"/>
    <s v="Wilmington"/>
    <x v="3"/>
    <n v="28403"/>
    <x v="0"/>
    <s v="OFF-AP-10000252"/>
    <x v="1"/>
    <x v="9"/>
    <s v="Harmony HEPA Quiet Air Purifiers"/>
    <n v="28.08"/>
    <n v="3"/>
    <n v="0.2"/>
    <n v="5.2650000000000006"/>
  </r>
  <r>
    <n v="8088"/>
    <s v="CA-2013-106621"/>
    <x v="0"/>
    <x v="321"/>
    <d v="2022-10-02T00:00:00"/>
    <s v="Second Class"/>
    <s v="DM-12955"/>
    <s v="Dario Medina"/>
    <x v="1"/>
    <s v="United States"/>
    <s v="Yuma"/>
    <x v="16"/>
    <n v="85364"/>
    <x v="1"/>
    <s v="OFF-AR-10002375"/>
    <x v="1"/>
    <x v="6"/>
    <s v="Newell 351"/>
    <n v="10.496"/>
    <n v="4"/>
    <n v="0.2"/>
    <n v="1.1807999999999983"/>
  </r>
  <r>
    <n v="8089"/>
    <s v="CA-2012-107020"/>
    <x v="1"/>
    <x v="848"/>
    <d v="2021-07-14T00:00:00"/>
    <s v="Standard Class"/>
    <s v="MV-18190"/>
    <s v="Mike Vittorini"/>
    <x v="0"/>
    <s v="United States"/>
    <s v="San Bernardino"/>
    <x v="1"/>
    <n v="92404"/>
    <x v="1"/>
    <s v="OFF-BI-10003719"/>
    <x v="1"/>
    <x v="8"/>
    <s v="Large Capacity Hanging Post Binders"/>
    <n v="39.92"/>
    <n v="2"/>
    <n v="0.2"/>
    <n v="12.973999999999997"/>
  </r>
  <r>
    <n v="8090"/>
    <s v="US-2012-117492"/>
    <x v="1"/>
    <x v="975"/>
    <d v="2021-08-09T00:00:00"/>
    <s v="First Class"/>
    <s v="NS-18640"/>
    <s v="Noel Staavos"/>
    <x v="1"/>
    <s v="United States"/>
    <s v="Baltimore"/>
    <x v="39"/>
    <n v="21215"/>
    <x v="3"/>
    <s v="OFF-AP-10001492"/>
    <x v="1"/>
    <x v="9"/>
    <s v="Acco Six-Outlet Power Strip, 4' Cord Length"/>
    <n v="77.58"/>
    <n v="9"/>
    <n v="0"/>
    <n v="20.1708"/>
  </r>
  <r>
    <n v="8091"/>
    <s v="CA-2011-101392"/>
    <x v="2"/>
    <x v="1034"/>
    <d v="2020-12-13T00:00:00"/>
    <s v="Standard Class"/>
    <s v="AS-10630"/>
    <s v="Ann Steele"/>
    <x v="2"/>
    <s v="United States"/>
    <s v="Seattle"/>
    <x v="4"/>
    <n v="98103"/>
    <x v="1"/>
    <s v="OFF-ST-10000532"/>
    <x v="1"/>
    <x v="4"/>
    <s v="Advantus Rolling Drawer Organizers"/>
    <n v="269.35999999999996"/>
    <n v="7"/>
    <n v="0"/>
    <n v="70.033599999999993"/>
  </r>
  <r>
    <n v="8092"/>
    <s v="CA-2012-127502"/>
    <x v="1"/>
    <x v="894"/>
    <d v="2021-12-14T00:00:00"/>
    <s v="Standard Class"/>
    <s v="MT-17815"/>
    <s v="Meg Tillman"/>
    <x v="0"/>
    <s v="United States"/>
    <s v="San Francisco"/>
    <x v="1"/>
    <n v="94110"/>
    <x v="1"/>
    <s v="OFF-LA-10001613"/>
    <x v="1"/>
    <x v="2"/>
    <s v="Avery File Folder Labels"/>
    <n v="5.76"/>
    <n v="2"/>
    <n v="0"/>
    <n v="2.8224"/>
  </r>
  <r>
    <n v="8093"/>
    <s v="CA-2014-143658"/>
    <x v="3"/>
    <x v="1182"/>
    <d v="2023-11-14T00:00:00"/>
    <s v="Second Class"/>
    <s v="SR-20425"/>
    <s v="Sharelle Roach"/>
    <x v="2"/>
    <s v="United States"/>
    <s v="New York City"/>
    <x v="15"/>
    <n v="10035"/>
    <x v="3"/>
    <s v="OFF-AR-10002818"/>
    <x v="1"/>
    <x v="6"/>
    <s v="Panasonic KP-310 Heavy-Duty Electric Pencil Sharpener"/>
    <n v="109.9"/>
    <n v="5"/>
    <n v="0"/>
    <n v="32.97"/>
  </r>
  <r>
    <n v="8094"/>
    <s v="CA-2014-133046"/>
    <x v="3"/>
    <x v="943"/>
    <d v="2023-08-02T00:00:00"/>
    <s v="Second Class"/>
    <s v="DK-13375"/>
    <s v="Dennis Kane"/>
    <x v="0"/>
    <s v="United States"/>
    <s v="Seattle"/>
    <x v="4"/>
    <n v="98115"/>
    <x v="1"/>
    <s v="FUR-FU-10001940"/>
    <x v="0"/>
    <x v="5"/>
    <s v="Staples"/>
    <n v="23.88"/>
    <n v="3"/>
    <n v="0"/>
    <n v="10.507200000000001"/>
  </r>
  <r>
    <n v="8095"/>
    <s v="CA-2014-133046"/>
    <x v="3"/>
    <x v="943"/>
    <d v="2023-08-02T00:00:00"/>
    <s v="Second Class"/>
    <s v="DK-13375"/>
    <s v="Dennis Kane"/>
    <x v="0"/>
    <s v="United States"/>
    <s v="Seattle"/>
    <x v="4"/>
    <n v="98115"/>
    <x v="1"/>
    <s v="OFF-PA-10003883"/>
    <x v="1"/>
    <x v="10"/>
    <s v="Message Book, Phone, Wirebound Standard Line Memo, 2 3/4&quot; X 5&quot;"/>
    <n v="26.2"/>
    <n v="4"/>
    <n v="0"/>
    <n v="12.052"/>
  </r>
  <r>
    <n v="8096"/>
    <s v="CA-2014-133046"/>
    <x v="3"/>
    <x v="943"/>
    <d v="2023-08-02T00:00:00"/>
    <s v="Second Class"/>
    <s v="DK-13375"/>
    <s v="Dennis Kane"/>
    <x v="0"/>
    <s v="United States"/>
    <s v="Seattle"/>
    <x v="4"/>
    <n v="98115"/>
    <x v="1"/>
    <s v="OFF-PA-10002787"/>
    <x v="1"/>
    <x v="10"/>
    <s v="Xerox 227"/>
    <n v="12.96"/>
    <n v="2"/>
    <n v="0"/>
    <n v="6.2208000000000006"/>
  </r>
  <r>
    <n v="8097"/>
    <s v="CA-2014-133046"/>
    <x v="3"/>
    <x v="943"/>
    <d v="2023-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24-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24-01-02T00:00:00"/>
    <s v="Standard Class"/>
    <s v="SV-20935"/>
    <s v="Susan Vittorini"/>
    <x v="0"/>
    <s v="United States"/>
    <s v="Albuquerque"/>
    <x v="27"/>
    <n v="87105"/>
    <x v="1"/>
    <s v="OFF-PA-10004239"/>
    <x v="1"/>
    <x v="10"/>
    <s v="Xerox 1953"/>
    <n v="4.28"/>
    <n v="1"/>
    <n v="0"/>
    <n v="1.9259999999999997"/>
  </r>
  <r>
    <n v="8100"/>
    <s v="CA-2013-169663"/>
    <x v="0"/>
    <x v="612"/>
    <d v="2022-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22-03-14T00:00:00"/>
    <s v="First Class"/>
    <s v="RH-19510"/>
    <s v="Rick Huthwaite"/>
    <x v="2"/>
    <s v="United States"/>
    <s v="Los Angeles"/>
    <x v="1"/>
    <n v="90045"/>
    <x v="1"/>
    <s v="TEC-MA-10000984"/>
    <x v="2"/>
    <x v="15"/>
    <s v="Okidata MB760 Printer"/>
    <n v="3357.6000000000004"/>
    <n v="3"/>
    <n v="0.2"/>
    <n v="377.72999999999956"/>
  </r>
  <r>
    <n v="8102"/>
    <s v="CA-2012-149846"/>
    <x v="1"/>
    <x v="1183"/>
    <d v="2021-05-26T00:00:00"/>
    <s v="Standard Class"/>
    <s v="SB-20185"/>
    <s v="Sarah Brown"/>
    <x v="0"/>
    <s v="United States"/>
    <s v="Los Angeles"/>
    <x v="1"/>
    <n v="90045"/>
    <x v="1"/>
    <s v="OFF-LA-10004484"/>
    <x v="1"/>
    <x v="2"/>
    <s v="Avery 476"/>
    <n v="8.26"/>
    <n v="2"/>
    <n v="0"/>
    <n v="3.7995999999999999"/>
  </r>
  <r>
    <n v="8103"/>
    <s v="CA-2012-149846"/>
    <x v="1"/>
    <x v="1183"/>
    <d v="2021-05-26T00:00:00"/>
    <s v="Standard Class"/>
    <s v="SB-20185"/>
    <s v="Sarah Brown"/>
    <x v="0"/>
    <s v="United States"/>
    <s v="Los Angeles"/>
    <x v="1"/>
    <n v="90045"/>
    <x v="1"/>
    <s v="TEC-MA-10004002"/>
    <x v="2"/>
    <x v="15"/>
    <s v="Zebra GX420t Direct Thermal/Thermal Transfer Printer"/>
    <n v="2973.32"/>
    <n v="7"/>
    <n v="0.2"/>
    <n v="334.49849999999958"/>
  </r>
  <r>
    <n v="8104"/>
    <s v="CA-2012-149846"/>
    <x v="1"/>
    <x v="1183"/>
    <d v="2021-05-26T00:00:00"/>
    <s v="Standard Class"/>
    <s v="SB-20185"/>
    <s v="Sarah Brown"/>
    <x v="0"/>
    <s v="United States"/>
    <s v="Los Angeles"/>
    <x v="1"/>
    <n v="90045"/>
    <x v="1"/>
    <s v="OFF-ST-10002406"/>
    <x v="1"/>
    <x v="4"/>
    <s v="Pizazz Global Quick File"/>
    <n v="104.79"/>
    <n v="7"/>
    <n v="0"/>
    <n v="29.341200000000008"/>
  </r>
  <r>
    <n v="8105"/>
    <s v="CA-2012-149846"/>
    <x v="1"/>
    <x v="1183"/>
    <d v="2021-05-26T00:00:00"/>
    <s v="Standard Class"/>
    <s v="SB-20185"/>
    <s v="Sarah Brown"/>
    <x v="0"/>
    <s v="United States"/>
    <s v="Los Angeles"/>
    <x v="1"/>
    <n v="90045"/>
    <x v="1"/>
    <s v="TEC-PH-10003645"/>
    <x v="2"/>
    <x v="7"/>
    <s v="Aastra 57i VoIP phone"/>
    <n v="775.72800000000007"/>
    <n v="6"/>
    <n v="0.2"/>
    <n v="58.179600000000022"/>
  </r>
  <r>
    <n v="8106"/>
    <s v="CA-2014-159149"/>
    <x v="3"/>
    <x v="921"/>
    <d v="2023-02-20T00:00:00"/>
    <s v="First Class"/>
    <s v="CR-12820"/>
    <s v="Cyra Reiten"/>
    <x v="2"/>
    <s v="United States"/>
    <s v="Houston"/>
    <x v="5"/>
    <n v="77041"/>
    <x v="2"/>
    <s v="FUR-BO-10001601"/>
    <x v="0"/>
    <x v="0"/>
    <s v="Sauder Mission Library with Doors, Fruitwood Finish"/>
    <n v="89.066399999999987"/>
    <n v="1"/>
    <n v="0.32"/>
    <n v="-17.027400000000007"/>
  </r>
  <r>
    <n v="8107"/>
    <s v="CA-2014-159149"/>
    <x v="3"/>
    <x v="921"/>
    <d v="2023-02-20T00:00:00"/>
    <s v="First Class"/>
    <s v="CR-12820"/>
    <s v="Cyra Reiten"/>
    <x v="2"/>
    <s v="United States"/>
    <s v="Houston"/>
    <x v="5"/>
    <n v="77041"/>
    <x v="2"/>
    <s v="OFF-AR-10000937"/>
    <x v="1"/>
    <x v="6"/>
    <s v="Dixon Ticonderoga Core-Lock Colored Pencils, 48-Color Set"/>
    <n v="175.44"/>
    <n v="6"/>
    <n v="0.2"/>
    <n v="52.632000000000005"/>
  </r>
  <r>
    <n v="8108"/>
    <s v="CA-2014-159149"/>
    <x v="3"/>
    <x v="921"/>
    <d v="2023-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23-12-16T00:00:00"/>
    <s v="Standard Class"/>
    <s v="EG-13900"/>
    <s v="Emily Grady"/>
    <x v="0"/>
    <s v="United States"/>
    <s v="Philadelphia"/>
    <x v="9"/>
    <n v="19140"/>
    <x v="3"/>
    <s v="FUR-CH-10003396"/>
    <x v="0"/>
    <x v="1"/>
    <s v="Global Deluxe Steno Chair"/>
    <n v="215.54400000000001"/>
    <n v="4"/>
    <n v="0.3"/>
    <n v="-58.504800000000017"/>
  </r>
  <r>
    <n v="8110"/>
    <s v="CA-2014-160122"/>
    <x v="3"/>
    <x v="551"/>
    <d v="2023-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23-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22-12-04T00:00:00"/>
    <s v="Second Class"/>
    <s v="JM-15865"/>
    <s v="John Murray"/>
    <x v="0"/>
    <s v="United States"/>
    <s v="San Angelo"/>
    <x v="5"/>
    <n v="76903"/>
    <x v="2"/>
    <s v="FUR-CH-10002647"/>
    <x v="0"/>
    <x v="1"/>
    <s v="Situations Contoured Folding Chairs, 4/Set"/>
    <n v="248.43"/>
    <n v="5"/>
    <n v="0.3"/>
    <n v="-17.744999999999976"/>
  </r>
  <r>
    <n v="8113"/>
    <s v="CA-2013-130393"/>
    <x v="0"/>
    <x v="49"/>
    <d v="2022-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22-12-04T00:00:00"/>
    <s v="Second Class"/>
    <s v="JM-15865"/>
    <s v="John Murray"/>
    <x v="0"/>
    <s v="United States"/>
    <s v="San Angelo"/>
    <x v="5"/>
    <n v="76903"/>
    <x v="2"/>
    <s v="FUR-CH-10004477"/>
    <x v="0"/>
    <x v="1"/>
    <s v="Global Push Button Manager's Chair, Indigo"/>
    <n v="85.245999999999995"/>
    <n v="2"/>
    <n v="0.3"/>
    <n v="-1.217800000000004"/>
  </r>
  <r>
    <n v="8115"/>
    <s v="CA-2014-144820"/>
    <x v="3"/>
    <x v="621"/>
    <d v="2023-10-08T00:00:00"/>
    <s v="Second Class"/>
    <s v="LW-16825"/>
    <s v="Laurel Workman"/>
    <x v="1"/>
    <s v="United States"/>
    <s v="Pasadena"/>
    <x v="5"/>
    <n v="77506"/>
    <x v="2"/>
    <s v="OFF-AR-10004817"/>
    <x v="1"/>
    <x v="6"/>
    <s v="Colorific Watercolor Pencils"/>
    <n v="20.64"/>
    <n v="5"/>
    <n v="0.2"/>
    <n v="2.3219999999999974"/>
  </r>
  <r>
    <n v="8116"/>
    <s v="CA-2014-101014"/>
    <x v="3"/>
    <x v="635"/>
    <d v="2023-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23-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23-07-06T00:00:00"/>
    <s v="Standard Class"/>
    <s v="TT-21220"/>
    <s v="Thomas Thornton"/>
    <x v="0"/>
    <s v="United States"/>
    <s v="Los Angeles"/>
    <x v="1"/>
    <n v="90045"/>
    <x v="1"/>
    <s v="OFF-PA-10000675"/>
    <x v="1"/>
    <x v="10"/>
    <s v="Xerox 1919"/>
    <n v="204.95000000000002"/>
    <n v="5"/>
    <n v="0"/>
    <n v="100.4255"/>
  </r>
  <r>
    <n v="8119"/>
    <s v="US-2014-106551"/>
    <x v="3"/>
    <x v="847"/>
    <d v="2023-07-28T00:00:00"/>
    <s v="Standard Class"/>
    <s v="EB-13930"/>
    <s v="Eric Barreto"/>
    <x v="0"/>
    <s v="United States"/>
    <s v="Chicago"/>
    <x v="10"/>
    <n v="60653"/>
    <x v="2"/>
    <s v="FUR-CH-10004997"/>
    <x v="0"/>
    <x v="1"/>
    <s v="Hon Every-Day Series Multi-Task Chairs"/>
    <n v="526.34399999999994"/>
    <n v="4"/>
    <n v="0.3"/>
    <n v="-75.191999999999979"/>
  </r>
  <r>
    <n v="8120"/>
    <s v="CA-2013-116722"/>
    <x v="0"/>
    <x v="583"/>
    <d v="2022-11-17T00:00:00"/>
    <s v="Standard Class"/>
    <s v="LP-17080"/>
    <s v="Liz Pelletier"/>
    <x v="0"/>
    <s v="United States"/>
    <s v="San Francisco"/>
    <x v="1"/>
    <n v="94110"/>
    <x v="1"/>
    <s v="FUR-FU-10001934"/>
    <x v="0"/>
    <x v="5"/>
    <s v="Magnifier Swing Arm Lamp"/>
    <n v="41.96"/>
    <n v="2"/>
    <n v="0"/>
    <n v="10.909600000000001"/>
  </r>
  <r>
    <n v="8121"/>
    <s v="CA-2013-116722"/>
    <x v="0"/>
    <x v="583"/>
    <d v="2022-11-17T00:00:00"/>
    <s v="Standard Class"/>
    <s v="LP-17080"/>
    <s v="Liz Pelletier"/>
    <x v="0"/>
    <s v="United States"/>
    <s v="San Francisco"/>
    <x v="1"/>
    <n v="94110"/>
    <x v="1"/>
    <s v="FUR-CH-10004997"/>
    <x v="0"/>
    <x v="1"/>
    <s v="Hon Every-Day Series Multi-Task Chairs"/>
    <n v="451.15199999999993"/>
    <n v="3"/>
    <n v="0.2"/>
    <n v="0"/>
  </r>
  <r>
    <n v="8122"/>
    <s v="CA-2013-116722"/>
    <x v="0"/>
    <x v="583"/>
    <d v="2022-11-17T00:00:00"/>
    <s v="Standard Class"/>
    <s v="LP-17080"/>
    <s v="Liz Pelletier"/>
    <x v="0"/>
    <s v="United States"/>
    <s v="San Francisco"/>
    <x v="1"/>
    <n v="94110"/>
    <x v="1"/>
    <s v="OFF-BI-10001890"/>
    <x v="1"/>
    <x v="8"/>
    <s v="Avery Poly Binder Pockets"/>
    <n v="31.504000000000005"/>
    <n v="11"/>
    <n v="0.2"/>
    <n v="11.026399999999999"/>
  </r>
  <r>
    <n v="8123"/>
    <s v="CA-2011-138128"/>
    <x v="2"/>
    <x v="337"/>
    <d v="2020-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20-12-15T00:00:00"/>
    <s v="Standard Class"/>
    <s v="FP-14320"/>
    <s v="Frank Preis"/>
    <x v="0"/>
    <s v="United States"/>
    <s v="Philadelphia"/>
    <x v="9"/>
    <n v="19134"/>
    <x v="3"/>
    <s v="TEC-CO-10001766"/>
    <x v="2"/>
    <x v="16"/>
    <s v="Canon PC940 Copier"/>
    <n v="1079.9759999999999"/>
    <n v="4"/>
    <n v="0.4"/>
    <n v="125.99719999999991"/>
  </r>
  <r>
    <n v="8125"/>
    <s v="US-2014-150070"/>
    <x v="3"/>
    <x v="210"/>
    <d v="2023-09-13T00:00:00"/>
    <s v="Standard Class"/>
    <s v="JA-15970"/>
    <s v="Joseph Airdo"/>
    <x v="0"/>
    <s v="United States"/>
    <s v="Modesto"/>
    <x v="1"/>
    <n v="95351"/>
    <x v="1"/>
    <s v="FUR-CH-10004860"/>
    <x v="0"/>
    <x v="1"/>
    <s v="Global Low Back Tilter Chair"/>
    <n v="161.56800000000001"/>
    <n v="2"/>
    <n v="0.2"/>
    <n v="-28.274400000000021"/>
  </r>
  <r>
    <n v="8126"/>
    <s v="CA-2012-137064"/>
    <x v="1"/>
    <x v="525"/>
    <d v="2021-02-13T00:00:00"/>
    <s v="Standard Class"/>
    <s v="TS-21655"/>
    <s v="Trudy Schmidt"/>
    <x v="0"/>
    <s v="United States"/>
    <s v="Houston"/>
    <x v="5"/>
    <n v="77070"/>
    <x v="2"/>
    <s v="OFF-BI-10002049"/>
    <x v="1"/>
    <x v="8"/>
    <s v="UniKeep View Case Binders"/>
    <n v="2.9339999999999993"/>
    <n v="3"/>
    <n v="0.8"/>
    <n v="-4.9878000000000018"/>
  </r>
  <r>
    <n v="8127"/>
    <s v="CA-2012-137064"/>
    <x v="1"/>
    <x v="525"/>
    <d v="2021-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21-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23-09-02T00:00:00"/>
    <s v="Standard Class"/>
    <s v="DP-13000"/>
    <s v="Darren Powers"/>
    <x v="0"/>
    <s v="United States"/>
    <s v="Chicago"/>
    <x v="10"/>
    <n v="60610"/>
    <x v="2"/>
    <s v="FUR-FU-10000222"/>
    <x v="0"/>
    <x v="5"/>
    <s v="Seth Thomas 16&quot; Steel Case Clock"/>
    <n v="64.959999999999994"/>
    <n v="5"/>
    <n v="0.6"/>
    <n v="-43.847999999999985"/>
  </r>
  <r>
    <n v="8130"/>
    <s v="CA-2011-127866"/>
    <x v="2"/>
    <x v="836"/>
    <d v="2020-07-23T00:00:00"/>
    <s v="First Class"/>
    <s v="JD-15895"/>
    <s v="Jonathan Doherty"/>
    <x v="1"/>
    <s v="United States"/>
    <s v="Riverside"/>
    <x v="1"/>
    <n v="92503"/>
    <x v="1"/>
    <s v="TEC-AC-10000023"/>
    <x v="2"/>
    <x v="11"/>
    <s v="Maxell 74 Minute CD-R Spindle, 50/Pack"/>
    <n v="41.94"/>
    <n v="2"/>
    <n v="0"/>
    <n v="15.098399999999998"/>
  </r>
  <r>
    <n v="8131"/>
    <s v="CA-2011-127866"/>
    <x v="2"/>
    <x v="836"/>
    <d v="2020-07-23T00:00:00"/>
    <s v="First Class"/>
    <s v="JD-15895"/>
    <s v="Jonathan Doherty"/>
    <x v="1"/>
    <s v="United States"/>
    <s v="Riverside"/>
    <x v="1"/>
    <n v="92503"/>
    <x v="1"/>
    <s v="OFF-PA-10003971"/>
    <x v="1"/>
    <x v="10"/>
    <s v="Xerox 1965"/>
    <n v="11.96"/>
    <n v="2"/>
    <n v="0"/>
    <n v="5.8604000000000003"/>
  </r>
  <r>
    <n v="8132"/>
    <s v="CA-2011-127866"/>
    <x v="2"/>
    <x v="836"/>
    <d v="2020-07-23T00:00:00"/>
    <s v="First Class"/>
    <s v="JD-15895"/>
    <s v="Jonathan Doherty"/>
    <x v="1"/>
    <s v="United States"/>
    <s v="Riverside"/>
    <x v="1"/>
    <n v="92503"/>
    <x v="1"/>
    <s v="OFF-AR-10003481"/>
    <x v="1"/>
    <x v="6"/>
    <s v="Newell 348"/>
    <n v="13.12"/>
    <n v="4"/>
    <n v="0"/>
    <n v="3.8047999999999984"/>
  </r>
  <r>
    <n v="8133"/>
    <s v="CA-2011-127866"/>
    <x v="2"/>
    <x v="836"/>
    <d v="2020-07-23T00:00:00"/>
    <s v="First Class"/>
    <s v="JD-15895"/>
    <s v="Jonathan Doherty"/>
    <x v="1"/>
    <s v="United States"/>
    <s v="Riverside"/>
    <x v="1"/>
    <n v="92503"/>
    <x v="1"/>
    <s v="OFF-ST-10001490"/>
    <x v="1"/>
    <x v="4"/>
    <s v="Hot File 7-Pocket, Floor Stand"/>
    <n v="535.41"/>
    <n v="3"/>
    <n v="0"/>
    <n v="160.62299999999993"/>
  </r>
  <r>
    <n v="8134"/>
    <s v="CA-2012-131352"/>
    <x v="1"/>
    <x v="1048"/>
    <d v="2021-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29"/>
    <d v="2021-02-21T00:00:00"/>
    <s v="Standard Class"/>
    <s v="RD-19585"/>
    <s v="Rob Dowd"/>
    <x v="0"/>
    <s v="United States"/>
    <s v="Los Angeles"/>
    <x v="1"/>
    <n v="90008"/>
    <x v="1"/>
    <s v="OFF-PA-10001970"/>
    <x v="1"/>
    <x v="10"/>
    <s v="Xerox 1881"/>
    <n v="36.839999999999996"/>
    <n v="3"/>
    <n v="0"/>
    <n v="17.314799999999998"/>
  </r>
  <r>
    <n v="8136"/>
    <s v="CA-2012-121776"/>
    <x v="1"/>
    <x v="1129"/>
    <d v="2021-02-21T00:00:00"/>
    <s v="Standard Class"/>
    <s v="RD-19585"/>
    <s v="Rob Dowd"/>
    <x v="0"/>
    <s v="United States"/>
    <s v="Los Angeles"/>
    <x v="1"/>
    <n v="90008"/>
    <x v="1"/>
    <s v="OFF-LA-10002762"/>
    <x v="1"/>
    <x v="2"/>
    <s v="Avery 485"/>
    <n v="87.71"/>
    <n v="7"/>
    <n v="0"/>
    <n v="41.223699999999994"/>
  </r>
  <r>
    <n v="8137"/>
    <s v="CA-2013-118073"/>
    <x v="0"/>
    <x v="399"/>
    <d v="2022-08-17T00:00:00"/>
    <s v="Standard Class"/>
    <s v="CS-12490"/>
    <s v="Cindy Schnelling"/>
    <x v="1"/>
    <s v="United States"/>
    <s v="Lakeland"/>
    <x v="2"/>
    <n v="33801"/>
    <x v="0"/>
    <s v="FUR-TA-10002533"/>
    <x v="0"/>
    <x v="3"/>
    <s v="BPI Conference Tables"/>
    <n v="562.29250000000013"/>
    <n v="7"/>
    <n v="0.45"/>
    <n v="-255.58750000000009"/>
  </r>
  <r>
    <n v="8138"/>
    <s v="CA-2011-103219"/>
    <x v="2"/>
    <x v="187"/>
    <d v="2020-11-13T00:00:00"/>
    <s v="Standard Class"/>
    <s v="BF-11215"/>
    <s v="Benjamin Farhat"/>
    <x v="2"/>
    <s v="United States"/>
    <s v="New York City"/>
    <x v="15"/>
    <n v="10035"/>
    <x v="3"/>
    <s v="FUR-FU-10004091"/>
    <x v="0"/>
    <x v="5"/>
    <s v="Eldon 200 Class Desk Accessories, Black"/>
    <n v="56.52"/>
    <n v="9"/>
    <n v="0"/>
    <n v="21.477600000000002"/>
  </r>
  <r>
    <n v="8139"/>
    <s v="CA-2013-102561"/>
    <x v="0"/>
    <x v="427"/>
    <d v="2022-07-23T00:00:00"/>
    <s v="Standard Class"/>
    <s v="NK-18490"/>
    <s v="Neil Knudson"/>
    <x v="2"/>
    <s v="United States"/>
    <s v="Philadelphia"/>
    <x v="9"/>
    <n v="19140"/>
    <x v="3"/>
    <s v="OFF-AR-10001545"/>
    <x v="1"/>
    <x v="6"/>
    <s v="Newell 326"/>
    <n v="11.264000000000001"/>
    <n v="8"/>
    <n v="0.2"/>
    <n v="1.2671999999999994"/>
  </r>
  <r>
    <n v="8140"/>
    <s v="CA-2013-102561"/>
    <x v="0"/>
    <x v="427"/>
    <d v="2022-07-23T00:00:00"/>
    <s v="Standard Class"/>
    <s v="NK-18490"/>
    <s v="Neil Knudson"/>
    <x v="2"/>
    <s v="United States"/>
    <s v="Philadelphia"/>
    <x v="9"/>
    <n v="19140"/>
    <x v="3"/>
    <s v="OFF-ST-10001476"/>
    <x v="1"/>
    <x v="4"/>
    <s v="Steel Personal Filing/Posting Tote"/>
    <n v="284.08000000000004"/>
    <n v="10"/>
    <n v="0.2"/>
    <n v="24.856999999999999"/>
  </r>
  <r>
    <n v="8141"/>
    <s v="CA-2013-102561"/>
    <x v="0"/>
    <x v="427"/>
    <d v="2022-07-23T00:00:00"/>
    <s v="Standard Class"/>
    <s v="NK-18490"/>
    <s v="Neil Knudson"/>
    <x v="2"/>
    <s v="United States"/>
    <s v="Philadelphia"/>
    <x v="9"/>
    <n v="19140"/>
    <x v="3"/>
    <s v="OFF-PA-10004971"/>
    <x v="1"/>
    <x v="10"/>
    <s v="Xerox 196"/>
    <n v="18.496000000000002"/>
    <n v="4"/>
    <n v="0.2"/>
    <n v="6.7048000000000005"/>
  </r>
  <r>
    <n v="8142"/>
    <s v="CA-2013-100993"/>
    <x v="0"/>
    <x v="473"/>
    <d v="2022-02-10T00:00:00"/>
    <s v="Standard Class"/>
    <s v="AZ-10750"/>
    <s v="Annie Zypern"/>
    <x v="0"/>
    <s v="United States"/>
    <s v="San Diego"/>
    <x v="1"/>
    <n v="92037"/>
    <x v="1"/>
    <s v="OFF-LA-10003223"/>
    <x v="1"/>
    <x v="2"/>
    <s v="Avery 508"/>
    <n v="14.73"/>
    <n v="3"/>
    <n v="0"/>
    <n v="7.2176999999999998"/>
  </r>
  <r>
    <n v="8143"/>
    <s v="CA-2013-100993"/>
    <x v="0"/>
    <x v="473"/>
    <d v="2022-02-10T00:00:00"/>
    <s v="Standard Class"/>
    <s v="AZ-10750"/>
    <s v="Annie Zypern"/>
    <x v="0"/>
    <s v="United States"/>
    <s v="San Diego"/>
    <x v="1"/>
    <n v="92037"/>
    <x v="1"/>
    <s v="OFF-ST-10004340"/>
    <x v="1"/>
    <x v="4"/>
    <s v="Fellowes Mobile File Cart, Black"/>
    <n v="186.54"/>
    <n v="3"/>
    <n v="0"/>
    <n v="50.365800000000007"/>
  </r>
  <r>
    <n v="8144"/>
    <s v="CA-2013-100993"/>
    <x v="0"/>
    <x v="473"/>
    <d v="2022-02-10T00:00:00"/>
    <s v="Standard Class"/>
    <s v="AZ-10750"/>
    <s v="Annie Zypern"/>
    <x v="0"/>
    <s v="United States"/>
    <s v="San Diego"/>
    <x v="1"/>
    <n v="92037"/>
    <x v="1"/>
    <s v="FUR-TA-10001095"/>
    <x v="0"/>
    <x v="3"/>
    <s v="Chromcraft Round Conference Tables"/>
    <n v="557.72799999999995"/>
    <n v="4"/>
    <n v="0.2"/>
    <n v="6.9715999999999951"/>
  </r>
  <r>
    <n v="8145"/>
    <s v="CA-2013-100993"/>
    <x v="0"/>
    <x v="473"/>
    <d v="2022-02-10T00:00:00"/>
    <s v="Standard Class"/>
    <s v="AZ-10750"/>
    <s v="Annie Zypern"/>
    <x v="0"/>
    <s v="United States"/>
    <s v="San Diego"/>
    <x v="1"/>
    <n v="92037"/>
    <x v="1"/>
    <s v="TEC-PH-10001448"/>
    <x v="2"/>
    <x v="7"/>
    <s v="Anker Astro 15000mAh USB Portable Charger"/>
    <n v="159.96800000000002"/>
    <n v="4"/>
    <n v="0.2"/>
    <n v="-31.993600000000029"/>
  </r>
  <r>
    <n v="8146"/>
    <s v="US-2011-112949"/>
    <x v="2"/>
    <x v="885"/>
    <d v="2020-06-27T00:00:00"/>
    <s v="Standard Class"/>
    <s v="Co-12640"/>
    <s v="Corey-Lock"/>
    <x v="0"/>
    <s v="United States"/>
    <s v="Lawton"/>
    <x v="26"/>
    <n v="73505"/>
    <x v="2"/>
    <s v="OFF-AP-10001005"/>
    <x v="1"/>
    <x v="9"/>
    <s v="Honeywell Quietcare HEPA Air Cleaner"/>
    <n v="471.90000000000003"/>
    <n v="6"/>
    <n v="0"/>
    <n v="155.72699999999998"/>
  </r>
  <r>
    <n v="8147"/>
    <s v="US-2011-112949"/>
    <x v="2"/>
    <x v="885"/>
    <d v="2020-06-27T00:00:00"/>
    <s v="Standard Class"/>
    <s v="Co-12640"/>
    <s v="Corey-Lock"/>
    <x v="0"/>
    <s v="United States"/>
    <s v="Lawton"/>
    <x v="26"/>
    <n v="73505"/>
    <x v="2"/>
    <s v="OFF-AR-10003469"/>
    <x v="1"/>
    <x v="6"/>
    <s v="Nontoxic Chalk"/>
    <n v="3.52"/>
    <n v="2"/>
    <n v="0"/>
    <n v="1.6896"/>
  </r>
  <r>
    <n v="8148"/>
    <s v="US-2014-146822"/>
    <x v="3"/>
    <x v="255"/>
    <d v="2023-06-15T00:00:00"/>
    <s v="Standard Class"/>
    <s v="AG-10675"/>
    <s v="Anna Gayman"/>
    <x v="0"/>
    <s v="United States"/>
    <s v="Salem"/>
    <x v="17"/>
    <n v="24153"/>
    <x v="0"/>
    <s v="OFF-PA-10000249"/>
    <x v="1"/>
    <x v="10"/>
    <s v="Staples"/>
    <n v="49.12"/>
    <n v="4"/>
    <n v="0"/>
    <n v="23.086399999999998"/>
  </r>
  <r>
    <n v="8149"/>
    <s v="US-2013-131058"/>
    <x v="0"/>
    <x v="797"/>
    <d v="2023-01-01T00:00:00"/>
    <s v="Standard Class"/>
    <s v="EM-14140"/>
    <s v="Eugene Moren"/>
    <x v="2"/>
    <s v="United States"/>
    <s v="Santa Ana"/>
    <x v="1"/>
    <n v="92704"/>
    <x v="1"/>
    <s v="OFF-LA-10001613"/>
    <x v="1"/>
    <x v="2"/>
    <s v="Avery File Folder Labels"/>
    <n v="20.16"/>
    <n v="7"/>
    <n v="0"/>
    <n v="9.8783999999999992"/>
  </r>
  <r>
    <n v="8150"/>
    <s v="CA-2011-167997"/>
    <x v="2"/>
    <x v="755"/>
    <d v="2020-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20-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23-03-26T00:00:00"/>
    <s v="First Class"/>
    <s v="RB-19360"/>
    <s v="Raymond Buch"/>
    <x v="0"/>
    <s v="United States"/>
    <s v="Seattle"/>
    <x v="4"/>
    <n v="98115"/>
    <x v="1"/>
    <s v="OFF-ST-10001558"/>
    <x v="1"/>
    <x v="4"/>
    <s v="Acco Perma 4000 Stacking Storage Drawers"/>
    <n v="32.479999999999997"/>
    <n v="2"/>
    <n v="0"/>
    <n v="4.8719999999999999"/>
  </r>
  <r>
    <n v="8153"/>
    <s v="CA-2014-140151"/>
    <x v="3"/>
    <x v="721"/>
    <d v="2023-03-26T00:00:00"/>
    <s v="First Class"/>
    <s v="RB-19360"/>
    <s v="Raymond Buch"/>
    <x v="0"/>
    <s v="United States"/>
    <s v="Seattle"/>
    <x v="4"/>
    <n v="98115"/>
    <x v="1"/>
    <s v="OFF-PA-10002986"/>
    <x v="1"/>
    <x v="10"/>
    <s v="Xerox 1898"/>
    <n v="20.04"/>
    <n v="3"/>
    <n v="0"/>
    <n v="9.6191999999999993"/>
  </r>
  <r>
    <n v="8154"/>
    <s v="CA-2014-140151"/>
    <x v="3"/>
    <x v="721"/>
    <d v="2023-03-26T00:00:00"/>
    <s v="First Class"/>
    <s v="RB-19360"/>
    <s v="Raymond Buch"/>
    <x v="0"/>
    <s v="United States"/>
    <s v="Seattle"/>
    <x v="4"/>
    <n v="98115"/>
    <x v="1"/>
    <s v="TEC-CO-10004722"/>
    <x v="2"/>
    <x v="16"/>
    <s v="Canon imageCLASS 2200 Advanced Copier"/>
    <n v="13999.96"/>
    <n v="4"/>
    <n v="0"/>
    <n v="6719.9807999999994"/>
  </r>
  <r>
    <n v="8155"/>
    <s v="US-2014-143770"/>
    <x v="3"/>
    <x v="177"/>
    <d v="2023-03-25T00:00:00"/>
    <s v="Standard Class"/>
    <s v="RD-19720"/>
    <s v="Roger Demir"/>
    <x v="0"/>
    <s v="United States"/>
    <s v="Middletown"/>
    <x v="29"/>
    <n v="6457"/>
    <x v="3"/>
    <s v="TEC-AC-10002842"/>
    <x v="2"/>
    <x v="11"/>
    <s v="WD My Passport Ultra 2TB Portable External Hard Drive"/>
    <n v="238"/>
    <n v="2"/>
    <n v="0"/>
    <n v="38.080000000000013"/>
  </r>
  <r>
    <n v="8156"/>
    <s v="US-2014-143770"/>
    <x v="3"/>
    <x v="177"/>
    <d v="2023-03-25T00:00:00"/>
    <s v="Standard Class"/>
    <s v="RD-19720"/>
    <s v="Roger Demir"/>
    <x v="0"/>
    <s v="United States"/>
    <s v="Middletown"/>
    <x v="29"/>
    <n v="6457"/>
    <x v="3"/>
    <s v="OFF-PA-10001125"/>
    <x v="1"/>
    <x v="10"/>
    <s v="Xerox 1988"/>
    <n v="61.96"/>
    <n v="2"/>
    <n v="0"/>
    <n v="27.881999999999998"/>
  </r>
  <r>
    <n v="8157"/>
    <s v="CA-2013-131296"/>
    <x v="0"/>
    <x v="963"/>
    <d v="2022-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22-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24-01-02T00:00:00"/>
    <s v="Standard Class"/>
    <s v="KB-16240"/>
    <s v="Karen Bern"/>
    <x v="1"/>
    <s v="United States"/>
    <s v="Odessa"/>
    <x v="5"/>
    <n v="79762"/>
    <x v="2"/>
    <s v="OFF-PA-10004285"/>
    <x v="1"/>
    <x v="10"/>
    <s v="Xerox 1959"/>
    <n v="16.032"/>
    <n v="3"/>
    <n v="0.2"/>
    <n v="5.6111999999999993"/>
  </r>
  <r>
    <n v="8160"/>
    <s v="CA-2013-120803"/>
    <x v="0"/>
    <x v="1184"/>
    <d v="2022-03-14T00:00:00"/>
    <s v="Standard Class"/>
    <s v="RB-19465"/>
    <s v="Rick Bensley"/>
    <x v="2"/>
    <s v="United States"/>
    <s v="Milford"/>
    <x v="29"/>
    <n v="6460"/>
    <x v="3"/>
    <s v="TEC-AC-10004469"/>
    <x v="2"/>
    <x v="11"/>
    <s v="Microsoft Sculpt Comfort Mouse"/>
    <n v="199.75"/>
    <n v="5"/>
    <n v="0"/>
    <n v="87.890000000000015"/>
  </r>
  <r>
    <n v="8161"/>
    <s v="CA-2013-134138"/>
    <x v="0"/>
    <x v="595"/>
    <d v="2022-02-20T00:00:00"/>
    <s v="Standard Class"/>
    <s v="JD-15790"/>
    <s v="John Dryer"/>
    <x v="0"/>
    <s v="United States"/>
    <s v="Belleville"/>
    <x v="30"/>
    <n v="7109"/>
    <x v="3"/>
    <s v="FUR-CH-10001545"/>
    <x v="0"/>
    <x v="1"/>
    <s v="Hon Comfortask Task/Swivel Chairs"/>
    <n v="227.96"/>
    <n v="2"/>
    <n v="0"/>
    <n v="36.473600000000005"/>
  </r>
  <r>
    <n v="8162"/>
    <s v="CA-2012-120915"/>
    <x v="1"/>
    <x v="694"/>
    <d v="2021-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21-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21-11-06T00:00:00"/>
    <s v="Standard Class"/>
    <s v="LT-17110"/>
    <s v="Liz Thompson"/>
    <x v="0"/>
    <s v="United States"/>
    <s v="San Diego"/>
    <x v="1"/>
    <n v="92105"/>
    <x v="1"/>
    <s v="FUR-FU-10004909"/>
    <x v="0"/>
    <x v="5"/>
    <s v="Contemporary Wood/Metal Frame"/>
    <n v="96.960000000000008"/>
    <n v="6"/>
    <n v="0"/>
    <n v="33.935999999999993"/>
  </r>
  <r>
    <n v="8165"/>
    <s v="CA-2012-168207"/>
    <x v="1"/>
    <x v="121"/>
    <d v="2021-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21-11-06T00:00:00"/>
    <s v="Standard Class"/>
    <s v="LT-17110"/>
    <s v="Liz Thompson"/>
    <x v="0"/>
    <s v="United States"/>
    <s v="San Diego"/>
    <x v="1"/>
    <n v="92105"/>
    <x v="1"/>
    <s v="OFF-BI-10003355"/>
    <x v="1"/>
    <x v="8"/>
    <s v="Cardinal Holdit Business Card Pockets"/>
    <n v="11.952000000000002"/>
    <n v="3"/>
    <n v="0.2"/>
    <n v="4.1832000000000003"/>
  </r>
  <r>
    <n v="8167"/>
    <s v="CA-2012-168207"/>
    <x v="1"/>
    <x v="121"/>
    <d v="2021-11-06T00:00:00"/>
    <s v="Standard Class"/>
    <s v="LT-17110"/>
    <s v="Liz Thompson"/>
    <x v="0"/>
    <s v="United States"/>
    <s v="San Diego"/>
    <x v="1"/>
    <n v="92105"/>
    <x v="1"/>
    <s v="FUR-BO-10004357"/>
    <x v="0"/>
    <x v="0"/>
    <s v="O'Sullivan Living Dimensions 3-Shelf Bookcases"/>
    <n v="512.49900000000002"/>
    <n v="3"/>
    <n v="0.15"/>
    <n v="-30.147000000000048"/>
  </r>
  <r>
    <n v="8168"/>
    <s v="CA-2013-144148"/>
    <x v="0"/>
    <x v="994"/>
    <d v="2022-08-06T00:00:00"/>
    <s v="Standard Class"/>
    <s v="AH-10690"/>
    <s v="Anna Häberlin"/>
    <x v="1"/>
    <s v="United States"/>
    <s v="San Francisco"/>
    <x v="1"/>
    <n v="94122"/>
    <x v="1"/>
    <s v="FUR-TA-10002774"/>
    <x v="0"/>
    <x v="3"/>
    <s v="Laminate Occasional Tables"/>
    <n v="863.12800000000004"/>
    <n v="7"/>
    <n v="0.2"/>
    <n v="-32.367300000000085"/>
  </r>
  <r>
    <n v="8169"/>
    <s v="CA-2014-107174"/>
    <x v="3"/>
    <x v="44"/>
    <d v="2023-11-14T00:00:00"/>
    <s v="Standard Class"/>
    <s v="AB-10060"/>
    <s v="Adam Bellavance"/>
    <x v="2"/>
    <s v="United States"/>
    <s v="Seattle"/>
    <x v="4"/>
    <n v="98105"/>
    <x v="1"/>
    <s v="FUR-TA-10004575"/>
    <x v="0"/>
    <x v="3"/>
    <s v="Hon 5100 Series Wood Tables"/>
    <n v="2036.8600000000001"/>
    <n v="7"/>
    <n v="0"/>
    <n v="366.63479999999993"/>
  </r>
  <r>
    <n v="8170"/>
    <s v="CA-2014-107174"/>
    <x v="3"/>
    <x v="44"/>
    <d v="2023-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23-11-14T00:00:00"/>
    <s v="Standard Class"/>
    <s v="AB-10060"/>
    <s v="Adam Bellavance"/>
    <x v="2"/>
    <s v="United States"/>
    <s v="Seattle"/>
    <x v="4"/>
    <n v="98105"/>
    <x v="1"/>
    <s v="TEC-AC-10001465"/>
    <x v="2"/>
    <x v="11"/>
    <s v="SanDisk Cruzer 64 GB USB Flash Drive"/>
    <n v="108.96000000000001"/>
    <n v="3"/>
    <n v="0"/>
    <n v="32.687999999999988"/>
  </r>
  <r>
    <n v="8172"/>
    <s v="CA-2013-146150"/>
    <x v="0"/>
    <x v="1172"/>
    <d v="2022-02-19T00:00:00"/>
    <s v="Standard Class"/>
    <s v="FM-14380"/>
    <s v="Fred McMath"/>
    <x v="0"/>
    <s v="United States"/>
    <s v="Jackson"/>
    <x v="35"/>
    <n v="39212"/>
    <x v="0"/>
    <s v="OFF-AR-10002240"/>
    <x v="1"/>
    <x v="6"/>
    <s v="Panasonic KP-150 Electric Pencil Sharpener"/>
    <n v="264.18"/>
    <n v="7"/>
    <n v="0"/>
    <n v="68.686800000000005"/>
  </r>
  <r>
    <n v="8173"/>
    <s v="CA-2011-114125"/>
    <x v="2"/>
    <x v="868"/>
    <d v="2020-07-13T00:00:00"/>
    <s v="Standard Class"/>
    <s v="GH-14410"/>
    <s v="Gary Hansen"/>
    <x v="2"/>
    <s v="United States"/>
    <s v="Los Angeles"/>
    <x v="1"/>
    <n v="90049"/>
    <x v="1"/>
    <s v="OFF-LA-10004559"/>
    <x v="1"/>
    <x v="2"/>
    <s v="Avery 49"/>
    <n v="2.88"/>
    <n v="1"/>
    <n v="0"/>
    <n v="1.4112"/>
  </r>
  <r>
    <n v="8174"/>
    <s v="CA-2011-114125"/>
    <x v="2"/>
    <x v="868"/>
    <d v="2020-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20-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22-02-04T00:00:00"/>
    <s v="Standard Class"/>
    <s v="HE-14800"/>
    <s v="Harold Engle"/>
    <x v="1"/>
    <s v="United States"/>
    <s v="Chicago"/>
    <x v="10"/>
    <n v="60623"/>
    <x v="2"/>
    <s v="OFF-PA-10003892"/>
    <x v="1"/>
    <x v="10"/>
    <s v="Xerox 1943"/>
    <n v="156.512"/>
    <n v="4"/>
    <n v="0.2"/>
    <n v="52.822799999999987"/>
  </r>
  <r>
    <n v="8177"/>
    <s v="CA-2013-135965"/>
    <x v="0"/>
    <x v="896"/>
    <d v="2022-09-26T00:00:00"/>
    <s v="First Class"/>
    <s v="SZ-20035"/>
    <s v="Sam Zeldin"/>
    <x v="2"/>
    <s v="United States"/>
    <s v="New York City"/>
    <x v="15"/>
    <n v="10035"/>
    <x v="3"/>
    <s v="OFF-ST-10002370"/>
    <x v="1"/>
    <x v="4"/>
    <s v="Sortfiler Multipurpose Personal File Organizer, Black"/>
    <n v="128.34"/>
    <n v="6"/>
    <n v="0"/>
    <n v="37.218599999999995"/>
  </r>
  <r>
    <n v="8178"/>
    <s v="CA-2014-149699"/>
    <x v="3"/>
    <x v="66"/>
    <d v="2023-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22-09-09T00:00:00"/>
    <s v="Standard Class"/>
    <s v="TG-21310"/>
    <s v="Toby Gnade"/>
    <x v="0"/>
    <s v="United States"/>
    <s v="Des Moines"/>
    <x v="4"/>
    <n v="98198"/>
    <x v="1"/>
    <s v="TEC-CO-10002095"/>
    <x v="2"/>
    <x v="16"/>
    <s v="Hewlett Packard 610 Color Digital Copier / Printer"/>
    <n v="999.98"/>
    <n v="2"/>
    <n v="0"/>
    <n v="449.99099999999999"/>
  </r>
  <r>
    <n v="8180"/>
    <s v="CA-2012-112767"/>
    <x v="1"/>
    <x v="990"/>
    <d v="2021-08-06T00:00:00"/>
    <s v="Standard Class"/>
    <s v="DK-12985"/>
    <s v="Darren Koutras"/>
    <x v="0"/>
    <s v="United States"/>
    <s v="Springfield"/>
    <x v="21"/>
    <n v="97477"/>
    <x v="1"/>
    <s v="FUR-TA-10003469"/>
    <x v="0"/>
    <x v="3"/>
    <s v="Balt Split Level Computer Training Table"/>
    <n v="277.5"/>
    <n v="4"/>
    <n v="0.5"/>
    <n v="-188.7"/>
  </r>
  <r>
    <n v="8181"/>
    <s v="CA-2012-119879"/>
    <x v="1"/>
    <x v="82"/>
    <d v="2021-11-25T00:00:00"/>
    <s v="Standard Class"/>
    <s v="SS-20410"/>
    <s v="Shahid Shariari"/>
    <x v="0"/>
    <s v="United States"/>
    <s v="Philadelphia"/>
    <x v="9"/>
    <n v="19120"/>
    <x v="3"/>
    <s v="FUR-TA-10002958"/>
    <x v="0"/>
    <x v="3"/>
    <s v="Bevis Oval Conference Table, Walnut"/>
    <n v="1252.704"/>
    <n v="8"/>
    <n v="0.4"/>
    <n v="-480.20320000000027"/>
  </r>
  <r>
    <n v="8182"/>
    <s v="CA-2012-119879"/>
    <x v="1"/>
    <x v="82"/>
    <d v="2021-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23-05-23T00:00:00"/>
    <s v="Standard Class"/>
    <s v="BM-11575"/>
    <s v="Brendan Murry"/>
    <x v="1"/>
    <s v="United States"/>
    <s v="Chicago"/>
    <x v="10"/>
    <n v="60653"/>
    <x v="2"/>
    <s v="FUR-FU-10004973"/>
    <x v="0"/>
    <x v="5"/>
    <s v="Flat Face Poster Frame"/>
    <n v="22.608000000000001"/>
    <n v="3"/>
    <n v="0.6"/>
    <n v="-10.173599999999997"/>
  </r>
  <r>
    <n v="8184"/>
    <s v="CA-2014-155642"/>
    <x v="3"/>
    <x v="796"/>
    <d v="2023-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23-07-28T00:00:00"/>
    <s v="Standard Class"/>
    <s v="MY-17380"/>
    <s v="Maribeth Yedwab"/>
    <x v="1"/>
    <s v="United States"/>
    <s v="Chicago"/>
    <x v="10"/>
    <n v="60623"/>
    <x v="2"/>
    <s v="OFF-PA-10003641"/>
    <x v="1"/>
    <x v="10"/>
    <s v="Xerox 1909"/>
    <n v="63.311999999999998"/>
    <n v="3"/>
    <n v="0.2"/>
    <n v="20.576399999999996"/>
  </r>
  <r>
    <n v="8186"/>
    <s v="CA-2012-136728"/>
    <x v="1"/>
    <x v="1022"/>
    <d v="2021-09-17T00:00:00"/>
    <s v="Second Class"/>
    <s v="AG-10900"/>
    <s v="Arthur Gainer"/>
    <x v="0"/>
    <s v="United States"/>
    <s v="Chicago"/>
    <x v="10"/>
    <n v="60623"/>
    <x v="2"/>
    <s v="OFF-EN-10002621"/>
    <x v="1"/>
    <x v="12"/>
    <s v="Staples"/>
    <n v="7.8239999999999998"/>
    <n v="1"/>
    <n v="0.2"/>
    <n v="2.9339999999999997"/>
  </r>
  <r>
    <n v="8187"/>
    <s v="CA-2012-136728"/>
    <x v="1"/>
    <x v="1022"/>
    <d v="2021-09-17T00:00:00"/>
    <s v="Second Class"/>
    <s v="AG-10900"/>
    <s v="Arthur Gainer"/>
    <x v="0"/>
    <s v="United States"/>
    <s v="Chicago"/>
    <x v="10"/>
    <n v="60623"/>
    <x v="2"/>
    <s v="FUR-CH-10003817"/>
    <x v="0"/>
    <x v="1"/>
    <s v="Global Value Steno Chair, Gray"/>
    <n v="170.072"/>
    <n v="4"/>
    <n v="0.3"/>
    <n v="-12.147999999999996"/>
  </r>
  <r>
    <n v="8188"/>
    <s v="CA-2013-127194"/>
    <x v="0"/>
    <x v="107"/>
    <d v="2022-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21-10-05T00:00:00"/>
    <s v="Second Class"/>
    <s v="SG-20470"/>
    <s v="Sheri Gordon"/>
    <x v="0"/>
    <s v="United States"/>
    <s v="Rockville"/>
    <x v="39"/>
    <n v="20852"/>
    <x v="3"/>
    <s v="OFF-PA-10001870"/>
    <x v="1"/>
    <x v="10"/>
    <s v="Xerox 202"/>
    <n v="19.440000000000001"/>
    <n v="3"/>
    <n v="0"/>
    <n v="9.3312000000000008"/>
  </r>
  <r>
    <n v="8190"/>
    <s v="CA-2012-140375"/>
    <x v="1"/>
    <x v="653"/>
    <d v="2021-10-05T00:00:00"/>
    <s v="Second Class"/>
    <s v="SG-20470"/>
    <s v="Sheri Gordon"/>
    <x v="0"/>
    <s v="United States"/>
    <s v="Rockville"/>
    <x v="39"/>
    <n v="20852"/>
    <x v="3"/>
    <s v="OFF-BI-10000320"/>
    <x v="1"/>
    <x v="8"/>
    <s v="GBC Plastic Binding Combs"/>
    <n v="7.38"/>
    <n v="1"/>
    <n v="0"/>
    <n v="3.6162000000000001"/>
  </r>
  <r>
    <n v="8191"/>
    <s v="US-2014-155866"/>
    <x v="3"/>
    <x v="701"/>
    <d v="2023-11-22T00:00:00"/>
    <s v="Standard Class"/>
    <s v="CC-12370"/>
    <s v="Christopher Conant"/>
    <x v="0"/>
    <s v="United States"/>
    <s v="New York City"/>
    <x v="15"/>
    <n v="10011"/>
    <x v="3"/>
    <s v="OFF-PA-10004735"/>
    <x v="1"/>
    <x v="10"/>
    <s v="Xerox 1905"/>
    <n v="38.880000000000003"/>
    <n v="6"/>
    <n v="0"/>
    <n v="18.662400000000002"/>
  </r>
  <r>
    <n v="8192"/>
    <s v="US-2014-155866"/>
    <x v="3"/>
    <x v="701"/>
    <d v="2023-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21-12-03T00:00:00"/>
    <s v="First Class"/>
    <s v="LR-16915"/>
    <s v="Lena Radford"/>
    <x v="0"/>
    <s v="United States"/>
    <s v="Durham"/>
    <x v="3"/>
    <n v="27707"/>
    <x v="0"/>
    <s v="OFF-BI-10000546"/>
    <x v="1"/>
    <x v="8"/>
    <s v="Avery Durable Binders"/>
    <n v="6.0480000000000009"/>
    <n v="7"/>
    <n v="0.7"/>
    <n v="-4.2336000000000009"/>
  </r>
  <r>
    <n v="8194"/>
    <s v="CA-2012-141327"/>
    <x v="1"/>
    <x v="672"/>
    <d v="2021-12-03T00:00:00"/>
    <s v="First Class"/>
    <s v="LR-16915"/>
    <s v="Lena Radford"/>
    <x v="0"/>
    <s v="United States"/>
    <s v="Durham"/>
    <x v="3"/>
    <n v="27707"/>
    <x v="0"/>
    <s v="OFF-AP-10001293"/>
    <x v="1"/>
    <x v="9"/>
    <s v="Belkin 8 Outlet Surge Protector"/>
    <n v="98.352000000000004"/>
    <n v="3"/>
    <n v="0.2"/>
    <n v="9.8351999999999933"/>
  </r>
  <r>
    <n v="8195"/>
    <s v="CA-2012-141327"/>
    <x v="1"/>
    <x v="672"/>
    <d v="2021-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21-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23-09-10T00:00:00"/>
    <s v="Standard Class"/>
    <s v="LP-17095"/>
    <s v="Liz Preis"/>
    <x v="0"/>
    <s v="United States"/>
    <s v="Knoxville"/>
    <x v="18"/>
    <n v="37918"/>
    <x v="0"/>
    <s v="TEC-AC-10004568"/>
    <x v="2"/>
    <x v="11"/>
    <s v="Maxell LTO Ultrium - 800 GB"/>
    <n v="89.567999999999998"/>
    <n v="4"/>
    <n v="0.2"/>
    <n v="-1.119600000000009"/>
  </r>
  <r>
    <n v="8198"/>
    <s v="CA-2014-102736"/>
    <x v="3"/>
    <x v="528"/>
    <d v="2023-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23-09-10T00:00:00"/>
    <s v="Standard Class"/>
    <s v="LP-17095"/>
    <s v="Liz Preis"/>
    <x v="0"/>
    <s v="United States"/>
    <s v="Knoxville"/>
    <x v="18"/>
    <n v="37918"/>
    <x v="0"/>
    <s v="OFF-PA-10001800"/>
    <x v="1"/>
    <x v="10"/>
    <s v="Xerox 220"/>
    <n v="15.552000000000003"/>
    <n v="3"/>
    <n v="0.2"/>
    <n v="5.4432"/>
  </r>
  <r>
    <n v="8200"/>
    <s v="CA-2014-125269"/>
    <x v="3"/>
    <x v="558"/>
    <d v="2023-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23-05-01T00:00:00"/>
    <s v="Standard Class"/>
    <s v="AF-10870"/>
    <s v="Art Ferguson"/>
    <x v="0"/>
    <s v="United States"/>
    <s v="Chicago"/>
    <x v="10"/>
    <n v="60610"/>
    <x v="2"/>
    <s v="OFF-ST-10004123"/>
    <x v="1"/>
    <x v="4"/>
    <s v="Safco Industrial Wire Shelving System"/>
    <n v="72.784000000000006"/>
    <n v="1"/>
    <n v="0.2"/>
    <n v="-18.196000000000002"/>
  </r>
  <r>
    <n v="8202"/>
    <s v="CA-2012-114811"/>
    <x v="1"/>
    <x v="627"/>
    <d v="2021-11-08T00:00:00"/>
    <s v="Same Day"/>
    <s v="KD-16495"/>
    <s v="Keith Dawkins"/>
    <x v="1"/>
    <s v="United States"/>
    <s v="New York City"/>
    <x v="15"/>
    <n v="10024"/>
    <x v="3"/>
    <s v="OFF-ST-10000885"/>
    <x v="1"/>
    <x v="4"/>
    <s v="Fellowes Desktop Hanging File Manager"/>
    <n v="67.150000000000006"/>
    <n v="5"/>
    <n v="0"/>
    <n v="16.787500000000001"/>
  </r>
  <r>
    <n v="8203"/>
    <s v="CA-2012-114811"/>
    <x v="1"/>
    <x v="627"/>
    <d v="2021-11-08T00:00:00"/>
    <s v="Same Day"/>
    <s v="KD-16495"/>
    <s v="Keith Dawkins"/>
    <x v="1"/>
    <s v="United States"/>
    <s v="New York City"/>
    <x v="15"/>
    <n v="10024"/>
    <x v="3"/>
    <s v="TEC-PH-10004165"/>
    <x v="2"/>
    <x v="7"/>
    <s v="Mitel MiVoice 5330e IP Phone"/>
    <n v="549.98"/>
    <n v="2"/>
    <n v="0"/>
    <n v="142.9948"/>
  </r>
  <r>
    <n v="8204"/>
    <s v="CA-2012-114811"/>
    <x v="1"/>
    <x v="627"/>
    <d v="2021-11-08T00:00:00"/>
    <s v="Same Day"/>
    <s v="KD-16495"/>
    <s v="Keith Dawkins"/>
    <x v="1"/>
    <s v="United States"/>
    <s v="New York City"/>
    <x v="15"/>
    <n v="10024"/>
    <x v="3"/>
    <s v="FUR-FU-10002240"/>
    <x v="0"/>
    <x v="5"/>
    <s v="Nu-Dell EZ-Mount Plastic Wall Frames"/>
    <n v="11.82"/>
    <n v="3"/>
    <n v="0"/>
    <n v="4.7279999999999998"/>
  </r>
  <r>
    <n v="8205"/>
    <s v="CA-2012-114811"/>
    <x v="1"/>
    <x v="627"/>
    <d v="2021-11-08T00:00:00"/>
    <s v="Same Day"/>
    <s v="KD-16495"/>
    <s v="Keith Dawkins"/>
    <x v="1"/>
    <s v="United States"/>
    <s v="New York City"/>
    <x v="15"/>
    <n v="10024"/>
    <x v="3"/>
    <s v="TEC-MA-10000045"/>
    <x v="2"/>
    <x v="15"/>
    <s v="Zebra ZM400 Thermal Label Printer"/>
    <n v="4643.8"/>
    <n v="4"/>
    <n v="0"/>
    <n v="2229.0239999999999"/>
  </r>
  <r>
    <n v="8206"/>
    <s v="CA-2012-114811"/>
    <x v="1"/>
    <x v="627"/>
    <d v="2021-11-08T00:00:00"/>
    <s v="Same Day"/>
    <s v="KD-16495"/>
    <s v="Keith Dawkins"/>
    <x v="1"/>
    <s v="United States"/>
    <s v="New York City"/>
    <x v="15"/>
    <n v="10024"/>
    <x v="3"/>
    <s v="FUR-CH-10003746"/>
    <x v="0"/>
    <x v="1"/>
    <s v="Hon 4070 Series Pagoda Round Back Stacking Chairs"/>
    <n v="577.76400000000001"/>
    <n v="2"/>
    <n v="0.1"/>
    <n v="115.5528"/>
  </r>
  <r>
    <n v="8207"/>
    <s v="CA-2012-122266"/>
    <x v="1"/>
    <x v="33"/>
    <d v="2021-04-30T00:00:00"/>
    <s v="Standard Class"/>
    <s v="SA-20830"/>
    <s v="Sue Ann Reed"/>
    <x v="0"/>
    <s v="United States"/>
    <s v="Daytona Beach"/>
    <x v="2"/>
    <n v="32114"/>
    <x v="0"/>
    <s v="FUR-TA-10000577"/>
    <x v="0"/>
    <x v="3"/>
    <s v="Bretford CR4500 Series Slim Rectangular Table"/>
    <n v="191.5155"/>
    <n v="1"/>
    <n v="0.45"/>
    <n v="-76.606200000000001"/>
  </r>
  <r>
    <n v="8208"/>
    <s v="CA-2012-122266"/>
    <x v="1"/>
    <x v="33"/>
    <d v="2021-04-30T00:00:00"/>
    <s v="Standard Class"/>
    <s v="SA-20830"/>
    <s v="Sue Ann Reed"/>
    <x v="0"/>
    <s v="United States"/>
    <s v="Daytona Beach"/>
    <x v="2"/>
    <n v="32114"/>
    <x v="0"/>
    <s v="OFF-AR-10004757"/>
    <x v="1"/>
    <x v="6"/>
    <s v="Crayola Colored Pencils"/>
    <n v="2.6240000000000001"/>
    <n v="1"/>
    <n v="0.2"/>
    <n v="0.42639999999999978"/>
  </r>
  <r>
    <n v="8209"/>
    <s v="CA-2012-141565"/>
    <x v="1"/>
    <x v="1180"/>
    <d v="2021-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0"/>
    <d v="2021-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23-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22-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22-11-13T00:00:00"/>
    <s v="Standard Class"/>
    <s v="MC-17845"/>
    <s v="Michael Chen"/>
    <x v="0"/>
    <s v="United States"/>
    <s v="Dallas"/>
    <x v="5"/>
    <n v="75220"/>
    <x v="2"/>
    <s v="OFF-ST-10001272"/>
    <x v="1"/>
    <x v="4"/>
    <s v="Mini 13-1/2 Capacity Data Binder Rack, Pearl"/>
    <n v="314.08800000000002"/>
    <n v="3"/>
    <n v="0.2"/>
    <n v="19.630499999999998"/>
  </r>
  <r>
    <n v="8214"/>
    <s v="CA-2012-120845"/>
    <x v="1"/>
    <x v="12"/>
    <d v="2021-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21-10-02T00:00:00"/>
    <s v="Standard Class"/>
    <s v="ML-17395"/>
    <s v="Marina Lichtenstein"/>
    <x v="1"/>
    <s v="United States"/>
    <s v="Murfreesboro"/>
    <x v="18"/>
    <n v="37130"/>
    <x v="0"/>
    <s v="OFF-PA-10004665"/>
    <x v="1"/>
    <x v="10"/>
    <s v="Advantus Motivational Note Cards"/>
    <n v="10.48"/>
    <n v="1"/>
    <n v="0.2"/>
    <n v="3.7989999999999995"/>
  </r>
  <r>
    <n v="8216"/>
    <s v="CA-2012-120845"/>
    <x v="1"/>
    <x v="12"/>
    <d v="2021-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21-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20-10-07T00:00:00"/>
    <s v="Standard Class"/>
    <s v="RD-19930"/>
    <s v="Russell D'Ascenzo"/>
    <x v="0"/>
    <s v="United States"/>
    <s v="Dallas"/>
    <x v="5"/>
    <n v="75217"/>
    <x v="2"/>
    <s v="OFF-FA-10002676"/>
    <x v="1"/>
    <x v="13"/>
    <s v="Colored Push Pins"/>
    <n v="4.3440000000000003"/>
    <n v="3"/>
    <n v="0.2"/>
    <n v="0.86879999999999979"/>
  </r>
  <r>
    <n v="8219"/>
    <s v="CA-2011-120775"/>
    <x v="2"/>
    <x v="462"/>
    <d v="2020-10-07T00:00:00"/>
    <s v="Standard Class"/>
    <s v="RD-19930"/>
    <s v="Russell D'Ascenzo"/>
    <x v="0"/>
    <s v="United States"/>
    <s v="Dallas"/>
    <x v="5"/>
    <n v="75217"/>
    <x v="2"/>
    <s v="FUR-FU-10000758"/>
    <x v="0"/>
    <x v="5"/>
    <s v="DAX Natural Wood-Tone Poster Frame"/>
    <n v="31.776000000000003"/>
    <n v="3"/>
    <n v="0.6"/>
    <n v="-19.065600000000007"/>
  </r>
  <r>
    <n v="8220"/>
    <s v="CA-2011-120775"/>
    <x v="2"/>
    <x v="462"/>
    <d v="2020-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20-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20-10-07T00:00:00"/>
    <s v="Standard Class"/>
    <s v="RD-19930"/>
    <s v="Russell D'Ascenzo"/>
    <x v="0"/>
    <s v="United States"/>
    <s v="Dallas"/>
    <x v="5"/>
    <n v="75217"/>
    <x v="2"/>
    <s v="OFF-FA-10000254"/>
    <x v="1"/>
    <x v="13"/>
    <s v="Sterling Rubber Bands by Alliance"/>
    <n v="15.072000000000001"/>
    <n v="4"/>
    <n v="0.2"/>
    <n v="-3.7680000000000002"/>
  </r>
  <r>
    <n v="8223"/>
    <s v="CA-2011-152905"/>
    <x v="2"/>
    <x v="1086"/>
    <d v="2020-02-25T00:00:00"/>
    <s v="Standard Class"/>
    <s v="AB-10015"/>
    <s v="Aaron Bergman"/>
    <x v="0"/>
    <s v="United States"/>
    <s v="Arlington"/>
    <x v="5"/>
    <n v="76017"/>
    <x v="2"/>
    <s v="OFF-ST-10000321"/>
    <x v="1"/>
    <x v="4"/>
    <s v="Akro Stacking Bins"/>
    <n v="12.624000000000001"/>
    <n v="2"/>
    <n v="0.2"/>
    <n v="-2.5248000000000022"/>
  </r>
  <r>
    <n v="8224"/>
    <s v="CA-2013-104633"/>
    <x v="0"/>
    <x v="1"/>
    <d v="2022-06-17T00:00:00"/>
    <s v="Standard Class"/>
    <s v="EA-14035"/>
    <s v="Erin Ashbrook"/>
    <x v="1"/>
    <s v="United States"/>
    <s v="Pasadena"/>
    <x v="1"/>
    <n v="91104"/>
    <x v="1"/>
    <s v="OFF-PA-10000241"/>
    <x v="1"/>
    <x v="10"/>
    <s v="IBM Multi-Purpose Copy Paper, 8 1/2 x 11&quot;, Case"/>
    <n v="185.88"/>
    <n v="6"/>
    <n v="0"/>
    <n v="83.645999999999987"/>
  </r>
  <r>
    <n v="8225"/>
    <s v="CA-2013-104633"/>
    <x v="0"/>
    <x v="1"/>
    <d v="2022-06-17T00:00:00"/>
    <s v="Standard Class"/>
    <s v="EA-14035"/>
    <s v="Erin Ashbrook"/>
    <x v="1"/>
    <s v="United States"/>
    <s v="Pasadena"/>
    <x v="1"/>
    <n v="91104"/>
    <x v="1"/>
    <s v="OFF-PA-10004782"/>
    <x v="1"/>
    <x v="10"/>
    <s v="Xerox 228"/>
    <n v="12.96"/>
    <n v="2"/>
    <n v="0"/>
    <n v="6.2208000000000006"/>
  </r>
  <r>
    <n v="8226"/>
    <s v="CA-2014-104136"/>
    <x v="3"/>
    <x v="752"/>
    <d v="2023-11-05T00:00:00"/>
    <s v="Second Class"/>
    <s v="SF-20065"/>
    <s v="Sandra Flanagan"/>
    <x v="0"/>
    <s v="United States"/>
    <s v="Everett"/>
    <x v="31"/>
    <n v="2149"/>
    <x v="3"/>
    <s v="OFF-PA-10004243"/>
    <x v="1"/>
    <x v="10"/>
    <s v="Xerox 1939"/>
    <n v="189.7"/>
    <n v="10"/>
    <n v="0"/>
    <n v="91.055999999999983"/>
  </r>
  <r>
    <n v="8227"/>
    <s v="CA-2014-104136"/>
    <x v="3"/>
    <x v="752"/>
    <d v="2023-11-05T00:00:00"/>
    <s v="Second Class"/>
    <s v="SF-20065"/>
    <s v="Sandra Flanagan"/>
    <x v="0"/>
    <s v="United States"/>
    <s v="Everett"/>
    <x v="31"/>
    <n v="2149"/>
    <x v="3"/>
    <s v="OFF-PA-10001033"/>
    <x v="1"/>
    <x v="10"/>
    <s v="Xerox 1893"/>
    <n v="40.99"/>
    <n v="1"/>
    <n v="0"/>
    <n v="20.085100000000001"/>
  </r>
  <r>
    <n v="8228"/>
    <s v="CA-2013-123050"/>
    <x v="0"/>
    <x v="957"/>
    <d v="2022-04-09T00:00:00"/>
    <s v="Second Class"/>
    <s v="BC-11125"/>
    <s v="Becky Castell"/>
    <x v="2"/>
    <s v="United States"/>
    <s v="Troy"/>
    <x v="15"/>
    <n v="12180"/>
    <x v="3"/>
    <s v="FUR-FU-10000723"/>
    <x v="0"/>
    <x v="5"/>
    <s v="Deflect-o EconoMat Studded, No Bevel Mat for Low Pile Carpeting"/>
    <n v="82.64"/>
    <n v="2"/>
    <n v="0"/>
    <n v="7.4376000000000033"/>
  </r>
  <r>
    <n v="8229"/>
    <s v="CA-2013-123050"/>
    <x v="0"/>
    <x v="957"/>
    <d v="2022-04-09T00:00:00"/>
    <s v="Second Class"/>
    <s v="BC-11125"/>
    <s v="Becky Castell"/>
    <x v="2"/>
    <s v="United States"/>
    <s v="Troy"/>
    <x v="15"/>
    <n v="12180"/>
    <x v="3"/>
    <s v="OFF-ST-10003455"/>
    <x v="1"/>
    <x v="4"/>
    <s v="Tenex File Box, Personal Filing Tote with Lid, Black"/>
    <n v="31.02"/>
    <n v="2"/>
    <n v="0"/>
    <n v="8.0652000000000008"/>
  </r>
  <r>
    <n v="8230"/>
    <s v="CA-2013-123050"/>
    <x v="0"/>
    <x v="957"/>
    <d v="2022-04-09T00:00:00"/>
    <s v="Second Class"/>
    <s v="BC-11125"/>
    <s v="Becky Castell"/>
    <x v="2"/>
    <s v="United States"/>
    <s v="Troy"/>
    <x v="15"/>
    <n v="12180"/>
    <x v="3"/>
    <s v="TEC-AC-10001109"/>
    <x v="2"/>
    <x v="11"/>
    <s v="Logitech Trackman Marble Mouse"/>
    <n v="89.97"/>
    <n v="3"/>
    <n v="0"/>
    <n v="37.787400000000005"/>
  </r>
  <r>
    <n v="8231"/>
    <s v="CA-2013-162355"/>
    <x v="0"/>
    <x v="1185"/>
    <d v="2022-07-03T00:00:00"/>
    <s v="Second Class"/>
    <s v="PF-19165"/>
    <s v="Philip Fox"/>
    <x v="0"/>
    <s v="United States"/>
    <s v="Sandy Springs"/>
    <x v="32"/>
    <n v="30328"/>
    <x v="0"/>
    <s v="OFF-AR-10004344"/>
    <x v="1"/>
    <x v="6"/>
    <s v="Bulldog Vacuum Base Pencil Sharpener"/>
    <n v="35.97"/>
    <n v="3"/>
    <n v="0"/>
    <n v="9.7118999999999982"/>
  </r>
  <r>
    <n v="8232"/>
    <s v="CA-2013-162355"/>
    <x v="0"/>
    <x v="1185"/>
    <d v="2022-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20-09-28T00:00:00"/>
    <s v="Standard Class"/>
    <s v="SE-20110"/>
    <s v="Sanjit Engle"/>
    <x v="0"/>
    <s v="United States"/>
    <s v="San Jose"/>
    <x v="1"/>
    <n v="95123"/>
    <x v="1"/>
    <s v="OFF-ST-10000675"/>
    <x v="1"/>
    <x v="4"/>
    <s v="File Shuttle II and Handi-File, Black"/>
    <n v="169.45"/>
    <n v="5"/>
    <n v="0"/>
    <n v="42.362499999999997"/>
  </r>
  <r>
    <n v="8234"/>
    <s v="CA-2011-158225"/>
    <x v="2"/>
    <x v="358"/>
    <d v="2020-09-28T00:00:00"/>
    <s v="Standard Class"/>
    <s v="SE-20110"/>
    <s v="Sanjit Engle"/>
    <x v="0"/>
    <s v="United States"/>
    <s v="San Jose"/>
    <x v="1"/>
    <n v="95123"/>
    <x v="1"/>
    <s v="OFF-ST-10002301"/>
    <x v="1"/>
    <x v="4"/>
    <s v="Tennsco Commercial Shelving"/>
    <n v="40.68"/>
    <n v="2"/>
    <n v="0"/>
    <n v="0.40679999999999694"/>
  </r>
  <r>
    <n v="8235"/>
    <s v="CA-2014-102204"/>
    <x v="3"/>
    <x v="926"/>
    <d v="2023-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6"/>
    <d v="2023-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6"/>
    <d v="2023-05-07T00:00:00"/>
    <s v="Standard Class"/>
    <s v="CJ-12010"/>
    <s v="Caroline Jumper"/>
    <x v="0"/>
    <s v="United States"/>
    <s v="Jacksonville"/>
    <x v="2"/>
    <n v="32216"/>
    <x v="0"/>
    <s v="FUR-CH-10002024"/>
    <x v="0"/>
    <x v="1"/>
    <s v="HON 5400 Series Task Chairs for Big and Tall"/>
    <n v="2803.92"/>
    <n v="5"/>
    <n v="0.2"/>
    <n v="0"/>
  </r>
  <r>
    <n v="8238"/>
    <s v="CA-2014-103065"/>
    <x v="3"/>
    <x v="179"/>
    <d v="2023-10-21T00:00:00"/>
    <s v="Same Day"/>
    <s v="PT-19090"/>
    <s v="Pete Takahito"/>
    <x v="0"/>
    <s v="United States"/>
    <s v="Jacksonville"/>
    <x v="2"/>
    <n v="32216"/>
    <x v="0"/>
    <s v="OFF-ST-10000617"/>
    <x v="1"/>
    <x v="4"/>
    <s v="Woodgrain Magazine Files by Perma"/>
    <n v="4.7679999999999998"/>
    <n v="2"/>
    <n v="0.2"/>
    <n v="-0.7748000000000006"/>
  </r>
  <r>
    <n v="8239"/>
    <s v="CA-2014-103065"/>
    <x v="3"/>
    <x v="179"/>
    <d v="2023-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23-10-21T00:00:00"/>
    <s v="Same Day"/>
    <s v="PT-19090"/>
    <s v="Pete Takahito"/>
    <x v="0"/>
    <s v="United States"/>
    <s v="Jacksonville"/>
    <x v="2"/>
    <n v="32216"/>
    <x v="0"/>
    <s v="OFF-AR-10003251"/>
    <x v="1"/>
    <x v="6"/>
    <s v="Prang Drawing Pencil Set"/>
    <n v="4.4479999999999995"/>
    <n v="2"/>
    <n v="0.2"/>
    <n v="1.1119999999999999"/>
  </r>
  <r>
    <n v="8241"/>
    <s v="CA-2014-103065"/>
    <x v="3"/>
    <x v="179"/>
    <d v="2023-10-21T00:00:00"/>
    <s v="Same Day"/>
    <s v="PT-19090"/>
    <s v="Pete Takahito"/>
    <x v="0"/>
    <s v="United States"/>
    <s v="Jacksonville"/>
    <x v="2"/>
    <n v="32216"/>
    <x v="0"/>
    <s v="FUR-FU-10000175"/>
    <x v="0"/>
    <x v="5"/>
    <s v="DAX Wood Document Frame."/>
    <n v="43.936000000000007"/>
    <n v="4"/>
    <n v="0.2"/>
    <n v="6.0411999999999964"/>
  </r>
  <r>
    <n v="8242"/>
    <s v="CA-2011-109855"/>
    <x v="2"/>
    <x v="416"/>
    <d v="2020-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20-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1"/>
    <d v="2020-08-16T00:00:00"/>
    <s v="Standard Class"/>
    <s v="BW-11200"/>
    <s v="Ben Wallace"/>
    <x v="0"/>
    <s v="United States"/>
    <s v="San Francisco"/>
    <x v="1"/>
    <n v="94122"/>
    <x v="1"/>
    <s v="TEC-PH-10003691"/>
    <x v="2"/>
    <x v="7"/>
    <s v="BlackBerry Q10"/>
    <n v="806.33600000000001"/>
    <n v="8"/>
    <n v="0.2"/>
    <n v="50.396000000000015"/>
  </r>
  <r>
    <n v="8245"/>
    <s v="CA-2011-109897"/>
    <x v="2"/>
    <x v="1131"/>
    <d v="2020-08-16T00:00:00"/>
    <s v="Standard Class"/>
    <s v="BW-11200"/>
    <s v="Ben Wallace"/>
    <x v="0"/>
    <s v="United States"/>
    <s v="San Francisco"/>
    <x v="1"/>
    <n v="94122"/>
    <x v="1"/>
    <s v="FUR-FU-10002878"/>
    <x v="0"/>
    <x v="5"/>
    <s v="Seth Thomas 14&quot; Day/Date Wall Clock"/>
    <n v="85.44"/>
    <n v="3"/>
    <n v="0"/>
    <n v="31.612800000000004"/>
  </r>
  <r>
    <n v="8246"/>
    <s v="US-2011-143581"/>
    <x v="2"/>
    <x v="710"/>
    <d v="2020-08-23T00:00:00"/>
    <s v="Standard Class"/>
    <s v="BS-11365"/>
    <s v="Bill Shonely"/>
    <x v="1"/>
    <s v="United States"/>
    <s v="Columbus"/>
    <x v="32"/>
    <n v="31907"/>
    <x v="0"/>
    <s v="OFF-ST-10000991"/>
    <x v="1"/>
    <x v="4"/>
    <s v="Space Solutions HD Industrial Steel Shelving."/>
    <n v="344.90999999999997"/>
    <n v="3"/>
    <n v="0"/>
    <n v="10.347300000000004"/>
  </r>
  <r>
    <n v="8247"/>
    <s v="CA-2012-129217"/>
    <x v="1"/>
    <x v="1186"/>
    <d v="2021-05-10T00:00:00"/>
    <s v="Same Day"/>
    <s v="DP-13390"/>
    <s v="Dennis Pardue"/>
    <x v="2"/>
    <s v="United States"/>
    <s v="Aurora"/>
    <x v="10"/>
    <n v="60505"/>
    <x v="2"/>
    <s v="OFF-AP-10002439"/>
    <x v="1"/>
    <x v="9"/>
    <s v="Tripp Lite Isotel 8 Ultra 8 Outlet Metal Surge"/>
    <n v="70.969999999999985"/>
    <n v="5"/>
    <n v="0.8"/>
    <n v="-191.619"/>
  </r>
  <r>
    <n v="8248"/>
    <s v="CA-2012-129217"/>
    <x v="1"/>
    <x v="1186"/>
    <d v="2021-05-10T00:00:00"/>
    <s v="Same Day"/>
    <s v="DP-13390"/>
    <s v="Dennis Pardue"/>
    <x v="2"/>
    <s v="United States"/>
    <s v="Aurora"/>
    <x v="10"/>
    <n v="60505"/>
    <x v="2"/>
    <s v="OFF-AR-10004602"/>
    <x v="1"/>
    <x v="6"/>
    <s v="Boston KS Multi-Size Manual Pencil Sharpener"/>
    <n v="36.783999999999999"/>
    <n v="2"/>
    <n v="0.2"/>
    <n v="3.6784000000000017"/>
  </r>
  <r>
    <n v="8249"/>
    <s v="CA-2013-133816"/>
    <x v="0"/>
    <x v="1119"/>
    <d v="2022-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21-03-09T00:00:00"/>
    <s v="Second Class"/>
    <s v="MS-17365"/>
    <s v="Maribeth Schnelling"/>
    <x v="0"/>
    <s v="United States"/>
    <s v="Chicago"/>
    <x v="10"/>
    <n v="60653"/>
    <x v="2"/>
    <s v="OFF-BI-10002854"/>
    <x v="1"/>
    <x v="8"/>
    <s v="Performers Binder/Pad Holder, Black"/>
    <n v="11.211999999999998"/>
    <n v="2"/>
    <n v="0.8"/>
    <n v="-16.818000000000005"/>
  </r>
  <r>
    <n v="8251"/>
    <s v="CA-2012-140221"/>
    <x v="1"/>
    <x v="616"/>
    <d v="2021-03-09T00:00:00"/>
    <s v="Second Class"/>
    <s v="MS-17365"/>
    <s v="Maribeth Schnelling"/>
    <x v="0"/>
    <s v="United States"/>
    <s v="Chicago"/>
    <x v="10"/>
    <n v="60653"/>
    <x v="2"/>
    <s v="FUR-FU-10000023"/>
    <x v="0"/>
    <x v="5"/>
    <s v="Eldon Wave Desk Accessories"/>
    <n v="4.7119999999999997"/>
    <n v="2"/>
    <n v="0.6"/>
    <n v="-1.8847999999999994"/>
  </r>
  <r>
    <n v="8252"/>
    <s v="CA-2012-140221"/>
    <x v="1"/>
    <x v="616"/>
    <d v="2021-03-09T00:00:00"/>
    <s v="Second Class"/>
    <s v="MS-17365"/>
    <s v="Maribeth Schnelling"/>
    <x v="0"/>
    <s v="United States"/>
    <s v="Chicago"/>
    <x v="10"/>
    <n v="60653"/>
    <x v="2"/>
    <s v="OFF-AP-10000828"/>
    <x v="1"/>
    <x v="9"/>
    <s v="Avanti 4.4 Cu. Ft. Refrigerator"/>
    <n v="180.97999999999996"/>
    <n v="5"/>
    <n v="0.8"/>
    <n v="-470.548"/>
  </r>
  <r>
    <n v="8253"/>
    <s v="CA-2012-140221"/>
    <x v="1"/>
    <x v="616"/>
    <d v="2021-03-09T00:00:00"/>
    <s v="Second Class"/>
    <s v="MS-17365"/>
    <s v="Maribeth Schnelling"/>
    <x v="0"/>
    <s v="United States"/>
    <s v="Chicago"/>
    <x v="10"/>
    <n v="60653"/>
    <x v="2"/>
    <s v="OFF-ST-10000777"/>
    <x v="1"/>
    <x v="4"/>
    <s v="Companion Letter/Legal File, Black"/>
    <n v="60.415999999999997"/>
    <n v="2"/>
    <n v="0.2"/>
    <n v="6.0416000000000025"/>
  </r>
  <r>
    <n v="8254"/>
    <s v="CA-2014-152310"/>
    <x v="3"/>
    <x v="801"/>
    <d v="2023-08-20T00:00:00"/>
    <s v="Standard Class"/>
    <s v="DK-12895"/>
    <s v="Dana Kaydos"/>
    <x v="0"/>
    <s v="United States"/>
    <s v="Seattle"/>
    <x v="4"/>
    <n v="98103"/>
    <x v="1"/>
    <s v="TEC-CO-10000971"/>
    <x v="2"/>
    <x v="16"/>
    <s v="Hewlett Packard 310 Color Digital Copier"/>
    <n v="299.99"/>
    <n v="1"/>
    <n v="0"/>
    <n v="89.996999999999986"/>
  </r>
  <r>
    <n v="8255"/>
    <s v="CA-2014-152310"/>
    <x v="3"/>
    <x v="801"/>
    <d v="2023-08-20T00:00:00"/>
    <s v="Standard Class"/>
    <s v="DK-12895"/>
    <s v="Dana Kaydos"/>
    <x v="0"/>
    <s v="United States"/>
    <s v="Seattle"/>
    <x v="4"/>
    <n v="98103"/>
    <x v="1"/>
    <s v="OFF-PA-10003134"/>
    <x v="1"/>
    <x v="10"/>
    <s v="Xerox 1937"/>
    <n v="192.16"/>
    <n v="4"/>
    <n v="0"/>
    <n v="92.236799999999988"/>
  </r>
  <r>
    <n v="8256"/>
    <s v="CA-2014-152310"/>
    <x v="3"/>
    <x v="801"/>
    <d v="2023-08-20T00:00:00"/>
    <s v="Standard Class"/>
    <s v="DK-12895"/>
    <s v="Dana Kaydos"/>
    <x v="0"/>
    <s v="United States"/>
    <s v="Seattle"/>
    <x v="4"/>
    <n v="98103"/>
    <x v="1"/>
    <s v="TEC-PH-10002538"/>
    <x v="2"/>
    <x v="7"/>
    <s v="Grandstream GXP1160 VoIP phone"/>
    <n v="242.624"/>
    <n v="8"/>
    <n v="0.2"/>
    <n v="27.295199999999973"/>
  </r>
  <r>
    <n v="8257"/>
    <s v="CA-2014-152310"/>
    <x v="3"/>
    <x v="801"/>
    <d v="2023-08-20T00:00:00"/>
    <s v="Standard Class"/>
    <s v="DK-12895"/>
    <s v="Dana Kaydos"/>
    <x v="0"/>
    <s v="United States"/>
    <s v="Seattle"/>
    <x v="4"/>
    <n v="98103"/>
    <x v="1"/>
    <s v="OFF-ST-10001228"/>
    <x v="1"/>
    <x v="4"/>
    <s v="Personal File Boxes with Fold-Down Carry Handle"/>
    <n v="46.74"/>
    <n v="3"/>
    <n v="0"/>
    <n v="11.684999999999999"/>
  </r>
  <r>
    <n v="8258"/>
    <s v="CA-2014-152310"/>
    <x v="3"/>
    <x v="801"/>
    <d v="2023-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23-08-20T00:00:00"/>
    <s v="Standard Class"/>
    <s v="DK-12895"/>
    <s v="Dana Kaydos"/>
    <x v="0"/>
    <s v="United States"/>
    <s v="Seattle"/>
    <x v="4"/>
    <n v="98103"/>
    <x v="1"/>
    <s v="OFF-BI-10004308"/>
    <x v="1"/>
    <x v="8"/>
    <s v="Avery Legal 4-Ring Binder"/>
    <n v="100.70400000000001"/>
    <n v="6"/>
    <n v="0.2"/>
    <n v="37.763999999999996"/>
  </r>
  <r>
    <n v="8260"/>
    <s v="CA-2013-118101"/>
    <x v="0"/>
    <x v="190"/>
    <d v="2022-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22-06-27T00:00:00"/>
    <s v="Same Day"/>
    <s v="SN-20560"/>
    <s v="Skye Norling"/>
    <x v="2"/>
    <s v="United States"/>
    <s v="Roseville"/>
    <x v="12"/>
    <n v="48066"/>
    <x v="2"/>
    <s v="OFF-BI-10000773"/>
    <x v="1"/>
    <x v="8"/>
    <s v="Insertable Tab Post Binder Dividers"/>
    <n v="8.02"/>
    <n v="1"/>
    <n v="0"/>
    <n v="3.7693999999999992"/>
  </r>
  <r>
    <n v="8262"/>
    <s v="CA-2013-118101"/>
    <x v="0"/>
    <x v="190"/>
    <d v="2022-06-27T00:00:00"/>
    <s v="Same Day"/>
    <s v="SN-20560"/>
    <s v="Skye Norling"/>
    <x v="2"/>
    <s v="United States"/>
    <s v="Roseville"/>
    <x v="12"/>
    <n v="48066"/>
    <x v="2"/>
    <s v="OFF-ST-10001837"/>
    <x v="1"/>
    <x v="4"/>
    <s v="SAFCO Mobile Desk Side File, Wire Frame"/>
    <n v="171.04"/>
    <n v="4"/>
    <n v="0"/>
    <n v="44.470399999999998"/>
  </r>
  <r>
    <n v="8263"/>
    <s v="CA-2013-100307"/>
    <x v="0"/>
    <x v="272"/>
    <d v="2022-12-20T00:00:00"/>
    <s v="Standard Class"/>
    <s v="TC-21475"/>
    <s v="Tony Chapman"/>
    <x v="2"/>
    <s v="United States"/>
    <s v="Fayetteville"/>
    <x v="36"/>
    <n v="72701"/>
    <x v="0"/>
    <s v="OFF-PA-10002552"/>
    <x v="1"/>
    <x v="10"/>
    <s v="Xerox 1958"/>
    <n v="19.440000000000001"/>
    <n v="3"/>
    <n v="0"/>
    <n v="9.3312000000000008"/>
  </r>
  <r>
    <n v="8264"/>
    <s v="CA-2012-138457"/>
    <x v="1"/>
    <x v="1022"/>
    <d v="2021-09-17T00:00:00"/>
    <s v="Standard Class"/>
    <s v="AM-10705"/>
    <s v="Anne McFarland"/>
    <x v="0"/>
    <s v="United States"/>
    <s v="Jacksonville"/>
    <x v="3"/>
    <n v="28540"/>
    <x v="0"/>
    <s v="OFF-BI-10000014"/>
    <x v="1"/>
    <x v="8"/>
    <s v="Heavy-Duty E-Z-D Binders"/>
    <n v="13.092000000000002"/>
    <n v="4"/>
    <n v="0.7"/>
    <n v="-10.037199999999999"/>
  </r>
  <r>
    <n v="8265"/>
    <s v="CA-2011-131800"/>
    <x v="2"/>
    <x v="125"/>
    <d v="2021-01-04T00:00:00"/>
    <s v="Standard Class"/>
    <s v="AJ-10960"/>
    <s v="Astrea Jones"/>
    <x v="0"/>
    <s v="United States"/>
    <s v="New York City"/>
    <x v="15"/>
    <n v="10035"/>
    <x v="3"/>
    <s v="OFF-AP-10004136"/>
    <x v="1"/>
    <x v="9"/>
    <s v="Kensington 6 Outlet SmartSocket Surge Protector"/>
    <n v="122.94"/>
    <n v="3"/>
    <n v="0"/>
    <n v="30.734999999999992"/>
  </r>
  <r>
    <n v="8266"/>
    <s v="CA-2011-131800"/>
    <x v="2"/>
    <x v="125"/>
    <d v="2021-01-04T00:00:00"/>
    <s v="Standard Class"/>
    <s v="AJ-10960"/>
    <s v="Astrea Jones"/>
    <x v="0"/>
    <s v="United States"/>
    <s v="New York City"/>
    <x v="15"/>
    <n v="10035"/>
    <x v="3"/>
    <s v="OFF-BI-10003429"/>
    <x v="1"/>
    <x v="8"/>
    <s v="Cardinal HOLDit! Binder Insert Strips,Extra Strips"/>
    <n v="35.448"/>
    <n v="7"/>
    <n v="0.2"/>
    <n v="12.8499"/>
  </r>
  <r>
    <n v="8267"/>
    <s v="CA-2011-118304"/>
    <x v="2"/>
    <x v="333"/>
    <d v="2020-05-04T00:00:00"/>
    <s v="Standard Class"/>
    <s v="KH-16360"/>
    <s v="Katherine Hughes"/>
    <x v="0"/>
    <s v="United States"/>
    <s v="Dover"/>
    <x v="13"/>
    <n v="19901"/>
    <x v="3"/>
    <s v="TEC-PH-10000376"/>
    <x v="2"/>
    <x v="7"/>
    <s v="Square Credit Card Reader"/>
    <n v="19.98"/>
    <n v="2"/>
    <n v="0"/>
    <n v="5.1948000000000008"/>
  </r>
  <r>
    <n v="8268"/>
    <s v="CA-2014-121790"/>
    <x v="3"/>
    <x v="289"/>
    <d v="2023-02-07T00:00:00"/>
    <s v="Standard Class"/>
    <s v="LP-17095"/>
    <s v="Liz Preis"/>
    <x v="0"/>
    <s v="United States"/>
    <s v="Aurora"/>
    <x v="10"/>
    <n v="60505"/>
    <x v="2"/>
    <s v="FUR-TA-10003469"/>
    <x v="0"/>
    <x v="3"/>
    <s v="Balt Split Level Computer Training Table"/>
    <n v="69.375"/>
    <n v="1"/>
    <n v="0.5"/>
    <n v="-47.174999999999997"/>
  </r>
  <r>
    <n v="8269"/>
    <s v="CA-2014-121790"/>
    <x v="3"/>
    <x v="289"/>
    <d v="2023-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23-02-07T00:00:00"/>
    <s v="Standard Class"/>
    <s v="LP-17095"/>
    <s v="Liz Preis"/>
    <x v="0"/>
    <s v="United States"/>
    <s v="Aurora"/>
    <x v="10"/>
    <n v="60505"/>
    <x v="2"/>
    <s v="TEC-PH-10002584"/>
    <x v="2"/>
    <x v="7"/>
    <s v="Samsung Galaxy S4"/>
    <n v="2003.1680000000001"/>
    <n v="4"/>
    <n v="0.2"/>
    <n v="250.39599999999984"/>
  </r>
  <r>
    <n v="8271"/>
    <s v="CA-2014-121790"/>
    <x v="3"/>
    <x v="289"/>
    <d v="2023-02-07T00:00:00"/>
    <s v="Standard Class"/>
    <s v="LP-17095"/>
    <s v="Liz Preis"/>
    <x v="0"/>
    <s v="United States"/>
    <s v="Aurora"/>
    <x v="10"/>
    <n v="60505"/>
    <x v="2"/>
    <s v="OFF-AR-10003602"/>
    <x v="1"/>
    <x v="6"/>
    <s v="Quartet Omega Colored Chalk, 12/Pack"/>
    <n v="9.3439999999999994"/>
    <n v="2"/>
    <n v="0.2"/>
    <n v="3.1535999999999995"/>
  </r>
  <r>
    <n v="8272"/>
    <s v="CA-2013-169670"/>
    <x v="0"/>
    <x v="591"/>
    <d v="2023-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22-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21-06-15T00:00:00"/>
    <s v="Second Class"/>
    <s v="FC-14245"/>
    <s v="Frank Carlisle"/>
    <x v="2"/>
    <s v="United States"/>
    <s v="Springfield"/>
    <x v="24"/>
    <n v="45503"/>
    <x v="3"/>
    <s v="OFF-AR-10000634"/>
    <x v="1"/>
    <x v="6"/>
    <s v="Newell 320"/>
    <n v="3.4240000000000004"/>
    <n v="1"/>
    <n v="0.2"/>
    <n v="0.29960000000000009"/>
  </r>
  <r>
    <n v="8275"/>
    <s v="CA-2014-164112"/>
    <x v="3"/>
    <x v="160"/>
    <d v="2023-07-05T00:00:00"/>
    <s v="Standard Class"/>
    <s v="ND-18460"/>
    <s v="Neil Ducich"/>
    <x v="1"/>
    <s v="United States"/>
    <s v="Mount Vernon"/>
    <x v="15"/>
    <n v="10550"/>
    <x v="3"/>
    <s v="OFF-ST-10002615"/>
    <x v="1"/>
    <x v="4"/>
    <s v="Dual Level, Single-Width Filing Carts"/>
    <n v="1085.42"/>
    <n v="7"/>
    <n v="0"/>
    <n v="282.20920000000001"/>
  </r>
  <r>
    <n v="8276"/>
    <s v="CA-2012-143882"/>
    <x v="1"/>
    <x v="153"/>
    <d v="2021-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22-02-25T00:00:00"/>
    <s v="Standard Class"/>
    <s v="LC-16960"/>
    <s v="Lindsay Castell"/>
    <x v="2"/>
    <s v="United States"/>
    <s v="Tampa"/>
    <x v="2"/>
    <n v="33614"/>
    <x v="0"/>
    <s v="OFF-BI-10003727"/>
    <x v="1"/>
    <x v="8"/>
    <s v="Avery Durable Slant Ring Binders With Label Holder"/>
    <n v="3.762"/>
    <n v="3"/>
    <n v="0.7"/>
    <n v="-2.758799999999999"/>
  </r>
  <r>
    <n v="8278"/>
    <s v="US-2013-139262"/>
    <x v="0"/>
    <x v="823"/>
    <d v="2022-02-25T00:00:00"/>
    <s v="Standard Class"/>
    <s v="LC-16960"/>
    <s v="Lindsay Castell"/>
    <x v="2"/>
    <s v="United States"/>
    <s v="Tampa"/>
    <x v="2"/>
    <n v="33614"/>
    <x v="0"/>
    <s v="OFF-BI-10002026"/>
    <x v="1"/>
    <x v="8"/>
    <s v="Avery Arch Ring Binders"/>
    <n v="34.860000000000007"/>
    <n v="2"/>
    <n v="0.7"/>
    <n v="-26.726000000000006"/>
  </r>
  <r>
    <n v="8279"/>
    <s v="US-2013-139262"/>
    <x v="0"/>
    <x v="823"/>
    <d v="2022-02-25T00:00:00"/>
    <s v="Standard Class"/>
    <s v="LC-16960"/>
    <s v="Lindsay Castell"/>
    <x v="2"/>
    <s v="United States"/>
    <s v="Tampa"/>
    <x v="2"/>
    <n v="33614"/>
    <x v="0"/>
    <s v="OFF-ST-10001496"/>
    <x v="1"/>
    <x v="4"/>
    <s v="Standard Rollaway File with Lock"/>
    <n v="432.45600000000002"/>
    <n v="3"/>
    <n v="0.2"/>
    <n v="32.434200000000004"/>
  </r>
  <r>
    <n v="8280"/>
    <s v="CA-2014-146192"/>
    <x v="3"/>
    <x v="300"/>
    <d v="2023-04-27T00:00:00"/>
    <s v="Standard Class"/>
    <s v="BD-11725"/>
    <s v="Bruce Degenhardt"/>
    <x v="0"/>
    <s v="United States"/>
    <s v="Columbus"/>
    <x v="32"/>
    <n v="31907"/>
    <x v="0"/>
    <s v="OFF-ST-10003716"/>
    <x v="1"/>
    <x v="4"/>
    <s v="Tennsco Double-Tier Lockers"/>
    <n v="675.06000000000006"/>
    <n v="3"/>
    <n v="0"/>
    <n v="87.757800000000003"/>
  </r>
  <r>
    <n v="8281"/>
    <s v="CA-2014-134810"/>
    <x v="3"/>
    <x v="1187"/>
    <d v="2023-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7"/>
    <d v="2023-05-11T00:00:00"/>
    <s v="First Class"/>
    <s v="MC-17605"/>
    <s v="Matt Connell"/>
    <x v="1"/>
    <s v="United States"/>
    <s v="Jacksonville"/>
    <x v="3"/>
    <n v="28540"/>
    <x v="0"/>
    <s v="FUR-CH-10001270"/>
    <x v="0"/>
    <x v="1"/>
    <s v="Harbour Creations Steel Folding Chair"/>
    <n v="207"/>
    <n v="3"/>
    <n v="0.2"/>
    <n v="25.874999999999972"/>
  </r>
  <r>
    <n v="8283"/>
    <s v="CA-2012-154284"/>
    <x v="1"/>
    <x v="379"/>
    <d v="2021-12-26T00:00:00"/>
    <s v="Second Class"/>
    <s v="SZ-20035"/>
    <s v="Sam Zeldin"/>
    <x v="2"/>
    <s v="United States"/>
    <s v="Saint Charles"/>
    <x v="10"/>
    <n v="60174"/>
    <x v="2"/>
    <s v="TEC-MA-10004241"/>
    <x v="2"/>
    <x v="15"/>
    <s v="Star Micronics TSP800 TSP847IIU Receipt Printer"/>
    <n v="600.53"/>
    <n v="2"/>
    <n v="0.3"/>
    <n v="137.26399999999995"/>
  </r>
  <r>
    <n v="8284"/>
    <s v="CA-2012-154284"/>
    <x v="1"/>
    <x v="379"/>
    <d v="2021-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21-12-26T00:00:00"/>
    <s v="Second Class"/>
    <s v="SZ-20035"/>
    <s v="Sam Zeldin"/>
    <x v="2"/>
    <s v="United States"/>
    <s v="Saint Charles"/>
    <x v="10"/>
    <n v="60174"/>
    <x v="2"/>
    <s v="TEC-AC-10003198"/>
    <x v="2"/>
    <x v="11"/>
    <s v="Enermax Acrylux Wireless Keyboard"/>
    <n v="637.44000000000005"/>
    <n v="8"/>
    <n v="0.2"/>
    <n v="135.45599999999996"/>
  </r>
  <r>
    <n v="8286"/>
    <s v="CA-2012-154284"/>
    <x v="1"/>
    <x v="379"/>
    <d v="2021-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1"/>
    <d v="2020-08-16T00:00:00"/>
    <s v="Standard Class"/>
    <s v="DH-13675"/>
    <s v="Duane Huffman"/>
    <x v="2"/>
    <s v="United States"/>
    <s v="Miami"/>
    <x v="2"/>
    <n v="33180"/>
    <x v="0"/>
    <s v="OFF-PA-10000295"/>
    <x v="1"/>
    <x v="10"/>
    <s v="Xerox 229"/>
    <n v="31.104000000000006"/>
    <n v="6"/>
    <n v="0.2"/>
    <n v="10.8864"/>
  </r>
  <r>
    <n v="8288"/>
    <s v="CA-2011-156244"/>
    <x v="2"/>
    <x v="1131"/>
    <d v="2020-08-16T00:00:00"/>
    <s v="Standard Class"/>
    <s v="DH-13675"/>
    <s v="Duane Huffman"/>
    <x v="2"/>
    <s v="United States"/>
    <s v="Miami"/>
    <x v="2"/>
    <n v="33180"/>
    <x v="0"/>
    <s v="OFF-AR-10004344"/>
    <x v="1"/>
    <x v="6"/>
    <s v="Bulldog Vacuum Base Pencil Sharpener"/>
    <n v="47.96"/>
    <n v="5"/>
    <n v="0.2"/>
    <n v="4.196499999999995"/>
  </r>
  <r>
    <n v="8289"/>
    <s v="CA-2011-156244"/>
    <x v="2"/>
    <x v="1131"/>
    <d v="2020-08-16T00:00:00"/>
    <s v="Standard Class"/>
    <s v="DH-13675"/>
    <s v="Duane Huffman"/>
    <x v="2"/>
    <s v="United States"/>
    <s v="Miami"/>
    <x v="2"/>
    <n v="33180"/>
    <x v="0"/>
    <s v="TEC-AC-10002473"/>
    <x v="2"/>
    <x v="11"/>
    <s v="Maxell 4.7GB DVD-R"/>
    <n v="158.928"/>
    <n v="7"/>
    <n v="0.2"/>
    <n v="41.718599999999995"/>
  </r>
  <r>
    <n v="8290"/>
    <s v="CA-2011-156244"/>
    <x v="2"/>
    <x v="1131"/>
    <d v="2020-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1"/>
    <d v="2020-08-16T00:00:00"/>
    <s v="Standard Class"/>
    <s v="DH-13675"/>
    <s v="Duane Huffman"/>
    <x v="2"/>
    <s v="United States"/>
    <s v="Miami"/>
    <x v="2"/>
    <n v="33180"/>
    <x v="0"/>
    <s v="OFF-SU-10000432"/>
    <x v="1"/>
    <x v="14"/>
    <s v="Acco Side-Punched Conventional Columnar Pads"/>
    <n v="5.5520000000000005"/>
    <n v="2"/>
    <n v="0.2"/>
    <n v="-1.0410000000000006"/>
  </r>
  <r>
    <n v="8292"/>
    <s v="CA-2011-156244"/>
    <x v="2"/>
    <x v="1131"/>
    <d v="2020-08-16T00:00:00"/>
    <s v="Standard Class"/>
    <s v="DH-13675"/>
    <s v="Duane Huffman"/>
    <x v="2"/>
    <s v="United States"/>
    <s v="Miami"/>
    <x v="2"/>
    <n v="33180"/>
    <x v="0"/>
    <s v="OFF-LA-10000443"/>
    <x v="1"/>
    <x v="2"/>
    <s v="Avery 501"/>
    <n v="2.952"/>
    <n v="1"/>
    <n v="0.2"/>
    <n v="0.99629999999999996"/>
  </r>
  <r>
    <n v="8293"/>
    <s v="CA-2012-106362"/>
    <x v="1"/>
    <x v="555"/>
    <d v="2021-12-15T00:00:00"/>
    <s v="Standard Class"/>
    <s v="LC-16885"/>
    <s v="Lena Creighton"/>
    <x v="0"/>
    <s v="United States"/>
    <s v="Troy"/>
    <x v="24"/>
    <n v="45373"/>
    <x v="3"/>
    <s v="OFF-BI-10003166"/>
    <x v="1"/>
    <x v="8"/>
    <s v="GBC Plasticlear Binding Covers"/>
    <n v="10.332000000000003"/>
    <n v="3"/>
    <n v="0.7"/>
    <n v="-7.5767999999999986"/>
  </r>
  <r>
    <n v="8294"/>
    <s v="US-2014-168802"/>
    <x v="3"/>
    <x v="132"/>
    <d v="2023-11-08T00:00:00"/>
    <s v="Standard Class"/>
    <s v="JO-15145"/>
    <s v="Jack O'Briant"/>
    <x v="1"/>
    <s v="United States"/>
    <s v="Seattle"/>
    <x v="4"/>
    <n v="98103"/>
    <x v="1"/>
    <s v="OFF-BI-10002393"/>
    <x v="1"/>
    <x v="8"/>
    <s v="Binder Posts"/>
    <n v="18.368000000000002"/>
    <n v="4"/>
    <n v="0.2"/>
    <n v="5.9695999999999998"/>
  </r>
  <r>
    <n v="8295"/>
    <s v="US-2014-146906"/>
    <x v="3"/>
    <x v="677"/>
    <d v="2023-03-18T00:00:00"/>
    <s v="Standard Class"/>
    <s v="MT-17815"/>
    <s v="Meg Tillman"/>
    <x v="0"/>
    <s v="United States"/>
    <s v="New York City"/>
    <x v="15"/>
    <n v="10011"/>
    <x v="3"/>
    <s v="TEC-PH-10001809"/>
    <x v="2"/>
    <x v="7"/>
    <s v="Panasonic KX T7736-B Digital phone"/>
    <n v="299.89999999999998"/>
    <n v="2"/>
    <n v="0"/>
    <n v="74.974999999999994"/>
  </r>
  <r>
    <n v="8296"/>
    <s v="CA-2013-166380"/>
    <x v="0"/>
    <x v="198"/>
    <d v="2022-06-04T00:00:00"/>
    <s v="Standard Class"/>
    <s v="EB-13750"/>
    <s v="Edward Becker"/>
    <x v="1"/>
    <s v="United States"/>
    <s v="Arlington"/>
    <x v="17"/>
    <n v="22204"/>
    <x v="0"/>
    <s v="OFF-EN-10002600"/>
    <x v="1"/>
    <x v="12"/>
    <s v="Redi-Strip #10 Envelopes, 4 1/8 x 9 1/2"/>
    <n v="26.55"/>
    <n v="9"/>
    <n v="0"/>
    <n v="12.744"/>
  </r>
  <r>
    <n v="8297"/>
    <s v="CA-2013-166380"/>
    <x v="0"/>
    <x v="198"/>
    <d v="2022-06-04T00:00:00"/>
    <s v="Standard Class"/>
    <s v="EB-13750"/>
    <s v="Edward Becker"/>
    <x v="1"/>
    <s v="United States"/>
    <s v="Arlington"/>
    <x v="17"/>
    <n v="22204"/>
    <x v="0"/>
    <s v="TEC-AC-10000109"/>
    <x v="2"/>
    <x v="11"/>
    <s v="Sony Micro Vault Click 16 GB USB 2.0 Flash Drive"/>
    <n v="111.98"/>
    <n v="2"/>
    <n v="0"/>
    <n v="26.875200000000007"/>
  </r>
  <r>
    <n v="8298"/>
    <s v="US-2012-158911"/>
    <x v="1"/>
    <x v="761"/>
    <d v="2021-07-11T00:00:00"/>
    <s v="Standard Class"/>
    <s v="RS-19765"/>
    <s v="Roland Schwarz"/>
    <x v="1"/>
    <s v="United States"/>
    <s v="Charlotte"/>
    <x v="3"/>
    <n v="28205"/>
    <x v="0"/>
    <s v="FUR-FU-10003829"/>
    <x v="0"/>
    <x v="5"/>
    <s v="Stackable Trays"/>
    <n v="4.9280000000000008"/>
    <n v="2"/>
    <n v="0.2"/>
    <n v="0.73919999999999941"/>
  </r>
  <r>
    <n v="8299"/>
    <s v="US-2012-158911"/>
    <x v="1"/>
    <x v="761"/>
    <d v="2021-07-11T00:00:00"/>
    <s v="Standard Class"/>
    <s v="RS-19765"/>
    <s v="Roland Schwarz"/>
    <x v="1"/>
    <s v="United States"/>
    <s v="Charlotte"/>
    <x v="3"/>
    <n v="28205"/>
    <x v="0"/>
    <s v="OFF-LA-10003223"/>
    <x v="1"/>
    <x v="2"/>
    <s v="Avery 508"/>
    <n v="11.784000000000001"/>
    <n v="3"/>
    <n v="0.2"/>
    <n v="4.2716999999999992"/>
  </r>
  <r>
    <n v="8300"/>
    <s v="US-2011-103338"/>
    <x v="2"/>
    <x v="518"/>
    <d v="2020-03-15T00:00:00"/>
    <s v="Standard Class"/>
    <s v="RB-19435"/>
    <s v="Richard Bierner"/>
    <x v="0"/>
    <s v="United States"/>
    <s v="Roseville"/>
    <x v="1"/>
    <n v="95661"/>
    <x v="1"/>
    <s v="OFF-AR-10001770"/>
    <x v="1"/>
    <x v="6"/>
    <s v="Economy #2 Pencils"/>
    <n v="7.98"/>
    <n v="3"/>
    <n v="0"/>
    <n v="2.0747999999999998"/>
  </r>
  <r>
    <n v="8301"/>
    <s v="CA-2012-109169"/>
    <x v="1"/>
    <x v="704"/>
    <d v="2021-04-24T00:00:00"/>
    <s v="Standard Class"/>
    <s v="OT-18730"/>
    <s v="Olvera Toch"/>
    <x v="0"/>
    <s v="United States"/>
    <s v="Detroit"/>
    <x v="12"/>
    <n v="48234"/>
    <x v="2"/>
    <s v="OFF-EN-10003296"/>
    <x v="1"/>
    <x v="12"/>
    <s v="Tyvek Side-Opening Peel &amp; Seel Expanding Envelopes"/>
    <n v="180.96"/>
    <n v="2"/>
    <n v="0"/>
    <n v="81.432000000000002"/>
  </r>
  <r>
    <n v="8302"/>
    <s v="US-2014-167318"/>
    <x v="3"/>
    <x v="1188"/>
    <d v="2023-08-02T00:00:00"/>
    <s v="Standard Class"/>
    <s v="GZ-14545"/>
    <s v="George Zrebassa"/>
    <x v="1"/>
    <s v="United States"/>
    <s v="Los Angeles"/>
    <x v="1"/>
    <n v="90036"/>
    <x v="1"/>
    <s v="TEC-AC-10003870"/>
    <x v="2"/>
    <x v="11"/>
    <s v="Logitech Z-906 Speaker sys - home theater - 5.1-CH"/>
    <n v="1649.95"/>
    <n v="5"/>
    <n v="0"/>
    <n v="659.98"/>
  </r>
  <r>
    <n v="8303"/>
    <s v="US-2014-167318"/>
    <x v="3"/>
    <x v="1188"/>
    <d v="2023-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20-11-02T00:00:00"/>
    <s v="Second Class"/>
    <s v="NL-18310"/>
    <s v="Nancy Lomonaco"/>
    <x v="2"/>
    <s v="United States"/>
    <s v="San Francisco"/>
    <x v="1"/>
    <n v="94110"/>
    <x v="1"/>
    <s v="TEC-PH-10003092"/>
    <x v="2"/>
    <x v="7"/>
    <s v="Motorola L804"/>
    <n v="73.584000000000003"/>
    <n v="2"/>
    <n v="0.2"/>
    <n v="8.2781999999999982"/>
  </r>
  <r>
    <n v="8305"/>
    <s v="CA-2014-135419"/>
    <x v="3"/>
    <x v="132"/>
    <d v="2023-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89"/>
    <d v="2022-08-17T00:00:00"/>
    <s v="Standard Class"/>
    <s v="MT-18070"/>
    <s v="Michelle Tran"/>
    <x v="2"/>
    <s v="United States"/>
    <s v="Tulsa"/>
    <x v="26"/>
    <n v="74133"/>
    <x v="2"/>
    <s v="OFF-PA-10001870"/>
    <x v="1"/>
    <x v="10"/>
    <s v="Xerox 202"/>
    <n v="32.400000000000006"/>
    <n v="5"/>
    <n v="0"/>
    <n v="15.552000000000001"/>
  </r>
  <r>
    <n v="8307"/>
    <s v="CA-2013-128671"/>
    <x v="0"/>
    <x v="1189"/>
    <d v="2022-08-17T00:00:00"/>
    <s v="Standard Class"/>
    <s v="MT-18070"/>
    <s v="Michelle Tran"/>
    <x v="2"/>
    <s v="United States"/>
    <s v="Tulsa"/>
    <x v="26"/>
    <n v="74133"/>
    <x v="2"/>
    <s v="OFF-BI-10003305"/>
    <x v="1"/>
    <x v="8"/>
    <s v="Avery Hanging File Binders"/>
    <n v="41.86"/>
    <n v="7"/>
    <n v="0"/>
    <n v="19.255600000000001"/>
  </r>
  <r>
    <n v="8308"/>
    <s v="CA-2013-128671"/>
    <x v="0"/>
    <x v="1189"/>
    <d v="2022-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22-07-26T00:00:00"/>
    <s v="Same Day"/>
    <s v="BC-11125"/>
    <s v="Becky Castell"/>
    <x v="2"/>
    <s v="United States"/>
    <s v="San Francisco"/>
    <x v="1"/>
    <n v="94122"/>
    <x v="1"/>
    <s v="OFF-AR-10001419"/>
    <x v="1"/>
    <x v="6"/>
    <s v="Newell 325"/>
    <n v="37.17"/>
    <n v="9"/>
    <n v="0"/>
    <n v="11.151"/>
  </r>
  <r>
    <n v="8310"/>
    <s v="CA-2011-168312"/>
    <x v="2"/>
    <x v="72"/>
    <d v="2020-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20-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23-02-01T00:00:00"/>
    <s v="Standard Class"/>
    <s v="BD-11500"/>
    <s v="Bradley Drucker"/>
    <x v="0"/>
    <s v="United States"/>
    <s v="Columbus"/>
    <x v="32"/>
    <n v="31907"/>
    <x v="0"/>
    <s v="FUR-FU-10002157"/>
    <x v="0"/>
    <x v="5"/>
    <s v="Artistic Insta-Plaque"/>
    <n v="62.72"/>
    <n v="4"/>
    <n v="0"/>
    <n v="24.460799999999999"/>
  </r>
  <r>
    <n v="8313"/>
    <s v="US-2014-105935"/>
    <x v="3"/>
    <x v="795"/>
    <d v="2023-02-01T00:00:00"/>
    <s v="Standard Class"/>
    <s v="BD-11500"/>
    <s v="Bradley Drucker"/>
    <x v="0"/>
    <s v="United States"/>
    <s v="Columbus"/>
    <x v="32"/>
    <n v="31907"/>
    <x v="0"/>
    <s v="TEC-PH-10001459"/>
    <x v="2"/>
    <x v="7"/>
    <s v="Samsung Galaxy Mega 6.3"/>
    <n v="2939.9300000000003"/>
    <n v="7"/>
    <n v="0"/>
    <n v="764.38180000000011"/>
  </r>
  <r>
    <n v="8314"/>
    <s v="CA-2011-161508"/>
    <x v="2"/>
    <x v="136"/>
    <d v="2020-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20-07-16T00:00:00"/>
    <s v="Standard Class"/>
    <s v="PV-18985"/>
    <s v="Paul Van Hugh"/>
    <x v="2"/>
    <s v="United States"/>
    <s v="League City"/>
    <x v="5"/>
    <n v="77573"/>
    <x v="2"/>
    <s v="OFF-FA-10001561"/>
    <x v="1"/>
    <x v="13"/>
    <s v="Stockwell Push Pins"/>
    <n v="3.4880000000000004"/>
    <n v="2"/>
    <n v="0.2"/>
    <n v="0.56679999999999997"/>
  </r>
  <r>
    <n v="8316"/>
    <s v="CA-2011-161508"/>
    <x v="2"/>
    <x v="136"/>
    <d v="2020-07-16T00:00:00"/>
    <s v="Standard Class"/>
    <s v="PV-18985"/>
    <s v="Paul Van Hugh"/>
    <x v="2"/>
    <s v="United States"/>
    <s v="League City"/>
    <x v="5"/>
    <n v="77573"/>
    <x v="2"/>
    <s v="OFF-AR-10003158"/>
    <x v="1"/>
    <x v="6"/>
    <s v="Fluorescent Highlighters by Dixon"/>
    <n v="22.288"/>
    <n v="7"/>
    <n v="0.2"/>
    <n v="3.9003999999999985"/>
  </r>
  <r>
    <n v="8317"/>
    <s v="CA-2011-161508"/>
    <x v="2"/>
    <x v="136"/>
    <d v="2020-07-16T00:00:00"/>
    <s v="Standard Class"/>
    <s v="PV-18985"/>
    <s v="Paul Van Hugh"/>
    <x v="2"/>
    <s v="United States"/>
    <s v="League City"/>
    <x v="5"/>
    <n v="77573"/>
    <x v="2"/>
    <s v="OFF-PA-10001804"/>
    <x v="1"/>
    <x v="10"/>
    <s v="Xerox 195"/>
    <n v="16.032"/>
    <n v="3"/>
    <n v="0.2"/>
    <n v="5.6111999999999993"/>
  </r>
  <r>
    <n v="8318"/>
    <s v="CA-2014-130904"/>
    <x v="3"/>
    <x v="645"/>
    <d v="2023-04-17T00:00:00"/>
    <s v="Standard Class"/>
    <s v="HM-14980"/>
    <s v="Henry MacAllister"/>
    <x v="0"/>
    <s v="United States"/>
    <s v="Burlington"/>
    <x v="3"/>
    <n v="27217"/>
    <x v="0"/>
    <s v="OFF-AR-10000422"/>
    <x v="1"/>
    <x v="6"/>
    <s v="Pencil and Crayon Sharpener"/>
    <n v="1.752"/>
    <n v="1"/>
    <n v="0.2"/>
    <n v="0.15329999999999994"/>
  </r>
  <r>
    <n v="8319"/>
    <s v="CA-2014-130904"/>
    <x v="3"/>
    <x v="645"/>
    <d v="2023-04-17T00:00:00"/>
    <s v="Standard Class"/>
    <s v="HM-14980"/>
    <s v="Henry MacAllister"/>
    <x v="0"/>
    <s v="United States"/>
    <s v="Burlington"/>
    <x v="3"/>
    <n v="27217"/>
    <x v="0"/>
    <s v="OFF-AR-10000127"/>
    <x v="1"/>
    <x v="6"/>
    <s v="Newell 321"/>
    <n v="20.992000000000001"/>
    <n v="8"/>
    <n v="0.2"/>
    <n v="2.3615999999999966"/>
  </r>
  <r>
    <n v="8320"/>
    <s v="CA-2014-133620"/>
    <x v="3"/>
    <x v="38"/>
    <d v="2023-11-19T00:00:00"/>
    <s v="Standard Class"/>
    <s v="EM-14065"/>
    <s v="Erin Mull"/>
    <x v="0"/>
    <s v="United States"/>
    <s v="New York City"/>
    <x v="15"/>
    <n v="10009"/>
    <x v="3"/>
    <s v="OFF-ST-10004634"/>
    <x v="1"/>
    <x v="4"/>
    <s v="Personal Folder Holder, Ebony"/>
    <n v="11.21"/>
    <n v="1"/>
    <n v="0"/>
    <n v="3.3629999999999995"/>
  </r>
  <r>
    <n v="8321"/>
    <s v="CA-2012-142937"/>
    <x v="1"/>
    <x v="900"/>
    <d v="2021-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22-10-02T00:00:00"/>
    <s v="Standard Class"/>
    <s v="SC-20380"/>
    <s v="Shahid Collister"/>
    <x v="0"/>
    <s v="United States"/>
    <s v="Houston"/>
    <x v="5"/>
    <n v="77095"/>
    <x v="2"/>
    <s v="OFF-BI-10002026"/>
    <x v="1"/>
    <x v="8"/>
    <s v="Ibico Recycled Linen-Style Covers"/>
    <n v="15.623999999999997"/>
    <n v="2"/>
    <n v="0.8"/>
    <n v="-24.998400000000011"/>
  </r>
  <r>
    <n v="8323"/>
    <s v="CA-2013-130778"/>
    <x v="0"/>
    <x v="258"/>
    <d v="2022-11-26T00:00:00"/>
    <s v="Standard Class"/>
    <s v="ND-18370"/>
    <s v="Natalie DeCherney"/>
    <x v="0"/>
    <s v="United States"/>
    <s v="Long Beach"/>
    <x v="15"/>
    <n v="11561"/>
    <x v="3"/>
    <s v="OFF-AP-10000595"/>
    <x v="1"/>
    <x v="9"/>
    <s v="Disposable Triple-Filter Dust Bags"/>
    <n v="8.74"/>
    <n v="2"/>
    <n v="0"/>
    <n v="2.2724000000000002"/>
  </r>
  <r>
    <n v="8324"/>
    <s v="CA-2013-130778"/>
    <x v="0"/>
    <x v="258"/>
    <d v="2022-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23-09-10T00:00:00"/>
    <s v="First Class"/>
    <s v="FC-14245"/>
    <s v="Frank Carlisle"/>
    <x v="2"/>
    <s v="United States"/>
    <s v="Hialeah"/>
    <x v="2"/>
    <n v="33012"/>
    <x v="0"/>
    <s v="OFF-ST-10001321"/>
    <x v="1"/>
    <x v="4"/>
    <s v="Decoflex Hanging Personal Folder File, Blue"/>
    <n v="61.68"/>
    <n v="5"/>
    <n v="0.2"/>
    <n v="5.3970000000000073"/>
  </r>
  <r>
    <n v="8326"/>
    <s v="CA-2014-144456"/>
    <x v="3"/>
    <x v="565"/>
    <d v="2023-09-10T00:00:00"/>
    <s v="First Class"/>
    <s v="FC-14245"/>
    <s v="Frank Carlisle"/>
    <x v="2"/>
    <s v="United States"/>
    <s v="Hialeah"/>
    <x v="2"/>
    <n v="33012"/>
    <x v="0"/>
    <s v="TEC-PH-10001750"/>
    <x v="2"/>
    <x v="7"/>
    <s v="Samsung Rugby III"/>
    <n v="158.376"/>
    <n v="3"/>
    <n v="0.2"/>
    <n v="13.857900000000008"/>
  </r>
  <r>
    <n v="8327"/>
    <s v="CA-2014-103478"/>
    <x v="3"/>
    <x v="246"/>
    <d v="2023-07-25T00:00:00"/>
    <s v="Second Class"/>
    <s v="KL-16555"/>
    <s v="Kelly Lampkin"/>
    <x v="1"/>
    <s v="United States"/>
    <s v="Aurora"/>
    <x v="10"/>
    <n v="60505"/>
    <x v="2"/>
    <s v="OFF-BI-10001890"/>
    <x v="1"/>
    <x v="8"/>
    <s v="Avery Poly Binder Pockets"/>
    <n v="2.8639999999999994"/>
    <n v="4"/>
    <n v="0.8"/>
    <n v="-4.5824000000000016"/>
  </r>
  <r>
    <n v="8328"/>
    <s v="CA-2014-103478"/>
    <x v="3"/>
    <x v="246"/>
    <d v="2023-07-25T00:00:00"/>
    <s v="Second Class"/>
    <s v="KL-16555"/>
    <s v="Kelly Lampkin"/>
    <x v="1"/>
    <s v="United States"/>
    <s v="Aurora"/>
    <x v="10"/>
    <n v="60505"/>
    <x v="2"/>
    <s v="OFF-BI-10004224"/>
    <x v="1"/>
    <x v="8"/>
    <s v="Catalog Binders with Expanding Posts"/>
    <n v="94.191999999999979"/>
    <n v="7"/>
    <n v="0.8"/>
    <n v="-164.83600000000007"/>
  </r>
  <r>
    <n v="8329"/>
    <s v="CA-2014-118577"/>
    <x v="3"/>
    <x v="833"/>
    <d v="2023-10-12T00:00:00"/>
    <s v="Standard Class"/>
    <s v="XP-21865"/>
    <s v="Xylona Preis"/>
    <x v="0"/>
    <s v="United States"/>
    <s v="Belleville"/>
    <x v="30"/>
    <n v="7109"/>
    <x v="3"/>
    <s v="OFF-PA-10001357"/>
    <x v="1"/>
    <x v="10"/>
    <s v="Xerox 1886"/>
    <n v="143.69999999999999"/>
    <n v="3"/>
    <n v="0"/>
    <n v="68.975999999999999"/>
  </r>
  <r>
    <n v="8330"/>
    <s v="CA-2014-118577"/>
    <x v="3"/>
    <x v="833"/>
    <d v="2023-10-12T00:00:00"/>
    <s v="Standard Class"/>
    <s v="XP-21865"/>
    <s v="Xylona Preis"/>
    <x v="0"/>
    <s v="United States"/>
    <s v="Belleville"/>
    <x v="30"/>
    <n v="7109"/>
    <x v="3"/>
    <s v="OFF-PA-10004888"/>
    <x v="1"/>
    <x v="10"/>
    <s v="Xerox 217"/>
    <n v="6.48"/>
    <n v="1"/>
    <n v="0"/>
    <n v="3.1104000000000003"/>
  </r>
  <r>
    <n v="8331"/>
    <s v="CA-2014-113572"/>
    <x v="3"/>
    <x v="659"/>
    <d v="2023-11-12T00:00:00"/>
    <s v="Standard Class"/>
    <s v="FP-14320"/>
    <s v="Frank Preis"/>
    <x v="0"/>
    <s v="United States"/>
    <s v="New York City"/>
    <x v="15"/>
    <n v="10024"/>
    <x v="3"/>
    <s v="TEC-AC-10002370"/>
    <x v="2"/>
    <x v="11"/>
    <s v="Maxell CD-R Discs"/>
    <n v="7.88"/>
    <n v="4"/>
    <n v="0"/>
    <n v="2.5215999999999994"/>
  </r>
  <r>
    <n v="8332"/>
    <s v="CA-2013-153269"/>
    <x v="0"/>
    <x v="1184"/>
    <d v="2022-03-13T00:00:00"/>
    <s v="First Class"/>
    <s v="PS-18760"/>
    <s v="Pamela Stobb"/>
    <x v="0"/>
    <s v="United States"/>
    <s v="Andover"/>
    <x v="31"/>
    <n v="1810"/>
    <x v="3"/>
    <s v="OFF-ST-10004634"/>
    <x v="1"/>
    <x v="4"/>
    <s v="Personal Folder Holder, Ebony"/>
    <n v="11.21"/>
    <n v="1"/>
    <n v="0"/>
    <n v="3.3629999999999995"/>
  </r>
  <r>
    <n v="8333"/>
    <s v="CA-2013-153269"/>
    <x v="0"/>
    <x v="1184"/>
    <d v="2022-03-13T00:00:00"/>
    <s v="First Class"/>
    <s v="PS-18760"/>
    <s v="Pamela Stobb"/>
    <x v="0"/>
    <s v="United States"/>
    <s v="Andover"/>
    <x v="31"/>
    <n v="1810"/>
    <x v="3"/>
    <s v="FUR-CH-10002647"/>
    <x v="0"/>
    <x v="1"/>
    <s v="Situations Contoured Folding Chairs, 4/Set"/>
    <n v="354.90000000000003"/>
    <n v="5"/>
    <n v="0"/>
    <n v="88.725000000000023"/>
  </r>
  <r>
    <n v="8334"/>
    <s v="CA-2013-153269"/>
    <x v="0"/>
    <x v="1184"/>
    <d v="2022-03-13T00:00:00"/>
    <s v="First Class"/>
    <s v="PS-18760"/>
    <s v="Pamela Stobb"/>
    <x v="0"/>
    <s v="United States"/>
    <s v="Andover"/>
    <x v="31"/>
    <n v="1810"/>
    <x v="3"/>
    <s v="OFF-PA-10001801"/>
    <x v="1"/>
    <x v="10"/>
    <s v="Xerox 193"/>
    <n v="17.940000000000001"/>
    <n v="3"/>
    <n v="0"/>
    <n v="8.7906000000000013"/>
  </r>
  <r>
    <n v="8335"/>
    <s v="CA-2013-153269"/>
    <x v="0"/>
    <x v="1184"/>
    <d v="2022-03-13T00:00:00"/>
    <s v="First Class"/>
    <s v="PS-18760"/>
    <s v="Pamela Stobb"/>
    <x v="0"/>
    <s v="United States"/>
    <s v="Andover"/>
    <x v="31"/>
    <n v="1810"/>
    <x v="3"/>
    <s v="OFF-BI-10004632"/>
    <x v="1"/>
    <x v="8"/>
    <s v="GBC Binding covers"/>
    <n v="51.8"/>
    <n v="4"/>
    <n v="0"/>
    <n v="23.309999999999995"/>
  </r>
  <r>
    <n v="8336"/>
    <s v="CA-2014-161655"/>
    <x v="3"/>
    <x v="726"/>
    <d v="2023-05-19T00:00:00"/>
    <s v="Second Class"/>
    <s v="CW-11905"/>
    <s v="Carl Weiss"/>
    <x v="2"/>
    <s v="United States"/>
    <s v="Newark"/>
    <x v="13"/>
    <n v="19711"/>
    <x v="3"/>
    <s v="OFF-BI-10002082"/>
    <x v="1"/>
    <x v="8"/>
    <s v="GBC Twin Loop Wire Binding Elements"/>
    <n v="299.52"/>
    <n v="9"/>
    <n v="0"/>
    <n v="149.76"/>
  </r>
  <r>
    <n v="8337"/>
    <s v="CA-2013-101469"/>
    <x v="0"/>
    <x v="415"/>
    <d v="2022-07-09T00:00:00"/>
    <s v="Standard Class"/>
    <s v="KH-16360"/>
    <s v="Katherine Hughes"/>
    <x v="0"/>
    <s v="United States"/>
    <s v="Arlington"/>
    <x v="17"/>
    <n v="22204"/>
    <x v="0"/>
    <s v="OFF-AR-10003986"/>
    <x v="1"/>
    <x v="6"/>
    <s v="Avery Hi-Liter Pen Style Six-Color Fluorescent Set"/>
    <n v="7.7"/>
    <n v="2"/>
    <n v="0"/>
    <n v="3.157"/>
  </r>
  <r>
    <n v="8338"/>
    <s v="CA-2011-153087"/>
    <x v="2"/>
    <x v="422"/>
    <d v="2021-01-03T00:00:00"/>
    <s v="Standard Class"/>
    <s v="TC-20980"/>
    <s v="Tamara Chand"/>
    <x v="1"/>
    <s v="United States"/>
    <s v="Decatur"/>
    <x v="19"/>
    <n v="35601"/>
    <x v="0"/>
    <s v="OFF-PA-10001243"/>
    <x v="1"/>
    <x v="10"/>
    <s v="Xerox 1983"/>
    <n v="23.92"/>
    <n v="4"/>
    <n v="0"/>
    <n v="11.720800000000001"/>
  </r>
  <r>
    <n v="8339"/>
    <s v="CA-2011-153087"/>
    <x v="2"/>
    <x v="422"/>
    <d v="2021-01-03T00:00:00"/>
    <s v="Standard Class"/>
    <s v="TC-20980"/>
    <s v="Tamara Chand"/>
    <x v="1"/>
    <s v="United States"/>
    <s v="Decatur"/>
    <x v="19"/>
    <n v="35601"/>
    <x v="0"/>
    <s v="TEC-AC-10003198"/>
    <x v="2"/>
    <x v="11"/>
    <s v="Enermax Acrylux Wireless Keyboard"/>
    <n v="498"/>
    <n v="5"/>
    <n v="0"/>
    <n v="184.26"/>
  </r>
  <r>
    <n v="8340"/>
    <s v="CA-2014-135076"/>
    <x v="3"/>
    <x v="669"/>
    <d v="2023-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20-11-20T00:00:00"/>
    <s v="Standard Class"/>
    <s v="CC-12220"/>
    <s v="Chris Cortes"/>
    <x v="0"/>
    <s v="United States"/>
    <s v="Chesapeake"/>
    <x v="17"/>
    <n v="23320"/>
    <x v="0"/>
    <s v="OFF-PA-10002262"/>
    <x v="1"/>
    <x v="10"/>
    <s v="Xerox 192"/>
    <n v="32.400000000000006"/>
    <n v="5"/>
    <n v="0"/>
    <n v="15.552000000000001"/>
  </r>
  <r>
    <n v="8342"/>
    <s v="CA-2014-141481"/>
    <x v="3"/>
    <x v="532"/>
    <d v="2023-06-15T00:00:00"/>
    <s v="First Class"/>
    <s v="ZD-21925"/>
    <s v="Zuschuss Donatelli"/>
    <x v="0"/>
    <s v="United States"/>
    <s v="Los Angeles"/>
    <x v="1"/>
    <n v="90036"/>
    <x v="1"/>
    <s v="OFF-AP-10004532"/>
    <x v="1"/>
    <x v="9"/>
    <s v="Kensington 6 Outlet Guardian Standard Surge Protector"/>
    <n v="61.44"/>
    <n v="3"/>
    <n v="0"/>
    <n v="16.588799999999999"/>
  </r>
  <r>
    <n v="8343"/>
    <s v="CA-2013-132549"/>
    <x v="0"/>
    <x v="880"/>
    <d v="2022-12-01T00:00:00"/>
    <s v="Standard Class"/>
    <s v="JK-15370"/>
    <s v="Jay Kimmel"/>
    <x v="0"/>
    <s v="United States"/>
    <s v="Huntsville"/>
    <x v="19"/>
    <n v="35810"/>
    <x v="0"/>
    <s v="OFF-ST-10001325"/>
    <x v="1"/>
    <x v="4"/>
    <s v="Sterilite Officeware Hinged File Box"/>
    <n v="73.36"/>
    <n v="7"/>
    <n v="0"/>
    <n v="19.807200000000002"/>
  </r>
  <r>
    <n v="8344"/>
    <s v="US-2011-155544"/>
    <x v="2"/>
    <x v="90"/>
    <d v="2020-03-25T00:00:00"/>
    <s v="Standard Class"/>
    <s v="GM-14440"/>
    <s v="Gary McGarr"/>
    <x v="0"/>
    <s v="United States"/>
    <s v="Knoxville"/>
    <x v="18"/>
    <n v="37918"/>
    <x v="0"/>
    <s v="OFF-LA-10004544"/>
    <x v="1"/>
    <x v="2"/>
    <s v="Avery 505"/>
    <n v="59.20000000000001"/>
    <n v="5"/>
    <n v="0.2"/>
    <n v="22.199999999999996"/>
  </r>
  <r>
    <n v="8345"/>
    <s v="US-2011-155544"/>
    <x v="2"/>
    <x v="90"/>
    <d v="2020-03-25T00:00:00"/>
    <s v="Standard Class"/>
    <s v="GM-14440"/>
    <s v="Gary McGarr"/>
    <x v="0"/>
    <s v="United States"/>
    <s v="Knoxville"/>
    <x v="18"/>
    <n v="37918"/>
    <x v="0"/>
    <s v="FUR-FU-10001473"/>
    <x v="0"/>
    <x v="5"/>
    <s v="DAX Wood Document Frame"/>
    <n v="32.952000000000005"/>
    <n v="3"/>
    <n v="0.2"/>
    <n v="6.5903999999999989"/>
  </r>
  <r>
    <n v="8346"/>
    <s v="US-2011-155544"/>
    <x v="2"/>
    <x v="90"/>
    <d v="2020-03-25T00:00:00"/>
    <s v="Standard Class"/>
    <s v="GM-14440"/>
    <s v="Gary McGarr"/>
    <x v="0"/>
    <s v="United States"/>
    <s v="Knoxville"/>
    <x v="18"/>
    <n v="37918"/>
    <x v="0"/>
    <s v="FUR-CH-10000422"/>
    <x v="0"/>
    <x v="1"/>
    <s v="Global Highback Leather Tilter in Burgundy"/>
    <n v="218.376"/>
    <n v="3"/>
    <n v="0.2"/>
    <n v="-10.918799999999983"/>
  </r>
  <r>
    <n v="8347"/>
    <s v="US-2012-115238"/>
    <x v="1"/>
    <x v="28"/>
    <d v="2021-05-04T00:00:00"/>
    <s v="Standard Class"/>
    <s v="JW-15220"/>
    <s v="Jane Waco"/>
    <x v="1"/>
    <s v="United States"/>
    <s v="Lawrence"/>
    <x v="31"/>
    <n v="1841"/>
    <x v="3"/>
    <s v="FUR-FU-10002960"/>
    <x v="0"/>
    <x v="5"/>
    <s v="Eldon 200 Class Desk Accessories, Burgundy"/>
    <n v="31.400000000000002"/>
    <n v="5"/>
    <n v="0"/>
    <n v="13.188000000000002"/>
  </r>
  <r>
    <n v="8348"/>
    <s v="US-2012-115238"/>
    <x v="1"/>
    <x v="28"/>
    <d v="2021-05-04T00:00:00"/>
    <s v="Standard Class"/>
    <s v="JW-15220"/>
    <s v="Jane Waco"/>
    <x v="1"/>
    <s v="United States"/>
    <s v="Lawrence"/>
    <x v="31"/>
    <n v="1841"/>
    <x v="3"/>
    <s v="FUR-FU-10002445"/>
    <x v="0"/>
    <x v="5"/>
    <s v="DAX Two-Tone Rosewood/Black Document Frame, Desktop, 5 x 7"/>
    <n v="9.48"/>
    <n v="1"/>
    <n v="0"/>
    <n v="3.7920000000000007"/>
  </r>
  <r>
    <n v="8349"/>
    <s v="US-2012-115238"/>
    <x v="1"/>
    <x v="28"/>
    <d v="2021-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21-05-04T00:00:00"/>
    <s v="Standard Class"/>
    <s v="JW-15220"/>
    <s v="Jane Waco"/>
    <x v="1"/>
    <s v="United States"/>
    <s v="Lawrence"/>
    <x v="31"/>
    <n v="1841"/>
    <x v="3"/>
    <s v="FUR-FU-10001025"/>
    <x v="0"/>
    <x v="5"/>
    <s v="Eldon Imàge Series Desk Accessories, Clear"/>
    <n v="24.3"/>
    <n v="5"/>
    <n v="0"/>
    <n v="10.449000000000002"/>
  </r>
  <r>
    <n v="8351"/>
    <s v="US-2012-115238"/>
    <x v="1"/>
    <x v="28"/>
    <d v="2021-05-04T00:00:00"/>
    <s v="Standard Class"/>
    <s v="JW-15220"/>
    <s v="Jane Waco"/>
    <x v="1"/>
    <s v="United States"/>
    <s v="Lawrence"/>
    <x v="31"/>
    <n v="1841"/>
    <x v="3"/>
    <s v="OFF-PA-10002689"/>
    <x v="1"/>
    <x v="10"/>
    <s v="Weyerhaeuser First Choice Laser/Copy Paper (20Lb. and 88 Bright)"/>
    <n v="6.48"/>
    <n v="1"/>
    <n v="0"/>
    <n v="3.1104000000000003"/>
  </r>
  <r>
    <n v="8352"/>
    <s v="CA-2014-132199"/>
    <x v="3"/>
    <x v="897"/>
    <d v="2023-05-09T00:00:00"/>
    <s v="Standard Class"/>
    <s v="BO-11350"/>
    <s v="Bill Overfelt"/>
    <x v="1"/>
    <s v="United States"/>
    <s v="Philadelphia"/>
    <x v="9"/>
    <n v="19134"/>
    <x v="3"/>
    <s v="FUR-FU-10004245"/>
    <x v="0"/>
    <x v="5"/>
    <s v="Career Cubicle Clock, 8 1/4&quot;, Black"/>
    <n v="32.448"/>
    <n v="2"/>
    <n v="0.2"/>
    <n v="7.3008000000000006"/>
  </r>
  <r>
    <n v="8353"/>
    <s v="CA-2014-132199"/>
    <x v="3"/>
    <x v="897"/>
    <d v="2023-05-09T00:00:00"/>
    <s v="Standard Class"/>
    <s v="BO-11350"/>
    <s v="Bill Overfelt"/>
    <x v="1"/>
    <s v="United States"/>
    <s v="Philadelphia"/>
    <x v="9"/>
    <n v="19134"/>
    <x v="3"/>
    <s v="OFF-BI-10003684"/>
    <x v="1"/>
    <x v="8"/>
    <s v="Wilson Jones Legal Size Ring Binders"/>
    <n v="26.388000000000002"/>
    <n v="4"/>
    <n v="0.7"/>
    <n v="-17.591999999999992"/>
  </r>
  <r>
    <n v="8354"/>
    <s v="CA-2014-132199"/>
    <x v="3"/>
    <x v="897"/>
    <d v="2023-05-09T00:00:00"/>
    <s v="Standard Class"/>
    <s v="BO-11350"/>
    <s v="Bill Overfelt"/>
    <x v="1"/>
    <s v="United States"/>
    <s v="Philadelphia"/>
    <x v="9"/>
    <n v="19134"/>
    <x v="3"/>
    <s v="FUR-TA-10003748"/>
    <x v="0"/>
    <x v="3"/>
    <s v="Bevis 36 x 72 Conference Tables"/>
    <n v="373.46999999999991"/>
    <n v="5"/>
    <n v="0.4"/>
    <n v="-112.041"/>
  </r>
  <r>
    <n v="8355"/>
    <s v="CA-2014-132199"/>
    <x v="3"/>
    <x v="897"/>
    <d v="2023-05-09T00:00:00"/>
    <s v="Standard Class"/>
    <s v="BO-11350"/>
    <s v="Bill Overfelt"/>
    <x v="1"/>
    <s v="United States"/>
    <s v="Philadelphia"/>
    <x v="9"/>
    <n v="19134"/>
    <x v="3"/>
    <s v="OFF-BI-10002133"/>
    <x v="1"/>
    <x v="8"/>
    <s v="Wilson Jones Elliptical Ring 3 1/2&quot; Capacity Binders, 800 sheets"/>
    <n v="64.2"/>
    <n v="5"/>
    <n v="0.7"/>
    <n v="-44.94"/>
  </r>
  <r>
    <n v="8356"/>
    <s v="CA-2014-132199"/>
    <x v="3"/>
    <x v="897"/>
    <d v="2023-05-09T00:00:00"/>
    <s v="Standard Class"/>
    <s v="BO-11350"/>
    <s v="Bill Overfelt"/>
    <x v="1"/>
    <s v="United States"/>
    <s v="Philadelphia"/>
    <x v="9"/>
    <n v="19134"/>
    <x v="3"/>
    <s v="OFF-FA-10002280"/>
    <x v="1"/>
    <x v="13"/>
    <s v="Advantus Plastic Paper Clips"/>
    <n v="8"/>
    <n v="2"/>
    <n v="0.2"/>
    <n v="2.8"/>
  </r>
  <r>
    <n v="8357"/>
    <s v="CA-2013-163174"/>
    <x v="0"/>
    <x v="370"/>
    <d v="2022-08-31T00:00:00"/>
    <s v="Standard Class"/>
    <s v="XP-21865"/>
    <s v="Xylona Preis"/>
    <x v="0"/>
    <s v="United States"/>
    <s v="Athens"/>
    <x v="32"/>
    <n v="30605"/>
    <x v="0"/>
    <s v="FUR-FU-10000308"/>
    <x v="0"/>
    <x v="5"/>
    <s v="Deflect-o Glass Clear Studded Chair Mats"/>
    <n v="186.54"/>
    <n v="3"/>
    <n v="0"/>
    <n v="41.038800000000002"/>
  </r>
  <r>
    <n v="8358"/>
    <s v="CA-2011-110555"/>
    <x v="2"/>
    <x v="908"/>
    <d v="2020-04-18T00:00:00"/>
    <s v="Standard Class"/>
    <s v="MM-18055"/>
    <s v="Michelle Moray"/>
    <x v="0"/>
    <s v="United States"/>
    <s v="Great Falls"/>
    <x v="37"/>
    <n v="59405"/>
    <x v="1"/>
    <s v="OFF-ST-10000876"/>
    <x v="1"/>
    <x v="4"/>
    <s v="Eldon Simplefile Box Office"/>
    <n v="87.08"/>
    <n v="7"/>
    <n v="0"/>
    <n v="24.382400000000001"/>
  </r>
  <r>
    <n v="8359"/>
    <s v="CA-2011-110555"/>
    <x v="2"/>
    <x v="908"/>
    <d v="2020-04-18T00:00:00"/>
    <s v="Standard Class"/>
    <s v="MM-18055"/>
    <s v="Michelle Moray"/>
    <x v="0"/>
    <s v="United States"/>
    <s v="Great Falls"/>
    <x v="37"/>
    <n v="59405"/>
    <x v="1"/>
    <s v="TEC-PH-10000586"/>
    <x v="2"/>
    <x v="7"/>
    <s v="AT&amp;T SB67148 SynJ"/>
    <n v="105.584"/>
    <n v="2"/>
    <n v="0.2"/>
    <n v="9.2386000000000053"/>
  </r>
  <r>
    <n v="8360"/>
    <s v="CA-2011-110555"/>
    <x v="2"/>
    <x v="908"/>
    <d v="2020-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23-01-05T00:00:00"/>
    <s v="Second Class"/>
    <s v="TS-21655"/>
    <s v="Trudy Schmidt"/>
    <x v="0"/>
    <s v="United States"/>
    <s v="El Paso"/>
    <x v="5"/>
    <n v="79907"/>
    <x v="2"/>
    <s v="OFF-AR-10001955"/>
    <x v="1"/>
    <x v="6"/>
    <s v="Newell 319"/>
    <n v="31.744"/>
    <n v="2"/>
    <n v="0.2"/>
    <n v="3.9679999999999964"/>
  </r>
  <r>
    <n v="8362"/>
    <s v="CA-2014-147207"/>
    <x v="3"/>
    <x v="460"/>
    <d v="2023-01-05T00:00:00"/>
    <s v="Second Class"/>
    <s v="TS-21655"/>
    <s v="Trudy Schmidt"/>
    <x v="0"/>
    <s v="United States"/>
    <s v="El Paso"/>
    <x v="5"/>
    <n v="79907"/>
    <x v="2"/>
    <s v="OFF-AP-10000027"/>
    <x v="1"/>
    <x v="9"/>
    <s v="Hoover Commercial SteamVac"/>
    <n v="5.4319999999999986"/>
    <n v="2"/>
    <n v="0.8"/>
    <n v="-13.580000000000002"/>
  </r>
  <r>
    <n v="8363"/>
    <s v="CA-2014-147207"/>
    <x v="3"/>
    <x v="460"/>
    <d v="2023-01-05T00:00:00"/>
    <s v="Second Class"/>
    <s v="TS-21655"/>
    <s v="Trudy Schmidt"/>
    <x v="0"/>
    <s v="United States"/>
    <s v="El Paso"/>
    <x v="5"/>
    <n v="79907"/>
    <x v="2"/>
    <s v="FUR-TA-10002958"/>
    <x v="0"/>
    <x v="3"/>
    <s v="Bevis Oval Conference Table, Walnut"/>
    <n v="913.43000000000006"/>
    <n v="5"/>
    <n v="0.3"/>
    <n v="-169.63700000000009"/>
  </r>
  <r>
    <n v="8364"/>
    <s v="CA-2014-147207"/>
    <x v="3"/>
    <x v="460"/>
    <d v="2023-01-05T00:00:00"/>
    <s v="Second Class"/>
    <s v="TS-21655"/>
    <s v="Trudy Schmidt"/>
    <x v="0"/>
    <s v="United States"/>
    <s v="El Paso"/>
    <x v="5"/>
    <n v="79907"/>
    <x v="2"/>
    <s v="OFF-ST-10002615"/>
    <x v="1"/>
    <x v="4"/>
    <s v="Dual Level, Single-Width Filing Carts"/>
    <n v="372.14400000000001"/>
    <n v="3"/>
    <n v="0.2"/>
    <n v="27.910800000000009"/>
  </r>
  <r>
    <n v="8365"/>
    <s v="CA-2014-137631"/>
    <x v="3"/>
    <x v="1044"/>
    <d v="2023-05-03T00:00:00"/>
    <s v="Standard Class"/>
    <s v="JL-15235"/>
    <s v="Janet Lee"/>
    <x v="0"/>
    <s v="United States"/>
    <s v="Kissimmee"/>
    <x v="2"/>
    <n v="34741"/>
    <x v="0"/>
    <s v="TEC-PH-10002624"/>
    <x v="2"/>
    <x v="7"/>
    <s v="Samsung Galaxy S4 Mini"/>
    <n v="751.98400000000004"/>
    <n v="2"/>
    <n v="0.2"/>
    <n v="84.598199999999878"/>
  </r>
  <r>
    <n v="8366"/>
    <s v="CA-2014-157273"/>
    <x v="3"/>
    <x v="289"/>
    <d v="2023-02-03T00:00:00"/>
    <s v="First Class"/>
    <s v="SZ-20035"/>
    <s v="Sam Zeldin"/>
    <x v="2"/>
    <s v="United States"/>
    <s v="Seattle"/>
    <x v="4"/>
    <n v="98105"/>
    <x v="1"/>
    <s v="TEC-PH-10002275"/>
    <x v="2"/>
    <x v="7"/>
    <s v="Mitel 5320 IP Phone VoIP phone"/>
    <n v="604.76800000000003"/>
    <n v="4"/>
    <n v="0.2"/>
    <n v="60.476800000000026"/>
  </r>
  <r>
    <n v="8367"/>
    <s v="CA-2011-109918"/>
    <x v="2"/>
    <x v="557"/>
    <d v="2020-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20-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20-09-12T00:00:00"/>
    <s v="Second Class"/>
    <s v="LR-17035"/>
    <s v="Lisa Ryan"/>
    <x v="1"/>
    <s v="United States"/>
    <s v="Santa Clara"/>
    <x v="1"/>
    <n v="95051"/>
    <x v="1"/>
    <s v="OFF-BI-10004308"/>
    <x v="1"/>
    <x v="8"/>
    <s v="Avery Legal 4-Ring Binder"/>
    <n v="83.920000000000016"/>
    <n v="5"/>
    <n v="0.2"/>
    <n v="31.47"/>
  </r>
  <r>
    <n v="8370"/>
    <s v="CA-2013-118745"/>
    <x v="0"/>
    <x v="725"/>
    <d v="2022-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22-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20-12-30T00:00:00"/>
    <s v="First Class"/>
    <s v="NC-18415"/>
    <s v="Nathan Cano"/>
    <x v="0"/>
    <s v="United States"/>
    <s v="Fort Worth"/>
    <x v="5"/>
    <n v="76106"/>
    <x v="2"/>
    <s v="OFF-BI-10001658"/>
    <x v="1"/>
    <x v="8"/>
    <s v="GBC Standard Therm-A-Bind Covers"/>
    <n v="4.9839999999999991"/>
    <n v="1"/>
    <n v="0.8"/>
    <n v="-8.472800000000003"/>
  </r>
  <r>
    <n v="8373"/>
    <s v="CA-2013-113726"/>
    <x v="0"/>
    <x v="390"/>
    <d v="2022-12-02T00:00:00"/>
    <s v="Standard Class"/>
    <s v="SC-20680"/>
    <s v="Steve Carroll"/>
    <x v="2"/>
    <s v="United States"/>
    <s v="Seattle"/>
    <x v="4"/>
    <n v="98105"/>
    <x v="1"/>
    <s v="FUR-FU-10003535"/>
    <x v="0"/>
    <x v="5"/>
    <s v="Howard Miller Distant Time Traveler Alarm Clock"/>
    <n v="82.26"/>
    <n v="3"/>
    <n v="0"/>
    <n v="33.726600000000005"/>
  </r>
  <r>
    <n v="8374"/>
    <s v="CA-2013-152940"/>
    <x v="0"/>
    <x v="338"/>
    <d v="2022-11-14T00:00:00"/>
    <s v="First Class"/>
    <s v="RO-19780"/>
    <s v="Rose O'Brian"/>
    <x v="0"/>
    <s v="United States"/>
    <s v="San Francisco"/>
    <x v="1"/>
    <n v="94110"/>
    <x v="1"/>
    <s v="OFF-ST-10000352"/>
    <x v="1"/>
    <x v="4"/>
    <s v="Acco Perma 2700 Stacking Storage Drawers"/>
    <n v="29.74"/>
    <n v="1"/>
    <n v="0"/>
    <n v="4.4610000000000021"/>
  </r>
  <r>
    <n v="8375"/>
    <s v="CA-2012-158701"/>
    <x v="1"/>
    <x v="955"/>
    <d v="2021-01-10T00:00:00"/>
    <s v="Standard Class"/>
    <s v="JL-15175"/>
    <s v="James Lanier"/>
    <x v="2"/>
    <s v="United States"/>
    <s v="San Francisco"/>
    <x v="1"/>
    <n v="94110"/>
    <x v="1"/>
    <s v="OFF-AP-10004859"/>
    <x v="1"/>
    <x v="9"/>
    <s v="Acco 6 Outlet Guardian Premium Surge Suppressor"/>
    <n v="87.36"/>
    <n v="6"/>
    <n v="0"/>
    <n v="23.587200000000003"/>
  </r>
  <r>
    <n v="8376"/>
    <s v="CA-2012-158701"/>
    <x v="1"/>
    <x v="955"/>
    <d v="2021-01-10T00:00:00"/>
    <s v="Standard Class"/>
    <s v="JL-15175"/>
    <s v="James Lanier"/>
    <x v="2"/>
    <s v="United States"/>
    <s v="San Francisco"/>
    <x v="1"/>
    <n v="94110"/>
    <x v="1"/>
    <s v="OFF-BI-10001294"/>
    <x v="1"/>
    <x v="8"/>
    <s v="Fellowes Binding Cases"/>
    <n v="56.16"/>
    <n v="6"/>
    <n v="0.2"/>
    <n v="17.549999999999994"/>
  </r>
  <r>
    <n v="8377"/>
    <s v="CA-2014-156272"/>
    <x v="3"/>
    <x v="708"/>
    <d v="2023-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21-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21-11-18T00:00:00"/>
    <s v="Standard Class"/>
    <s v="MF-18250"/>
    <s v="Monica Federle"/>
    <x v="1"/>
    <s v="United States"/>
    <s v="Houston"/>
    <x v="5"/>
    <n v="77095"/>
    <x v="2"/>
    <s v="OFF-PA-10003349"/>
    <x v="1"/>
    <x v="10"/>
    <s v="Xerox 1957"/>
    <n v="15.552000000000003"/>
    <n v="3"/>
    <n v="0.2"/>
    <n v="5.6375999999999999"/>
  </r>
  <r>
    <n v="8380"/>
    <s v="CA-2012-162964"/>
    <x v="1"/>
    <x v="768"/>
    <d v="2021-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20-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22-03-20T00:00:00"/>
    <s v="Second Class"/>
    <s v="AC-10660"/>
    <s v="Anna Chung"/>
    <x v="0"/>
    <s v="United States"/>
    <s v="San Francisco"/>
    <x v="1"/>
    <n v="94109"/>
    <x v="1"/>
    <s v="TEC-PH-10003800"/>
    <x v="2"/>
    <x v="7"/>
    <s v="i.Sound Portable Power - 8000 mAh"/>
    <n v="84.784000000000006"/>
    <n v="2"/>
    <n v="0.2"/>
    <n v="-20.136200000000006"/>
  </r>
  <r>
    <n v="8383"/>
    <s v="CA-2013-163048"/>
    <x v="0"/>
    <x v="597"/>
    <d v="2022-02-15T00:00:00"/>
    <s v="Standard Class"/>
    <s v="MH-17440"/>
    <s v="Mark Haberlin"/>
    <x v="1"/>
    <s v="United States"/>
    <s v="Houston"/>
    <x v="5"/>
    <n v="77036"/>
    <x v="2"/>
    <s v="FUR-CH-10001270"/>
    <x v="0"/>
    <x v="1"/>
    <s v="Harbour Creations Steel Folding Chair"/>
    <n v="241.49999999999997"/>
    <n v="4"/>
    <n v="0.3"/>
    <n v="0"/>
  </r>
  <r>
    <n v="8384"/>
    <s v="CA-2013-145135"/>
    <x v="0"/>
    <x v="491"/>
    <d v="2022-11-29T00:00:00"/>
    <s v="First Class"/>
    <s v="CD-12790"/>
    <s v="Cynthia Delaney"/>
    <x v="2"/>
    <s v="United States"/>
    <s v="Shelton"/>
    <x v="29"/>
    <n v="6484"/>
    <x v="3"/>
    <s v="TEC-AC-10003447"/>
    <x v="2"/>
    <x v="11"/>
    <s v="Micropad Numeric Keypads"/>
    <n v="59.97"/>
    <n v="3"/>
    <n v="0"/>
    <n v="14.992499999999996"/>
  </r>
  <r>
    <n v="8385"/>
    <s v="CA-2013-145135"/>
    <x v="0"/>
    <x v="491"/>
    <d v="2022-11-29T00:00:00"/>
    <s v="First Class"/>
    <s v="CD-12790"/>
    <s v="Cynthia Delaney"/>
    <x v="2"/>
    <s v="United States"/>
    <s v="Shelton"/>
    <x v="29"/>
    <n v="6484"/>
    <x v="3"/>
    <s v="OFF-PA-10004285"/>
    <x v="1"/>
    <x v="10"/>
    <s v="Xerox 1959"/>
    <n v="13.36"/>
    <n v="2"/>
    <n v="0"/>
    <n v="6.4127999999999998"/>
  </r>
  <r>
    <n v="8386"/>
    <s v="CA-2014-137582"/>
    <x v="3"/>
    <x v="507"/>
    <d v="2023-09-09T00:00:00"/>
    <s v="Standard Class"/>
    <s v="CV-12805"/>
    <s v="Cynthia Voltz"/>
    <x v="1"/>
    <s v="United States"/>
    <s v="Oakland"/>
    <x v="1"/>
    <n v="94601"/>
    <x v="1"/>
    <s v="OFF-BI-10001757"/>
    <x v="1"/>
    <x v="8"/>
    <s v="Pressboard Hanging Data Binders for Unburst Sheets"/>
    <n v="11.808"/>
    <n v="3"/>
    <n v="0.2"/>
    <n v="4.1327999999999996"/>
  </r>
  <r>
    <n v="8387"/>
    <s v="CA-2012-149601"/>
    <x v="1"/>
    <x v="71"/>
    <d v="2021-06-03T00:00:00"/>
    <s v="Standard Class"/>
    <s v="TB-21625"/>
    <s v="Trudy Brown"/>
    <x v="0"/>
    <s v="United States"/>
    <s v="Manchester"/>
    <x v="29"/>
    <n v="6040"/>
    <x v="3"/>
    <s v="OFF-ST-10001558"/>
    <x v="1"/>
    <x v="4"/>
    <s v="Acco Perma 4000 Stacking Storage Drawers"/>
    <n v="16.239999999999998"/>
    <n v="1"/>
    <n v="0"/>
    <n v="2.4359999999999999"/>
  </r>
  <r>
    <n v="8388"/>
    <s v="CA-2012-149601"/>
    <x v="1"/>
    <x v="71"/>
    <d v="2021-06-03T00:00:00"/>
    <s v="Standard Class"/>
    <s v="TB-21625"/>
    <s v="Trudy Brown"/>
    <x v="0"/>
    <s v="United States"/>
    <s v="Manchester"/>
    <x v="29"/>
    <n v="6040"/>
    <x v="3"/>
    <s v="OFF-ST-10001328"/>
    <x v="1"/>
    <x v="4"/>
    <s v="Personal Filing Tote with Lid, Black/Gray"/>
    <n v="77.55"/>
    <n v="5"/>
    <n v="0"/>
    <n v="21.714000000000002"/>
  </r>
  <r>
    <n v="8389"/>
    <s v="CA-2011-139423"/>
    <x v="2"/>
    <x v="301"/>
    <d v="2020-11-05T00:00:00"/>
    <s v="Standard Class"/>
    <s v="DG-13300"/>
    <s v="Deirdre Greer"/>
    <x v="1"/>
    <s v="United States"/>
    <s v="Orange"/>
    <x v="30"/>
    <n v="7050"/>
    <x v="3"/>
    <s v="OFF-AP-10004708"/>
    <x v="1"/>
    <x v="9"/>
    <s v="Fellowes Superior 10 Outlet Split Surge Protector"/>
    <n v="76.12"/>
    <n v="2"/>
    <n v="0"/>
    <n v="22.074799999999996"/>
  </r>
  <r>
    <n v="8390"/>
    <s v="CA-2013-102596"/>
    <x v="0"/>
    <x v="797"/>
    <d v="2022-12-31T00:00:00"/>
    <s v="First Class"/>
    <s v="RD-19810"/>
    <s v="Ross DeVincentis"/>
    <x v="2"/>
    <s v="United States"/>
    <s v="Akron"/>
    <x v="24"/>
    <n v="44312"/>
    <x v="3"/>
    <s v="OFF-FA-10000621"/>
    <x v="1"/>
    <x v="13"/>
    <s v="OIC Colored Binder Clips, Assorted Sizes"/>
    <n v="17.184000000000001"/>
    <n v="6"/>
    <n v="0.2"/>
    <n v="6.2291999999999996"/>
  </r>
  <r>
    <n v="8391"/>
    <s v="CA-2014-153227"/>
    <x v="3"/>
    <x v="769"/>
    <d v="2023-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23-12-31T00:00:00"/>
    <s v="Standard Class"/>
    <s v="JB-16045"/>
    <s v="Julia Barnett"/>
    <x v="2"/>
    <s v="United States"/>
    <s v="Danbury"/>
    <x v="29"/>
    <n v="6810"/>
    <x v="3"/>
    <s v="FUR-FU-10001473"/>
    <x v="0"/>
    <x v="5"/>
    <s v="DAX Wood Document Frame"/>
    <n v="27.46"/>
    <n v="2"/>
    <n v="0"/>
    <n v="9.8856000000000002"/>
  </r>
  <r>
    <n v="8393"/>
    <s v="CA-2013-142594"/>
    <x v="0"/>
    <x v="49"/>
    <d v="2022-12-07T00:00:00"/>
    <s v="Second Class"/>
    <s v="EJ-14155"/>
    <s v="Eva Jacobs"/>
    <x v="0"/>
    <s v="United States"/>
    <s v="Franklin"/>
    <x v="31"/>
    <n v="2038"/>
    <x v="3"/>
    <s v="TEC-PH-10000193"/>
    <x v="2"/>
    <x v="7"/>
    <s v="Jensen SMPS-640 - speaker phone"/>
    <n v="137.94"/>
    <n v="3"/>
    <n v="0"/>
    <n v="35.864399999999996"/>
  </r>
  <r>
    <n v="8394"/>
    <s v="CA-2013-142594"/>
    <x v="0"/>
    <x v="49"/>
    <d v="2022-12-07T00:00:00"/>
    <s v="Second Class"/>
    <s v="EJ-14155"/>
    <s v="Eva Jacobs"/>
    <x v="0"/>
    <s v="United States"/>
    <s v="Franklin"/>
    <x v="31"/>
    <n v="2038"/>
    <x v="3"/>
    <s v="FUR-FU-10002045"/>
    <x v="0"/>
    <x v="5"/>
    <s v="Executive Impressions 14&quot;"/>
    <n v="111.15"/>
    <n v="5"/>
    <n v="0"/>
    <n v="48.906000000000006"/>
  </r>
  <r>
    <n v="8395"/>
    <s v="CA-2013-142594"/>
    <x v="0"/>
    <x v="49"/>
    <d v="2022-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22-12-07T00:00:00"/>
    <s v="Second Class"/>
    <s v="EJ-14155"/>
    <s v="Eva Jacobs"/>
    <x v="0"/>
    <s v="United States"/>
    <s v="Franklin"/>
    <x v="31"/>
    <n v="2038"/>
    <x v="3"/>
    <s v="FUR-TA-10001095"/>
    <x v="0"/>
    <x v="3"/>
    <s v="Chromcraft Round Conference Tables"/>
    <n v="366.00899999999996"/>
    <n v="3"/>
    <n v="0.3"/>
    <n v="-47.058300000000003"/>
  </r>
  <r>
    <n v="8397"/>
    <s v="CA-2011-152254"/>
    <x v="2"/>
    <x v="479"/>
    <d v="2020-06-30T00:00:00"/>
    <s v="Same Day"/>
    <s v="BD-11620"/>
    <s v="Brian DeCherney"/>
    <x v="0"/>
    <s v="United States"/>
    <s v="Wilmington"/>
    <x v="3"/>
    <n v="28403"/>
    <x v="0"/>
    <s v="OFF-PA-10001144"/>
    <x v="1"/>
    <x v="10"/>
    <s v="Xerox 1913"/>
    <n v="310.68799999999999"/>
    <n v="7"/>
    <n v="0.2"/>
    <n v="108.74079999999998"/>
  </r>
  <r>
    <n v="8398"/>
    <s v="US-2011-120236"/>
    <x v="2"/>
    <x v="1009"/>
    <d v="2020-09-04T00:00:00"/>
    <s v="First Class"/>
    <s v="MR-17545"/>
    <s v="Mathew Reese"/>
    <x v="2"/>
    <s v="United States"/>
    <s v="Houston"/>
    <x v="5"/>
    <n v="77095"/>
    <x v="2"/>
    <s v="OFF-BI-10004099"/>
    <x v="1"/>
    <x v="8"/>
    <s v="GBC VeloBinder Strips"/>
    <n v="7.6799999999999979"/>
    <n v="5"/>
    <n v="0.8"/>
    <n v="-11.52"/>
  </r>
  <r>
    <n v="8399"/>
    <s v="CA-2014-120061"/>
    <x v="3"/>
    <x v="808"/>
    <d v="2023-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21-04-18T00:00:00"/>
    <s v="Standard Class"/>
    <s v="TH-21100"/>
    <s v="Thea Hendricks"/>
    <x v="0"/>
    <s v="United States"/>
    <s v="Glendale"/>
    <x v="16"/>
    <n v="85301"/>
    <x v="1"/>
    <s v="OFF-ST-10000344"/>
    <x v="1"/>
    <x v="4"/>
    <s v="Neat Ideas Personal Hanging Folder Files, Black"/>
    <n v="10.744"/>
    <n v="1"/>
    <n v="0.2"/>
    <n v="0.80579999999999963"/>
  </r>
  <r>
    <n v="8401"/>
    <s v="CA-2012-110814"/>
    <x v="1"/>
    <x v="900"/>
    <d v="2021-12-09T00:00:00"/>
    <s v="Second Class"/>
    <s v="BD-11635"/>
    <s v="Brian Derr"/>
    <x v="0"/>
    <s v="United States"/>
    <s v="New York City"/>
    <x v="15"/>
    <n v="10009"/>
    <x v="3"/>
    <s v="OFF-BI-10002026"/>
    <x v="1"/>
    <x v="8"/>
    <s v="Avery Arch Ring Binders"/>
    <n v="232.40000000000003"/>
    <n v="5"/>
    <n v="0.2"/>
    <n v="78.434999999999988"/>
  </r>
  <r>
    <n v="8402"/>
    <s v="CA-2012-110814"/>
    <x v="1"/>
    <x v="900"/>
    <d v="2021-12-09T00:00:00"/>
    <s v="Second Class"/>
    <s v="BD-11635"/>
    <s v="Brian Derr"/>
    <x v="0"/>
    <s v="United States"/>
    <s v="New York City"/>
    <x v="15"/>
    <n v="10009"/>
    <x v="3"/>
    <s v="FUR-CH-10003535"/>
    <x v="0"/>
    <x v="1"/>
    <s v="Global Armless Task Chair, Royal Blue"/>
    <n v="164.64599999999999"/>
    <n v="3"/>
    <n v="0.1"/>
    <n v="12.805799999999994"/>
  </r>
  <r>
    <n v="8403"/>
    <s v="CA-2012-110814"/>
    <x v="1"/>
    <x v="900"/>
    <d v="2021-12-09T00:00:00"/>
    <s v="Second Class"/>
    <s v="BD-11635"/>
    <s v="Brian Derr"/>
    <x v="0"/>
    <s v="United States"/>
    <s v="New York City"/>
    <x v="15"/>
    <n v="10009"/>
    <x v="3"/>
    <s v="OFF-PA-10004156"/>
    <x v="1"/>
    <x v="10"/>
    <s v="Xerox 188"/>
    <n v="22.68"/>
    <n v="2"/>
    <n v="0"/>
    <n v="11.113199999999999"/>
  </r>
  <r>
    <n v="8404"/>
    <s v="CA-2013-154067"/>
    <x v="0"/>
    <x v="854"/>
    <d v="2022-02-07T00:00:00"/>
    <s v="Standard Class"/>
    <s v="SM-20950"/>
    <s v="Suzanne McNair"/>
    <x v="1"/>
    <s v="United States"/>
    <s v="Los Angeles"/>
    <x v="1"/>
    <n v="90036"/>
    <x v="1"/>
    <s v="OFF-PA-10002254"/>
    <x v="1"/>
    <x v="10"/>
    <s v="Xerox 1883"/>
    <n v="105.52"/>
    <n v="4"/>
    <n v="0"/>
    <n v="48.539199999999994"/>
  </r>
  <r>
    <n v="8405"/>
    <s v="CA-2014-140480"/>
    <x v="3"/>
    <x v="141"/>
    <d v="2023-07-13T00:00:00"/>
    <s v="Standard Class"/>
    <s v="HE-14800"/>
    <s v="Harold Engle"/>
    <x v="1"/>
    <s v="United States"/>
    <s v="Newark"/>
    <x v="13"/>
    <n v="19711"/>
    <x v="3"/>
    <s v="FUR-FU-10003247"/>
    <x v="0"/>
    <x v="5"/>
    <s v="36X48 HARDFLOOR CHAIRMAT"/>
    <n v="83.92"/>
    <n v="4"/>
    <n v="0"/>
    <n v="5.8743999999999943"/>
  </r>
  <r>
    <n v="8406"/>
    <s v="CA-2014-140480"/>
    <x v="3"/>
    <x v="141"/>
    <d v="2023-07-13T00:00:00"/>
    <s v="Standard Class"/>
    <s v="HE-14800"/>
    <s v="Harold Engle"/>
    <x v="1"/>
    <s v="United States"/>
    <s v="Newark"/>
    <x v="13"/>
    <n v="19711"/>
    <x v="3"/>
    <s v="TEC-AC-10002473"/>
    <x v="2"/>
    <x v="11"/>
    <s v="Maxell 4.7GB DVD-R"/>
    <n v="141.9"/>
    <n v="5"/>
    <n v="0"/>
    <n v="58.179000000000002"/>
  </r>
  <r>
    <n v="8407"/>
    <s v="CA-2014-140480"/>
    <x v="3"/>
    <x v="141"/>
    <d v="2023-07-13T00:00:00"/>
    <s v="Standard Class"/>
    <s v="HE-14800"/>
    <s v="Harold Engle"/>
    <x v="1"/>
    <s v="United States"/>
    <s v="Newark"/>
    <x v="13"/>
    <n v="19711"/>
    <x v="3"/>
    <s v="FUR-FU-10001057"/>
    <x v="0"/>
    <x v="5"/>
    <s v="Tensor Track Tree Floor Lamp"/>
    <n v="39.979999999999997"/>
    <n v="2"/>
    <n v="0"/>
    <n v="9.1953999999999994"/>
  </r>
  <r>
    <n v="8408"/>
    <s v="CA-2014-140480"/>
    <x v="3"/>
    <x v="141"/>
    <d v="2023-07-13T00:00:00"/>
    <s v="Standard Class"/>
    <s v="HE-14800"/>
    <s v="Harold Engle"/>
    <x v="1"/>
    <s v="United States"/>
    <s v="Newark"/>
    <x v="13"/>
    <n v="19711"/>
    <x v="3"/>
    <s v="OFF-AR-10001419"/>
    <x v="1"/>
    <x v="6"/>
    <s v="Newell 325"/>
    <n v="28.91"/>
    <n v="7"/>
    <n v="0"/>
    <n v="8.6729999999999983"/>
  </r>
  <r>
    <n v="8409"/>
    <s v="CA-2014-140480"/>
    <x v="3"/>
    <x v="141"/>
    <d v="2023-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21-12-17T00:00:00"/>
    <s v="Standard Class"/>
    <s v="JK-15640"/>
    <s v="Jim Kriz"/>
    <x v="2"/>
    <s v="United States"/>
    <s v="San Bernardino"/>
    <x v="1"/>
    <n v="92404"/>
    <x v="1"/>
    <s v="OFF-BI-10004230"/>
    <x v="1"/>
    <x v="8"/>
    <s v="GBC Recycled Grain Textured Covers"/>
    <n v="110.52800000000001"/>
    <n v="4"/>
    <n v="0.2"/>
    <n v="38.684799999999996"/>
  </r>
  <r>
    <n v="8411"/>
    <s v="CA-2013-130820"/>
    <x v="0"/>
    <x v="625"/>
    <d v="2022-11-16T00:00:00"/>
    <s v="Same Day"/>
    <s v="ON-18715"/>
    <s v="Odella Nelson"/>
    <x v="1"/>
    <s v="United States"/>
    <s v="Burlington"/>
    <x v="3"/>
    <n v="27217"/>
    <x v="0"/>
    <s v="FUR-TA-10001768"/>
    <x v="0"/>
    <x v="3"/>
    <s v="Hon Racetrack Conference Tables"/>
    <n v="630.024"/>
    <n v="4"/>
    <n v="0.4"/>
    <n v="-199.50760000000008"/>
  </r>
  <r>
    <n v="8412"/>
    <s v="CA-2013-159765"/>
    <x v="0"/>
    <x v="195"/>
    <d v="2022-05-13T00:00:00"/>
    <s v="Second Class"/>
    <s v="TH-21100"/>
    <s v="Thea Hendricks"/>
    <x v="0"/>
    <s v="United States"/>
    <s v="Salem"/>
    <x v="17"/>
    <n v="24153"/>
    <x v="0"/>
    <s v="OFF-AR-10003514"/>
    <x v="1"/>
    <x v="6"/>
    <s v="4009 Highlighters by Sanford"/>
    <n v="27.86"/>
    <n v="7"/>
    <n v="0"/>
    <n v="9.1937999999999978"/>
  </r>
  <r>
    <n v="8413"/>
    <s v="CA-2014-132290"/>
    <x v="3"/>
    <x v="434"/>
    <d v="2023-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6"/>
    <d v="2022-12-22T00:00:00"/>
    <s v="Standard Class"/>
    <s v="AH-10075"/>
    <s v="Adam Hart"/>
    <x v="1"/>
    <s v="United States"/>
    <s v="Arlington"/>
    <x v="5"/>
    <n v="76017"/>
    <x v="2"/>
    <s v="OFF-PA-10001972"/>
    <x v="1"/>
    <x v="10"/>
    <s v="Xerox 214"/>
    <n v="51.840000000000011"/>
    <n v="10"/>
    <n v="0.2"/>
    <n v="18.143999999999998"/>
  </r>
  <r>
    <n v="8415"/>
    <s v="CA-2013-147109"/>
    <x v="0"/>
    <x v="906"/>
    <d v="2022-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0"/>
    <d v="2023-04-13T00:00:00"/>
    <s v="Standard Class"/>
    <s v="ML-17755"/>
    <s v="Max Ludwig"/>
    <x v="2"/>
    <s v="United States"/>
    <s v="Marion"/>
    <x v="23"/>
    <n v="52302"/>
    <x v="2"/>
    <s v="OFF-PA-10000474"/>
    <x v="1"/>
    <x v="10"/>
    <s v="Staples"/>
    <n v="106.32"/>
    <n v="3"/>
    <n v="0"/>
    <n v="49.970399999999991"/>
  </r>
  <r>
    <n v="8417"/>
    <s v="CA-2014-118199"/>
    <x v="3"/>
    <x v="1187"/>
    <d v="2023-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7"/>
    <d v="2023-05-12T00:00:00"/>
    <s v="First Class"/>
    <s v="LB-16795"/>
    <s v="Laurel Beltran"/>
    <x v="2"/>
    <s v="United States"/>
    <s v="Seattle"/>
    <x v="4"/>
    <n v="98105"/>
    <x v="1"/>
    <s v="OFF-ST-10000604"/>
    <x v="1"/>
    <x v="4"/>
    <s v="Home/Office Personal File Carts"/>
    <n v="104.28"/>
    <n v="3"/>
    <n v="0"/>
    <n v="26.069999999999993"/>
  </r>
  <r>
    <n v="8419"/>
    <s v="CA-2014-118199"/>
    <x v="3"/>
    <x v="1187"/>
    <d v="2023-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7"/>
    <d v="2023-05-12T00:00:00"/>
    <s v="First Class"/>
    <s v="LB-16795"/>
    <s v="Laurel Beltran"/>
    <x v="2"/>
    <s v="United States"/>
    <s v="Seattle"/>
    <x v="4"/>
    <n v="98105"/>
    <x v="1"/>
    <s v="OFF-ST-10000636"/>
    <x v="1"/>
    <x v="4"/>
    <s v="Rogers Profile Extra Capacity Storage Tub"/>
    <n v="66.959999999999994"/>
    <n v="4"/>
    <n v="0"/>
    <n v="2.6783999999999963"/>
  </r>
  <r>
    <n v="8421"/>
    <s v="CA-2014-118199"/>
    <x v="3"/>
    <x v="1187"/>
    <d v="2023-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23-10-17T00:00:00"/>
    <s v="Standard Class"/>
    <s v="NP-18670"/>
    <s v="Nora Paige"/>
    <x v="0"/>
    <s v="United States"/>
    <s v="Lakewood"/>
    <x v="30"/>
    <n v="8701"/>
    <x v="3"/>
    <s v="TEC-AC-10002167"/>
    <x v="2"/>
    <x v="11"/>
    <s v="Imation 8gb Micro Traveldrive Usb 2.0 Flash Drive"/>
    <n v="45"/>
    <n v="3"/>
    <n v="0"/>
    <n v="4.9500000000000011"/>
  </r>
  <r>
    <n v="8423"/>
    <s v="CA-2014-150091"/>
    <x v="3"/>
    <x v="386"/>
    <d v="2023-10-17T00:00:00"/>
    <s v="Standard Class"/>
    <s v="NP-18670"/>
    <s v="Nora Paige"/>
    <x v="0"/>
    <s v="United States"/>
    <s v="Lakewood"/>
    <x v="30"/>
    <n v="8701"/>
    <x v="3"/>
    <s v="OFF-FA-10000621"/>
    <x v="1"/>
    <x v="13"/>
    <s v="OIC Colored Binder Clips, Assorted Sizes"/>
    <n v="17.899999999999999"/>
    <n v="5"/>
    <n v="0"/>
    <n v="8.7710000000000008"/>
  </r>
  <r>
    <n v="8424"/>
    <s v="CA-2014-150091"/>
    <x v="3"/>
    <x v="386"/>
    <d v="2023-10-17T00:00:00"/>
    <s v="Standard Class"/>
    <s v="NP-18670"/>
    <s v="Nora Paige"/>
    <x v="0"/>
    <s v="United States"/>
    <s v="Lakewood"/>
    <x v="30"/>
    <n v="8701"/>
    <x v="3"/>
    <s v="FUR-FU-10004053"/>
    <x v="0"/>
    <x v="5"/>
    <s v="DAX Two-Tone Silver Metal Document Frame"/>
    <n v="40.479999999999997"/>
    <n v="2"/>
    <n v="0"/>
    <n v="17.406400000000001"/>
  </r>
  <r>
    <n v="8425"/>
    <s v="CA-2014-150091"/>
    <x v="3"/>
    <x v="386"/>
    <d v="2023-10-17T00:00:00"/>
    <s v="Standard Class"/>
    <s v="NP-18670"/>
    <s v="Nora Paige"/>
    <x v="0"/>
    <s v="United States"/>
    <s v="Lakewood"/>
    <x v="30"/>
    <n v="8701"/>
    <x v="3"/>
    <s v="FUR-BO-10003404"/>
    <x v="0"/>
    <x v="0"/>
    <s v="Global Adaptabilites Bookcase, Cherry/Storm Gray Finish"/>
    <n v="2154.9"/>
    <n v="5"/>
    <n v="0"/>
    <n v="129.29399999999987"/>
  </r>
  <r>
    <n v="8426"/>
    <s v="CA-2013-137652"/>
    <x v="0"/>
    <x v="770"/>
    <d v="2022-08-31T00:00:00"/>
    <s v="First Class"/>
    <s v="EB-13750"/>
    <s v="Edward Becker"/>
    <x v="1"/>
    <s v="United States"/>
    <s v="Cincinnati"/>
    <x v="24"/>
    <n v="45231"/>
    <x v="3"/>
    <s v="OFF-BI-10004099"/>
    <x v="1"/>
    <x v="8"/>
    <s v="GBC VeloBinder Strips"/>
    <n v="18.432000000000002"/>
    <n v="8"/>
    <n v="0.7"/>
    <n v="-12.287999999999997"/>
  </r>
  <r>
    <n v="8427"/>
    <s v="CA-2012-128356"/>
    <x v="1"/>
    <x v="653"/>
    <d v="2021-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23-11-26T00:00:00"/>
    <s v="First Class"/>
    <s v="DC-12850"/>
    <s v="Dan Campbell"/>
    <x v="0"/>
    <s v="United States"/>
    <s v="Roseville"/>
    <x v="12"/>
    <n v="48066"/>
    <x v="2"/>
    <s v="OFF-SU-10001935"/>
    <x v="1"/>
    <x v="14"/>
    <s v="Staples"/>
    <n v="4.3600000000000003"/>
    <n v="2"/>
    <n v="0"/>
    <n v="0.17439999999999944"/>
  </r>
  <r>
    <n v="8429"/>
    <s v="US-2014-132220"/>
    <x v="3"/>
    <x v="105"/>
    <d v="2023-11-17T00:00:00"/>
    <s v="Standard Class"/>
    <s v="DJ-13510"/>
    <s v="Don Jones"/>
    <x v="1"/>
    <s v="United States"/>
    <s v="Tempe"/>
    <x v="16"/>
    <n v="85281"/>
    <x v="1"/>
    <s v="TEC-AC-10004227"/>
    <x v="2"/>
    <x v="11"/>
    <s v="SanDisk Ultra 16 GB MicroSDHC Class 10 Memory Card"/>
    <n v="62.352000000000004"/>
    <n v="6"/>
    <n v="0.2"/>
    <n v="-10.911600000000007"/>
  </r>
  <r>
    <n v="8430"/>
    <s v="CA-2013-118129"/>
    <x v="0"/>
    <x v="1053"/>
    <d v="2022-12-22T00:00:00"/>
    <s v="Second Class"/>
    <s v="CL-12565"/>
    <s v="Clay Ludtke"/>
    <x v="0"/>
    <s v="United States"/>
    <s v="Reading"/>
    <x v="9"/>
    <n v="19601"/>
    <x v="3"/>
    <s v="FUR-FU-10004904"/>
    <x v="0"/>
    <x v="5"/>
    <s v="Eldon &quot;L&quot; Workstation Diamond Chairmat"/>
    <n v="303.92"/>
    <n v="5"/>
    <n v="0.2"/>
    <n v="-30.392000000000024"/>
  </r>
  <r>
    <n v="8431"/>
    <s v="US-2011-113124"/>
    <x v="2"/>
    <x v="809"/>
    <d v="2020-04-05T00:00:00"/>
    <s v="Standard Class"/>
    <s v="NC-18340"/>
    <s v="Nat Carroll"/>
    <x v="0"/>
    <s v="United States"/>
    <s v="Apple Valley"/>
    <x v="11"/>
    <n v="55124"/>
    <x v="2"/>
    <s v="OFF-ST-10001511"/>
    <x v="1"/>
    <x v="4"/>
    <s v="Space Solutions Commercial Steel Shelving"/>
    <n v="129.30000000000001"/>
    <n v="2"/>
    <n v="0"/>
    <n v="6.4649999999999892"/>
  </r>
  <r>
    <n v="8432"/>
    <s v="CA-2014-155621"/>
    <x v="3"/>
    <x v="1182"/>
    <d v="2023-11-14T00:00:00"/>
    <s v="Standard Class"/>
    <s v="KN-16450"/>
    <s v="Kean Nguyen"/>
    <x v="1"/>
    <s v="United States"/>
    <s v="Baltimore"/>
    <x v="39"/>
    <n v="21215"/>
    <x v="3"/>
    <s v="FUR-FU-10003535"/>
    <x v="0"/>
    <x v="5"/>
    <s v="Howard Miller Distant Time Traveler Alarm Clock"/>
    <n v="274.20000000000005"/>
    <n v="10"/>
    <n v="0"/>
    <n v="112.422"/>
  </r>
  <r>
    <n v="8433"/>
    <s v="US-2011-127635"/>
    <x v="2"/>
    <x v="80"/>
    <d v="2020-09-18T00:00:00"/>
    <s v="Second Class"/>
    <s v="SC-20260"/>
    <s v="Scott Cohen"/>
    <x v="1"/>
    <s v="United States"/>
    <s v="Corpus Christi"/>
    <x v="5"/>
    <n v="78415"/>
    <x v="2"/>
    <s v="OFF-FA-10000053"/>
    <x v="1"/>
    <x v="13"/>
    <s v="Revere Boxed Rubber Bands by Revere"/>
    <n v="6.048"/>
    <n v="4"/>
    <n v="0.2"/>
    <n v="-1.3607999999999998"/>
  </r>
  <r>
    <n v="8434"/>
    <s v="US-2011-127635"/>
    <x v="2"/>
    <x v="80"/>
    <d v="2020-09-18T00:00:00"/>
    <s v="Second Class"/>
    <s v="SC-20260"/>
    <s v="Scott Cohen"/>
    <x v="1"/>
    <s v="United States"/>
    <s v="Corpus Christi"/>
    <x v="5"/>
    <n v="78415"/>
    <x v="2"/>
    <s v="OFF-PA-10004610"/>
    <x v="1"/>
    <x v="10"/>
    <s v="Xerox 1900"/>
    <n v="6.8480000000000008"/>
    <n v="2"/>
    <n v="0.2"/>
    <n v="2.1399999999999992"/>
  </r>
  <r>
    <n v="8435"/>
    <s v="US-2011-127635"/>
    <x v="2"/>
    <x v="80"/>
    <d v="2020-09-18T00:00:00"/>
    <s v="Second Class"/>
    <s v="SC-20260"/>
    <s v="Scott Cohen"/>
    <x v="1"/>
    <s v="United States"/>
    <s v="Corpus Christi"/>
    <x v="5"/>
    <n v="78415"/>
    <x v="2"/>
    <s v="FUR-FU-10000550"/>
    <x v="0"/>
    <x v="5"/>
    <s v="Stacking Trays by OIC"/>
    <n v="9.9600000000000009"/>
    <n v="5"/>
    <n v="0.6"/>
    <n v="-6.7230000000000008"/>
  </r>
  <r>
    <n v="8436"/>
    <s v="US-2011-127635"/>
    <x v="2"/>
    <x v="80"/>
    <d v="2020-09-18T00:00:00"/>
    <s v="Second Class"/>
    <s v="SC-20260"/>
    <s v="Scott Cohen"/>
    <x v="1"/>
    <s v="United States"/>
    <s v="Corpus Christi"/>
    <x v="5"/>
    <n v="78415"/>
    <x v="2"/>
    <s v="OFF-BI-10001721"/>
    <x v="1"/>
    <x v="8"/>
    <s v="Trimflex Flexible Post Binders"/>
    <n v="8.5519999999999978"/>
    <n v="2"/>
    <n v="0.8"/>
    <n v="-13.683199999999999"/>
  </r>
  <r>
    <n v="8437"/>
    <s v="CA-2012-151470"/>
    <x v="1"/>
    <x v="1180"/>
    <d v="2021-09-26T00:00:00"/>
    <s v="Standard Class"/>
    <s v="AM-10705"/>
    <s v="Anne McFarland"/>
    <x v="0"/>
    <s v="United States"/>
    <s v="Las Vegas"/>
    <x v="33"/>
    <n v="89115"/>
    <x v="1"/>
    <s v="OFF-BI-10004040"/>
    <x v="1"/>
    <x v="8"/>
    <s v="Wilson Jones Impact Binders"/>
    <n v="45.584000000000003"/>
    <n v="11"/>
    <n v="0.2"/>
    <n v="16.524199999999997"/>
  </r>
  <r>
    <n v="8438"/>
    <s v="CA-2012-112823"/>
    <x v="1"/>
    <x v="894"/>
    <d v="2021-12-16T00:00:00"/>
    <s v="Standard Class"/>
    <s v="RA-19945"/>
    <s v="Ryan Akin"/>
    <x v="0"/>
    <s v="United States"/>
    <s v="Cleveland"/>
    <x v="24"/>
    <n v="44105"/>
    <x v="3"/>
    <s v="TEC-AC-10002550"/>
    <x v="2"/>
    <x v="11"/>
    <s v="Maxell 4.7GB DVD-RW 3/Pack"/>
    <n v="25.488"/>
    <n v="2"/>
    <n v="0.2"/>
    <n v="4.4603999999999999"/>
  </r>
  <r>
    <n v="8439"/>
    <s v="CA-2011-108861"/>
    <x v="2"/>
    <x v="1060"/>
    <d v="2020-06-01T00:00:00"/>
    <s v="Standard Class"/>
    <s v="MM-17260"/>
    <s v="Magdelene Morse"/>
    <x v="0"/>
    <s v="United States"/>
    <s v="Seattle"/>
    <x v="4"/>
    <n v="98105"/>
    <x v="1"/>
    <s v="OFF-BI-10003876"/>
    <x v="1"/>
    <x v="8"/>
    <s v="Green Canvas Binder for 8-1/2&quot; x 14&quot; Sheets"/>
    <n v="136.96"/>
    <n v="4"/>
    <n v="0.2"/>
    <n v="51.359999999999992"/>
  </r>
  <r>
    <n v="8440"/>
    <s v="CA-2014-114370"/>
    <x v="3"/>
    <x v="1191"/>
    <d v="2023-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22-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23-05-11T00:00:00"/>
    <s v="Standard Class"/>
    <s v="DB-13615"/>
    <s v="Doug Bickford"/>
    <x v="0"/>
    <s v="United States"/>
    <s v="Tucson"/>
    <x v="16"/>
    <n v="85705"/>
    <x v="1"/>
    <s v="OFF-PA-10002254"/>
    <x v="1"/>
    <x v="10"/>
    <s v="Xerox 1883"/>
    <n v="84.415999999999997"/>
    <n v="4"/>
    <n v="0.2"/>
    <n v="27.435199999999995"/>
  </r>
  <r>
    <n v="8443"/>
    <s v="US-2013-155173"/>
    <x v="0"/>
    <x v="1192"/>
    <d v="2022-03-11T00:00:00"/>
    <s v="Standard Class"/>
    <s v="JB-16045"/>
    <s v="Julia Barnett"/>
    <x v="2"/>
    <s v="United States"/>
    <s v="Philadelphia"/>
    <x v="9"/>
    <n v="19120"/>
    <x v="3"/>
    <s v="TEC-PH-10004586"/>
    <x v="2"/>
    <x v="7"/>
    <s v="Wilson SignalBoost 841262 DB PRO Amplifier Kit"/>
    <n v="431.94"/>
    <n v="2"/>
    <n v="0.4"/>
    <n v="-71.990000000000009"/>
  </r>
  <r>
    <n v="8444"/>
    <s v="US-2013-155173"/>
    <x v="0"/>
    <x v="1192"/>
    <d v="2022-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2"/>
    <d v="2022-03-11T00:00:00"/>
    <s v="Standard Class"/>
    <s v="JB-16045"/>
    <s v="Julia Barnett"/>
    <x v="2"/>
    <s v="United States"/>
    <s v="Philadelphia"/>
    <x v="9"/>
    <n v="19120"/>
    <x v="3"/>
    <s v="TEC-PH-10002538"/>
    <x v="2"/>
    <x v="7"/>
    <s v="Grandstream GXP1160 VoIP phone"/>
    <n v="68.238"/>
    <n v="3"/>
    <n v="0.4"/>
    <n v="-12.510300000000008"/>
  </r>
  <r>
    <n v="8446"/>
    <s v="CA-2014-125451"/>
    <x v="3"/>
    <x v="436"/>
    <d v="2023-10-25T00:00:00"/>
    <s v="First Class"/>
    <s v="AH-10075"/>
    <s v="Adam Hart"/>
    <x v="1"/>
    <s v="United States"/>
    <s v="Cranston"/>
    <x v="34"/>
    <n v="2920"/>
    <x v="3"/>
    <s v="FUR-TA-10001039"/>
    <x v="0"/>
    <x v="3"/>
    <s v="KI Adjustable-Height Table"/>
    <n v="240.744"/>
    <n v="4"/>
    <n v="0.3"/>
    <n v="-13.756799999999984"/>
  </r>
  <r>
    <n v="8447"/>
    <s v="CA-2014-125451"/>
    <x v="3"/>
    <x v="436"/>
    <d v="2023-10-25T00:00:00"/>
    <s v="First Class"/>
    <s v="AH-10075"/>
    <s v="Adam Hart"/>
    <x v="1"/>
    <s v="United States"/>
    <s v="Cranston"/>
    <x v="34"/>
    <n v="2920"/>
    <x v="3"/>
    <s v="FUR-FU-10004963"/>
    <x v="0"/>
    <x v="5"/>
    <s v="Eldon 400 Class Desk Accessories, Black Carbon"/>
    <n v="35"/>
    <n v="4"/>
    <n v="0"/>
    <n v="14.700000000000003"/>
  </r>
  <r>
    <n v="8448"/>
    <s v="CA-2014-125451"/>
    <x v="3"/>
    <x v="436"/>
    <d v="2023-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23-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23-10-25T00:00:00"/>
    <s v="First Class"/>
    <s v="AH-10075"/>
    <s v="Adam Hart"/>
    <x v="1"/>
    <s v="United States"/>
    <s v="Cranston"/>
    <x v="34"/>
    <n v="2920"/>
    <x v="3"/>
    <s v="OFF-PA-10003724"/>
    <x v="1"/>
    <x v="10"/>
    <s v="Wirebound Message Book, 4 per Page"/>
    <n v="43.44"/>
    <n v="8"/>
    <n v="0"/>
    <n v="21.285599999999999"/>
  </r>
  <r>
    <n v="8451"/>
    <s v="CA-2014-125451"/>
    <x v="3"/>
    <x v="436"/>
    <d v="2023-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20-04-30T00:00:00"/>
    <s v="First Class"/>
    <s v="AI-10855"/>
    <s v="Arianne Irving"/>
    <x v="0"/>
    <s v="United States"/>
    <s v="San Francisco"/>
    <x v="1"/>
    <n v="94122"/>
    <x v="1"/>
    <s v="TEC-PH-10001459"/>
    <x v="2"/>
    <x v="7"/>
    <s v="Samsung Galaxy Mega 6.3"/>
    <n v="1679.96"/>
    <n v="5"/>
    <n v="0.2"/>
    <n v="125.99700000000007"/>
  </r>
  <r>
    <n v="8453"/>
    <s v="CA-2013-125087"/>
    <x v="0"/>
    <x v="724"/>
    <d v="2022-04-24T00:00:00"/>
    <s v="Standard Class"/>
    <s v="TH-21115"/>
    <s v="Thea Hudgings"/>
    <x v="1"/>
    <s v="United States"/>
    <s v="Houston"/>
    <x v="5"/>
    <n v="77070"/>
    <x v="2"/>
    <s v="FUR-CH-10002880"/>
    <x v="0"/>
    <x v="1"/>
    <s v="Global High-Back Leather Tilter, Burgundy"/>
    <n v="344.37199999999996"/>
    <n v="4"/>
    <n v="0.3"/>
    <n v="-93.472400000000022"/>
  </r>
  <r>
    <n v="8454"/>
    <s v="CA-2013-125087"/>
    <x v="0"/>
    <x v="724"/>
    <d v="2022-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22-04-24T00:00:00"/>
    <s v="Standard Class"/>
    <s v="TH-21115"/>
    <s v="Thea Hudgings"/>
    <x v="1"/>
    <s v="United States"/>
    <s v="Houston"/>
    <x v="5"/>
    <n v="77070"/>
    <x v="2"/>
    <s v="FUR-FU-10004748"/>
    <x v="0"/>
    <x v="5"/>
    <s v="Howard Miller 16&quot; Diameter Gallery Wall Clock"/>
    <n v="127.88"/>
    <n v="5"/>
    <n v="0.6"/>
    <n v="-67.137"/>
  </r>
  <r>
    <n v="8456"/>
    <s v="CA-2013-154081"/>
    <x v="0"/>
    <x v="730"/>
    <d v="2022-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23-06-03T00:00:00"/>
    <s v="Second Class"/>
    <s v="TH-21235"/>
    <s v="Tiffany House"/>
    <x v="1"/>
    <s v="United States"/>
    <s v="Chicago"/>
    <x v="10"/>
    <n v="60653"/>
    <x v="2"/>
    <s v="FUR-CH-10001146"/>
    <x v="0"/>
    <x v="1"/>
    <s v="Global Task Chair, Black"/>
    <n v="106.869"/>
    <n v="3"/>
    <n v="0.3"/>
    <n v="-29.007299999999994"/>
  </r>
  <r>
    <n v="8458"/>
    <s v="US-2014-118556"/>
    <x v="3"/>
    <x v="39"/>
    <d v="2023-06-03T00:00:00"/>
    <s v="Second Class"/>
    <s v="TH-21235"/>
    <s v="Tiffany House"/>
    <x v="1"/>
    <s v="United States"/>
    <s v="Chicago"/>
    <x v="10"/>
    <n v="60653"/>
    <x v="2"/>
    <s v="OFF-BI-10004364"/>
    <x v="1"/>
    <x v="8"/>
    <s v="Storex Dura Pro Binders"/>
    <n v="3.5639999999999992"/>
    <n v="3"/>
    <n v="0.8"/>
    <n v="-6.2370000000000019"/>
  </r>
  <r>
    <n v="8459"/>
    <s v="CA-2011-126200"/>
    <x v="2"/>
    <x v="55"/>
    <d v="2020-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20-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3"/>
    <d v="2020-09-04T00:00:00"/>
    <s v="Standard Class"/>
    <s v="AT-10735"/>
    <s v="Annie Thurman"/>
    <x v="0"/>
    <s v="United States"/>
    <s v="Bristol"/>
    <x v="29"/>
    <n v="6010"/>
    <x v="3"/>
    <s v="OFF-BI-10002432"/>
    <x v="1"/>
    <x v="8"/>
    <s v="Wilson Jones Standard D-Ring Binders"/>
    <n v="25.299999999999997"/>
    <n v="5"/>
    <n v="0"/>
    <n v="11.890999999999998"/>
  </r>
  <r>
    <n v="8462"/>
    <s v="CA-2011-146500"/>
    <x v="2"/>
    <x v="1193"/>
    <d v="2020-09-04T00:00:00"/>
    <s v="Standard Class"/>
    <s v="AT-10735"/>
    <s v="Annie Thurman"/>
    <x v="0"/>
    <s v="United States"/>
    <s v="Bristol"/>
    <x v="29"/>
    <n v="6010"/>
    <x v="3"/>
    <s v="OFF-ST-10000563"/>
    <x v="1"/>
    <x v="4"/>
    <s v="Fellowes Bankers Box Stor/Drawer Steel Plus"/>
    <n v="95.94"/>
    <n v="3"/>
    <n v="0"/>
    <n v="9.5940000000000012"/>
  </r>
  <r>
    <n v="8463"/>
    <s v="CA-2012-169537"/>
    <x v="1"/>
    <x v="37"/>
    <d v="2021-09-07T00:00:00"/>
    <s v="Second Class"/>
    <s v="JH-15820"/>
    <s v="John Huston"/>
    <x v="0"/>
    <s v="United States"/>
    <s v="Holland"/>
    <x v="12"/>
    <n v="49423"/>
    <x v="2"/>
    <s v="OFF-LA-10001982"/>
    <x v="1"/>
    <x v="2"/>
    <s v="Smead Alpha-Z Color-Coded Name Labels First Letter Starter Set"/>
    <n v="7.5"/>
    <n v="2"/>
    <n v="0"/>
    <n v="3.5999999999999996"/>
  </r>
  <r>
    <n v="8464"/>
    <s v="CA-2011-100881"/>
    <x v="2"/>
    <x v="1175"/>
    <d v="2020-04-01T00:00:00"/>
    <s v="Standard Class"/>
    <s v="DR-12940"/>
    <s v="Daniel Raglin"/>
    <x v="2"/>
    <s v="United States"/>
    <s v="Albuquerque"/>
    <x v="27"/>
    <n v="87105"/>
    <x v="1"/>
    <s v="TEC-PH-10003273"/>
    <x v="2"/>
    <x v="7"/>
    <s v="AT&amp;T TR1909W"/>
    <n v="302.37599999999998"/>
    <n v="3"/>
    <n v="0.2"/>
    <n v="22.678200000000018"/>
  </r>
  <r>
    <n v="8465"/>
    <s v="CA-2012-144043"/>
    <x v="1"/>
    <x v="1186"/>
    <d v="2021-05-15T00:00:00"/>
    <s v="Standard Class"/>
    <s v="AB-10165"/>
    <s v="Alan Barnes"/>
    <x v="0"/>
    <s v="United States"/>
    <s v="Louisville"/>
    <x v="22"/>
    <n v="80027"/>
    <x v="1"/>
    <s v="TEC-AC-10002718"/>
    <x v="2"/>
    <x v="11"/>
    <s v="Belkin Standard 104 key USB Keyboard"/>
    <n v="46.688000000000002"/>
    <n v="4"/>
    <n v="0.2"/>
    <n v="-2.9180000000000028"/>
  </r>
  <r>
    <n v="8466"/>
    <s v="CA-2012-116512"/>
    <x v="1"/>
    <x v="265"/>
    <d v="2021-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21-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22-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22-11-18T00:00:00"/>
    <s v="Standard Class"/>
    <s v="AS-10285"/>
    <s v="Alejandro Savely"/>
    <x v="1"/>
    <s v="United States"/>
    <s v="Noblesville"/>
    <x v="14"/>
    <n v="46060"/>
    <x v="2"/>
    <s v="FUR-TA-10001950"/>
    <x v="0"/>
    <x v="3"/>
    <s v="Balt Solid Wood Round Tables"/>
    <n v="2678.94"/>
    <n v="6"/>
    <n v="0"/>
    <n v="241.1046"/>
  </r>
  <r>
    <n v="8470"/>
    <s v="US-2014-132031"/>
    <x v="3"/>
    <x v="756"/>
    <d v="2023-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23-04-28T00:00:00"/>
    <s v="Standard Class"/>
    <s v="PN-18775"/>
    <s v="Parhena Norris"/>
    <x v="2"/>
    <s v="United States"/>
    <s v="Clarksville"/>
    <x v="18"/>
    <n v="37042"/>
    <x v="0"/>
    <s v="TEC-AC-10002473"/>
    <x v="2"/>
    <x v="11"/>
    <s v="Maxell 4.7GB DVD-R"/>
    <n v="45.408000000000001"/>
    <n v="2"/>
    <n v="0.2"/>
    <n v="11.919599999999999"/>
  </r>
  <r>
    <n v="8472"/>
    <s v="US-2014-132031"/>
    <x v="3"/>
    <x v="756"/>
    <d v="2023-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23-04-28T00:00:00"/>
    <s v="Standard Class"/>
    <s v="PN-18775"/>
    <s v="Parhena Norris"/>
    <x v="2"/>
    <s v="United States"/>
    <s v="Clarksville"/>
    <x v="18"/>
    <n v="37042"/>
    <x v="0"/>
    <s v="OFF-LA-10000081"/>
    <x v="1"/>
    <x v="2"/>
    <s v="Avery 496"/>
    <n v="3"/>
    <n v="1"/>
    <n v="0.2"/>
    <n v="1.0499999999999998"/>
  </r>
  <r>
    <n v="8474"/>
    <s v="CA-2012-169733"/>
    <x v="1"/>
    <x v="420"/>
    <d v="2021-10-26T00:00:00"/>
    <s v="Second Class"/>
    <s v="GM-14500"/>
    <s v="Gene McClure"/>
    <x v="0"/>
    <s v="United States"/>
    <s v="Hollywood"/>
    <x v="2"/>
    <n v="33021"/>
    <x v="0"/>
    <s v="OFF-ST-10000876"/>
    <x v="1"/>
    <x v="4"/>
    <s v="Eldon Simplefile Box Office"/>
    <n v="9.952"/>
    <n v="1"/>
    <n v="0.2"/>
    <n v="0.99520000000000008"/>
  </r>
  <r>
    <n v="8475"/>
    <s v="CA-2014-169404"/>
    <x v="3"/>
    <x v="359"/>
    <d v="2023-04-15T00:00:00"/>
    <s v="Standard Class"/>
    <s v="NC-18625"/>
    <s v="Noah Childs"/>
    <x v="1"/>
    <s v="United States"/>
    <s v="York"/>
    <x v="9"/>
    <n v="17403"/>
    <x v="3"/>
    <s v="OFF-BI-10004492"/>
    <x v="1"/>
    <x v="8"/>
    <s v="Tuf-Vin Binders"/>
    <n v="37.896000000000001"/>
    <n v="4"/>
    <n v="0.7"/>
    <n v="-29.053600000000003"/>
  </r>
  <r>
    <n v="8476"/>
    <s v="CA-2014-169404"/>
    <x v="3"/>
    <x v="359"/>
    <d v="2023-04-15T00:00:00"/>
    <s v="Standard Class"/>
    <s v="NC-18625"/>
    <s v="Noah Childs"/>
    <x v="1"/>
    <s v="United States"/>
    <s v="York"/>
    <x v="9"/>
    <n v="17403"/>
    <x v="3"/>
    <s v="OFF-PA-10001033"/>
    <x v="1"/>
    <x v="10"/>
    <s v="Xerox 1893"/>
    <n v="65.584000000000003"/>
    <n v="2"/>
    <n v="0.2"/>
    <n v="23.7742"/>
  </r>
  <r>
    <n v="8477"/>
    <s v="CA-2014-134880"/>
    <x v="3"/>
    <x v="855"/>
    <d v="2023-11-02T00:00:00"/>
    <s v="Standard Class"/>
    <s v="TW-21025"/>
    <s v="Tamara Willingham"/>
    <x v="2"/>
    <s v="United States"/>
    <s v="Mesa"/>
    <x v="16"/>
    <n v="85204"/>
    <x v="1"/>
    <s v="OFF-PA-10004039"/>
    <x v="1"/>
    <x v="10"/>
    <s v="Xerox 1882"/>
    <n v="44.783999999999999"/>
    <n v="1"/>
    <n v="0.2"/>
    <n v="16.234200000000001"/>
  </r>
  <r>
    <n v="8478"/>
    <s v="CA-2012-145758"/>
    <x v="1"/>
    <x v="628"/>
    <d v="2021-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23-12-25T00:00:00"/>
    <s v="Standard Class"/>
    <s v="TT-21460"/>
    <s v="Tonja Turnell"/>
    <x v="2"/>
    <s v="United States"/>
    <s v="San Francisco"/>
    <x v="1"/>
    <n v="94110"/>
    <x v="1"/>
    <s v="OFF-AR-10002578"/>
    <x v="1"/>
    <x v="6"/>
    <s v="Newell 335"/>
    <n v="5.76"/>
    <n v="2"/>
    <n v="0"/>
    <n v="1.6703999999999999"/>
  </r>
  <r>
    <n v="8480"/>
    <s v="US-2013-119270"/>
    <x v="0"/>
    <x v="299"/>
    <d v="2022-03-17T00:00:00"/>
    <s v="Standard Class"/>
    <s v="SW-20245"/>
    <s v="Scot Wooten"/>
    <x v="0"/>
    <s v="United States"/>
    <s v="Los Angeles"/>
    <x v="1"/>
    <n v="90036"/>
    <x v="1"/>
    <s v="OFF-PA-10004022"/>
    <x v="1"/>
    <x v="10"/>
    <s v="Hammermill Color Copier Paper (28Lb. and 96 Bright)"/>
    <n v="19.98"/>
    <n v="2"/>
    <n v="0"/>
    <n v="8.9909999999999997"/>
  </r>
  <r>
    <n v="8481"/>
    <s v="CA-2011-109890"/>
    <x v="2"/>
    <x v="609"/>
    <d v="2020-07-27T00:00:00"/>
    <s v="Standard Class"/>
    <s v="PG-18820"/>
    <s v="Patrick Gardner"/>
    <x v="0"/>
    <s v="United States"/>
    <s v="Omaha"/>
    <x v="8"/>
    <n v="68104"/>
    <x v="2"/>
    <s v="TEC-PH-10004100"/>
    <x v="2"/>
    <x v="7"/>
    <s v="Griffin GC17055 Auxiliary Audio Cable"/>
    <n v="35.979999999999997"/>
    <n v="2"/>
    <n v="0"/>
    <n v="10.074400000000001"/>
  </r>
  <r>
    <n v="8482"/>
    <s v="CA-2013-138583"/>
    <x v="0"/>
    <x v="1011"/>
    <d v="2022-05-29T00:00:00"/>
    <s v="Standard Class"/>
    <s v="DP-13390"/>
    <s v="Dennis Pardue"/>
    <x v="2"/>
    <s v="United States"/>
    <s v="Philadelphia"/>
    <x v="9"/>
    <n v="19120"/>
    <x v="3"/>
    <s v="OFF-AR-10001860"/>
    <x v="1"/>
    <x v="6"/>
    <s v="BIC Liqua Brite Liner"/>
    <n v="16.656000000000002"/>
    <n v="3"/>
    <n v="0.2"/>
    <n v="3.3311999999999999"/>
  </r>
  <r>
    <n v="8483"/>
    <s v="US-2014-118535"/>
    <x v="3"/>
    <x v="512"/>
    <d v="2023-02-16T00:00:00"/>
    <s v="Standard Class"/>
    <s v="DJ-13510"/>
    <s v="Don Jones"/>
    <x v="1"/>
    <s v="United States"/>
    <s v="New York City"/>
    <x v="15"/>
    <n v="10024"/>
    <x v="3"/>
    <s v="OFF-LA-10001297"/>
    <x v="1"/>
    <x v="2"/>
    <s v="Avery 473"/>
    <n v="20.7"/>
    <n v="2"/>
    <n v="0"/>
    <n v="9.9359999999999999"/>
  </r>
  <r>
    <n v="8484"/>
    <s v="CA-2013-126284"/>
    <x v="0"/>
    <x v="873"/>
    <d v="2022-09-25T00:00:00"/>
    <s v="Standard Class"/>
    <s v="EN-13780"/>
    <s v="Edward Nazzal"/>
    <x v="0"/>
    <s v="United States"/>
    <s v="Grand Rapids"/>
    <x v="12"/>
    <n v="49505"/>
    <x v="2"/>
    <s v="OFF-BI-10004828"/>
    <x v="1"/>
    <x v="8"/>
    <s v="GBC Poly Designer Binding Covers"/>
    <n v="83.699999999999989"/>
    <n v="5"/>
    <n v="0"/>
    <n v="41.012999999999991"/>
  </r>
  <r>
    <n v="8485"/>
    <s v="CA-2014-142391"/>
    <x v="3"/>
    <x v="241"/>
    <d v="2023-09-25T00:00:00"/>
    <s v="Same Day"/>
    <s v="PB-19150"/>
    <s v="Philip Brown"/>
    <x v="0"/>
    <s v="United States"/>
    <s v="Seattle"/>
    <x v="4"/>
    <n v="98115"/>
    <x v="1"/>
    <s v="FUR-FU-10002759"/>
    <x v="0"/>
    <x v="5"/>
    <s v="12-1/2 Diameter Round Wall Clock"/>
    <n v="199.8"/>
    <n v="10"/>
    <n v="0"/>
    <n v="71.927999999999997"/>
  </r>
  <r>
    <n v="8486"/>
    <s v="CA-2014-124716"/>
    <x v="3"/>
    <x v="995"/>
    <d v="2023-04-01T00:00:00"/>
    <s v="Standard Class"/>
    <s v="BD-11560"/>
    <s v="Brendan Dodson"/>
    <x v="2"/>
    <s v="United States"/>
    <s v="Fresno"/>
    <x v="1"/>
    <n v="93727"/>
    <x v="1"/>
    <s v="OFF-PA-10000740"/>
    <x v="1"/>
    <x v="10"/>
    <s v="Xerox 1982"/>
    <n v="45.68"/>
    <n v="2"/>
    <n v="0"/>
    <n v="21.012799999999999"/>
  </r>
  <r>
    <n v="8487"/>
    <s v="CA-2014-124716"/>
    <x v="3"/>
    <x v="995"/>
    <d v="2023-04-01T00:00:00"/>
    <s v="Standard Class"/>
    <s v="BD-11560"/>
    <s v="Brendan Dodson"/>
    <x v="2"/>
    <s v="United States"/>
    <s v="Fresno"/>
    <x v="1"/>
    <n v="93727"/>
    <x v="1"/>
    <s v="OFF-PA-10001144"/>
    <x v="1"/>
    <x v="10"/>
    <s v="Xerox 1913"/>
    <n v="110.96"/>
    <n v="2"/>
    <n v="0"/>
    <n v="53.260799999999996"/>
  </r>
  <r>
    <n v="8488"/>
    <s v="CA-2014-124716"/>
    <x v="3"/>
    <x v="995"/>
    <d v="2023-04-01T00:00:00"/>
    <s v="Standard Class"/>
    <s v="BD-11560"/>
    <s v="Brendan Dodson"/>
    <x v="2"/>
    <s v="United States"/>
    <s v="Fresno"/>
    <x v="1"/>
    <n v="93727"/>
    <x v="1"/>
    <s v="OFF-PA-10000859"/>
    <x v="1"/>
    <x v="10"/>
    <s v="Unpadded Memo Slips"/>
    <n v="11.94"/>
    <n v="3"/>
    <n v="0"/>
    <n v="5.97"/>
  </r>
  <r>
    <n v="8489"/>
    <s v="CA-2013-158841"/>
    <x v="0"/>
    <x v="1055"/>
    <d v="2022-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5"/>
    <d v="2022-02-04T00:00:00"/>
    <s v="Second Class"/>
    <s v="SE-20110"/>
    <s v="Sanjit Engle"/>
    <x v="0"/>
    <s v="United States"/>
    <s v="Arlington"/>
    <x v="17"/>
    <n v="22204"/>
    <x v="0"/>
    <s v="OFF-BI-10002557"/>
    <x v="1"/>
    <x v="8"/>
    <s v="Presstex Flexible Ring Binders"/>
    <n v="36.4"/>
    <n v="8"/>
    <n v="0"/>
    <n v="18.2"/>
  </r>
  <r>
    <n v="8491"/>
    <s v="CA-2013-158841"/>
    <x v="0"/>
    <x v="1055"/>
    <d v="2022-02-04T00:00:00"/>
    <s v="Second Class"/>
    <s v="SE-20110"/>
    <s v="Sanjit Engle"/>
    <x v="0"/>
    <s v="United States"/>
    <s v="Arlington"/>
    <x v="17"/>
    <n v="22204"/>
    <x v="0"/>
    <s v="FUR-FU-10001731"/>
    <x v="0"/>
    <x v="5"/>
    <s v="Acrylic Self-Standing Desk Frames"/>
    <n v="18.689999999999998"/>
    <n v="7"/>
    <n v="0"/>
    <n v="7.1021999999999998"/>
  </r>
  <r>
    <n v="8492"/>
    <s v="CA-2014-106824"/>
    <x v="3"/>
    <x v="437"/>
    <d v="2023-07-12T00:00:00"/>
    <s v="Standard Class"/>
    <s v="AT-10735"/>
    <s v="Annie Thurman"/>
    <x v="0"/>
    <s v="United States"/>
    <s v="Los Angeles"/>
    <x v="1"/>
    <n v="90049"/>
    <x v="1"/>
    <s v="OFF-FA-10001135"/>
    <x v="1"/>
    <x v="13"/>
    <s v="Brites Rubber Bands, 1 1/2 oz. Box"/>
    <n v="5.9399999999999995"/>
    <n v="3"/>
    <n v="0"/>
    <n v="0.11880000000000024"/>
  </r>
  <r>
    <n v="8493"/>
    <s v="CA-2012-109190"/>
    <x v="1"/>
    <x v="923"/>
    <d v="2021-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3"/>
    <d v="2021-10-28T00:00:00"/>
    <s v="Standard Class"/>
    <s v="CC-12685"/>
    <s v="Craig Carroll"/>
    <x v="0"/>
    <s v="United States"/>
    <s v="Lubbock"/>
    <x v="5"/>
    <n v="79424"/>
    <x v="2"/>
    <s v="TEC-CO-10001943"/>
    <x v="2"/>
    <x v="16"/>
    <s v="Canon PC-428 Personal Copier"/>
    <n v="479.97600000000006"/>
    <n v="3"/>
    <n v="0.2"/>
    <n v="161.99189999999999"/>
  </r>
  <r>
    <n v="8495"/>
    <s v="CA-2012-109190"/>
    <x v="1"/>
    <x v="923"/>
    <d v="2021-10-28T00:00:00"/>
    <s v="Standard Class"/>
    <s v="CC-12685"/>
    <s v="Craig Carroll"/>
    <x v="0"/>
    <s v="United States"/>
    <s v="Lubbock"/>
    <x v="5"/>
    <n v="79424"/>
    <x v="2"/>
    <s v="OFF-BI-10000977"/>
    <x v="1"/>
    <x v="8"/>
    <s v="Ibico Plastic Spiral Binding Combs"/>
    <n v="6.0799999999999983"/>
    <n v="1"/>
    <n v="0.8"/>
    <n v="-10.336000000000002"/>
  </r>
  <r>
    <n v="8496"/>
    <s v="CA-2013-143154"/>
    <x v="0"/>
    <x v="499"/>
    <d v="2022-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4"/>
    <d v="2020-03-08T00:00:00"/>
    <s v="Second Class"/>
    <s v="AB-10150"/>
    <s v="Aimee Bixby"/>
    <x v="0"/>
    <s v="United States"/>
    <s v="Yonkers"/>
    <x v="15"/>
    <n v="10701"/>
    <x v="3"/>
    <s v="OFF-AR-10000588"/>
    <x v="1"/>
    <x v="6"/>
    <s v="Newell 345"/>
    <n v="59.519999999999996"/>
    <n v="3"/>
    <n v="0"/>
    <n v="15.475200000000001"/>
  </r>
  <r>
    <n v="8498"/>
    <s v="CA-2011-169061"/>
    <x v="2"/>
    <x v="1194"/>
    <d v="2020-03-08T00:00:00"/>
    <s v="Second Class"/>
    <s v="AB-10150"/>
    <s v="Aimee Bixby"/>
    <x v="0"/>
    <s v="United States"/>
    <s v="Yonkers"/>
    <x v="15"/>
    <n v="10701"/>
    <x v="3"/>
    <s v="TEC-AC-10002001"/>
    <x v="2"/>
    <x v="11"/>
    <s v="Logitech Wireless Gaming Headset G930"/>
    <n v="479.97"/>
    <n v="3"/>
    <n v="0"/>
    <n v="177.58890000000002"/>
  </r>
  <r>
    <n v="8499"/>
    <s v="CA-2011-169061"/>
    <x v="2"/>
    <x v="1194"/>
    <d v="2020-03-08T00:00:00"/>
    <s v="Second Class"/>
    <s v="AB-10150"/>
    <s v="Aimee Bixby"/>
    <x v="0"/>
    <s v="United States"/>
    <s v="Yonkers"/>
    <x v="15"/>
    <n v="10701"/>
    <x v="3"/>
    <s v="OFF-SU-10000381"/>
    <x v="1"/>
    <x v="14"/>
    <s v="Acme Forged Steel Scissors with Black Enamel Handles"/>
    <n v="18.62"/>
    <n v="2"/>
    <n v="0"/>
    <n v="5.399799999999999"/>
  </r>
  <r>
    <n v="8500"/>
    <s v="CA-2011-169061"/>
    <x v="2"/>
    <x v="1194"/>
    <d v="2020-03-08T00:00:00"/>
    <s v="Second Class"/>
    <s v="AB-10150"/>
    <s v="Aimee Bixby"/>
    <x v="0"/>
    <s v="United States"/>
    <s v="Yonkers"/>
    <x v="15"/>
    <n v="10701"/>
    <x v="3"/>
    <s v="OFF-BI-10001617"/>
    <x v="1"/>
    <x v="8"/>
    <s v="GBC Wire Binding Combs"/>
    <n v="49.632000000000005"/>
    <n v="6"/>
    <n v="0.2"/>
    <n v="16.750799999999998"/>
  </r>
  <r>
    <n v="8501"/>
    <s v="CA-2011-169061"/>
    <x v="2"/>
    <x v="1194"/>
    <d v="2020-03-08T00:00:00"/>
    <s v="Second Class"/>
    <s v="AB-10150"/>
    <s v="Aimee Bixby"/>
    <x v="0"/>
    <s v="United States"/>
    <s v="Yonkers"/>
    <x v="15"/>
    <n v="10701"/>
    <x v="3"/>
    <s v="OFF-PA-10001878"/>
    <x v="1"/>
    <x v="10"/>
    <s v="Xerox 1891"/>
    <n v="97.82"/>
    <n v="2"/>
    <n v="0"/>
    <n v="45.975399999999993"/>
  </r>
  <r>
    <n v="8502"/>
    <s v="CA-2012-102316"/>
    <x v="1"/>
    <x v="102"/>
    <d v="2021-03-03T00:00:00"/>
    <s v="Second Class"/>
    <s v="DH-13075"/>
    <s v="Dave Hallsten"/>
    <x v="1"/>
    <s v="United States"/>
    <s v="Los Angeles"/>
    <x v="1"/>
    <n v="90045"/>
    <x v="1"/>
    <s v="TEC-PH-10000376"/>
    <x v="2"/>
    <x v="7"/>
    <s v="Square Credit Card Reader"/>
    <n v="15.984000000000002"/>
    <n v="2"/>
    <n v="0.2"/>
    <n v="1.1988000000000003"/>
  </r>
  <r>
    <n v="8503"/>
    <s v="CA-2012-102316"/>
    <x v="1"/>
    <x v="102"/>
    <d v="2021-03-03T00:00:00"/>
    <s v="Second Class"/>
    <s v="DH-13075"/>
    <s v="Dave Hallsten"/>
    <x v="1"/>
    <s v="United States"/>
    <s v="Los Angeles"/>
    <x v="1"/>
    <n v="90045"/>
    <x v="1"/>
    <s v="FUR-CH-10003396"/>
    <x v="0"/>
    <x v="1"/>
    <s v="Global Deluxe Steno Chair"/>
    <n v="184.75200000000001"/>
    <n v="3"/>
    <n v="0.2"/>
    <n v="-20.784600000000012"/>
  </r>
  <r>
    <n v="8504"/>
    <s v="CA-2011-164903"/>
    <x v="2"/>
    <x v="979"/>
    <d v="2020-02-25T00:00:00"/>
    <s v="Standard Class"/>
    <s v="SR-20740"/>
    <s v="Steven Roelle"/>
    <x v="2"/>
    <s v="United States"/>
    <s v="Los Angeles"/>
    <x v="1"/>
    <n v="90049"/>
    <x v="1"/>
    <s v="OFF-PA-10003363"/>
    <x v="1"/>
    <x v="10"/>
    <s v="Xerox 204"/>
    <n v="12.96"/>
    <n v="2"/>
    <n v="0"/>
    <n v="6.2208000000000006"/>
  </r>
  <r>
    <n v="8505"/>
    <s v="CA-2013-109400"/>
    <x v="0"/>
    <x v="440"/>
    <d v="2022-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22-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22-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22-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21-12-14T00:00:00"/>
    <s v="First Class"/>
    <s v="CA-12775"/>
    <s v="Cynthia Arntzen"/>
    <x v="0"/>
    <s v="United States"/>
    <s v="Detroit"/>
    <x v="12"/>
    <n v="48205"/>
    <x v="2"/>
    <s v="TEC-AC-10004761"/>
    <x v="2"/>
    <x v="11"/>
    <s v="Maxell 4.7GB DVD+RW 3/Pack"/>
    <n v="175.23"/>
    <n v="11"/>
    <n v="0"/>
    <n v="61.330500000000001"/>
  </r>
  <r>
    <n v="8510"/>
    <s v="CA-2012-135853"/>
    <x v="1"/>
    <x v="555"/>
    <d v="2021-12-14T00:00:00"/>
    <s v="First Class"/>
    <s v="CA-12775"/>
    <s v="Cynthia Arntzen"/>
    <x v="0"/>
    <s v="United States"/>
    <s v="Detroit"/>
    <x v="12"/>
    <n v="48205"/>
    <x v="2"/>
    <s v="TEC-PH-10003691"/>
    <x v="2"/>
    <x v="7"/>
    <s v="BlackBerry Q10"/>
    <n v="125.99"/>
    <n v="1"/>
    <n v="0"/>
    <n v="31.497500000000002"/>
  </r>
  <r>
    <n v="8511"/>
    <s v="CA-2012-135853"/>
    <x v="1"/>
    <x v="555"/>
    <d v="2021-12-14T00:00:00"/>
    <s v="First Class"/>
    <s v="CA-12775"/>
    <s v="Cynthia Arntzen"/>
    <x v="0"/>
    <s v="United States"/>
    <s v="Detroit"/>
    <x v="12"/>
    <n v="48205"/>
    <x v="2"/>
    <s v="OFF-BI-10004965"/>
    <x v="1"/>
    <x v="8"/>
    <s v="Ibico Covers for Plastic or Wire Binding Elements"/>
    <n v="23"/>
    <n v="2"/>
    <n v="0"/>
    <n v="10.35"/>
  </r>
  <r>
    <n v="8512"/>
    <s v="CA-2013-103359"/>
    <x v="0"/>
    <x v="596"/>
    <d v="2022-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5"/>
    <d v="2022-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8"/>
    <d v="2023-06-10T00:00:00"/>
    <s v="Standard Class"/>
    <s v="NS-18640"/>
    <s v="Noel Staavos"/>
    <x v="1"/>
    <s v="United States"/>
    <s v="Orlando"/>
    <x v="2"/>
    <n v="32839"/>
    <x v="0"/>
    <s v="OFF-PA-10002787"/>
    <x v="1"/>
    <x v="10"/>
    <s v="Xerox 227"/>
    <n v="20.736000000000004"/>
    <n v="4"/>
    <n v="0.2"/>
    <n v="7.2576000000000001"/>
  </r>
  <r>
    <n v="8515"/>
    <s v="CA-2012-122168"/>
    <x v="1"/>
    <x v="291"/>
    <d v="2021-08-26T00:00:00"/>
    <s v="Standard Class"/>
    <s v="HG-14965"/>
    <s v="Henry Goldwyn"/>
    <x v="1"/>
    <s v="United States"/>
    <s v="Florence"/>
    <x v="0"/>
    <n v="41042"/>
    <x v="0"/>
    <s v="OFF-AR-10003602"/>
    <x v="1"/>
    <x v="6"/>
    <s v="Quartet Omega Colored Chalk, 12/Pack"/>
    <n v="17.52"/>
    <n v="3"/>
    <n v="0"/>
    <n v="8.2343999999999991"/>
  </r>
  <r>
    <n v="8516"/>
    <s v="CA-2012-122168"/>
    <x v="1"/>
    <x v="291"/>
    <d v="2021-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22-04-12T00:00:00"/>
    <s v="Standard Class"/>
    <s v="SF-20200"/>
    <s v="Sarah Foster"/>
    <x v="0"/>
    <s v="United States"/>
    <s v="New York City"/>
    <x v="15"/>
    <n v="10009"/>
    <x v="3"/>
    <s v="OFF-AR-10002833"/>
    <x v="1"/>
    <x v="6"/>
    <s v="Newell 322"/>
    <n v="3.64"/>
    <n v="2"/>
    <n v="0"/>
    <n v="0.98280000000000012"/>
  </r>
  <r>
    <n v="8518"/>
    <s v="CA-2014-149720"/>
    <x v="3"/>
    <x v="400"/>
    <d v="2023-06-08T00:00:00"/>
    <s v="Second Class"/>
    <s v="EM-14065"/>
    <s v="Erin Mull"/>
    <x v="0"/>
    <s v="United States"/>
    <s v="Frisco"/>
    <x v="5"/>
    <n v="75034"/>
    <x v="2"/>
    <s v="FUR-FU-10002501"/>
    <x v="0"/>
    <x v="5"/>
    <s v="Nu-Dell Executive Frame"/>
    <n v="30.336000000000006"/>
    <n v="6"/>
    <n v="0.6"/>
    <n v="-17.443199999999997"/>
  </r>
  <r>
    <n v="8519"/>
    <s v="CA-2014-118003"/>
    <x v="3"/>
    <x v="769"/>
    <d v="2023-12-11T00:00:00"/>
    <s v="Standard Class"/>
    <s v="DO-13645"/>
    <s v="Doug O'Connell"/>
    <x v="0"/>
    <s v="United States"/>
    <s v="Paterson"/>
    <x v="30"/>
    <n v="7501"/>
    <x v="3"/>
    <s v="FUR-FU-10002506"/>
    <x v="0"/>
    <x v="5"/>
    <s v="Tensor &quot;Hersey Kiss&quot; Styled Floor Lamp"/>
    <n v="12.99"/>
    <n v="1"/>
    <n v="0"/>
    <n v="1.5587999999999997"/>
  </r>
  <r>
    <n v="8520"/>
    <s v="CA-2014-118003"/>
    <x v="3"/>
    <x v="769"/>
    <d v="2023-12-11T00:00:00"/>
    <s v="Standard Class"/>
    <s v="DO-13645"/>
    <s v="Doug O'Connell"/>
    <x v="0"/>
    <s v="United States"/>
    <s v="Paterson"/>
    <x v="30"/>
    <n v="7501"/>
    <x v="3"/>
    <s v="FUR-CH-10003817"/>
    <x v="0"/>
    <x v="1"/>
    <s v="Global Value Steno Chair, Gray"/>
    <n v="182.22"/>
    <n v="3"/>
    <n v="0"/>
    <n v="45.555000000000007"/>
  </r>
  <r>
    <n v="8521"/>
    <s v="CA-2014-118003"/>
    <x v="3"/>
    <x v="769"/>
    <d v="2023-12-11T00:00:00"/>
    <s v="Standard Class"/>
    <s v="DO-13645"/>
    <s v="Doug O'Connell"/>
    <x v="0"/>
    <s v="United States"/>
    <s v="Paterson"/>
    <x v="30"/>
    <n v="7501"/>
    <x v="3"/>
    <s v="FUR-CH-10004860"/>
    <x v="0"/>
    <x v="1"/>
    <s v="Global Low Back Tilter Chair"/>
    <n v="302.94"/>
    <n v="3"/>
    <n v="0"/>
    <n v="18.176399999999973"/>
  </r>
  <r>
    <n v="8522"/>
    <s v="CA-2013-141887"/>
    <x v="0"/>
    <x v="383"/>
    <d v="2022-01-15T00:00:00"/>
    <s v="Standard Class"/>
    <s v="MP-17470"/>
    <s v="Mark Packer"/>
    <x v="2"/>
    <s v="United States"/>
    <s v="Columbus"/>
    <x v="24"/>
    <n v="43229"/>
    <x v="3"/>
    <s v="FUR-FU-10002268"/>
    <x v="0"/>
    <x v="5"/>
    <s v="Ultra Door Push Plate"/>
    <n v="54.992000000000004"/>
    <n v="14"/>
    <n v="0.2"/>
    <n v="8.9361999999999959"/>
  </r>
  <r>
    <n v="8523"/>
    <s v="US-2013-160206"/>
    <x v="0"/>
    <x v="178"/>
    <d v="2022-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23-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23-03-17T00:00:00"/>
    <s v="Same Day"/>
    <s v="SP-20920"/>
    <s v="Susan Pistek"/>
    <x v="0"/>
    <s v="United States"/>
    <s v="Columbus"/>
    <x v="24"/>
    <n v="43229"/>
    <x v="3"/>
    <s v="TEC-PH-10004348"/>
    <x v="2"/>
    <x v="7"/>
    <s v="OtterBox Defender Series Case - iPhone 5c"/>
    <n v="44.375999999999998"/>
    <n v="2"/>
    <n v="0.4"/>
    <n v="-7.3960000000000043"/>
  </r>
  <r>
    <n v="8526"/>
    <s v="CA-2014-161172"/>
    <x v="3"/>
    <x v="633"/>
    <d v="2023-03-17T00:00:00"/>
    <s v="Same Day"/>
    <s v="SP-20920"/>
    <s v="Susan Pistek"/>
    <x v="0"/>
    <s v="United States"/>
    <s v="Columbus"/>
    <x v="24"/>
    <n v="43229"/>
    <x v="3"/>
    <s v="FUR-FU-10003424"/>
    <x v="0"/>
    <x v="5"/>
    <s v="Nu-Dell Oak Frame"/>
    <n v="51.264000000000003"/>
    <n v="6"/>
    <n v="0.2"/>
    <n v="7.6895999999999933"/>
  </r>
  <r>
    <n v="8527"/>
    <s v="CA-2014-161172"/>
    <x v="3"/>
    <x v="633"/>
    <d v="2023-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23-03-17T00:00:00"/>
    <s v="Same Day"/>
    <s v="SP-20920"/>
    <s v="Susan Pistek"/>
    <x v="0"/>
    <s v="United States"/>
    <s v="Columbus"/>
    <x v="24"/>
    <n v="43229"/>
    <x v="3"/>
    <s v="TEC-AC-10004571"/>
    <x v="2"/>
    <x v="11"/>
    <s v="Logitech G700s Rechargeable Gaming Mouse"/>
    <n v="159.98400000000001"/>
    <n v="2"/>
    <n v="0.2"/>
    <n v="43.995600000000003"/>
  </r>
  <r>
    <n v="8529"/>
    <s v="CA-2014-161172"/>
    <x v="3"/>
    <x v="633"/>
    <d v="2023-03-17T00:00:00"/>
    <s v="Same Day"/>
    <s v="SP-20920"/>
    <s v="Susan Pistek"/>
    <x v="0"/>
    <s v="United States"/>
    <s v="Columbus"/>
    <x v="24"/>
    <n v="43229"/>
    <x v="3"/>
    <s v="OFF-ST-10000675"/>
    <x v="1"/>
    <x v="4"/>
    <s v="File Shuttle II and Handi-File, Black"/>
    <n v="54.224000000000004"/>
    <n v="2"/>
    <n v="0.2"/>
    <n v="3.3889999999999993"/>
  </r>
  <r>
    <n v="8530"/>
    <s v="CA-2014-137624"/>
    <x v="3"/>
    <x v="468"/>
    <d v="2023-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4"/>
    <d v="2022-12-07T00:00:00"/>
    <s v="Standard Class"/>
    <s v="BS-11755"/>
    <s v="Bruce Stewart"/>
    <x v="0"/>
    <s v="United States"/>
    <s v="Detroit"/>
    <x v="12"/>
    <n v="48227"/>
    <x v="2"/>
    <s v="OFF-PA-10000380"/>
    <x v="1"/>
    <x v="10"/>
    <s v="REDIFORM Incoming/Outgoing Call Register, 11&quot; X 8 1/2&quot;, 100 Messages"/>
    <n v="33.36"/>
    <n v="4"/>
    <n v="0"/>
    <n v="16.68"/>
  </r>
  <r>
    <n v="8532"/>
    <s v="CA-2013-156748"/>
    <x v="0"/>
    <x v="884"/>
    <d v="2022-12-07T00:00:00"/>
    <s v="Standard Class"/>
    <s v="BS-11755"/>
    <s v="Bruce Stewart"/>
    <x v="0"/>
    <s v="United States"/>
    <s v="Detroit"/>
    <x v="12"/>
    <n v="48227"/>
    <x v="2"/>
    <s v="OFF-PA-10002713"/>
    <x v="1"/>
    <x v="10"/>
    <s v="Adams Phone Message Book, 200 Message Capacity, 8 1/16” x 11”"/>
    <n v="13.76"/>
    <n v="2"/>
    <n v="0"/>
    <n v="6.3295999999999992"/>
  </r>
  <r>
    <n v="8533"/>
    <s v="CA-2013-156748"/>
    <x v="0"/>
    <x v="884"/>
    <d v="2022-12-07T00:00:00"/>
    <s v="Standard Class"/>
    <s v="BS-11755"/>
    <s v="Bruce Stewart"/>
    <x v="0"/>
    <s v="United States"/>
    <s v="Detroit"/>
    <x v="12"/>
    <n v="48227"/>
    <x v="2"/>
    <s v="OFF-ST-10001370"/>
    <x v="1"/>
    <x v="4"/>
    <s v="Sensible Storage WireTech Storage Systems"/>
    <n v="496.86"/>
    <n v="7"/>
    <n v="0"/>
    <n v="24.842999999999947"/>
  </r>
  <r>
    <n v="8534"/>
    <s v="CA-2013-156748"/>
    <x v="0"/>
    <x v="884"/>
    <d v="2022-12-07T00:00:00"/>
    <s v="Standard Class"/>
    <s v="BS-11755"/>
    <s v="Bruce Stewart"/>
    <x v="0"/>
    <s v="United States"/>
    <s v="Detroit"/>
    <x v="12"/>
    <n v="48227"/>
    <x v="2"/>
    <s v="FUR-CH-10000513"/>
    <x v="0"/>
    <x v="1"/>
    <s v="High-Back Leather Manager's Chair"/>
    <n v="389.97"/>
    <n v="3"/>
    <n v="0"/>
    <n v="35.097300000000004"/>
  </r>
  <r>
    <n v="8535"/>
    <s v="CA-2012-169677"/>
    <x v="1"/>
    <x v="1003"/>
    <d v="2021-01-15T00:00:00"/>
    <s v="Second Class"/>
    <s v="KS-16300"/>
    <s v="Karen Seio"/>
    <x v="1"/>
    <s v="United States"/>
    <s v="Columbus"/>
    <x v="32"/>
    <n v="31907"/>
    <x v="0"/>
    <s v="OFF-LA-10003223"/>
    <x v="1"/>
    <x v="2"/>
    <s v="Avery 508"/>
    <n v="9.82"/>
    <n v="2"/>
    <n v="0"/>
    <n v="4.8117999999999999"/>
  </r>
  <r>
    <n v="8536"/>
    <s v="US-2011-163146"/>
    <x v="2"/>
    <x v="1173"/>
    <d v="2020-05-20T00:00:00"/>
    <s v="Standard Class"/>
    <s v="CC-12475"/>
    <s v="Cindy Chapman"/>
    <x v="0"/>
    <s v="United States"/>
    <s v="San Francisco"/>
    <x v="1"/>
    <n v="94122"/>
    <x v="1"/>
    <s v="TEC-AC-10002217"/>
    <x v="2"/>
    <x v="11"/>
    <s v="Imation Clip USB flash drive - 8 GB"/>
    <n v="56.400000000000006"/>
    <n v="3"/>
    <n v="0"/>
    <n v="3.3840000000000003"/>
  </r>
  <r>
    <n v="8537"/>
    <s v="CA-2012-157343"/>
    <x v="1"/>
    <x v="722"/>
    <d v="2021-06-11T00:00:00"/>
    <s v="Standard Class"/>
    <s v="HD-14785"/>
    <s v="Harold Dahlen"/>
    <x v="2"/>
    <s v="United States"/>
    <s v="Philadelphia"/>
    <x v="9"/>
    <n v="19143"/>
    <x v="3"/>
    <s v="OFF-BI-10003707"/>
    <x v="1"/>
    <x v="8"/>
    <s v="Aluminum Screw Posts"/>
    <n v="18.312000000000001"/>
    <n v="4"/>
    <n v="0.7"/>
    <n v="-12.207999999999995"/>
  </r>
  <r>
    <n v="8538"/>
    <s v="CA-2012-157343"/>
    <x v="1"/>
    <x v="722"/>
    <d v="2021-06-11T00:00:00"/>
    <s v="Standard Class"/>
    <s v="HD-14785"/>
    <s v="Harold Dahlen"/>
    <x v="2"/>
    <s v="United States"/>
    <s v="Philadelphia"/>
    <x v="9"/>
    <n v="19143"/>
    <x v="3"/>
    <s v="OFF-PA-10000552"/>
    <x v="1"/>
    <x v="10"/>
    <s v="Xerox 200"/>
    <n v="25.920000000000005"/>
    <n v="5"/>
    <n v="0.2"/>
    <n v="9.0719999999999992"/>
  </r>
  <r>
    <n v="8539"/>
    <s v="CA-2012-157343"/>
    <x v="1"/>
    <x v="722"/>
    <d v="2021-06-11T00:00:00"/>
    <s v="Standard Class"/>
    <s v="HD-14785"/>
    <s v="Harold Dahlen"/>
    <x v="2"/>
    <s v="United States"/>
    <s v="Philadelphia"/>
    <x v="9"/>
    <n v="19143"/>
    <x v="3"/>
    <s v="OFF-AR-10003183"/>
    <x v="1"/>
    <x v="6"/>
    <s v="Avery Fluorescent Highlighter Four-Color Set"/>
    <n v="8.016"/>
    <n v="3"/>
    <n v="0.2"/>
    <n v="1.0019999999999993"/>
  </r>
  <r>
    <n v="8540"/>
    <s v="CA-2014-147354"/>
    <x v="3"/>
    <x v="631"/>
    <d v="2023-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23-03-14T00:00:00"/>
    <s v="Standard Class"/>
    <s v="KB-16315"/>
    <s v="Karl Braun"/>
    <x v="0"/>
    <s v="United States"/>
    <s v="Los Angeles"/>
    <x v="1"/>
    <n v="90008"/>
    <x v="1"/>
    <s v="OFF-BI-10003910"/>
    <x v="1"/>
    <x v="8"/>
    <s v="DXL Angle-View Binders with Locking Rings by Samsill"/>
    <n v="30.84"/>
    <n v="5"/>
    <n v="0.2"/>
    <n v="9.6374999999999993"/>
  </r>
  <r>
    <n v="8542"/>
    <s v="CA-2012-157287"/>
    <x v="1"/>
    <x v="936"/>
    <d v="2021-12-23T00:00:00"/>
    <s v="First Class"/>
    <s v="HR-14830"/>
    <s v="Harold Ryan"/>
    <x v="1"/>
    <s v="United States"/>
    <s v="Philadelphia"/>
    <x v="9"/>
    <n v="19140"/>
    <x v="3"/>
    <s v="OFF-ST-10001172"/>
    <x v="1"/>
    <x v="4"/>
    <s v="Tennsco Lockers, Sand"/>
    <n v="33.568000000000005"/>
    <n v="2"/>
    <n v="0.2"/>
    <n v="1.6783999999999981"/>
  </r>
  <r>
    <n v="8543"/>
    <s v="CA-2012-157287"/>
    <x v="1"/>
    <x v="936"/>
    <d v="2021-12-23T00:00:00"/>
    <s v="First Class"/>
    <s v="HR-14830"/>
    <s v="Harold Ryan"/>
    <x v="1"/>
    <s v="United States"/>
    <s v="Philadelphia"/>
    <x v="9"/>
    <n v="19140"/>
    <x v="3"/>
    <s v="FUR-CH-10001270"/>
    <x v="0"/>
    <x v="1"/>
    <s v="Harbour Creations Steel Folding Chair"/>
    <n v="422.62499999999994"/>
    <n v="7"/>
    <n v="0.3"/>
    <n v="0"/>
  </r>
  <r>
    <n v="8544"/>
    <s v="CA-2011-137575"/>
    <x v="2"/>
    <x v="907"/>
    <d v="2020-08-11T00:00:00"/>
    <s v="Standard Class"/>
    <s v="TB-21625"/>
    <s v="Trudy Brown"/>
    <x v="0"/>
    <s v="United States"/>
    <s v="New York City"/>
    <x v="15"/>
    <n v="10035"/>
    <x v="3"/>
    <s v="TEC-AC-10004571"/>
    <x v="2"/>
    <x v="11"/>
    <s v="Logitech G700s Rechargeable Gaming Mouse"/>
    <n v="199.98"/>
    <n v="2"/>
    <n v="0"/>
    <n v="83.991600000000005"/>
  </r>
  <r>
    <n v="8545"/>
    <s v="CA-2013-119074"/>
    <x v="0"/>
    <x v="1195"/>
    <d v="2022-04-01T00:00:00"/>
    <s v="Standard Class"/>
    <s v="DS-13180"/>
    <s v="David Smith"/>
    <x v="1"/>
    <s v="United States"/>
    <s v="Columbus"/>
    <x v="32"/>
    <n v="31907"/>
    <x v="0"/>
    <s v="FUR-FU-10004053"/>
    <x v="0"/>
    <x v="5"/>
    <s v="DAX Two-Tone Silver Metal Document Frame"/>
    <n v="20.239999999999998"/>
    <n v="1"/>
    <n v="0"/>
    <n v="8.7032000000000007"/>
  </r>
  <r>
    <n v="8546"/>
    <s v="CA-2013-119074"/>
    <x v="0"/>
    <x v="1195"/>
    <d v="2022-04-01T00:00:00"/>
    <s v="Standard Class"/>
    <s v="DS-13180"/>
    <s v="David Smith"/>
    <x v="1"/>
    <s v="United States"/>
    <s v="Columbus"/>
    <x v="32"/>
    <n v="31907"/>
    <x v="0"/>
    <s v="FUR-FU-10003731"/>
    <x v="0"/>
    <x v="5"/>
    <s v="Eldon Expressions Wood and Plastic Desk Accessories, Oak"/>
    <n v="39.92"/>
    <n v="4"/>
    <n v="0"/>
    <n v="11.177600000000002"/>
  </r>
  <r>
    <n v="8547"/>
    <s v="CA-2013-119074"/>
    <x v="0"/>
    <x v="1195"/>
    <d v="2022-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0"/>
    <d v="2021-12-10T00:00:00"/>
    <s v="Standard Class"/>
    <s v="GB-14530"/>
    <s v="George Bell"/>
    <x v="1"/>
    <s v="United States"/>
    <s v="Los Angeles"/>
    <x v="1"/>
    <n v="90049"/>
    <x v="1"/>
    <s v="TEC-AC-10001266"/>
    <x v="2"/>
    <x v="11"/>
    <s v="Memorex Micro Travel Drive 8 GB"/>
    <n v="39"/>
    <n v="3"/>
    <n v="0"/>
    <n v="17.549999999999997"/>
  </r>
  <r>
    <n v="8549"/>
    <s v="CA-2012-149566"/>
    <x v="1"/>
    <x v="900"/>
    <d v="2021-12-10T00:00:00"/>
    <s v="Standard Class"/>
    <s v="GB-14530"/>
    <s v="George Bell"/>
    <x v="1"/>
    <s v="United States"/>
    <s v="Los Angeles"/>
    <x v="1"/>
    <n v="90049"/>
    <x v="1"/>
    <s v="OFF-LA-10000452"/>
    <x v="1"/>
    <x v="2"/>
    <s v="Avery 488"/>
    <n v="12.6"/>
    <n v="4"/>
    <n v="0"/>
    <n v="6.048"/>
  </r>
  <r>
    <n v="8550"/>
    <s v="CA-2012-126186"/>
    <x v="1"/>
    <x v="861"/>
    <d v="2021-09-12T00:00:00"/>
    <s v="First Class"/>
    <s v="GB-14530"/>
    <s v="George Bell"/>
    <x v="1"/>
    <s v="United States"/>
    <s v="Aurora"/>
    <x v="22"/>
    <n v="80013"/>
    <x v="1"/>
    <s v="FUR-FU-10000073"/>
    <x v="0"/>
    <x v="5"/>
    <s v="Deflect-O Glasstique Clear Desk Accessories"/>
    <n v="24.64"/>
    <n v="4"/>
    <n v="0.2"/>
    <n v="4.0039999999999978"/>
  </r>
  <r>
    <n v="8551"/>
    <s v="CA-2012-121132"/>
    <x v="1"/>
    <x v="789"/>
    <d v="2021-07-24T00:00:00"/>
    <s v="Standard Class"/>
    <s v="VB-21745"/>
    <s v="Victoria Brennan"/>
    <x v="1"/>
    <s v="United States"/>
    <s v="Houston"/>
    <x v="5"/>
    <n v="77041"/>
    <x v="2"/>
    <s v="OFF-LA-10002368"/>
    <x v="1"/>
    <x v="2"/>
    <s v="Avery 479"/>
    <n v="6.2640000000000002"/>
    <n v="3"/>
    <n v="0.2"/>
    <n v="2.0358000000000001"/>
  </r>
  <r>
    <n v="8552"/>
    <s v="CA-2012-121132"/>
    <x v="1"/>
    <x v="789"/>
    <d v="2021-07-24T00:00:00"/>
    <s v="Standard Class"/>
    <s v="VB-21745"/>
    <s v="Victoria Brennan"/>
    <x v="1"/>
    <s v="United States"/>
    <s v="Houston"/>
    <x v="5"/>
    <n v="77041"/>
    <x v="2"/>
    <s v="OFF-FA-10004248"/>
    <x v="1"/>
    <x v="13"/>
    <s v="Advantus T-Pin Paper Clips"/>
    <n v="14.432"/>
    <n v="4"/>
    <n v="0.2"/>
    <n v="3.4276000000000004"/>
  </r>
  <r>
    <n v="8553"/>
    <s v="CA-2011-140473"/>
    <x v="2"/>
    <x v="991"/>
    <d v="2020-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23-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22-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21-03-22T00:00:00"/>
    <s v="Same Day"/>
    <s v="DC-13285"/>
    <s v="Debra Catini"/>
    <x v="0"/>
    <s v="United States"/>
    <s v="Plantation"/>
    <x v="2"/>
    <n v="33317"/>
    <x v="0"/>
    <s v="TEC-AC-10002567"/>
    <x v="2"/>
    <x v="11"/>
    <s v="Logitech G602 Wireless Gaming Mouse"/>
    <n v="447.94399999999996"/>
    <n v="7"/>
    <n v="0.2"/>
    <n v="89.588799999999992"/>
  </r>
  <r>
    <n v="8557"/>
    <s v="CA-2012-117884"/>
    <x v="1"/>
    <x v="204"/>
    <d v="2021-03-22T00:00:00"/>
    <s v="Same Day"/>
    <s v="DC-13285"/>
    <s v="Debra Catini"/>
    <x v="0"/>
    <s v="United States"/>
    <s v="Plantation"/>
    <x v="2"/>
    <n v="33317"/>
    <x v="0"/>
    <s v="OFF-ST-10002182"/>
    <x v="1"/>
    <x v="4"/>
    <s v="Iris 3-Drawer Stacking Bin, Black"/>
    <n v="150.40799999999999"/>
    <n v="9"/>
    <n v="0.2"/>
    <n v="-33.841799999999999"/>
  </r>
  <r>
    <n v="8558"/>
    <s v="CA-2013-132829"/>
    <x v="0"/>
    <x v="443"/>
    <d v="2022-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22-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22-12-27T00:00:00"/>
    <s v="Second Class"/>
    <s v="LA-16780"/>
    <s v="Laura Armstrong"/>
    <x v="1"/>
    <s v="United States"/>
    <s v="Houston"/>
    <x v="5"/>
    <n v="77041"/>
    <x v="2"/>
    <s v="TEC-PH-10004345"/>
    <x v="2"/>
    <x v="7"/>
    <s v="Cisco SPA 502G IP Phone"/>
    <n v="287.88"/>
    <n v="3"/>
    <n v="0.2"/>
    <n v="35.984999999999999"/>
  </r>
  <r>
    <n v="8561"/>
    <s v="CA-2013-132829"/>
    <x v="0"/>
    <x v="443"/>
    <d v="2022-12-27T00:00:00"/>
    <s v="Second Class"/>
    <s v="LA-16780"/>
    <s v="Laura Armstrong"/>
    <x v="1"/>
    <s v="United States"/>
    <s v="Houston"/>
    <x v="5"/>
    <n v="77041"/>
    <x v="2"/>
    <s v="TEC-PH-10004912"/>
    <x v="2"/>
    <x v="7"/>
    <s v="Cisco SPA112 2 Port Phone Adapter"/>
    <n v="131.88000000000002"/>
    <n v="3"/>
    <n v="0.2"/>
    <n v="14.836499999999987"/>
  </r>
  <r>
    <n v="8562"/>
    <s v="CA-2013-132829"/>
    <x v="0"/>
    <x v="443"/>
    <d v="2022-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6"/>
    <d v="2022-04-07T00:00:00"/>
    <s v="Second Class"/>
    <s v="DJ-13420"/>
    <s v="Denny Joy"/>
    <x v="1"/>
    <s v="United States"/>
    <s v="Milwaukee"/>
    <x v="6"/>
    <n v="53209"/>
    <x v="2"/>
    <s v="FUR-CH-10000847"/>
    <x v="0"/>
    <x v="1"/>
    <s v="Global Executive Mid-Back Manager's Chair"/>
    <n v="1454.9"/>
    <n v="5"/>
    <n v="0"/>
    <n v="378.274"/>
  </r>
  <r>
    <n v="8564"/>
    <s v="US-2014-108315"/>
    <x v="3"/>
    <x v="504"/>
    <d v="2023-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23-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8"/>
    <d v="2022-11-19T00:00:00"/>
    <s v="First Class"/>
    <s v="BG-11035"/>
    <s v="Barry Gonzalez"/>
    <x v="0"/>
    <s v="United States"/>
    <s v="The Colony"/>
    <x v="5"/>
    <n v="75056"/>
    <x v="2"/>
    <s v="TEC-PH-10002350"/>
    <x v="2"/>
    <x v="7"/>
    <s v="Apple EarPods with Remote and Mic"/>
    <n v="67.176000000000002"/>
    <n v="3"/>
    <n v="0.2"/>
    <n v="6.7175999999999974"/>
  </r>
  <r>
    <n v="8567"/>
    <s v="CA-2013-134110"/>
    <x v="0"/>
    <x v="1018"/>
    <d v="2022-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22-11-13T00:00:00"/>
    <s v="First Class"/>
    <s v="SV-20365"/>
    <s v="Seth Vernon"/>
    <x v="0"/>
    <s v="United States"/>
    <s v="Troy"/>
    <x v="24"/>
    <n v="45373"/>
    <x v="3"/>
    <s v="OFF-PA-10002787"/>
    <x v="1"/>
    <x v="10"/>
    <s v="Xerox 227"/>
    <n v="31.104000000000006"/>
    <n v="6"/>
    <n v="0.2"/>
    <n v="10.8864"/>
  </r>
  <r>
    <n v="8569"/>
    <s v="CA-2013-162390"/>
    <x v="0"/>
    <x v="409"/>
    <d v="2022-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22-12-13T00:00:00"/>
    <s v="Standard Class"/>
    <s v="DP-13105"/>
    <s v="Dave Poirier"/>
    <x v="1"/>
    <s v="United States"/>
    <s v="Hempstead"/>
    <x v="15"/>
    <n v="11550"/>
    <x v="3"/>
    <s v="OFF-BI-10001721"/>
    <x v="1"/>
    <x v="8"/>
    <s v="Trimflex Flexible Post Binders"/>
    <n v="222.35199999999998"/>
    <n v="13"/>
    <n v="0.2"/>
    <n v="77.823200000000014"/>
  </r>
  <r>
    <n v="8571"/>
    <s v="CA-2013-162390"/>
    <x v="0"/>
    <x v="409"/>
    <d v="2022-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4"/>
    <d v="2022-04-04T00:00:00"/>
    <s v="Same Day"/>
    <s v="SR-20740"/>
    <s v="Steven Roelle"/>
    <x v="2"/>
    <s v="United States"/>
    <s v="Dallas"/>
    <x v="5"/>
    <n v="75081"/>
    <x v="2"/>
    <s v="OFF-PA-10003893"/>
    <x v="1"/>
    <x v="10"/>
    <s v="Xerox 1962"/>
    <n v="10.272000000000002"/>
    <n v="3"/>
    <n v="0.2"/>
    <n v="3.2099999999999982"/>
  </r>
  <r>
    <n v="8573"/>
    <s v="CA-2011-121629"/>
    <x v="2"/>
    <x v="683"/>
    <d v="2020-12-02T00:00:00"/>
    <s v="Standard Class"/>
    <s v="BT-11680"/>
    <s v="Brian Thompson"/>
    <x v="0"/>
    <s v="United States"/>
    <s v="Houston"/>
    <x v="5"/>
    <n v="77041"/>
    <x v="2"/>
    <s v="TEC-MA-10004679"/>
    <x v="2"/>
    <x v="15"/>
    <s v="StarTech.com 10/100 VDSL2 Ethernet Extender Kit"/>
    <n v="998.84999999999991"/>
    <n v="5"/>
    <n v="0.4"/>
    <n v="-199.7700000000001"/>
  </r>
  <r>
    <n v="8574"/>
    <s v="CA-2012-164623"/>
    <x v="1"/>
    <x v="1181"/>
    <d v="2021-10-22T00:00:00"/>
    <s v="First Class"/>
    <s v="MS-17770"/>
    <s v="Maxwell Schwartz"/>
    <x v="0"/>
    <s v="United States"/>
    <s v="New York City"/>
    <x v="15"/>
    <n v="10035"/>
    <x v="3"/>
    <s v="OFF-PA-10000249"/>
    <x v="1"/>
    <x v="10"/>
    <s v="Staples"/>
    <n v="24.56"/>
    <n v="2"/>
    <n v="0"/>
    <n v="11.543199999999999"/>
  </r>
  <r>
    <n v="8575"/>
    <s v="CA-2011-159849"/>
    <x v="2"/>
    <x v="111"/>
    <d v="2020-09-19T00:00:00"/>
    <s v="Same Day"/>
    <s v="JK-15640"/>
    <s v="Jim Kriz"/>
    <x v="2"/>
    <s v="United States"/>
    <s v="San Francisco"/>
    <x v="1"/>
    <n v="94110"/>
    <x v="1"/>
    <s v="OFF-FA-10000053"/>
    <x v="1"/>
    <x v="13"/>
    <s v="Revere Boxed Rubber Bands by Revere"/>
    <n v="5.67"/>
    <n v="3"/>
    <n v="0"/>
    <n v="0.11340000000000017"/>
  </r>
  <r>
    <n v="8576"/>
    <s v="CA-2014-101273"/>
    <x v="3"/>
    <x v="151"/>
    <d v="2023-08-31T00:00:00"/>
    <s v="Second Class"/>
    <s v="ST-20530"/>
    <s v="Shui Tom"/>
    <x v="0"/>
    <s v="United States"/>
    <s v="Port Saint Lucie"/>
    <x v="2"/>
    <n v="34952"/>
    <x v="0"/>
    <s v="OFF-AP-10000804"/>
    <x v="1"/>
    <x v="9"/>
    <s v="Hoover Portapower Portable Vacuum"/>
    <n v="14.336000000000002"/>
    <n v="4"/>
    <n v="0.2"/>
    <n v="0.89599999999999991"/>
  </r>
  <r>
    <n v="8577"/>
    <s v="CA-2014-106747"/>
    <x v="3"/>
    <x v="445"/>
    <d v="2023-07-05T00:00:00"/>
    <s v="First Class"/>
    <s v="TS-21505"/>
    <s v="Tony Sayre"/>
    <x v="0"/>
    <s v="United States"/>
    <s v="Concord"/>
    <x v="38"/>
    <n v="3301"/>
    <x v="3"/>
    <s v="FUR-FU-10004188"/>
    <x v="0"/>
    <x v="5"/>
    <s v="Luxo Professional Combination Clamp-On Lamps"/>
    <n v="102.3"/>
    <n v="1"/>
    <n v="0"/>
    <n v="26.597999999999999"/>
  </r>
  <r>
    <n v="8578"/>
    <s v="CA-2014-146164"/>
    <x v="3"/>
    <x v="66"/>
    <d v="2023-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23-12-27T00:00:00"/>
    <s v="Standard Class"/>
    <s v="CM-12190"/>
    <s v="Charlotte Melton"/>
    <x v="0"/>
    <s v="United States"/>
    <s v="Rochester"/>
    <x v="11"/>
    <n v="55901"/>
    <x v="2"/>
    <s v="OFF-ST-10001228"/>
    <x v="1"/>
    <x v="4"/>
    <s v="Personal File Boxes with Fold-Down Carry Handle"/>
    <n v="31.16"/>
    <n v="2"/>
    <n v="0"/>
    <n v="7.7899999999999991"/>
  </r>
  <r>
    <n v="8580"/>
    <s v="CA-2013-111605"/>
    <x v="0"/>
    <x v="797"/>
    <d v="2023-01-03T00:00:00"/>
    <s v="Standard Class"/>
    <s v="JW-15955"/>
    <s v="Joni Wasserman"/>
    <x v="0"/>
    <s v="United States"/>
    <s v="Louisville"/>
    <x v="0"/>
    <n v="40214"/>
    <x v="0"/>
    <s v="OFF-LA-10002368"/>
    <x v="1"/>
    <x v="2"/>
    <s v="Avery 479"/>
    <n v="2.61"/>
    <n v="1"/>
    <n v="0"/>
    <n v="1.2005999999999999"/>
  </r>
  <r>
    <n v="8581"/>
    <s v="CA-2011-130673"/>
    <x v="2"/>
    <x v="671"/>
    <d v="2020-05-22T00:00:00"/>
    <s v="Second Class"/>
    <s v="MC-17590"/>
    <s v="Matt Collister"/>
    <x v="1"/>
    <s v="United States"/>
    <s v="San Marcos"/>
    <x v="5"/>
    <n v="78666"/>
    <x v="2"/>
    <s v="FUR-FU-10003489"/>
    <x v="0"/>
    <x v="5"/>
    <s v="Contemporary Borderless Frame"/>
    <n v="10.332000000000001"/>
    <n v="3"/>
    <n v="0.6"/>
    <n v="-5.9408999999999992"/>
  </r>
  <r>
    <n v="8582"/>
    <s v="CA-2011-130673"/>
    <x v="2"/>
    <x v="671"/>
    <d v="2020-05-22T00:00:00"/>
    <s v="Second Class"/>
    <s v="MC-17590"/>
    <s v="Matt Collister"/>
    <x v="1"/>
    <s v="United States"/>
    <s v="San Marcos"/>
    <x v="5"/>
    <n v="78666"/>
    <x v="2"/>
    <s v="OFF-PA-10000289"/>
    <x v="1"/>
    <x v="10"/>
    <s v="Xerox 213"/>
    <n v="10.368000000000002"/>
    <n v="2"/>
    <n v="0.2"/>
    <n v="3.6288"/>
  </r>
  <r>
    <n v="8583"/>
    <s v="CA-2011-130673"/>
    <x v="2"/>
    <x v="671"/>
    <d v="2020-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20-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20-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23-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23-07-19T00:00:00"/>
    <s v="Standard Class"/>
    <s v="KB-16240"/>
    <s v="Karen Bern"/>
    <x v="1"/>
    <s v="United States"/>
    <s v="Los Angeles"/>
    <x v="1"/>
    <n v="90049"/>
    <x v="1"/>
    <s v="TEC-AC-10003832"/>
    <x v="2"/>
    <x v="11"/>
    <s v="Logitech P710e Mobile Speakerphone"/>
    <n v="1287.45"/>
    <n v="5"/>
    <n v="0"/>
    <n v="244.61549999999988"/>
  </r>
  <r>
    <n v="8588"/>
    <s v="CA-2014-162012"/>
    <x v="3"/>
    <x v="497"/>
    <d v="2023-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59"/>
    <d v="2021-05-22T00:00:00"/>
    <s v="Standard Class"/>
    <s v="FC-14335"/>
    <s v="Fred Chung"/>
    <x v="1"/>
    <s v="United States"/>
    <s v="Philadelphia"/>
    <x v="9"/>
    <n v="19140"/>
    <x v="3"/>
    <s v="OFF-ST-10002583"/>
    <x v="1"/>
    <x v="4"/>
    <s v="Fellowes Neat Ideas Storage Cubes"/>
    <n v="51.967999999999996"/>
    <n v="2"/>
    <n v="0.2"/>
    <n v="-10.393600000000001"/>
  </r>
  <r>
    <n v="8590"/>
    <s v="CA-2014-145338"/>
    <x v="3"/>
    <x v="925"/>
    <d v="2023-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23-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23-04-27T00:00:00"/>
    <s v="First Class"/>
    <s v="SO-20335"/>
    <s v="Sean O'Donnell"/>
    <x v="0"/>
    <s v="United States"/>
    <s v="Greeley"/>
    <x v="22"/>
    <n v="80634"/>
    <x v="1"/>
    <s v="OFF-EN-10003134"/>
    <x v="1"/>
    <x v="12"/>
    <s v="Staples"/>
    <n v="18.687999999999999"/>
    <n v="2"/>
    <n v="0.2"/>
    <n v="7.008"/>
  </r>
  <r>
    <n v="8593"/>
    <s v="CA-2014-101700"/>
    <x v="3"/>
    <x v="756"/>
    <d v="2023-04-27T00:00:00"/>
    <s v="First Class"/>
    <s v="SO-20335"/>
    <s v="Sean O'Donnell"/>
    <x v="0"/>
    <s v="United States"/>
    <s v="Greeley"/>
    <x v="22"/>
    <n v="80634"/>
    <x v="1"/>
    <s v="FUR-FU-10001025"/>
    <x v="0"/>
    <x v="5"/>
    <s v="Eldon Imàge Series Desk Accessories, Clear"/>
    <n v="11.664000000000001"/>
    <n v="3"/>
    <n v="0.2"/>
    <n v="3.3534000000000006"/>
  </r>
  <r>
    <n v="8594"/>
    <s v="CA-2014-159667"/>
    <x v="3"/>
    <x v="45"/>
    <d v="2023-11-14T00:00:00"/>
    <s v="Standard Class"/>
    <s v="PM-19135"/>
    <s v="Peter McVee"/>
    <x v="2"/>
    <s v="United States"/>
    <s v="Jacksonville"/>
    <x v="2"/>
    <n v="32216"/>
    <x v="0"/>
    <s v="TEC-AC-10002567"/>
    <x v="2"/>
    <x v="11"/>
    <s v="Logitech G602 Wireless Gaming Mouse"/>
    <n v="191.976"/>
    <n v="3"/>
    <n v="0.2"/>
    <n v="38.395199999999988"/>
  </r>
  <r>
    <n v="8595"/>
    <s v="CA-2014-159667"/>
    <x v="3"/>
    <x v="45"/>
    <d v="2023-11-14T00:00:00"/>
    <s v="Standard Class"/>
    <s v="PM-19135"/>
    <s v="Peter McVee"/>
    <x v="2"/>
    <s v="United States"/>
    <s v="Jacksonville"/>
    <x v="2"/>
    <n v="32216"/>
    <x v="0"/>
    <s v="TEC-PH-10004094"/>
    <x v="2"/>
    <x v="7"/>
    <s v="Motorola L703CM"/>
    <n v="499.16800000000006"/>
    <n v="4"/>
    <n v="0.2"/>
    <n v="31.197999999999993"/>
  </r>
  <r>
    <n v="8596"/>
    <s v="CA-2011-111934"/>
    <x v="2"/>
    <x v="951"/>
    <d v="2020-05-07T00:00:00"/>
    <s v="First Class"/>
    <s v="GD-14590"/>
    <s v="Giulietta Dortch"/>
    <x v="1"/>
    <s v="United States"/>
    <s v="Arlington"/>
    <x v="17"/>
    <n v="22204"/>
    <x v="0"/>
    <s v="OFF-BI-10004364"/>
    <x v="1"/>
    <x v="8"/>
    <s v="Storex Dura Pro Binders"/>
    <n v="11.88"/>
    <n v="2"/>
    <n v="0"/>
    <n v="5.3460000000000001"/>
  </r>
  <r>
    <n v="8597"/>
    <s v="CA-2011-111934"/>
    <x v="2"/>
    <x v="951"/>
    <d v="2020-05-07T00:00:00"/>
    <s v="First Class"/>
    <s v="GD-14590"/>
    <s v="Giulietta Dortch"/>
    <x v="1"/>
    <s v="United States"/>
    <s v="Arlington"/>
    <x v="17"/>
    <n v="22204"/>
    <x v="0"/>
    <s v="OFF-PA-10000474"/>
    <x v="1"/>
    <x v="10"/>
    <s v="Staples"/>
    <n v="35.44"/>
    <n v="1"/>
    <n v="0"/>
    <n v="16.656799999999997"/>
  </r>
  <r>
    <n v="8598"/>
    <s v="US-2013-117387"/>
    <x v="0"/>
    <x v="189"/>
    <d v="2022-11-01T00:00:00"/>
    <s v="Standard Class"/>
    <s v="PA-19060"/>
    <s v="Pete Armstrong"/>
    <x v="2"/>
    <s v="United States"/>
    <s v="San Francisco"/>
    <x v="1"/>
    <n v="94122"/>
    <x v="1"/>
    <s v="OFF-BI-10004308"/>
    <x v="1"/>
    <x v="8"/>
    <s v="Avery Legal 4-Ring Binder"/>
    <n v="67.13600000000001"/>
    <n v="4"/>
    <n v="0.2"/>
    <n v="25.175999999999998"/>
  </r>
  <r>
    <n v="8599"/>
    <s v="CA-2011-141110"/>
    <x v="2"/>
    <x v="35"/>
    <d v="2020-12-01T00:00:00"/>
    <s v="Standard Class"/>
    <s v="LS-17200"/>
    <s v="Luke Schmidt"/>
    <x v="1"/>
    <s v="United States"/>
    <s v="Fresno"/>
    <x v="1"/>
    <n v="93727"/>
    <x v="1"/>
    <s v="OFF-BI-10002012"/>
    <x v="1"/>
    <x v="8"/>
    <s v="Wilson Jones Easy Flow II Sheet Lifters"/>
    <n v="4.32"/>
    <n v="3"/>
    <n v="0.2"/>
    <n v="1.512"/>
  </r>
  <r>
    <n v="8600"/>
    <s v="CA-2011-141110"/>
    <x v="2"/>
    <x v="35"/>
    <d v="2020-12-01T00:00:00"/>
    <s v="Standard Class"/>
    <s v="LS-17200"/>
    <s v="Luke Schmidt"/>
    <x v="1"/>
    <s v="United States"/>
    <s v="Fresno"/>
    <x v="1"/>
    <n v="93727"/>
    <x v="1"/>
    <s v="OFF-PA-10002586"/>
    <x v="1"/>
    <x v="10"/>
    <s v="Xerox 1970"/>
    <n v="14.940000000000001"/>
    <n v="3"/>
    <n v="0"/>
    <n v="7.0218000000000007"/>
  </r>
  <r>
    <n v="8601"/>
    <s v="CA-2011-141110"/>
    <x v="2"/>
    <x v="35"/>
    <d v="2020-12-01T00:00:00"/>
    <s v="Standard Class"/>
    <s v="LS-17200"/>
    <s v="Luke Schmidt"/>
    <x v="1"/>
    <s v="United States"/>
    <s v="Fresno"/>
    <x v="1"/>
    <n v="93727"/>
    <x v="1"/>
    <s v="OFF-AP-10000692"/>
    <x v="1"/>
    <x v="9"/>
    <s v="Fellowes Mighty 8 Compact Surge Protector"/>
    <n v="40.54"/>
    <n v="2"/>
    <n v="0"/>
    <n v="11.351200000000002"/>
  </r>
  <r>
    <n v="8602"/>
    <s v="CA-2011-141110"/>
    <x v="2"/>
    <x v="35"/>
    <d v="2020-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20-12-31T00:00:00"/>
    <s v="Same Day"/>
    <s v="JL-15175"/>
    <s v="James Lanier"/>
    <x v="2"/>
    <s v="United States"/>
    <s v="Reno"/>
    <x v="33"/>
    <n v="89502"/>
    <x v="1"/>
    <s v="TEC-PH-10004908"/>
    <x v="2"/>
    <x v="7"/>
    <s v="Panasonic KX TS3282W Corded phone"/>
    <n v="475.94400000000002"/>
    <n v="7"/>
    <n v="0.2"/>
    <n v="59.492999999999952"/>
  </r>
  <r>
    <n v="8604"/>
    <s v="US-2013-116365"/>
    <x v="0"/>
    <x v="835"/>
    <d v="2022-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22-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22-01-08T00:00:00"/>
    <s v="Standard Class"/>
    <s v="CA-12310"/>
    <s v="Christine Abelman"/>
    <x v="1"/>
    <s v="United States"/>
    <s v="San Antonio"/>
    <x v="5"/>
    <n v="78207"/>
    <x v="2"/>
    <s v="TEC-PH-10002890"/>
    <x v="2"/>
    <x v="7"/>
    <s v="AT&amp;T 17929 Lendline Telephone"/>
    <n v="180.96"/>
    <n v="5"/>
    <n v="0.2"/>
    <n v="13.571999999999996"/>
  </r>
  <r>
    <n v="8607"/>
    <s v="CA-2014-162936"/>
    <x v="3"/>
    <x v="238"/>
    <d v="2023-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20-06-09T00:00:00"/>
    <s v="Standard Class"/>
    <s v="BT-11440"/>
    <s v="Bobby Trafton"/>
    <x v="0"/>
    <s v="United States"/>
    <s v="New York City"/>
    <x v="15"/>
    <n v="10035"/>
    <x v="3"/>
    <s v="FUR-FU-10002878"/>
    <x v="0"/>
    <x v="5"/>
    <s v="Seth Thomas 14&quot; Day/Date Wall Clock"/>
    <n v="56.96"/>
    <n v="2"/>
    <n v="0"/>
    <n v="21.075200000000002"/>
  </r>
  <r>
    <n v="8609"/>
    <s v="CA-2011-151946"/>
    <x v="2"/>
    <x v="611"/>
    <d v="2020-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20-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20-06-09T00:00:00"/>
    <s v="Standard Class"/>
    <s v="BT-11440"/>
    <s v="Bobby Trafton"/>
    <x v="0"/>
    <s v="United States"/>
    <s v="New York City"/>
    <x v="15"/>
    <n v="10035"/>
    <x v="3"/>
    <s v="FUR-FU-10002191"/>
    <x v="0"/>
    <x v="5"/>
    <s v="G.E. Halogen Desk Lamp Bulbs"/>
    <n v="13.96"/>
    <n v="2"/>
    <n v="0"/>
    <n v="6.7008000000000001"/>
  </r>
  <r>
    <n v="8612"/>
    <s v="CA-2014-123624"/>
    <x v="3"/>
    <x v="38"/>
    <d v="2023-11-18T00:00:00"/>
    <s v="Second Class"/>
    <s v="SE-20110"/>
    <s v="Sanjit Engle"/>
    <x v="0"/>
    <s v="United States"/>
    <s v="Oxnard"/>
    <x v="1"/>
    <n v="93030"/>
    <x v="1"/>
    <s v="TEC-AC-10000682"/>
    <x v="2"/>
    <x v="11"/>
    <s v="Kensington K72356US Mouse-in-a-Box USB Desktop Mouse"/>
    <n v="82.95"/>
    <n v="5"/>
    <n v="0"/>
    <n v="29.032499999999999"/>
  </r>
  <r>
    <n v="8613"/>
    <s v="CA-2013-146437"/>
    <x v="0"/>
    <x v="1197"/>
    <d v="2022-02-01T00:00:00"/>
    <s v="Second Class"/>
    <s v="HG-14965"/>
    <s v="Henry Goldwyn"/>
    <x v="1"/>
    <s v="United States"/>
    <s v="Los Angeles"/>
    <x v="1"/>
    <n v="90036"/>
    <x v="1"/>
    <s v="OFF-AR-10000588"/>
    <x v="1"/>
    <x v="6"/>
    <s v="Newell 345"/>
    <n v="39.68"/>
    <n v="2"/>
    <n v="0"/>
    <n v="10.316800000000001"/>
  </r>
  <r>
    <n v="8614"/>
    <s v="CA-2013-138233"/>
    <x v="0"/>
    <x v="1198"/>
    <d v="2022-11-15T00:00:00"/>
    <s v="Standard Class"/>
    <s v="PF-19165"/>
    <s v="Philip Fox"/>
    <x v="0"/>
    <s v="United States"/>
    <s v="Oakland"/>
    <x v="1"/>
    <n v="94601"/>
    <x v="1"/>
    <s v="TEC-AC-10002001"/>
    <x v="2"/>
    <x v="11"/>
    <s v="Logitech Wireless Gaming Headset G930"/>
    <n v="479.97"/>
    <n v="3"/>
    <n v="0"/>
    <n v="177.58890000000002"/>
  </r>
  <r>
    <n v="8615"/>
    <s v="CA-2013-165918"/>
    <x v="0"/>
    <x v="545"/>
    <d v="2022-09-15T00:00:00"/>
    <s v="Standard Class"/>
    <s v="BD-11770"/>
    <s v="Bryan Davis"/>
    <x v="0"/>
    <s v="United States"/>
    <s v="Edmonds"/>
    <x v="4"/>
    <n v="98026"/>
    <x v="1"/>
    <s v="OFF-LA-10003720"/>
    <x v="1"/>
    <x v="2"/>
    <s v="Avery 487"/>
    <n v="7.38"/>
    <n v="2"/>
    <n v="0"/>
    <n v="3.4685999999999999"/>
  </r>
  <r>
    <n v="8616"/>
    <s v="CA-2013-165918"/>
    <x v="0"/>
    <x v="545"/>
    <d v="2022-09-15T00:00:00"/>
    <s v="Standard Class"/>
    <s v="BD-11770"/>
    <s v="Bryan Davis"/>
    <x v="0"/>
    <s v="United States"/>
    <s v="Edmonds"/>
    <x v="4"/>
    <n v="98026"/>
    <x v="1"/>
    <s v="OFF-BI-10004364"/>
    <x v="1"/>
    <x v="8"/>
    <s v="Storex Dura Pro Binders"/>
    <n v="14.256000000000002"/>
    <n v="3"/>
    <n v="0.2"/>
    <n v="4.4550000000000001"/>
  </r>
  <r>
    <n v="8617"/>
    <s v="CA-2013-165918"/>
    <x v="0"/>
    <x v="545"/>
    <d v="2022-09-15T00:00:00"/>
    <s v="Standard Class"/>
    <s v="BD-11770"/>
    <s v="Bryan Davis"/>
    <x v="0"/>
    <s v="United States"/>
    <s v="Edmonds"/>
    <x v="4"/>
    <n v="98026"/>
    <x v="1"/>
    <s v="OFF-PA-10000100"/>
    <x v="1"/>
    <x v="10"/>
    <s v="Xerox 1945"/>
    <n v="81.98"/>
    <n v="2"/>
    <n v="0"/>
    <n v="40.170200000000001"/>
  </r>
  <r>
    <n v="8618"/>
    <s v="CA-2013-165918"/>
    <x v="0"/>
    <x v="545"/>
    <d v="2022-09-15T00:00:00"/>
    <s v="Standard Class"/>
    <s v="BD-11770"/>
    <s v="Bryan Davis"/>
    <x v="0"/>
    <s v="United States"/>
    <s v="Edmonds"/>
    <x v="4"/>
    <n v="98026"/>
    <x v="1"/>
    <s v="OFF-BI-10004826"/>
    <x v="1"/>
    <x v="8"/>
    <s v="JM Magazine Binder"/>
    <n v="39.624000000000009"/>
    <n v="3"/>
    <n v="0.2"/>
    <n v="13.868400000000001"/>
  </r>
  <r>
    <n v="8619"/>
    <s v="CA-2014-117513"/>
    <x v="3"/>
    <x v="448"/>
    <d v="2023-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23-09-14T00:00:00"/>
    <s v="Second Class"/>
    <s v="EM-14095"/>
    <s v="Eudokia Martin"/>
    <x v="1"/>
    <s v="United States"/>
    <s v="New York City"/>
    <x v="15"/>
    <n v="10024"/>
    <x v="3"/>
    <s v="OFF-ST-10001031"/>
    <x v="1"/>
    <x v="4"/>
    <s v="Adjustable Personal File Tote"/>
    <n v="65.12"/>
    <n v="4"/>
    <n v="0"/>
    <n v="16.931200000000004"/>
  </r>
  <r>
    <n v="8621"/>
    <s v="US-2014-119319"/>
    <x v="3"/>
    <x v="44"/>
    <d v="2023-11-10T00:00:00"/>
    <s v="Second Class"/>
    <s v="LC-17050"/>
    <s v="Liz Carlisle"/>
    <x v="0"/>
    <s v="United States"/>
    <s v="Dallas"/>
    <x v="5"/>
    <n v="75217"/>
    <x v="2"/>
    <s v="FUR-FU-10003878"/>
    <x v="0"/>
    <x v="5"/>
    <s v="Linden 10&quot; Round Wall Clock, Black"/>
    <n v="30.560000000000002"/>
    <n v="5"/>
    <n v="0.6"/>
    <n v="-19.863999999999997"/>
  </r>
  <r>
    <n v="8622"/>
    <s v="CA-2014-104318"/>
    <x v="3"/>
    <x v="726"/>
    <d v="2023-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22-12-02T00:00:00"/>
    <s v="Standard Class"/>
    <s v="CM-12235"/>
    <s v="Chris McAfee"/>
    <x v="0"/>
    <s v="United States"/>
    <s v="Phoenix"/>
    <x v="16"/>
    <n v="85023"/>
    <x v="1"/>
    <s v="OFF-ST-10000876"/>
    <x v="1"/>
    <x v="4"/>
    <s v="Eldon Simplefile Box Office"/>
    <n v="39.808"/>
    <n v="4"/>
    <n v="0.2"/>
    <n v="3.9808000000000003"/>
  </r>
  <r>
    <n v="8624"/>
    <s v="CA-2012-136147"/>
    <x v="1"/>
    <x v="50"/>
    <d v="2021-11-18T00:00:00"/>
    <s v="Standard Class"/>
    <s v="FM-14380"/>
    <s v="Fred McMath"/>
    <x v="0"/>
    <s v="United States"/>
    <s v="Miami"/>
    <x v="2"/>
    <n v="33178"/>
    <x v="0"/>
    <s v="OFF-BI-10004224"/>
    <x v="1"/>
    <x v="8"/>
    <s v="Catalog Binders with Expanding Posts"/>
    <n v="121.10400000000003"/>
    <n v="6"/>
    <n v="0.7"/>
    <n v="-100.91999999999999"/>
  </r>
  <r>
    <n v="8625"/>
    <s v="CA-2012-136147"/>
    <x v="1"/>
    <x v="50"/>
    <d v="2021-11-18T00:00:00"/>
    <s v="Standard Class"/>
    <s v="FM-14380"/>
    <s v="Fred McMath"/>
    <x v="0"/>
    <s v="United States"/>
    <s v="Miami"/>
    <x v="2"/>
    <n v="33178"/>
    <x v="0"/>
    <s v="TEC-AC-10004568"/>
    <x v="2"/>
    <x v="11"/>
    <s v="Maxell LTO Ultrium - 800 GB"/>
    <n v="111.96"/>
    <n v="5"/>
    <n v="0.2"/>
    <n v="-1.3995000000000104"/>
  </r>
  <r>
    <n v="8626"/>
    <s v="CA-2012-156118"/>
    <x v="1"/>
    <x v="575"/>
    <d v="2021-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21-09-12T00:00:00"/>
    <s v="Standard Class"/>
    <s v="AG-10525"/>
    <s v="Andy Gerbode"/>
    <x v="1"/>
    <s v="United States"/>
    <s v="New York City"/>
    <x v="15"/>
    <n v="10011"/>
    <x v="3"/>
    <s v="OFF-ST-10003638"/>
    <x v="1"/>
    <x v="4"/>
    <s v="Mobile Personal File Cube"/>
    <n v="70.260000000000005"/>
    <n v="3"/>
    <n v="0"/>
    <n v="18.970199999999998"/>
  </r>
  <r>
    <n v="8628"/>
    <s v="CA-2012-164084"/>
    <x v="1"/>
    <x v="67"/>
    <d v="2021-09-12T00:00:00"/>
    <s v="Standard Class"/>
    <s v="AG-10525"/>
    <s v="Andy Gerbode"/>
    <x v="1"/>
    <s v="United States"/>
    <s v="New York City"/>
    <x v="15"/>
    <n v="10011"/>
    <x v="3"/>
    <s v="TEC-AC-10002305"/>
    <x v="2"/>
    <x v="11"/>
    <s v="KeyTronic E03601U1 - Keyboard - Beige"/>
    <n v="90"/>
    <n v="5"/>
    <n v="0"/>
    <n v="16.199999999999992"/>
  </r>
  <r>
    <n v="8629"/>
    <s v="CA-2012-164084"/>
    <x v="1"/>
    <x v="67"/>
    <d v="2021-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21-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21-09-12T00:00:00"/>
    <s v="Standard Class"/>
    <s v="AG-10525"/>
    <s v="Andy Gerbode"/>
    <x v="1"/>
    <s v="United States"/>
    <s v="New York City"/>
    <x v="15"/>
    <n v="10011"/>
    <x v="3"/>
    <s v="OFF-FA-10003059"/>
    <x v="1"/>
    <x v="13"/>
    <s v="Assorted Color Push Pins"/>
    <n v="7.24"/>
    <n v="4"/>
    <n v="0"/>
    <n v="2.3891999999999998"/>
  </r>
  <r>
    <n v="8632"/>
    <s v="CA-2013-107783"/>
    <x v="0"/>
    <x v="1061"/>
    <d v="2022-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1"/>
    <d v="2022-07-30T00:00:00"/>
    <s v="First Class"/>
    <s v="OT-18730"/>
    <s v="Olvera Toch"/>
    <x v="0"/>
    <s v="United States"/>
    <s v="Bethlehem"/>
    <x v="9"/>
    <n v="18018"/>
    <x v="3"/>
    <s v="OFF-BI-10000545"/>
    <x v="1"/>
    <x v="8"/>
    <s v="GBC Ibimaster 500 Manual ProClick Binding System"/>
    <n v="1369.7640000000001"/>
    <n v="6"/>
    <n v="0.7"/>
    <n v="-913.17599999999993"/>
  </r>
  <r>
    <n v="8634"/>
    <s v="CA-2013-107783"/>
    <x v="0"/>
    <x v="1061"/>
    <d v="2022-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23-08-30T00:00:00"/>
    <s v="Standard Class"/>
    <s v="SV-20365"/>
    <s v="Seth Vernon"/>
    <x v="0"/>
    <s v="United States"/>
    <s v="Philadelphia"/>
    <x v="9"/>
    <n v="19140"/>
    <x v="3"/>
    <s v="FUR-BO-10001798"/>
    <x v="0"/>
    <x v="0"/>
    <s v="Bush Somerset Collection Bookcase"/>
    <n v="130.97999999999999"/>
    <n v="2"/>
    <n v="0.5"/>
    <n v="-89.066399999999987"/>
  </r>
  <r>
    <n v="8636"/>
    <s v="CA-2011-160094"/>
    <x v="2"/>
    <x v="1012"/>
    <d v="2020-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2"/>
    <d v="2020-05-02T00:00:00"/>
    <s v="First Class"/>
    <s v="JM-16195"/>
    <s v="Justin MacKendrick"/>
    <x v="0"/>
    <s v="United States"/>
    <s v="Louisville"/>
    <x v="0"/>
    <n v="40214"/>
    <x v="0"/>
    <s v="OFF-ST-10000585"/>
    <x v="1"/>
    <x v="4"/>
    <s v="Economy Rollaway Files"/>
    <n v="826"/>
    <n v="5"/>
    <n v="0"/>
    <n v="214.76"/>
  </r>
  <r>
    <n v="8638"/>
    <s v="CA-2014-151281"/>
    <x v="3"/>
    <x v="842"/>
    <d v="2023-05-03T00:00:00"/>
    <s v="Standard Class"/>
    <s v="HM-14980"/>
    <s v="Henry MacAllister"/>
    <x v="0"/>
    <s v="United States"/>
    <s v="Seattle"/>
    <x v="4"/>
    <n v="98105"/>
    <x v="1"/>
    <s v="FUR-FU-10000397"/>
    <x v="0"/>
    <x v="5"/>
    <s v="Luxo Economy Swing Arm Lamp"/>
    <n v="139.58000000000001"/>
    <n v="7"/>
    <n v="0"/>
    <n v="39.082400000000007"/>
  </r>
  <r>
    <n v="8639"/>
    <s v="CA-2014-118346"/>
    <x v="3"/>
    <x v="283"/>
    <d v="2023-07-25T00:00:00"/>
    <s v="First Class"/>
    <s v="PO-19180"/>
    <s v="Philisse Overcash"/>
    <x v="2"/>
    <s v="United States"/>
    <s v="Kenosha"/>
    <x v="6"/>
    <n v="53142"/>
    <x v="2"/>
    <s v="TEC-AC-10000736"/>
    <x v="2"/>
    <x v="11"/>
    <s v="Logitech G600 MMO Gaming Mouse"/>
    <n v="399.95"/>
    <n v="5"/>
    <n v="0"/>
    <n v="143.982"/>
  </r>
  <r>
    <n v="8640"/>
    <s v="CA-2011-129819"/>
    <x v="2"/>
    <x v="736"/>
    <d v="2020-12-15T00:00:00"/>
    <s v="Second Class"/>
    <s v="KC-16675"/>
    <s v="Kimberly Carter"/>
    <x v="1"/>
    <s v="United States"/>
    <s v="Henderson"/>
    <x v="0"/>
    <n v="42420"/>
    <x v="0"/>
    <s v="OFF-BI-10004970"/>
    <x v="1"/>
    <x v="8"/>
    <s v="ACCOHIDE 3-Ring Binder, Blue, 1&quot;"/>
    <n v="12.39"/>
    <n v="3"/>
    <n v="0"/>
    <n v="5.8232999999999997"/>
  </r>
  <r>
    <n v="8641"/>
    <s v="US-2014-148551"/>
    <x v="3"/>
    <x v="602"/>
    <d v="2023-01-17T00:00:00"/>
    <s v="Standard Class"/>
    <s v="DB-13120"/>
    <s v="David Bremer"/>
    <x v="1"/>
    <s v="United States"/>
    <s v="Dallas"/>
    <x v="5"/>
    <n v="75217"/>
    <x v="2"/>
    <s v="OFF-BI-10000545"/>
    <x v="1"/>
    <x v="8"/>
    <s v="GBC Ibimaster 500 Manual ProClick Binding System"/>
    <n v="760.97999999999979"/>
    <n v="5"/>
    <n v="0.8"/>
    <n v="-1141.47"/>
  </r>
  <r>
    <n v="8642"/>
    <s v="CA-2014-147767"/>
    <x v="3"/>
    <x v="574"/>
    <d v="2023-12-03T00:00:00"/>
    <s v="Same Day"/>
    <s v="SV-20935"/>
    <s v="Susan Vittorini"/>
    <x v="0"/>
    <s v="United States"/>
    <s v="Peoria"/>
    <x v="16"/>
    <n v="85345"/>
    <x v="1"/>
    <s v="OFF-BI-10001670"/>
    <x v="1"/>
    <x v="8"/>
    <s v="Vinyl Sectional Post Binders"/>
    <n v="67.860000000000014"/>
    <n v="6"/>
    <n v="0.7"/>
    <n v="-45.239999999999995"/>
  </r>
  <r>
    <n v="8643"/>
    <s v="CA-2012-108259"/>
    <x v="1"/>
    <x v="627"/>
    <d v="2021-11-15T00:00:00"/>
    <s v="Standard Class"/>
    <s v="NS-18640"/>
    <s v="Noel Staavos"/>
    <x v="1"/>
    <s v="United States"/>
    <s v="Jacksonville"/>
    <x v="3"/>
    <n v="28540"/>
    <x v="0"/>
    <s v="OFF-FA-10000624"/>
    <x v="1"/>
    <x v="13"/>
    <s v="OIC Binder Clips"/>
    <n v="31.504000000000005"/>
    <n v="11"/>
    <n v="0.2"/>
    <n v="11.814"/>
  </r>
  <r>
    <n v="8644"/>
    <s v="CA-2012-108259"/>
    <x v="1"/>
    <x v="627"/>
    <d v="2021-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21-11-15T00:00:00"/>
    <s v="Standard Class"/>
    <s v="NS-18640"/>
    <s v="Noel Staavos"/>
    <x v="1"/>
    <s v="United States"/>
    <s v="Jacksonville"/>
    <x v="3"/>
    <n v="28540"/>
    <x v="0"/>
    <s v="OFF-BI-10000315"/>
    <x v="1"/>
    <x v="8"/>
    <s v="Poly Designer Cover &amp; Back"/>
    <n v="39.878999999999998"/>
    <n v="7"/>
    <n v="0.7"/>
    <n v="-29.244599999999991"/>
  </r>
  <r>
    <n v="8646"/>
    <s v="CA-2012-108259"/>
    <x v="1"/>
    <x v="627"/>
    <d v="2021-11-15T00:00:00"/>
    <s v="Standard Class"/>
    <s v="NS-18640"/>
    <s v="Noel Staavos"/>
    <x v="1"/>
    <s v="United States"/>
    <s v="Jacksonville"/>
    <x v="3"/>
    <n v="28540"/>
    <x v="0"/>
    <s v="FUR-FU-10000023"/>
    <x v="0"/>
    <x v="5"/>
    <s v="Eldon Wave Desk Accessories"/>
    <n v="4.7119999999999997"/>
    <n v="1"/>
    <n v="0.2"/>
    <n v="1.4136000000000002"/>
  </r>
  <r>
    <n v="8647"/>
    <s v="CA-2013-113341"/>
    <x v="0"/>
    <x v="880"/>
    <d v="2022-11-30T00:00:00"/>
    <s v="Standard Class"/>
    <s v="MH-17455"/>
    <s v="Mark Hamilton"/>
    <x v="0"/>
    <s v="United States"/>
    <s v="Los Angeles"/>
    <x v="1"/>
    <n v="90032"/>
    <x v="1"/>
    <s v="FUR-CH-10004698"/>
    <x v="0"/>
    <x v="1"/>
    <s v="Padded Folding Chairs, Black, 4/Carton"/>
    <n v="194.35200000000003"/>
    <n v="3"/>
    <n v="0.2"/>
    <n v="19.435200000000009"/>
  </r>
  <r>
    <n v="8648"/>
    <s v="US-2012-131842"/>
    <x v="1"/>
    <x v="900"/>
    <d v="2021-12-08T00:00:00"/>
    <s v="First Class"/>
    <s v="RR-19525"/>
    <s v="Rick Reed"/>
    <x v="1"/>
    <s v="United States"/>
    <s v="Nashville"/>
    <x v="18"/>
    <n v="37211"/>
    <x v="0"/>
    <s v="FUR-CH-10004477"/>
    <x v="0"/>
    <x v="1"/>
    <s v="Global Push Button Manager's Chair, Indigo"/>
    <n v="97.424000000000007"/>
    <n v="2"/>
    <n v="0.2"/>
    <n v="10.960199999999993"/>
  </r>
  <r>
    <n v="8649"/>
    <s v="CA-2013-164574"/>
    <x v="0"/>
    <x v="875"/>
    <d v="2022-08-04T00:00:00"/>
    <s v="Standard Class"/>
    <s v="RH-19555"/>
    <s v="Ritsa Hightower"/>
    <x v="0"/>
    <s v="United States"/>
    <s v="Charlotte"/>
    <x v="3"/>
    <n v="28205"/>
    <x v="0"/>
    <s v="OFF-ST-10003816"/>
    <x v="1"/>
    <x v="4"/>
    <s v="Fellowes High-Stak Drawer Files"/>
    <n v="704.76"/>
    <n v="5"/>
    <n v="0.2"/>
    <n v="26.428499999999957"/>
  </r>
  <r>
    <n v="8650"/>
    <s v="CA-2013-164574"/>
    <x v="0"/>
    <x v="875"/>
    <d v="2022-08-04T00:00:00"/>
    <s v="Standard Class"/>
    <s v="RH-19555"/>
    <s v="Ritsa Hightower"/>
    <x v="0"/>
    <s v="United States"/>
    <s v="Charlotte"/>
    <x v="3"/>
    <n v="28205"/>
    <x v="0"/>
    <s v="OFF-BI-10002429"/>
    <x v="1"/>
    <x v="8"/>
    <s v="Premier Elliptical Ring Binder, Black"/>
    <n v="27.396000000000004"/>
    <n v="3"/>
    <n v="0.7"/>
    <n v="-20.090399999999995"/>
  </r>
  <r>
    <n v="8651"/>
    <s v="CA-2011-142769"/>
    <x v="2"/>
    <x v="103"/>
    <d v="2020-09-13T00:00:00"/>
    <s v="Same Day"/>
    <s v="RP-19390"/>
    <s v="Resi Pölking"/>
    <x v="0"/>
    <s v="United States"/>
    <s v="Seattle"/>
    <x v="4"/>
    <n v="98103"/>
    <x v="1"/>
    <s v="OFF-FA-10000840"/>
    <x v="1"/>
    <x v="13"/>
    <s v="OIC Thumb-Tacks"/>
    <n v="5.6999999999999993"/>
    <n v="5"/>
    <n v="0"/>
    <n v="2.6789999999999998"/>
  </r>
  <r>
    <n v="8652"/>
    <s v="CA-2011-142769"/>
    <x v="2"/>
    <x v="103"/>
    <d v="2020-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20-09-13T00:00:00"/>
    <s v="Same Day"/>
    <s v="RP-19390"/>
    <s v="Resi Pölking"/>
    <x v="0"/>
    <s v="United States"/>
    <s v="Seattle"/>
    <x v="4"/>
    <n v="98103"/>
    <x v="1"/>
    <s v="OFF-SU-10001574"/>
    <x v="1"/>
    <x v="14"/>
    <s v="Acme Value Line Scissors"/>
    <n v="7.3"/>
    <n v="2"/>
    <n v="0"/>
    <n v="2.1899999999999995"/>
  </r>
  <r>
    <n v="8654"/>
    <s v="CA-2011-142769"/>
    <x v="2"/>
    <x v="103"/>
    <d v="2020-09-13T00:00:00"/>
    <s v="Same Day"/>
    <s v="RP-19390"/>
    <s v="Resi Pölking"/>
    <x v="0"/>
    <s v="United States"/>
    <s v="Seattle"/>
    <x v="4"/>
    <n v="98103"/>
    <x v="1"/>
    <s v="TEC-AC-10001606"/>
    <x v="2"/>
    <x v="11"/>
    <s v="Logitech Wireless Performance Mouse MX for PC and Mac"/>
    <n v="199.98"/>
    <n v="2"/>
    <n v="0"/>
    <n v="75.992400000000004"/>
  </r>
  <r>
    <n v="8655"/>
    <s v="CA-2011-142769"/>
    <x v="2"/>
    <x v="103"/>
    <d v="2020-09-13T00:00:00"/>
    <s v="Same Day"/>
    <s v="RP-19390"/>
    <s v="Resi Pölking"/>
    <x v="0"/>
    <s v="United States"/>
    <s v="Seattle"/>
    <x v="4"/>
    <n v="98103"/>
    <x v="1"/>
    <s v="TEC-AC-10003399"/>
    <x v="2"/>
    <x v="11"/>
    <s v="Memorex Mini Travel Drive 64 GB USB 2.0 Flash Drive"/>
    <n v="144.96"/>
    <n v="4"/>
    <n v="0"/>
    <n v="60.883200000000002"/>
  </r>
  <r>
    <n v="8656"/>
    <s v="CA-2011-142769"/>
    <x v="2"/>
    <x v="103"/>
    <d v="2020-09-13T00:00:00"/>
    <s v="Same Day"/>
    <s v="RP-19390"/>
    <s v="Resi Pölking"/>
    <x v="0"/>
    <s v="United States"/>
    <s v="Seattle"/>
    <x v="4"/>
    <n v="98103"/>
    <x v="1"/>
    <s v="TEC-AC-10000865"/>
    <x v="2"/>
    <x v="11"/>
    <s v="WD My Passport Ultra 500GB Portable External Hard Drive"/>
    <n v="118"/>
    <n v="2"/>
    <n v="0"/>
    <n v="20.059999999999988"/>
  </r>
  <r>
    <n v="8657"/>
    <s v="CA-2011-142769"/>
    <x v="2"/>
    <x v="103"/>
    <d v="2020-09-13T00:00:00"/>
    <s v="Same Day"/>
    <s v="RP-19390"/>
    <s v="Resi Pölking"/>
    <x v="0"/>
    <s v="United States"/>
    <s v="Seattle"/>
    <x v="4"/>
    <n v="98103"/>
    <x v="1"/>
    <s v="OFF-PA-10002923"/>
    <x v="1"/>
    <x v="10"/>
    <s v="Xerox 1942"/>
    <n v="48.94"/>
    <n v="1"/>
    <n v="0"/>
    <n v="24.47"/>
  </r>
  <r>
    <n v="8658"/>
    <s v="CA-2011-142769"/>
    <x v="2"/>
    <x v="103"/>
    <d v="2020-09-13T00:00:00"/>
    <s v="Same Day"/>
    <s v="RP-19390"/>
    <s v="Resi Pölking"/>
    <x v="0"/>
    <s v="United States"/>
    <s v="Seattle"/>
    <x v="4"/>
    <n v="98103"/>
    <x v="1"/>
    <s v="OFF-AP-10004785"/>
    <x v="1"/>
    <x v="9"/>
    <s v="Holmes Replacement Filter for HEPA Air Cleaner, Medium Room"/>
    <n v="22.66"/>
    <n v="2"/>
    <n v="0"/>
    <n v="9.743800000000002"/>
  </r>
  <r>
    <n v="8659"/>
    <s v="CA-2013-168361"/>
    <x v="0"/>
    <x v="1027"/>
    <d v="2022-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22-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19"/>
    <d v="2023-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21-05-17T00:00:00"/>
    <s v="Standard Class"/>
    <s v="JG-15160"/>
    <s v="James Galang"/>
    <x v="0"/>
    <s v="United States"/>
    <s v="Houston"/>
    <x v="5"/>
    <n v="77041"/>
    <x v="2"/>
    <s v="FUR-FU-10000175"/>
    <x v="0"/>
    <x v="5"/>
    <s v="DAX Wood Document Frame."/>
    <n v="21.968000000000004"/>
    <n v="4"/>
    <n v="0.6"/>
    <n v="-15.9268"/>
  </r>
  <r>
    <n v="8663"/>
    <s v="CA-2012-131856"/>
    <x v="1"/>
    <x v="793"/>
    <d v="2021-05-17T00:00:00"/>
    <s v="Standard Class"/>
    <s v="JG-15160"/>
    <s v="James Galang"/>
    <x v="0"/>
    <s v="United States"/>
    <s v="Houston"/>
    <x v="5"/>
    <n v="77041"/>
    <x v="2"/>
    <s v="TEC-PH-10001336"/>
    <x v="2"/>
    <x v="7"/>
    <s v="Digium D40 VoIP phone"/>
    <n v="619.15200000000004"/>
    <n v="6"/>
    <n v="0.2"/>
    <n v="69.654599999999988"/>
  </r>
  <r>
    <n v="8664"/>
    <s v="CA-2012-131856"/>
    <x v="1"/>
    <x v="793"/>
    <d v="2021-05-17T00:00:00"/>
    <s v="Standard Class"/>
    <s v="JG-15160"/>
    <s v="James Galang"/>
    <x v="0"/>
    <s v="United States"/>
    <s v="Houston"/>
    <x v="5"/>
    <n v="77041"/>
    <x v="2"/>
    <s v="OFF-PA-10001954"/>
    <x v="1"/>
    <x v="10"/>
    <s v="Xerox 1964"/>
    <n v="127.90400000000001"/>
    <n v="7"/>
    <n v="0.2"/>
    <n v="41.568799999999996"/>
  </r>
  <r>
    <n v="8665"/>
    <s v="CA-2014-126634"/>
    <x v="3"/>
    <x v="982"/>
    <d v="2023-04-02T00:00:00"/>
    <s v="Second Class"/>
    <s v="AB-10165"/>
    <s v="Alan Barnes"/>
    <x v="0"/>
    <s v="United States"/>
    <s v="Lakewood"/>
    <x v="1"/>
    <n v="90712"/>
    <x v="1"/>
    <s v="FUR-FU-10004973"/>
    <x v="0"/>
    <x v="5"/>
    <s v="Flat Face Poster Frame"/>
    <n v="94.2"/>
    <n v="5"/>
    <n v="0"/>
    <n v="39.564000000000007"/>
  </r>
  <r>
    <n v="8666"/>
    <s v="CA-2013-118500"/>
    <x v="0"/>
    <x v="1018"/>
    <d v="2022-11-19T00:00:00"/>
    <s v="First Class"/>
    <s v="HJ-14875"/>
    <s v="Heather Jas"/>
    <x v="2"/>
    <s v="United States"/>
    <s v="San Francisco"/>
    <x v="1"/>
    <n v="94122"/>
    <x v="1"/>
    <s v="OFF-SU-10004231"/>
    <x v="1"/>
    <x v="14"/>
    <s v="Acme Tagit Stainless Steel Antibacterial Scissors"/>
    <n v="49.5"/>
    <n v="5"/>
    <n v="0"/>
    <n v="13.365"/>
  </r>
  <r>
    <n v="8667"/>
    <s v="CA-2013-163951"/>
    <x v="0"/>
    <x v="944"/>
    <d v="2023-01-03T00:00:00"/>
    <s v="First Class"/>
    <s v="CJ-11875"/>
    <s v="Carl Jackson"/>
    <x v="1"/>
    <s v="United States"/>
    <s v="Philadelphia"/>
    <x v="9"/>
    <n v="19140"/>
    <x v="3"/>
    <s v="OFF-AR-10004269"/>
    <x v="1"/>
    <x v="6"/>
    <s v="Newell 31"/>
    <n v="16.520000000000003"/>
    <n v="5"/>
    <n v="0.2"/>
    <n v="1.6519999999999992"/>
  </r>
  <r>
    <n v="8668"/>
    <s v="CA-2013-149916"/>
    <x v="0"/>
    <x v="596"/>
    <d v="2022-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22-12-25T00:00:00"/>
    <s v="Second Class"/>
    <s v="ED-13885"/>
    <s v="Emily Ducich"/>
    <x v="2"/>
    <s v="United States"/>
    <s v="Seattle"/>
    <x v="4"/>
    <n v="98115"/>
    <x v="1"/>
    <s v="TEC-MA-10000752"/>
    <x v="2"/>
    <x v="15"/>
    <s v="Texas Instrument TI-15 Fraction Calculator"/>
    <n v="11.56"/>
    <n v="1"/>
    <n v="0.2"/>
    <n v="3.7569999999999992"/>
  </r>
  <r>
    <n v="8670"/>
    <s v="CA-2012-158918"/>
    <x v="1"/>
    <x v="139"/>
    <d v="2021-12-25T00:00:00"/>
    <s v="Second Class"/>
    <s v="AI-10855"/>
    <s v="Arianne Irving"/>
    <x v="0"/>
    <s v="United States"/>
    <s v="Los Angeles"/>
    <x v="1"/>
    <n v="90036"/>
    <x v="1"/>
    <s v="OFF-PA-10004947"/>
    <x v="1"/>
    <x v="10"/>
    <s v="Staples"/>
    <n v="17.12"/>
    <n v="4"/>
    <n v="0"/>
    <n v="7.7039999999999988"/>
  </r>
  <r>
    <n v="8671"/>
    <s v="US-2011-159611"/>
    <x v="2"/>
    <x v="422"/>
    <d v="2021-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21-01-01T00:00:00"/>
    <s v="Second Class"/>
    <s v="KB-16315"/>
    <s v="Karl Braun"/>
    <x v="0"/>
    <s v="United States"/>
    <s v="Cleveland"/>
    <x v="24"/>
    <n v="44105"/>
    <x v="3"/>
    <s v="OFF-ST-10002790"/>
    <x v="1"/>
    <x v="4"/>
    <s v="Safco Industrial Shelving"/>
    <n v="118.16"/>
    <n v="2"/>
    <n v="0.2"/>
    <n v="-25.108999999999988"/>
  </r>
  <r>
    <n v="8673"/>
    <s v="CA-2014-163265"/>
    <x v="3"/>
    <x v="910"/>
    <d v="2023-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0"/>
    <d v="2023-02-22T00:00:00"/>
    <s v="Standard Class"/>
    <s v="JS-16030"/>
    <s v="Joy Smith"/>
    <x v="0"/>
    <s v="United States"/>
    <s v="Decatur"/>
    <x v="10"/>
    <n v="62521"/>
    <x v="2"/>
    <s v="FUR-CH-10004063"/>
    <x v="0"/>
    <x v="1"/>
    <s v="Global Deluxe High-Back Manager's Chair"/>
    <n v="600.55799999999999"/>
    <n v="3"/>
    <n v="0.3"/>
    <n v="-8.5794000000000779"/>
  </r>
  <r>
    <n v="8675"/>
    <s v="CA-2014-163265"/>
    <x v="3"/>
    <x v="910"/>
    <d v="2023-02-22T00:00:00"/>
    <s v="Standard Class"/>
    <s v="JS-16030"/>
    <s v="Joy Smith"/>
    <x v="0"/>
    <s v="United States"/>
    <s v="Decatur"/>
    <x v="10"/>
    <n v="62521"/>
    <x v="2"/>
    <s v="OFF-ST-10000642"/>
    <x v="1"/>
    <x v="4"/>
    <s v="Tennsco Lockers, Gray"/>
    <n v="50.352000000000004"/>
    <n v="3"/>
    <n v="0.2"/>
    <n v="-8.1822000000000052"/>
  </r>
  <r>
    <n v="8676"/>
    <s v="CA-2014-163265"/>
    <x v="3"/>
    <x v="910"/>
    <d v="2023-02-22T00:00:00"/>
    <s v="Standard Class"/>
    <s v="JS-16030"/>
    <s v="Joy Smith"/>
    <x v="0"/>
    <s v="United States"/>
    <s v="Decatur"/>
    <x v="10"/>
    <n v="62521"/>
    <x v="2"/>
    <s v="OFF-AR-10004078"/>
    <x v="1"/>
    <x v="6"/>
    <s v="Newell 312"/>
    <n v="28.031999999999996"/>
    <n v="6"/>
    <n v="0.2"/>
    <n v="3.5039999999999996"/>
  </r>
  <r>
    <n v="8677"/>
    <s v="CA-2014-163265"/>
    <x v="3"/>
    <x v="910"/>
    <d v="2023-02-22T00:00:00"/>
    <s v="Standard Class"/>
    <s v="JS-16030"/>
    <s v="Joy Smith"/>
    <x v="0"/>
    <s v="United States"/>
    <s v="Decatur"/>
    <x v="10"/>
    <n v="62521"/>
    <x v="2"/>
    <s v="FUR-FU-10004270"/>
    <x v="0"/>
    <x v="5"/>
    <s v="Executive Impressions 13&quot; Clairmont Wall Clock"/>
    <n v="7.6920000000000002"/>
    <n v="1"/>
    <n v="0.6"/>
    <n v="-3.6536999999999988"/>
  </r>
  <r>
    <n v="8678"/>
    <s v="CA-2014-141705"/>
    <x v="3"/>
    <x v="1199"/>
    <d v="2023-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22-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22-09-08T00:00:00"/>
    <s v="Second Class"/>
    <s v="RD-19810"/>
    <s v="Ross DeVincentis"/>
    <x v="2"/>
    <s v="United States"/>
    <s v="Houston"/>
    <x v="5"/>
    <n v="77070"/>
    <x v="2"/>
    <s v="TEC-AC-10001714"/>
    <x v="2"/>
    <x v="11"/>
    <s v="Logitech MX Performance Wireless Mouse"/>
    <n v="159.56"/>
    <n v="5"/>
    <n v="0.2"/>
    <n v="33.906499999999994"/>
  </r>
  <r>
    <n v="8681"/>
    <s v="CA-2013-143805"/>
    <x v="0"/>
    <x v="49"/>
    <d v="2022-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22-12-04T00:00:00"/>
    <s v="Second Class"/>
    <s v="JD-15895"/>
    <s v="Jonathan Doherty"/>
    <x v="1"/>
    <s v="United States"/>
    <s v="Richmond"/>
    <x v="17"/>
    <n v="23223"/>
    <x v="0"/>
    <s v="OFF-SU-10004664"/>
    <x v="1"/>
    <x v="14"/>
    <s v="Acme Softgrip Scissors"/>
    <n v="40.700000000000003"/>
    <n v="5"/>
    <n v="0"/>
    <n v="11.802999999999999"/>
  </r>
  <r>
    <n v="8683"/>
    <s v="CA-2011-133634"/>
    <x v="2"/>
    <x v="1126"/>
    <d v="2020-11-10T00:00:00"/>
    <s v="Standard Class"/>
    <s v="SR-20740"/>
    <s v="Steven Roelle"/>
    <x v="2"/>
    <s v="United States"/>
    <s v="Arlington"/>
    <x v="17"/>
    <n v="22204"/>
    <x v="0"/>
    <s v="TEC-AC-10002550"/>
    <x v="2"/>
    <x v="11"/>
    <s v="Maxell 4.7GB DVD-RW 3/Pack"/>
    <n v="47.79"/>
    <n v="3"/>
    <n v="0"/>
    <n v="16.2486"/>
  </r>
  <r>
    <n v="8684"/>
    <s v="CA-2014-101665"/>
    <x v="3"/>
    <x v="919"/>
    <d v="2023-12-02T00:00:00"/>
    <s v="Standard Class"/>
    <s v="TZ-21580"/>
    <s v="Tracy Zic"/>
    <x v="0"/>
    <s v="United States"/>
    <s v="San Francisco"/>
    <x v="1"/>
    <n v="94122"/>
    <x v="1"/>
    <s v="OFF-AR-10002335"/>
    <x v="1"/>
    <x v="6"/>
    <s v="DIXON Oriole Pencils"/>
    <n v="5.16"/>
    <n v="2"/>
    <n v="0"/>
    <n v="1.3416000000000001"/>
  </r>
  <r>
    <n v="8685"/>
    <s v="CA-2013-155446"/>
    <x v="0"/>
    <x v="186"/>
    <d v="2022-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23-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22-06-27T00:00:00"/>
    <s v="Same Day"/>
    <s v="AH-10075"/>
    <s v="Adam Hart"/>
    <x v="1"/>
    <s v="United States"/>
    <s v="Los Angeles"/>
    <x v="1"/>
    <n v="90036"/>
    <x v="1"/>
    <s v="OFF-SU-10003505"/>
    <x v="1"/>
    <x v="14"/>
    <s v="Premier Electric Letter Opener"/>
    <n v="231.72"/>
    <n v="2"/>
    <n v="0"/>
    <n v="11.585999999999984"/>
  </r>
  <r>
    <n v="8688"/>
    <s v="CA-2013-144015"/>
    <x v="0"/>
    <x v="190"/>
    <d v="2022-06-27T00:00:00"/>
    <s v="Same Day"/>
    <s v="AH-10075"/>
    <s v="Adam Hart"/>
    <x v="1"/>
    <s v="United States"/>
    <s v="Los Angeles"/>
    <x v="1"/>
    <n v="90036"/>
    <x v="1"/>
    <s v="OFF-FA-10000624"/>
    <x v="1"/>
    <x v="13"/>
    <s v="OIC Binder Clips"/>
    <n v="17.899999999999999"/>
    <n v="5"/>
    <n v="0"/>
    <n v="8.9499999999999993"/>
  </r>
  <r>
    <n v="8689"/>
    <s v="CA-2013-144015"/>
    <x v="0"/>
    <x v="190"/>
    <d v="2022-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20-12-30T00:00:00"/>
    <s v="Standard Class"/>
    <s v="AY-10555"/>
    <s v="Andy Yotov"/>
    <x v="1"/>
    <s v="United States"/>
    <s v="Philadelphia"/>
    <x v="9"/>
    <n v="19140"/>
    <x v="3"/>
    <s v="OFF-AR-10002257"/>
    <x v="1"/>
    <x v="6"/>
    <s v="Eldon Spacemaker Box, Quick-Snap Lid, Clear"/>
    <n v="8.016"/>
    <n v="3"/>
    <n v="0.2"/>
    <n v="1.102199999999999"/>
  </r>
  <r>
    <n v="8691"/>
    <s v="CA-2013-136770"/>
    <x v="0"/>
    <x v="1040"/>
    <d v="2022-08-19T00:00:00"/>
    <s v="Standard Class"/>
    <s v="SP-20650"/>
    <s v="Stephanie Phelps"/>
    <x v="1"/>
    <s v="United States"/>
    <s v="Akron"/>
    <x v="24"/>
    <n v="44312"/>
    <x v="3"/>
    <s v="TEC-PH-10003580"/>
    <x v="2"/>
    <x v="7"/>
    <s v="Cisco IP Phone 7961G-GE VoIP phone"/>
    <n v="259.89600000000002"/>
    <n v="2"/>
    <n v="0.4"/>
    <n v="-56.310799999999972"/>
  </r>
  <r>
    <n v="8692"/>
    <s v="CA-2013-136770"/>
    <x v="0"/>
    <x v="1040"/>
    <d v="2022-08-19T00:00:00"/>
    <s v="Standard Class"/>
    <s v="SP-20650"/>
    <s v="Stephanie Phelps"/>
    <x v="1"/>
    <s v="United States"/>
    <s v="Akron"/>
    <x v="24"/>
    <n v="44312"/>
    <x v="3"/>
    <s v="TEC-PH-10001530"/>
    <x v="2"/>
    <x v="7"/>
    <s v="Plantronics Voyager Pro Legend"/>
    <n v="247.18799999999999"/>
    <n v="2"/>
    <n v="0.4"/>
    <n v="-49.437600000000032"/>
  </r>
  <r>
    <n v="8693"/>
    <s v="CA-2013-136770"/>
    <x v="0"/>
    <x v="1040"/>
    <d v="2022-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6"/>
    <d v="2022-10-29T00:00:00"/>
    <s v="Standard Class"/>
    <s v="ED-13885"/>
    <s v="Emily Ducich"/>
    <x v="2"/>
    <s v="United States"/>
    <s v="San Francisco"/>
    <x v="1"/>
    <n v="94110"/>
    <x v="1"/>
    <s v="TEC-AC-10000892"/>
    <x v="2"/>
    <x v="11"/>
    <s v="NETGEAR N750 Dual Band Wi-Fi Gigabit Router"/>
    <n v="450"/>
    <n v="5"/>
    <n v="0"/>
    <n v="162"/>
  </r>
  <r>
    <n v="8695"/>
    <s v="US-2011-112795"/>
    <x v="2"/>
    <x v="709"/>
    <d v="2020-08-28T00:00:00"/>
    <s v="Second Class"/>
    <s v="CR-12625"/>
    <s v="Corey Roper"/>
    <x v="2"/>
    <s v="United States"/>
    <s v="Grand Rapids"/>
    <x v="12"/>
    <n v="49505"/>
    <x v="2"/>
    <s v="OFF-PA-10001934"/>
    <x v="1"/>
    <x v="10"/>
    <s v="Xerox 1993"/>
    <n v="19.440000000000001"/>
    <n v="3"/>
    <n v="0"/>
    <n v="9.5256000000000007"/>
  </r>
  <r>
    <n v="8696"/>
    <s v="CA-2014-127096"/>
    <x v="3"/>
    <x v="175"/>
    <d v="2023-09-18T00:00:00"/>
    <s v="Second Class"/>
    <s v="CS-12400"/>
    <s v="Christopher Schild"/>
    <x v="2"/>
    <s v="United States"/>
    <s v="San Francisco"/>
    <x v="1"/>
    <n v="94109"/>
    <x v="1"/>
    <s v="FUR-TA-10003473"/>
    <x v="0"/>
    <x v="3"/>
    <s v="Bretford Rectangular Conference Table Tops"/>
    <n v="300.904"/>
    <n v="1"/>
    <n v="0.2"/>
    <n v="11.283900000000017"/>
  </r>
  <r>
    <n v="8697"/>
    <s v="CA-2014-119284"/>
    <x v="3"/>
    <x v="140"/>
    <d v="2023-06-21T00:00:00"/>
    <s v="Standard Class"/>
    <s v="TS-21205"/>
    <s v="Thomas Seio"/>
    <x v="1"/>
    <s v="United States"/>
    <s v="Nashville"/>
    <x v="18"/>
    <n v="37211"/>
    <x v="0"/>
    <s v="TEC-PH-10001051"/>
    <x v="2"/>
    <x v="7"/>
    <s v="HTC One"/>
    <n v="239.976"/>
    <n v="3"/>
    <n v="0.2"/>
    <n v="26.997299999999967"/>
  </r>
  <r>
    <n v="8698"/>
    <s v="CA-2014-119284"/>
    <x v="3"/>
    <x v="140"/>
    <d v="2023-06-21T00:00:00"/>
    <s v="Standard Class"/>
    <s v="TS-21205"/>
    <s v="Thomas Seio"/>
    <x v="1"/>
    <s v="United States"/>
    <s v="Nashville"/>
    <x v="18"/>
    <n v="37211"/>
    <x v="0"/>
    <s v="FUR-FU-10004351"/>
    <x v="0"/>
    <x v="5"/>
    <s v="Staples"/>
    <n v="31.168000000000003"/>
    <n v="4"/>
    <n v="0.2"/>
    <n v="9.3504000000000005"/>
  </r>
  <r>
    <n v="8699"/>
    <s v="CA-2014-119284"/>
    <x v="3"/>
    <x v="140"/>
    <d v="2023-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23-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23-06-21T00:00:00"/>
    <s v="Standard Class"/>
    <s v="TS-21205"/>
    <s v="Thomas Seio"/>
    <x v="1"/>
    <s v="United States"/>
    <s v="Nashville"/>
    <x v="18"/>
    <n v="37211"/>
    <x v="0"/>
    <s v="OFF-AP-10004249"/>
    <x v="1"/>
    <x v="9"/>
    <s v="Staples"/>
    <n v="76.608000000000004"/>
    <n v="8"/>
    <n v="0.2"/>
    <n v="6.7031999999999954"/>
  </r>
  <r>
    <n v="8702"/>
    <s v="CA-2014-119284"/>
    <x v="3"/>
    <x v="140"/>
    <d v="2023-06-21T00:00:00"/>
    <s v="Standard Class"/>
    <s v="TS-21205"/>
    <s v="Thomas Seio"/>
    <x v="1"/>
    <s v="United States"/>
    <s v="Nashville"/>
    <x v="18"/>
    <n v="37211"/>
    <x v="0"/>
    <s v="OFF-ST-10001490"/>
    <x v="1"/>
    <x v="4"/>
    <s v="Hot File 7-Pocket, Floor Stand"/>
    <n v="142.77600000000001"/>
    <n v="1"/>
    <n v="0.2"/>
    <n v="17.84699999999998"/>
  </r>
  <r>
    <n v="8703"/>
    <s v="CA-2014-119284"/>
    <x v="3"/>
    <x v="140"/>
    <d v="2023-06-21T00:00:00"/>
    <s v="Standard Class"/>
    <s v="TS-21205"/>
    <s v="Thomas Seio"/>
    <x v="1"/>
    <s v="United States"/>
    <s v="Nashville"/>
    <x v="18"/>
    <n v="37211"/>
    <x v="0"/>
    <s v="OFF-PA-10000312"/>
    <x v="1"/>
    <x v="10"/>
    <s v="Xerox 1955"/>
    <n v="91.360000000000014"/>
    <n v="5"/>
    <n v="0.2"/>
    <n v="29.691999999999993"/>
  </r>
  <r>
    <n v="8704"/>
    <s v="CA-2012-133494"/>
    <x v="1"/>
    <x v="1200"/>
    <d v="2021-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22-07-27T00:00:00"/>
    <s v="First Class"/>
    <s v="IL-15100"/>
    <s v="Ivan Liston"/>
    <x v="0"/>
    <s v="United States"/>
    <s v="Houston"/>
    <x v="5"/>
    <n v="77041"/>
    <x v="2"/>
    <s v="TEC-PH-10004100"/>
    <x v="2"/>
    <x v="7"/>
    <s v="Griffin GC17055 Auxiliary Audio Cable"/>
    <n v="115.136"/>
    <n v="8"/>
    <n v="0.2"/>
    <n v="11.513600000000004"/>
  </r>
  <r>
    <n v="8706"/>
    <s v="US-2011-132745"/>
    <x v="2"/>
    <x v="1201"/>
    <d v="2020-10-05T00:00:00"/>
    <s v="Standard Class"/>
    <s v="NF-18475"/>
    <s v="Neil Französisch"/>
    <x v="2"/>
    <s v="United States"/>
    <s v="Reno"/>
    <x v="33"/>
    <n v="89502"/>
    <x v="1"/>
    <s v="OFF-FA-10000254"/>
    <x v="1"/>
    <x v="13"/>
    <s v="Sterling Rubber Bands by Alliance"/>
    <n v="4.71"/>
    <n v="1"/>
    <n v="0"/>
    <n v="0"/>
  </r>
  <r>
    <n v="8707"/>
    <s v="CA-2011-146815"/>
    <x v="2"/>
    <x v="78"/>
    <d v="2020-09-13T00:00:00"/>
    <s v="Standard Class"/>
    <s v="PP-18955"/>
    <s v="Paul Prost"/>
    <x v="2"/>
    <s v="United States"/>
    <s v="New York City"/>
    <x v="15"/>
    <n v="10009"/>
    <x v="3"/>
    <s v="FUR-CH-10004289"/>
    <x v="0"/>
    <x v="1"/>
    <s v="Global Super Steno Chair"/>
    <n v="172.76400000000001"/>
    <n v="2"/>
    <n v="0.1"/>
    <n v="13.437199999999986"/>
  </r>
  <r>
    <n v="8708"/>
    <s v="CA-2011-146815"/>
    <x v="2"/>
    <x v="78"/>
    <d v="2020-09-13T00:00:00"/>
    <s v="Standard Class"/>
    <s v="PP-18955"/>
    <s v="Paul Prost"/>
    <x v="2"/>
    <s v="United States"/>
    <s v="New York City"/>
    <x v="15"/>
    <n v="10009"/>
    <x v="3"/>
    <s v="OFF-AR-10003469"/>
    <x v="1"/>
    <x v="6"/>
    <s v="Nontoxic Chalk"/>
    <n v="3.52"/>
    <n v="2"/>
    <n v="0"/>
    <n v="1.6896"/>
  </r>
  <r>
    <n v="8709"/>
    <s v="CA-2011-119144"/>
    <x v="2"/>
    <x v="911"/>
    <d v="2020-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1"/>
    <d v="2020-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1"/>
    <d v="2020-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20-03-07T00:00:00"/>
    <s v="Standard Class"/>
    <s v="EJ-14155"/>
    <s v="Eva Jacobs"/>
    <x v="0"/>
    <s v="United States"/>
    <s v="San Diego"/>
    <x v="1"/>
    <n v="92037"/>
    <x v="1"/>
    <s v="FUR-TA-10002958"/>
    <x v="0"/>
    <x v="3"/>
    <s v="Bevis Oval Conference Table, Walnut"/>
    <n v="626.35200000000009"/>
    <n v="3"/>
    <n v="0.2"/>
    <n v="-23.488200000000091"/>
  </r>
  <r>
    <n v="8713"/>
    <s v="US-2012-145422"/>
    <x v="1"/>
    <x v="155"/>
    <d v="2021-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23-07-17T00:00:00"/>
    <s v="Standard Class"/>
    <s v="TS-21430"/>
    <s v="Tom Stivers"/>
    <x v="1"/>
    <s v="United States"/>
    <s v="San Diego"/>
    <x v="1"/>
    <n v="92105"/>
    <x v="1"/>
    <s v="TEC-PH-10000004"/>
    <x v="2"/>
    <x v="7"/>
    <s v="Belkin iPhone and iPad Lightning Cable"/>
    <n v="71.951999999999998"/>
    <n v="6"/>
    <n v="0.2"/>
    <n v="5.3963999999999963"/>
  </r>
  <r>
    <n v="8715"/>
    <s v="CA-2014-136623"/>
    <x v="3"/>
    <x v="497"/>
    <d v="2023-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23-11-21T00:00:00"/>
    <s v="Second Class"/>
    <s v="BM-11650"/>
    <s v="Brian Moss"/>
    <x v="1"/>
    <s v="United States"/>
    <s v="Elyria"/>
    <x v="24"/>
    <n v="44035"/>
    <x v="3"/>
    <s v="OFF-BI-10002949"/>
    <x v="1"/>
    <x v="8"/>
    <s v="Prestige Round Ring Binders"/>
    <n v="1.8240000000000003"/>
    <n v="1"/>
    <n v="0.7"/>
    <n v="-1.3983999999999996"/>
  </r>
  <r>
    <n v="8717"/>
    <s v="CA-2013-120824"/>
    <x v="0"/>
    <x v="1"/>
    <d v="2022-06-17T00:00:00"/>
    <s v="Second Class"/>
    <s v="AW-10930"/>
    <s v="Arthur Wiediger"/>
    <x v="2"/>
    <s v="United States"/>
    <s v="Houston"/>
    <x v="5"/>
    <n v="77070"/>
    <x v="2"/>
    <s v="OFF-AP-10001242"/>
    <x v="1"/>
    <x v="9"/>
    <s v="APC 7 Outlet Network SurgeArrest Surge Protector"/>
    <n v="64.383999999999986"/>
    <n v="4"/>
    <n v="0.8"/>
    <n v="-160.96"/>
  </r>
  <r>
    <n v="8718"/>
    <s v="CA-2013-120824"/>
    <x v="0"/>
    <x v="1"/>
    <d v="2022-06-17T00:00:00"/>
    <s v="Second Class"/>
    <s v="AW-10930"/>
    <s v="Arthur Wiediger"/>
    <x v="2"/>
    <s v="United States"/>
    <s v="Houston"/>
    <x v="5"/>
    <n v="77070"/>
    <x v="2"/>
    <s v="FUR-FU-10001424"/>
    <x v="0"/>
    <x v="5"/>
    <s v="Dax Clear Box Frame"/>
    <n v="6.9840000000000009"/>
    <n v="2"/>
    <n v="0.6"/>
    <n v="-4.5396000000000019"/>
  </r>
  <r>
    <n v="8719"/>
    <s v="CA-2013-120824"/>
    <x v="0"/>
    <x v="1"/>
    <d v="2022-06-17T00:00:00"/>
    <s v="Second Class"/>
    <s v="AW-10930"/>
    <s v="Arthur Wiediger"/>
    <x v="2"/>
    <s v="United States"/>
    <s v="Houston"/>
    <x v="5"/>
    <n v="77070"/>
    <x v="2"/>
    <s v="OFF-AR-10003469"/>
    <x v="1"/>
    <x v="6"/>
    <s v="Nontoxic Chalk"/>
    <n v="11.264000000000001"/>
    <n v="8"/>
    <n v="0.2"/>
    <n v="3.9423999999999997"/>
  </r>
  <r>
    <n v="8720"/>
    <s v="CA-2013-120824"/>
    <x v="0"/>
    <x v="1"/>
    <d v="2022-06-17T00:00:00"/>
    <s v="Second Class"/>
    <s v="AW-10930"/>
    <s v="Arthur Wiediger"/>
    <x v="2"/>
    <s v="United States"/>
    <s v="Houston"/>
    <x v="5"/>
    <n v="77070"/>
    <x v="2"/>
    <s v="OFF-PA-10000232"/>
    <x v="1"/>
    <x v="10"/>
    <s v="Xerox 1975"/>
    <n v="15.552000000000003"/>
    <n v="3"/>
    <n v="0.2"/>
    <n v="5.6375999999999999"/>
  </r>
  <r>
    <n v="8721"/>
    <s v="CA-2013-120824"/>
    <x v="0"/>
    <x v="1"/>
    <d v="2022-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22-06-17T00:00:00"/>
    <s v="Second Class"/>
    <s v="AW-10930"/>
    <s v="Arthur Wiediger"/>
    <x v="2"/>
    <s v="United States"/>
    <s v="Houston"/>
    <x v="5"/>
    <n v="77070"/>
    <x v="2"/>
    <s v="OFF-ST-10002562"/>
    <x v="1"/>
    <x v="4"/>
    <s v="Staples"/>
    <n v="67.536000000000016"/>
    <n v="9"/>
    <n v="0.2"/>
    <n v="6.7535999999999987"/>
  </r>
  <r>
    <n v="8723"/>
    <s v="CA-2013-120824"/>
    <x v="0"/>
    <x v="1"/>
    <d v="2022-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23-01-01T00:00:00"/>
    <s v="Second Class"/>
    <s v="MH-17290"/>
    <s v="Marc Harrigan"/>
    <x v="2"/>
    <s v="United States"/>
    <s v="Miami"/>
    <x v="2"/>
    <n v="33178"/>
    <x v="0"/>
    <s v="OFF-PA-10002986"/>
    <x v="1"/>
    <x v="10"/>
    <s v="Xerox 1898"/>
    <n v="37.408000000000001"/>
    <n v="7"/>
    <n v="0.2"/>
    <n v="13.0928"/>
  </r>
  <r>
    <n v="8725"/>
    <s v="US-2013-135209"/>
    <x v="0"/>
    <x v="723"/>
    <d v="2023-01-01T00:00:00"/>
    <s v="Second Class"/>
    <s v="MH-17290"/>
    <s v="Marc Harrigan"/>
    <x v="2"/>
    <s v="United States"/>
    <s v="Miami"/>
    <x v="2"/>
    <n v="33178"/>
    <x v="0"/>
    <s v="OFF-PA-10000143"/>
    <x v="1"/>
    <x v="10"/>
    <s v="Astroparche Fine Business Paper"/>
    <n v="25.344000000000001"/>
    <n v="6"/>
    <n v="0.2"/>
    <n v="8.8704000000000018"/>
  </r>
  <r>
    <n v="8726"/>
    <s v="CA-2014-148145"/>
    <x v="3"/>
    <x v="257"/>
    <d v="2023-03-24T00:00:00"/>
    <s v="Standard Class"/>
    <s v="SW-20275"/>
    <s v="Scott Williamson"/>
    <x v="0"/>
    <s v="United States"/>
    <s v="Seattle"/>
    <x v="4"/>
    <n v="98115"/>
    <x v="1"/>
    <s v="OFF-AR-10003752"/>
    <x v="1"/>
    <x v="6"/>
    <s v="Deluxe Chalkboard Eraser Cleaner"/>
    <n v="46.2"/>
    <n v="4"/>
    <n v="0"/>
    <n v="21.251999999999999"/>
  </r>
  <r>
    <n v="8727"/>
    <s v="CA-2012-103870"/>
    <x v="1"/>
    <x v="17"/>
    <d v="2021-12-31T00:00:00"/>
    <s v="Standard Class"/>
    <s v="SP-20860"/>
    <s v="Sung Pak"/>
    <x v="1"/>
    <s v="United States"/>
    <s v="Murfreesboro"/>
    <x v="18"/>
    <n v="37130"/>
    <x v="0"/>
    <s v="TEC-AC-10002370"/>
    <x v="2"/>
    <x v="11"/>
    <s v="Maxell CD-R Discs"/>
    <n v="4.7279999999999998"/>
    <n v="3"/>
    <n v="0.2"/>
    <n v="0.70919999999999961"/>
  </r>
  <r>
    <n v="8728"/>
    <s v="CA-2012-103870"/>
    <x v="1"/>
    <x v="17"/>
    <d v="2021-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21-12-31T00:00:00"/>
    <s v="Standard Class"/>
    <s v="SP-20860"/>
    <s v="Sung Pak"/>
    <x v="1"/>
    <s v="United States"/>
    <s v="Murfreesboro"/>
    <x v="18"/>
    <n v="37130"/>
    <x v="0"/>
    <s v="FUR-BO-10002853"/>
    <x v="0"/>
    <x v="0"/>
    <s v="O'Sullivan 5-Shelf Heavy-Duty Bookcases"/>
    <n v="131.10400000000001"/>
    <n v="2"/>
    <n v="0.2"/>
    <n v="8.1939999999999955"/>
  </r>
  <r>
    <n v="8730"/>
    <s v="CA-2012-103870"/>
    <x v="1"/>
    <x v="17"/>
    <d v="2021-12-31T00:00:00"/>
    <s v="Standard Class"/>
    <s v="SP-20860"/>
    <s v="Sung Pak"/>
    <x v="1"/>
    <s v="United States"/>
    <s v="Murfreesboro"/>
    <x v="18"/>
    <n v="37130"/>
    <x v="0"/>
    <s v="OFF-ST-10002562"/>
    <x v="1"/>
    <x v="4"/>
    <s v="Staples"/>
    <n v="22.512000000000004"/>
    <n v="3"/>
    <n v="0.2"/>
    <n v="2.2511999999999999"/>
  </r>
  <r>
    <n v="8731"/>
    <s v="CA-2012-103870"/>
    <x v="1"/>
    <x v="17"/>
    <d v="2021-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21-08-06T00:00:00"/>
    <s v="Standard Class"/>
    <s v="SC-20695"/>
    <s v="Steve Chapman"/>
    <x v="1"/>
    <s v="United States"/>
    <s v="Saint Louis"/>
    <x v="25"/>
    <n v="63116"/>
    <x v="2"/>
    <s v="OFF-SU-10002573"/>
    <x v="1"/>
    <x v="14"/>
    <s v="Acme 10&quot; Easy Grip Assistive Scissors"/>
    <n v="52.59"/>
    <n v="3"/>
    <n v="0"/>
    <n v="15.776999999999996"/>
  </r>
  <r>
    <n v="8733"/>
    <s v="CA-2014-116988"/>
    <x v="3"/>
    <x v="818"/>
    <d v="2023-06-30T00:00:00"/>
    <s v="Second Class"/>
    <s v="PW-19030"/>
    <s v="Pauline Webber"/>
    <x v="1"/>
    <s v="United States"/>
    <s v="Seattle"/>
    <x v="4"/>
    <n v="98105"/>
    <x v="1"/>
    <s v="OFF-PA-10003848"/>
    <x v="1"/>
    <x v="10"/>
    <s v="Xerox 1997"/>
    <n v="19.440000000000001"/>
    <n v="3"/>
    <n v="0"/>
    <n v="9.3312000000000008"/>
  </r>
  <r>
    <n v="8734"/>
    <s v="CA-2014-116988"/>
    <x v="3"/>
    <x v="818"/>
    <d v="2023-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23-06-30T00:00:00"/>
    <s v="Second Class"/>
    <s v="PW-19030"/>
    <s v="Pauline Webber"/>
    <x v="1"/>
    <s v="United States"/>
    <s v="Seattle"/>
    <x v="4"/>
    <n v="98105"/>
    <x v="1"/>
    <s v="TEC-AC-10003832"/>
    <x v="2"/>
    <x v="11"/>
    <s v="Logitech P710e Mobile Speakerphone"/>
    <n v="1287.45"/>
    <n v="5"/>
    <n v="0"/>
    <n v="244.61549999999988"/>
  </r>
  <r>
    <n v="8736"/>
    <s v="US-2011-169390"/>
    <x v="2"/>
    <x v="315"/>
    <d v="2020-02-11T00:00:00"/>
    <s v="Second Class"/>
    <s v="CS-12250"/>
    <s v="Chris Selesnick"/>
    <x v="1"/>
    <s v="United States"/>
    <s v="New York City"/>
    <x v="15"/>
    <n v="10024"/>
    <x v="3"/>
    <s v="OFF-ST-10001558"/>
    <x v="1"/>
    <x v="4"/>
    <s v="Acco Perma 4000 Stacking Storage Drawers"/>
    <n v="64.959999999999994"/>
    <n v="4"/>
    <n v="0"/>
    <n v="9.7439999999999998"/>
  </r>
  <r>
    <n v="8737"/>
    <s v="CA-2013-168774"/>
    <x v="0"/>
    <x v="912"/>
    <d v="2022-09-10T00:00:00"/>
    <s v="Standard Class"/>
    <s v="RP-19855"/>
    <s v="Roy Phan"/>
    <x v="1"/>
    <s v="United States"/>
    <s v="Woodbury"/>
    <x v="11"/>
    <n v="55125"/>
    <x v="2"/>
    <s v="OFF-ST-10001490"/>
    <x v="1"/>
    <x v="4"/>
    <s v="Hot File 7-Pocket, Floor Stand"/>
    <n v="535.41"/>
    <n v="3"/>
    <n v="0"/>
    <n v="160.62299999999993"/>
  </r>
  <r>
    <n v="8738"/>
    <s v="CA-2014-161592"/>
    <x v="3"/>
    <x v="1190"/>
    <d v="2023-04-11T00:00:00"/>
    <s v="Standard Class"/>
    <s v="CS-12175"/>
    <s v="Charles Sheldon"/>
    <x v="1"/>
    <s v="United States"/>
    <s v="Chattanooga"/>
    <x v="18"/>
    <n v="37421"/>
    <x v="0"/>
    <s v="OFF-BI-10003669"/>
    <x v="1"/>
    <x v="8"/>
    <s v="3M Organizer Strips"/>
    <n v="8.1000000000000014"/>
    <n v="5"/>
    <n v="0.7"/>
    <n v="-5.9399999999999977"/>
  </r>
  <r>
    <n v="8739"/>
    <s v="US-2014-131961"/>
    <x v="3"/>
    <x v="166"/>
    <d v="2023-12-12T00:00:00"/>
    <s v="First Class"/>
    <s v="MJ-17740"/>
    <s v="Max Jones"/>
    <x v="0"/>
    <s v="United States"/>
    <s v="Philadelphia"/>
    <x v="9"/>
    <n v="19140"/>
    <x v="3"/>
    <s v="OFF-AR-10004441"/>
    <x v="1"/>
    <x v="6"/>
    <s v="BIC Brite Liner Highlighters"/>
    <n v="13.247999999999999"/>
    <n v="4"/>
    <n v="0.2"/>
    <n v="3.6431999999999998"/>
  </r>
  <r>
    <n v="8740"/>
    <s v="US-2014-131961"/>
    <x v="3"/>
    <x v="166"/>
    <d v="2023-12-12T00:00:00"/>
    <s v="First Class"/>
    <s v="MJ-17740"/>
    <s v="Max Jones"/>
    <x v="0"/>
    <s v="United States"/>
    <s v="Philadelphia"/>
    <x v="9"/>
    <n v="19140"/>
    <x v="3"/>
    <s v="TEC-PH-10001924"/>
    <x v="2"/>
    <x v="7"/>
    <s v="iHome FM Clock Radio with Lightning Dock"/>
    <n v="83.987999999999985"/>
    <n v="2"/>
    <n v="0.4"/>
    <n v="-20.996999999999993"/>
  </r>
  <r>
    <n v="8741"/>
    <s v="CA-2013-102498"/>
    <x v="0"/>
    <x v="1130"/>
    <d v="2022-07-26T00:00:00"/>
    <s v="First Class"/>
    <s v="JG-15160"/>
    <s v="James Galang"/>
    <x v="0"/>
    <s v="United States"/>
    <s v="Lafayette"/>
    <x v="28"/>
    <n v="70506"/>
    <x v="0"/>
    <s v="OFF-AR-10004456"/>
    <x v="1"/>
    <x v="6"/>
    <s v="Panasonic KP-4ABK Battery-Operated Pencil Sharpener"/>
    <n v="73.2"/>
    <n v="5"/>
    <n v="0"/>
    <n v="21.227999999999998"/>
  </r>
  <r>
    <n v="8742"/>
    <s v="CA-2012-113222"/>
    <x v="1"/>
    <x v="529"/>
    <d v="2021-11-09T00:00:00"/>
    <s v="Same Day"/>
    <s v="AG-10765"/>
    <s v="Anthony Garverick"/>
    <x v="2"/>
    <s v="United States"/>
    <s v="Lawrence"/>
    <x v="14"/>
    <n v="46226"/>
    <x v="2"/>
    <s v="OFF-BI-10001890"/>
    <x v="1"/>
    <x v="8"/>
    <s v="Avery Poly Binder Pockets"/>
    <n v="10.74"/>
    <n v="3"/>
    <n v="0"/>
    <n v="5.1551999999999998"/>
  </r>
  <r>
    <n v="8743"/>
    <s v="US-2012-144771"/>
    <x v="1"/>
    <x v="653"/>
    <d v="2021-10-04T00:00:00"/>
    <s v="First Class"/>
    <s v="CK-12205"/>
    <s v="Chloris Kastensmidt"/>
    <x v="0"/>
    <s v="United States"/>
    <s v="Hillsboro"/>
    <x v="21"/>
    <n v="97123"/>
    <x v="1"/>
    <s v="FUR-FU-10000629"/>
    <x v="0"/>
    <x v="5"/>
    <s v="9-3/4 Diameter Round Wall Clock"/>
    <n v="11.032"/>
    <n v="1"/>
    <n v="0.2"/>
    <n v="3.0338000000000003"/>
  </r>
  <r>
    <n v="8744"/>
    <s v="US-2012-144771"/>
    <x v="1"/>
    <x v="653"/>
    <d v="2021-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21-11-25T00:00:00"/>
    <s v="Second Class"/>
    <s v="HD-14785"/>
    <s v="Harold Dahlen"/>
    <x v="2"/>
    <s v="United States"/>
    <s v="Cambridge"/>
    <x v="31"/>
    <n v="2138"/>
    <x v="3"/>
    <s v="OFF-AR-10003056"/>
    <x v="1"/>
    <x v="6"/>
    <s v="Newell 341"/>
    <n v="17.12"/>
    <n v="4"/>
    <n v="0"/>
    <n v="4.9647999999999985"/>
  </r>
  <r>
    <n v="8746"/>
    <s v="CA-2012-162376"/>
    <x v="1"/>
    <x v="6"/>
    <d v="2021-11-25T00:00:00"/>
    <s v="Second Class"/>
    <s v="HD-14785"/>
    <s v="Harold Dahlen"/>
    <x v="2"/>
    <s v="United States"/>
    <s v="Cambridge"/>
    <x v="31"/>
    <n v="2138"/>
    <x v="3"/>
    <s v="OFF-PA-10000300"/>
    <x v="1"/>
    <x v="10"/>
    <s v="Xerox 1936"/>
    <n v="59.94"/>
    <n v="3"/>
    <n v="0"/>
    <n v="28.171799999999998"/>
  </r>
  <r>
    <n v="8747"/>
    <s v="CA-2014-128076"/>
    <x v="3"/>
    <x v="62"/>
    <d v="2023-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23-02-08T00:00:00"/>
    <s v="Standard Class"/>
    <s v="BO-11350"/>
    <s v="Bill Overfelt"/>
    <x v="1"/>
    <s v="United States"/>
    <s v="San Diego"/>
    <x v="1"/>
    <n v="92105"/>
    <x v="1"/>
    <s v="OFF-BI-10003638"/>
    <x v="1"/>
    <x v="8"/>
    <s v="GBC Durable Plastic Covers"/>
    <n v="30.960000000000004"/>
    <n v="2"/>
    <n v="0.2"/>
    <n v="10.061999999999998"/>
  </r>
  <r>
    <n v="8749"/>
    <s v="CA-2014-128076"/>
    <x v="3"/>
    <x v="62"/>
    <d v="2023-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21-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21-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22-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22-05-10T00:00:00"/>
    <s v="Standard Class"/>
    <s v="RB-19465"/>
    <s v="Rick Bensley"/>
    <x v="2"/>
    <s v="United States"/>
    <s v="Tallahassee"/>
    <x v="2"/>
    <n v="32303"/>
    <x v="0"/>
    <s v="TEC-PH-10001198"/>
    <x v="2"/>
    <x v="7"/>
    <s v="Avaya 4621SW VoIP phone"/>
    <n v="177.48000000000002"/>
    <n v="3"/>
    <n v="0.2"/>
    <n v="19.966499999999982"/>
  </r>
  <r>
    <n v="8754"/>
    <s v="CA-2014-152198"/>
    <x v="3"/>
    <x v="428"/>
    <d v="2023-09-11T00:00:00"/>
    <s v="First Class"/>
    <s v="JD-16015"/>
    <s v="Joy Daniels"/>
    <x v="0"/>
    <s v="United States"/>
    <s v="Toledo"/>
    <x v="24"/>
    <n v="43615"/>
    <x v="3"/>
    <s v="OFF-LA-10000443"/>
    <x v="1"/>
    <x v="2"/>
    <s v="Avery 501"/>
    <n v="17.712"/>
    <n v="6"/>
    <n v="0.2"/>
    <n v="5.9777999999999993"/>
  </r>
  <r>
    <n v="8755"/>
    <s v="CA-2014-152198"/>
    <x v="3"/>
    <x v="428"/>
    <d v="2023-09-11T00:00:00"/>
    <s v="First Class"/>
    <s v="JD-16015"/>
    <s v="Joy Daniels"/>
    <x v="0"/>
    <s v="United States"/>
    <s v="Toledo"/>
    <x v="24"/>
    <n v="43615"/>
    <x v="3"/>
    <s v="OFF-BI-10003669"/>
    <x v="1"/>
    <x v="8"/>
    <s v="3M Organizer Strips"/>
    <n v="4.8600000000000012"/>
    <n v="3"/>
    <n v="0.7"/>
    <n v="-3.5640000000000001"/>
  </r>
  <r>
    <n v="8756"/>
    <s v="CA-2014-152198"/>
    <x v="3"/>
    <x v="428"/>
    <d v="2023-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22-07-27T00:00:00"/>
    <s v="Standard Class"/>
    <s v="MF-17665"/>
    <s v="Maureen Fritzler"/>
    <x v="1"/>
    <s v="United States"/>
    <s v="Columbia"/>
    <x v="39"/>
    <n v="21044"/>
    <x v="3"/>
    <s v="OFF-AP-10002350"/>
    <x v="1"/>
    <x v="9"/>
    <s v="Belkin F9H710-06 7 Outlet SurgeMaster Surge Protector"/>
    <n v="37.68"/>
    <n v="2"/>
    <n v="0"/>
    <n v="10.5504"/>
  </r>
  <r>
    <n v="8758"/>
    <s v="CA-2013-114307"/>
    <x v="0"/>
    <x v="405"/>
    <d v="2022-07-27T00:00:00"/>
    <s v="Standard Class"/>
    <s v="MF-17665"/>
    <s v="Maureen Fritzler"/>
    <x v="1"/>
    <s v="United States"/>
    <s v="Columbia"/>
    <x v="39"/>
    <n v="21044"/>
    <x v="3"/>
    <s v="OFF-PA-10004100"/>
    <x v="1"/>
    <x v="10"/>
    <s v="Xerox 216"/>
    <n v="51.84"/>
    <n v="8"/>
    <n v="0"/>
    <n v="24.883200000000002"/>
  </r>
  <r>
    <n v="8759"/>
    <s v="CA-2013-114307"/>
    <x v="0"/>
    <x v="405"/>
    <d v="2022-07-27T00:00:00"/>
    <s v="Standard Class"/>
    <s v="MF-17665"/>
    <s v="Maureen Fritzler"/>
    <x v="1"/>
    <s v="United States"/>
    <s v="Columbia"/>
    <x v="39"/>
    <n v="21044"/>
    <x v="3"/>
    <s v="FUR-FU-10000794"/>
    <x v="0"/>
    <x v="5"/>
    <s v="Eldon Stackable Tray, Side-Load, Legal, Smoke"/>
    <n v="27.42"/>
    <n v="3"/>
    <n v="0"/>
    <n v="9.3227999999999991"/>
  </r>
  <r>
    <n v="8760"/>
    <s v="CA-2013-114307"/>
    <x v="0"/>
    <x v="405"/>
    <d v="2022-07-27T00:00:00"/>
    <s v="Standard Class"/>
    <s v="MF-17665"/>
    <s v="Maureen Fritzler"/>
    <x v="1"/>
    <s v="United States"/>
    <s v="Columbia"/>
    <x v="39"/>
    <n v="21044"/>
    <x v="3"/>
    <s v="OFF-BI-10002012"/>
    <x v="1"/>
    <x v="8"/>
    <s v="Wilson Jones Easy Flow II Sheet Lifters"/>
    <n v="5.4"/>
    <n v="3"/>
    <n v="0"/>
    <n v="2.5920000000000001"/>
  </r>
  <r>
    <n v="8761"/>
    <s v="CA-2013-159891"/>
    <x v="0"/>
    <x v="1010"/>
    <d v="2022-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0"/>
    <d v="2022-02-06T00:00:00"/>
    <s v="Standard Class"/>
    <s v="BF-11170"/>
    <s v="Ben Ferrer"/>
    <x v="2"/>
    <s v="United States"/>
    <s v="Atlanta"/>
    <x v="32"/>
    <n v="30318"/>
    <x v="0"/>
    <s v="OFF-EN-10004483"/>
    <x v="1"/>
    <x v="12"/>
    <s v="#10 White Business Envelopes,4 1/8 x 9 1/2"/>
    <n v="125.36"/>
    <n v="8"/>
    <n v="0"/>
    <n v="58.919199999999989"/>
  </r>
  <r>
    <n v="8763"/>
    <s v="CA-2013-112578"/>
    <x v="0"/>
    <x v="723"/>
    <d v="2023-01-03T00:00:00"/>
    <s v="Standard Class"/>
    <s v="FO-14305"/>
    <s v="Frank Olsen"/>
    <x v="0"/>
    <s v="United States"/>
    <s v="Sacramento"/>
    <x v="1"/>
    <n v="95823"/>
    <x v="1"/>
    <s v="OFF-ST-10003722"/>
    <x v="1"/>
    <x v="4"/>
    <s v="Project Tote Personal File"/>
    <n v="14.03"/>
    <n v="1"/>
    <n v="0"/>
    <n v="4.068699999999998"/>
  </r>
  <r>
    <n v="8764"/>
    <s v="CA-2013-112578"/>
    <x v="0"/>
    <x v="723"/>
    <d v="2023-01-03T00:00:00"/>
    <s v="Standard Class"/>
    <s v="FO-14305"/>
    <s v="Frank Olsen"/>
    <x v="0"/>
    <s v="United States"/>
    <s v="Sacramento"/>
    <x v="1"/>
    <n v="95823"/>
    <x v="1"/>
    <s v="OFF-SU-10002557"/>
    <x v="1"/>
    <x v="14"/>
    <s v="Fiskars Spring-Action Scissors"/>
    <n v="27.96"/>
    <n v="2"/>
    <n v="0"/>
    <n v="7.2696000000000005"/>
  </r>
  <r>
    <n v="8765"/>
    <s v="CA-2012-107083"/>
    <x v="1"/>
    <x v="82"/>
    <d v="2021-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21-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21-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21-11-27T00:00:00"/>
    <s v="Standard Class"/>
    <s v="BB-11545"/>
    <s v="Brenda Bowman"/>
    <x v="1"/>
    <s v="United States"/>
    <s v="Fort Worth"/>
    <x v="5"/>
    <n v="76106"/>
    <x v="2"/>
    <s v="OFF-BI-10002194"/>
    <x v="1"/>
    <x v="8"/>
    <s v="Cardinal Hold-It CD Pocket"/>
    <n v="7.9799999999999986"/>
    <n v="5"/>
    <n v="0.8"/>
    <n v="-13.167000000000002"/>
  </r>
  <r>
    <n v="8769"/>
    <s v="CA-2012-151722"/>
    <x v="1"/>
    <x v="348"/>
    <d v="2021-10-09T00:00:00"/>
    <s v="Standard Class"/>
    <s v="IL-15100"/>
    <s v="Ivan Liston"/>
    <x v="0"/>
    <s v="United States"/>
    <s v="Columbus"/>
    <x v="24"/>
    <n v="43229"/>
    <x v="3"/>
    <s v="TEC-AC-10000892"/>
    <x v="2"/>
    <x v="11"/>
    <s v="NETGEAR N750 Dual Band Wi-Fi Gigabit Router"/>
    <n v="288"/>
    <n v="4"/>
    <n v="0.2"/>
    <n v="57.599999999999994"/>
  </r>
  <r>
    <n v="8770"/>
    <s v="CA-2013-151148"/>
    <x v="0"/>
    <x v="126"/>
    <d v="2022-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22-09-14T00:00:00"/>
    <s v="Same Day"/>
    <s v="PO-19180"/>
    <s v="Philisse Overcash"/>
    <x v="2"/>
    <s v="United States"/>
    <s v="Louisville"/>
    <x v="22"/>
    <n v="80027"/>
    <x v="1"/>
    <s v="FUR-CH-10002304"/>
    <x v="0"/>
    <x v="1"/>
    <s v="Global Stack Chair without Arms, Black"/>
    <n v="83.13600000000001"/>
    <n v="4"/>
    <n v="0.2"/>
    <n v="5.1960000000000015"/>
  </r>
  <r>
    <n v="8772"/>
    <s v="CA-2014-115882"/>
    <x v="3"/>
    <x v="32"/>
    <d v="2023-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23-09-18T00:00:00"/>
    <s v="First Class"/>
    <s v="DB-13555"/>
    <s v="Dorothy Badders"/>
    <x v="1"/>
    <s v="United States"/>
    <s v="Raleigh"/>
    <x v="3"/>
    <n v="27604"/>
    <x v="0"/>
    <s v="OFF-PA-10001125"/>
    <x v="1"/>
    <x v="10"/>
    <s v="Xerox 1988"/>
    <n v="74.352000000000004"/>
    <n v="3"/>
    <n v="0.2"/>
    <n v="23.234999999999992"/>
  </r>
  <r>
    <n v="8774"/>
    <s v="CA-2012-132276"/>
    <x v="1"/>
    <x v="1202"/>
    <d v="2021-02-28T00:00:00"/>
    <s v="Standard Class"/>
    <s v="LC-16960"/>
    <s v="Lindsay Castell"/>
    <x v="2"/>
    <s v="United States"/>
    <s v="New York City"/>
    <x v="15"/>
    <n v="10024"/>
    <x v="3"/>
    <s v="OFF-AP-10000804"/>
    <x v="1"/>
    <x v="9"/>
    <s v="Hoover Portapower Portable Vacuum"/>
    <n v="26.880000000000003"/>
    <n v="6"/>
    <n v="0"/>
    <n v="6.7200000000000006"/>
  </r>
  <r>
    <n v="8775"/>
    <s v="CA-2012-132276"/>
    <x v="1"/>
    <x v="1202"/>
    <d v="2021-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22-12-10T00:00:00"/>
    <s v="Second Class"/>
    <s v="MP-18175"/>
    <s v="Mike Pelletier"/>
    <x v="2"/>
    <s v="United States"/>
    <s v="Chicago"/>
    <x v="10"/>
    <n v="60623"/>
    <x v="2"/>
    <s v="OFF-AR-10001547"/>
    <x v="1"/>
    <x v="6"/>
    <s v="Newell 311"/>
    <n v="3.536"/>
    <n v="2"/>
    <n v="0.2"/>
    <n v="0.30940000000000001"/>
  </r>
  <r>
    <n v="8777"/>
    <s v="CA-2013-102813"/>
    <x v="0"/>
    <x v="415"/>
    <d v="2022-07-04T00:00:00"/>
    <s v="First Class"/>
    <s v="EA-14035"/>
    <s v="Erin Ashbrook"/>
    <x v="1"/>
    <s v="United States"/>
    <s v="Huntsville"/>
    <x v="5"/>
    <n v="77340"/>
    <x v="2"/>
    <s v="FUR-CH-10000665"/>
    <x v="0"/>
    <x v="1"/>
    <s v="Global Airflow Leather Mesh Back Chair, Black"/>
    <n v="528.42999999999995"/>
    <n v="5"/>
    <n v="0.3"/>
    <n v="0"/>
  </r>
  <r>
    <n v="8778"/>
    <s v="CA-2013-102813"/>
    <x v="0"/>
    <x v="415"/>
    <d v="2022-07-04T00:00:00"/>
    <s v="First Class"/>
    <s v="EA-14035"/>
    <s v="Erin Ashbrook"/>
    <x v="1"/>
    <s v="United States"/>
    <s v="Huntsville"/>
    <x v="5"/>
    <n v="77340"/>
    <x v="2"/>
    <s v="OFF-PA-10000520"/>
    <x v="1"/>
    <x v="10"/>
    <s v="Xerox 201"/>
    <n v="41.472000000000008"/>
    <n v="8"/>
    <n v="0.2"/>
    <n v="14.5152"/>
  </r>
  <r>
    <n v="8779"/>
    <s v="CA-2014-135377"/>
    <x v="3"/>
    <x v="1095"/>
    <d v="2023-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21-03-22T00:00:00"/>
    <s v="Second Class"/>
    <s v="BM-11785"/>
    <s v="Bryan Mills"/>
    <x v="0"/>
    <s v="United States"/>
    <s v="Salem"/>
    <x v="21"/>
    <n v="97301"/>
    <x v="1"/>
    <s v="OFF-ST-10004258"/>
    <x v="1"/>
    <x v="4"/>
    <s v="Portable Personal File Box"/>
    <n v="29.304000000000002"/>
    <n v="3"/>
    <n v="0.2"/>
    <n v="2.5641000000000034"/>
  </r>
  <r>
    <n v="8781"/>
    <s v="CA-2012-133585"/>
    <x v="1"/>
    <x v="1200"/>
    <d v="2021-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0"/>
    <d v="2021-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22-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22-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23-03-24T00:00:00"/>
    <s v="Standard Class"/>
    <s v="AS-10630"/>
    <s v="Ann Steele"/>
    <x v="2"/>
    <s v="United States"/>
    <s v="Knoxville"/>
    <x v="18"/>
    <n v="37918"/>
    <x v="0"/>
    <s v="OFF-LA-10003190"/>
    <x v="1"/>
    <x v="2"/>
    <s v="Avery 474"/>
    <n v="4.6079999999999997"/>
    <n v="2"/>
    <n v="0.2"/>
    <n v="1.6704000000000001"/>
  </r>
  <r>
    <n v="8786"/>
    <s v="CA-2014-145765"/>
    <x v="3"/>
    <x v="39"/>
    <d v="2023-06-03T00:00:00"/>
    <s v="Standard Class"/>
    <s v="CM-11815"/>
    <s v="Candace McMahon"/>
    <x v="1"/>
    <s v="United States"/>
    <s v="Phoenix"/>
    <x v="16"/>
    <n v="85023"/>
    <x v="1"/>
    <s v="TEC-PH-10001305"/>
    <x v="2"/>
    <x v="7"/>
    <s v="Panasonic KX TS208W Corded phone"/>
    <n v="195.96000000000004"/>
    <n v="5"/>
    <n v="0.2"/>
    <n v="19.596000000000018"/>
  </r>
  <r>
    <n v="8787"/>
    <s v="CA-2014-145765"/>
    <x v="3"/>
    <x v="39"/>
    <d v="2023-06-03T00:00:00"/>
    <s v="Standard Class"/>
    <s v="CM-11815"/>
    <s v="Candace McMahon"/>
    <x v="1"/>
    <s v="United States"/>
    <s v="Phoenix"/>
    <x v="16"/>
    <n v="85023"/>
    <x v="1"/>
    <s v="OFF-PA-10001534"/>
    <x v="1"/>
    <x v="10"/>
    <s v="Xerox 230"/>
    <n v="15.552000000000003"/>
    <n v="3"/>
    <n v="0.2"/>
    <n v="5.4432"/>
  </r>
  <r>
    <n v="8788"/>
    <s v="CA-2014-145765"/>
    <x v="3"/>
    <x v="39"/>
    <d v="2023-06-03T00:00:00"/>
    <s v="Standard Class"/>
    <s v="CM-11815"/>
    <s v="Candace McMahon"/>
    <x v="1"/>
    <s v="United States"/>
    <s v="Phoenix"/>
    <x v="16"/>
    <n v="85023"/>
    <x v="1"/>
    <s v="TEC-AC-10000844"/>
    <x v="2"/>
    <x v="11"/>
    <s v="Logitech Gaming G510s - Keyboard"/>
    <n v="271.96800000000002"/>
    <n v="4"/>
    <n v="0.2"/>
    <n v="54.393599999999978"/>
  </r>
  <r>
    <n v="8789"/>
    <s v="CA-2014-126914"/>
    <x v="3"/>
    <x v="140"/>
    <d v="2023-06-20T00:00:00"/>
    <s v="Standard Class"/>
    <s v="JE-15715"/>
    <s v="Joe Elijah"/>
    <x v="0"/>
    <s v="United States"/>
    <s v="Monroe"/>
    <x v="3"/>
    <n v="28110"/>
    <x v="0"/>
    <s v="FUR-CH-10000847"/>
    <x v="0"/>
    <x v="1"/>
    <s v="Global Executive Mid-Back Manager's Chair"/>
    <n v="698.35200000000009"/>
    <n v="3"/>
    <n v="0.2"/>
    <n v="52.376399999999961"/>
  </r>
  <r>
    <n v="8790"/>
    <s v="CA-2014-126914"/>
    <x v="3"/>
    <x v="140"/>
    <d v="2023-06-20T00:00:00"/>
    <s v="Standard Class"/>
    <s v="JE-15715"/>
    <s v="Joe Elijah"/>
    <x v="0"/>
    <s v="United States"/>
    <s v="Monroe"/>
    <x v="3"/>
    <n v="28110"/>
    <x v="0"/>
    <s v="FUR-BO-10000468"/>
    <x v="0"/>
    <x v="0"/>
    <s v="O'Sullivan 2-Shelf Heavy-Duty Bookcases"/>
    <n v="77.728000000000009"/>
    <n v="2"/>
    <n v="0.2"/>
    <n v="-3.8863999999999947"/>
  </r>
  <r>
    <n v="8791"/>
    <s v="CA-2012-169572"/>
    <x v="1"/>
    <x v="684"/>
    <d v="2021-09-12T00:00:00"/>
    <s v="Standard Class"/>
    <s v="AG-10525"/>
    <s v="Andy Gerbode"/>
    <x v="1"/>
    <s v="United States"/>
    <s v="Richmond"/>
    <x v="17"/>
    <n v="23223"/>
    <x v="0"/>
    <s v="OFF-BI-10002799"/>
    <x v="1"/>
    <x v="8"/>
    <s v="SlimView Poly Binder, 3/8&quot;"/>
    <n v="46.62"/>
    <n v="9"/>
    <n v="0"/>
    <n v="21.445199999999996"/>
  </r>
  <r>
    <n v="8792"/>
    <s v="CA-2014-162075"/>
    <x v="3"/>
    <x v="257"/>
    <d v="2023-03-25T00:00:00"/>
    <s v="Standard Class"/>
    <s v="TT-21220"/>
    <s v="Thomas Thornton"/>
    <x v="0"/>
    <s v="United States"/>
    <s v="Houston"/>
    <x v="5"/>
    <n v="77041"/>
    <x v="2"/>
    <s v="TEC-PH-10001557"/>
    <x v="2"/>
    <x v="7"/>
    <s v="Pyle PMP37LED"/>
    <n v="537.54399999999998"/>
    <n v="7"/>
    <n v="0.2"/>
    <n v="47.035099999999971"/>
  </r>
  <r>
    <n v="8793"/>
    <s v="CA-2011-162992"/>
    <x v="2"/>
    <x v="174"/>
    <d v="2020-12-21T00:00:00"/>
    <s v="First Class"/>
    <s v="BP-11095"/>
    <s v="Bart Pistole"/>
    <x v="1"/>
    <s v="United States"/>
    <s v="Los Angeles"/>
    <x v="1"/>
    <n v="90008"/>
    <x v="1"/>
    <s v="OFF-LA-10001934"/>
    <x v="1"/>
    <x v="2"/>
    <s v="Avery 516"/>
    <n v="14.62"/>
    <n v="2"/>
    <n v="0"/>
    <n v="6.8713999999999995"/>
  </r>
  <r>
    <n v="8794"/>
    <s v="CA-2011-162992"/>
    <x v="2"/>
    <x v="174"/>
    <d v="2020-12-21T00:00:00"/>
    <s v="First Class"/>
    <s v="BP-11095"/>
    <s v="Bart Pistole"/>
    <x v="1"/>
    <s v="United States"/>
    <s v="Los Angeles"/>
    <x v="1"/>
    <n v="90008"/>
    <x v="1"/>
    <s v="OFF-FA-10004248"/>
    <x v="1"/>
    <x v="13"/>
    <s v="Advantus T-Pin Paper Clips"/>
    <n v="22.549999999999997"/>
    <n v="5"/>
    <n v="0"/>
    <n v="8.7945000000000011"/>
  </r>
  <r>
    <n v="8795"/>
    <s v="CA-2011-162992"/>
    <x v="2"/>
    <x v="174"/>
    <d v="2020-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20-12-21T00:00:00"/>
    <s v="First Class"/>
    <s v="BP-11095"/>
    <s v="Bart Pistole"/>
    <x v="1"/>
    <s v="United States"/>
    <s v="Los Angeles"/>
    <x v="1"/>
    <n v="90008"/>
    <x v="1"/>
    <s v="TEC-PH-10002085"/>
    <x v="2"/>
    <x v="7"/>
    <s v="Clarity 53712"/>
    <n v="211.16800000000001"/>
    <n v="4"/>
    <n v="0.2"/>
    <n v="15.837600000000009"/>
  </r>
  <r>
    <n v="8797"/>
    <s v="CA-2013-106397"/>
    <x v="0"/>
    <x v="274"/>
    <d v="2022-07-14T00:00:00"/>
    <s v="Standard Class"/>
    <s v="MJ-17740"/>
    <s v="Max Jones"/>
    <x v="0"/>
    <s v="United States"/>
    <s v="Orem"/>
    <x v="7"/>
    <n v="84057"/>
    <x v="1"/>
    <s v="OFF-PA-10003441"/>
    <x v="1"/>
    <x v="10"/>
    <s v="Xerox 226"/>
    <n v="12.96"/>
    <n v="2"/>
    <n v="0"/>
    <n v="6.2208000000000006"/>
  </r>
  <r>
    <n v="8798"/>
    <s v="CA-2013-106397"/>
    <x v="0"/>
    <x v="274"/>
    <d v="2022-07-14T00:00:00"/>
    <s v="Standard Class"/>
    <s v="MJ-17740"/>
    <s v="Max Jones"/>
    <x v="0"/>
    <s v="United States"/>
    <s v="Orem"/>
    <x v="7"/>
    <n v="84057"/>
    <x v="1"/>
    <s v="OFF-AR-10004602"/>
    <x v="1"/>
    <x v="6"/>
    <s v="Boston KS Multi-Size Manual Pencil Sharpener"/>
    <n v="45.98"/>
    <n v="2"/>
    <n v="0"/>
    <n v="12.874400000000001"/>
  </r>
  <r>
    <n v="8799"/>
    <s v="US-2013-150140"/>
    <x v="0"/>
    <x v="1203"/>
    <d v="2022-04-11T00:00:00"/>
    <s v="Standard Class"/>
    <s v="VM-21685"/>
    <s v="Valerie Mitchum"/>
    <x v="2"/>
    <s v="United States"/>
    <s v="Burlington"/>
    <x v="42"/>
    <s v="05408"/>
    <x v="3"/>
    <s v="TEC-PH-10002555"/>
    <x v="2"/>
    <x v="7"/>
    <s v="Nortel Meridian M5316 Digital phone"/>
    <n v="1294.75"/>
    <n v="5"/>
    <n v="0"/>
    <n v="336.63499999999999"/>
  </r>
  <r>
    <n v="8800"/>
    <s v="CA-2011-116666"/>
    <x v="2"/>
    <x v="1204"/>
    <d v="2020-05-10T00:00:00"/>
    <s v="First Class"/>
    <s v="KT-16480"/>
    <s v="Kean Thornton"/>
    <x v="0"/>
    <s v="United States"/>
    <s v="Philadelphia"/>
    <x v="9"/>
    <n v="19134"/>
    <x v="3"/>
    <s v="TEC-CO-10001449"/>
    <x v="2"/>
    <x v="16"/>
    <s v="Hewlett Packard LaserJet 3310 Copier"/>
    <n v="1799.9699999999998"/>
    <n v="5"/>
    <n v="0.4"/>
    <n v="239.99600000000009"/>
  </r>
  <r>
    <n v="8801"/>
    <s v="CA-2014-148992"/>
    <x v="3"/>
    <x v="51"/>
    <d v="2023-11-28T00:00:00"/>
    <s v="Standard Class"/>
    <s v="CS-12250"/>
    <s v="Chris Selesnick"/>
    <x v="1"/>
    <s v="United States"/>
    <s v="Chicago"/>
    <x v="10"/>
    <n v="60623"/>
    <x v="2"/>
    <s v="OFF-PA-10004285"/>
    <x v="1"/>
    <x v="10"/>
    <s v="Xerox 1959"/>
    <n v="10.688000000000001"/>
    <n v="2"/>
    <n v="0.2"/>
    <n v="3.7407999999999997"/>
  </r>
  <r>
    <n v="8802"/>
    <s v="CA-2013-140935"/>
    <x v="0"/>
    <x v="338"/>
    <d v="2022-11-13T00:00:00"/>
    <s v="First Class"/>
    <s v="AB-10015"/>
    <s v="Aaron Bergman"/>
    <x v="0"/>
    <s v="United States"/>
    <s v="Oklahoma City"/>
    <x v="26"/>
    <n v="73120"/>
    <x v="2"/>
    <s v="TEC-PH-10000562"/>
    <x v="2"/>
    <x v="7"/>
    <s v="Samsung Convoy 3"/>
    <n v="221.98"/>
    <n v="2"/>
    <n v="0"/>
    <n v="62.15440000000001"/>
  </r>
  <r>
    <n v="8803"/>
    <s v="CA-2013-140935"/>
    <x v="0"/>
    <x v="338"/>
    <d v="2022-11-13T00:00:00"/>
    <s v="First Class"/>
    <s v="AB-10015"/>
    <s v="Aaron Bergman"/>
    <x v="0"/>
    <s v="United States"/>
    <s v="Oklahoma City"/>
    <x v="26"/>
    <n v="73120"/>
    <x v="2"/>
    <s v="FUR-BO-10003966"/>
    <x v="0"/>
    <x v="0"/>
    <s v="Sauder Facets Collection Library, Sky Alder Finish"/>
    <n v="341.96"/>
    <n v="2"/>
    <n v="0"/>
    <n v="54.713599999999985"/>
  </r>
  <r>
    <n v="8804"/>
    <s v="CA-2011-157644"/>
    <x v="2"/>
    <x v="520"/>
    <d v="2021-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21-01-01T00:00:00"/>
    <s v="First Class"/>
    <s v="AH-10030"/>
    <s v="Aaron Hawkins"/>
    <x v="1"/>
    <s v="United States"/>
    <s v="New York City"/>
    <x v="15"/>
    <n v="10035"/>
    <x v="3"/>
    <s v="OFF-LA-10003148"/>
    <x v="1"/>
    <x v="2"/>
    <s v="Avery 51"/>
    <n v="18.899999999999999"/>
    <n v="3"/>
    <n v="0"/>
    <n v="8.6939999999999991"/>
  </r>
  <r>
    <n v="8806"/>
    <s v="US-2014-100398"/>
    <x v="3"/>
    <x v="970"/>
    <d v="2023-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22-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23-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23-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23-11-01T00:00:00"/>
    <s v="Standard Class"/>
    <s v="JF-15190"/>
    <s v="Jamie Frazer"/>
    <x v="0"/>
    <s v="United States"/>
    <s v="Philadelphia"/>
    <x v="9"/>
    <n v="19134"/>
    <x v="3"/>
    <s v="OFF-LA-10001404"/>
    <x v="1"/>
    <x v="2"/>
    <s v="Avery 517"/>
    <n v="14.76"/>
    <n v="5"/>
    <n v="0.2"/>
    <n v="4.9815000000000005"/>
  </r>
  <r>
    <n v="8811"/>
    <s v="CA-2014-120614"/>
    <x v="3"/>
    <x v="1108"/>
    <d v="2023-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22-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22-03-14T00:00:00"/>
    <s v="Standard Class"/>
    <s v="SP-20650"/>
    <s v="Stephanie Phelps"/>
    <x v="1"/>
    <s v="United States"/>
    <s v="Jackson"/>
    <x v="12"/>
    <n v="49201"/>
    <x v="2"/>
    <s v="OFF-AR-10002766"/>
    <x v="1"/>
    <x v="6"/>
    <s v="Prang Drawing Pencil Set"/>
    <n v="13.899999999999999"/>
    <n v="5"/>
    <n v="0"/>
    <n v="3.7529999999999997"/>
  </r>
  <r>
    <n v="8814"/>
    <s v="CA-2012-127754"/>
    <x v="1"/>
    <x v="353"/>
    <d v="2021-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21-11-25T00:00:00"/>
    <s v="Second Class"/>
    <s v="PW-19240"/>
    <s v="Pierre Wener"/>
    <x v="0"/>
    <s v="United States"/>
    <s v="Wilmington"/>
    <x v="13"/>
    <n v="19805"/>
    <x v="3"/>
    <s v="TEC-PH-10003012"/>
    <x v="2"/>
    <x v="7"/>
    <s v="Nortel Meridian M3904 Professional Digital phone"/>
    <n v="307.98"/>
    <n v="2"/>
    <n v="0"/>
    <n v="89.314199999999971"/>
  </r>
  <r>
    <n v="8816"/>
    <s v="CA-2012-144274"/>
    <x v="1"/>
    <x v="521"/>
    <d v="2021-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21-11-25T00:00:00"/>
    <s v="Second Class"/>
    <s v="PW-19240"/>
    <s v="Pierre Wener"/>
    <x v="0"/>
    <s v="United States"/>
    <s v="Wilmington"/>
    <x v="13"/>
    <n v="19805"/>
    <x v="3"/>
    <s v="OFF-AR-10001940"/>
    <x v="1"/>
    <x v="6"/>
    <s v="Sanford Colorific Eraseable Coloring Pencils, 12 Count"/>
    <n v="13.12"/>
    <n v="4"/>
    <n v="0"/>
    <n v="5.6416000000000004"/>
  </r>
  <r>
    <n v="8818"/>
    <s v="CA-2012-144274"/>
    <x v="1"/>
    <x v="521"/>
    <d v="2021-11-25T00:00:00"/>
    <s v="Second Class"/>
    <s v="PW-19240"/>
    <s v="Pierre Wener"/>
    <x v="0"/>
    <s v="United States"/>
    <s v="Wilmington"/>
    <x v="13"/>
    <n v="19805"/>
    <x v="3"/>
    <s v="OFF-EN-10003286"/>
    <x v="1"/>
    <x v="12"/>
    <s v="Staples"/>
    <n v="16.559999999999999"/>
    <n v="2"/>
    <n v="0"/>
    <n v="7.783199999999999"/>
  </r>
  <r>
    <n v="8819"/>
    <s v="CA-2012-144274"/>
    <x v="1"/>
    <x v="521"/>
    <d v="2021-11-25T00:00:00"/>
    <s v="Second Class"/>
    <s v="PW-19240"/>
    <s v="Pierre Wener"/>
    <x v="0"/>
    <s v="United States"/>
    <s v="Wilmington"/>
    <x v="13"/>
    <n v="19805"/>
    <x v="3"/>
    <s v="OFF-PA-10003441"/>
    <x v="1"/>
    <x v="10"/>
    <s v="Xerox 226"/>
    <n v="38.880000000000003"/>
    <n v="6"/>
    <n v="0"/>
    <n v="18.662400000000002"/>
  </r>
  <r>
    <n v="8820"/>
    <s v="CA-2012-142930"/>
    <x v="1"/>
    <x v="109"/>
    <d v="2021-12-02T00:00:00"/>
    <s v="Standard Class"/>
    <s v="EB-14170"/>
    <s v="Evan Bailliet"/>
    <x v="0"/>
    <s v="United States"/>
    <s v="Austin"/>
    <x v="5"/>
    <n v="78745"/>
    <x v="2"/>
    <s v="OFF-PA-10003395"/>
    <x v="1"/>
    <x v="10"/>
    <s v="Xerox 1941"/>
    <n v="335.52"/>
    <n v="4"/>
    <n v="0.2"/>
    <n v="117.43199999999999"/>
  </r>
  <r>
    <n v="8821"/>
    <s v="CA-2014-100622"/>
    <x v="3"/>
    <x v="132"/>
    <d v="2023-11-08T00:00:00"/>
    <s v="Standard Class"/>
    <s v="DK-13090"/>
    <s v="Dave Kipp"/>
    <x v="0"/>
    <s v="United States"/>
    <s v="Orlando"/>
    <x v="2"/>
    <n v="32839"/>
    <x v="0"/>
    <s v="TEC-CO-10003236"/>
    <x v="2"/>
    <x v="16"/>
    <s v="Canon Image Class D660 Copier"/>
    <n v="959.98400000000004"/>
    <n v="2"/>
    <n v="0.2"/>
    <n v="311.99479999999994"/>
  </r>
  <r>
    <n v="8822"/>
    <s v="CA-2014-100622"/>
    <x v="3"/>
    <x v="132"/>
    <d v="2023-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23-11-08T00:00:00"/>
    <s v="Standard Class"/>
    <s v="DK-13090"/>
    <s v="Dave Kipp"/>
    <x v="0"/>
    <s v="United States"/>
    <s v="Orlando"/>
    <x v="2"/>
    <n v="32839"/>
    <x v="0"/>
    <s v="OFF-AR-10004010"/>
    <x v="1"/>
    <x v="6"/>
    <s v="Hunt Boston Vacuum Mount KS Pencil Sharpener"/>
    <n v="55.984000000000009"/>
    <n v="2"/>
    <n v="0.2"/>
    <n v="4.1987999999999985"/>
  </r>
  <r>
    <n v="8824"/>
    <s v="CA-2014-100622"/>
    <x v="3"/>
    <x v="132"/>
    <d v="2023-11-08T00:00:00"/>
    <s v="Standard Class"/>
    <s v="DK-13090"/>
    <s v="Dave Kipp"/>
    <x v="0"/>
    <s v="United States"/>
    <s v="Orlando"/>
    <x v="2"/>
    <n v="32839"/>
    <x v="0"/>
    <s v="OFF-PA-10002947"/>
    <x v="1"/>
    <x v="10"/>
    <s v="Xerox 1923"/>
    <n v="10.688000000000001"/>
    <n v="2"/>
    <n v="0.2"/>
    <n v="3.7407999999999997"/>
  </r>
  <r>
    <n v="8825"/>
    <s v="CA-2014-117156"/>
    <x v="3"/>
    <x v="708"/>
    <d v="2023-03-24T00:00:00"/>
    <s v="Second Class"/>
    <s v="TB-21055"/>
    <s v="Ted Butterfield"/>
    <x v="0"/>
    <s v="United States"/>
    <s v="Reading"/>
    <x v="9"/>
    <n v="19601"/>
    <x v="3"/>
    <s v="OFF-EN-10003845"/>
    <x v="1"/>
    <x v="12"/>
    <s v="Colored Envelopes"/>
    <n v="8.8559999999999999"/>
    <n v="3"/>
    <n v="0.2"/>
    <n v="2.8781999999999992"/>
  </r>
  <r>
    <n v="8826"/>
    <s v="CA-2012-115399"/>
    <x v="1"/>
    <x v="546"/>
    <d v="2021-12-22T00:00:00"/>
    <s v="First Class"/>
    <s v="AG-10900"/>
    <s v="Arthur Gainer"/>
    <x v="0"/>
    <s v="United States"/>
    <s v="Philadelphia"/>
    <x v="9"/>
    <n v="19134"/>
    <x v="3"/>
    <s v="OFF-LA-10003190"/>
    <x v="1"/>
    <x v="2"/>
    <s v="Avery 474"/>
    <n v="6.911999999999999"/>
    <n v="3"/>
    <n v="0.2"/>
    <n v="2.5056000000000003"/>
  </r>
  <r>
    <n v="8827"/>
    <s v="US-2011-157847"/>
    <x v="2"/>
    <x v="1062"/>
    <d v="2020-04-06T00:00:00"/>
    <s v="Second Class"/>
    <s v="SC-20020"/>
    <s v="Sam Craven"/>
    <x v="0"/>
    <s v="United States"/>
    <s v="Houston"/>
    <x v="5"/>
    <n v="77095"/>
    <x v="2"/>
    <s v="OFF-PA-10002986"/>
    <x v="1"/>
    <x v="10"/>
    <s v="Xerox 1898"/>
    <n v="26.720000000000002"/>
    <n v="5"/>
    <n v="0.2"/>
    <n v="9.3520000000000003"/>
  </r>
  <r>
    <n v="8828"/>
    <s v="US-2011-157847"/>
    <x v="2"/>
    <x v="1062"/>
    <d v="2020-04-06T00:00:00"/>
    <s v="Second Class"/>
    <s v="SC-20020"/>
    <s v="Sam Craven"/>
    <x v="0"/>
    <s v="United States"/>
    <s v="Houston"/>
    <x v="5"/>
    <n v="77095"/>
    <x v="2"/>
    <s v="OFF-PA-10001593"/>
    <x v="1"/>
    <x v="10"/>
    <s v="Xerox 1947"/>
    <n v="33.488000000000007"/>
    <n v="7"/>
    <n v="0.2"/>
    <n v="10.464999999999998"/>
  </r>
  <r>
    <n v="8829"/>
    <s v="CA-2012-115168"/>
    <x v="1"/>
    <x v="1116"/>
    <d v="2021-06-09T00:00:00"/>
    <s v="Standard Class"/>
    <s v="BB-11545"/>
    <s v="Brenda Bowman"/>
    <x v="1"/>
    <s v="United States"/>
    <s v="Saint Charles"/>
    <x v="25"/>
    <n v="63301"/>
    <x v="2"/>
    <s v="OFF-PA-10000528"/>
    <x v="1"/>
    <x v="10"/>
    <s v="Xerox 1981"/>
    <n v="10.56"/>
    <n v="2"/>
    <n v="0"/>
    <n v="4.7519999999999998"/>
  </r>
  <r>
    <n v="8830"/>
    <s v="CA-2011-109680"/>
    <x v="2"/>
    <x v="191"/>
    <d v="2020-10-09T00:00:00"/>
    <s v="First Class"/>
    <s v="VP-21760"/>
    <s v="Victoria Pisteka"/>
    <x v="1"/>
    <s v="United States"/>
    <s v="Indianapolis"/>
    <x v="14"/>
    <n v="46203"/>
    <x v="2"/>
    <s v="OFF-ST-10001932"/>
    <x v="1"/>
    <x v="4"/>
    <s v="Fellowes Staxonsteel Drawer Files"/>
    <n v="386.34"/>
    <n v="2"/>
    <n v="0"/>
    <n v="54.087600000000009"/>
  </r>
  <r>
    <n v="8831"/>
    <s v="CA-2013-167983"/>
    <x v="0"/>
    <x v="1035"/>
    <d v="2022-08-25T00:00:00"/>
    <s v="Second Class"/>
    <s v="RP-19270"/>
    <s v="Rachel Payne"/>
    <x v="1"/>
    <s v="United States"/>
    <s v="Seattle"/>
    <x v="4"/>
    <n v="98115"/>
    <x v="1"/>
    <s v="OFF-BI-10003727"/>
    <x v="1"/>
    <x v="8"/>
    <s v="Avery Durable Slant Ring Binders With Label Holder"/>
    <n v="33.44"/>
    <n v="10"/>
    <n v="0.2"/>
    <n v="11.703999999999997"/>
  </r>
  <r>
    <n v="8832"/>
    <s v="CA-2012-145324"/>
    <x v="1"/>
    <x v="219"/>
    <d v="2021-11-19T00:00:00"/>
    <s v="Standard Class"/>
    <s v="DH-13675"/>
    <s v="Duane Huffman"/>
    <x v="2"/>
    <s v="United States"/>
    <s v="Harrisonburg"/>
    <x v="17"/>
    <n v="22801"/>
    <x v="0"/>
    <s v="FUR-FU-10002759"/>
    <x v="0"/>
    <x v="5"/>
    <s v="12-1/2 Diameter Round Wall Clock"/>
    <n v="39.96"/>
    <n v="2"/>
    <n v="0"/>
    <n v="14.3856"/>
  </r>
  <r>
    <n v="8833"/>
    <s v="CA-2012-153423"/>
    <x v="1"/>
    <x v="137"/>
    <d v="2021-06-27T00:00:00"/>
    <s v="Standard Class"/>
    <s v="SW-20455"/>
    <s v="Shaun Weien"/>
    <x v="0"/>
    <s v="United States"/>
    <s v="Rochester"/>
    <x v="15"/>
    <n v="14609"/>
    <x v="3"/>
    <s v="OFF-BI-10000545"/>
    <x v="1"/>
    <x v="8"/>
    <s v="GBC Ibimaster 500 Manual ProClick Binding System"/>
    <n v="1217.568"/>
    <n v="2"/>
    <n v="0.2"/>
    <n v="456.58800000000002"/>
  </r>
  <r>
    <n v="8834"/>
    <s v="US-2014-132675"/>
    <x v="3"/>
    <x v="241"/>
    <d v="2023-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23-09-29T00:00:00"/>
    <s v="Standard Class"/>
    <s v="KF-16285"/>
    <s v="Karen Ferguson"/>
    <x v="2"/>
    <s v="United States"/>
    <s v="Sandy Springs"/>
    <x v="32"/>
    <n v="30328"/>
    <x v="0"/>
    <s v="TEC-PH-10003171"/>
    <x v="2"/>
    <x v="7"/>
    <s v="Plantronics Encore H101 Dual Earpieces Headset"/>
    <n v="89.9"/>
    <n v="2"/>
    <n v="0"/>
    <n v="25.171999999999997"/>
  </r>
  <r>
    <n v="8836"/>
    <s v="US-2014-132675"/>
    <x v="3"/>
    <x v="241"/>
    <d v="2023-09-29T00:00:00"/>
    <s v="Standard Class"/>
    <s v="KF-16285"/>
    <s v="Karen Ferguson"/>
    <x v="2"/>
    <s v="United States"/>
    <s v="Sandy Springs"/>
    <x v="32"/>
    <n v="30328"/>
    <x v="0"/>
    <s v="OFF-AR-10000614"/>
    <x v="1"/>
    <x v="6"/>
    <s v="Barrel Sharpener"/>
    <n v="14.28"/>
    <n v="4"/>
    <n v="0"/>
    <n v="3.7127999999999997"/>
  </r>
  <r>
    <n v="8837"/>
    <s v="US-2014-132675"/>
    <x v="3"/>
    <x v="241"/>
    <d v="2023-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23-09-29T00:00:00"/>
    <s v="Standard Class"/>
    <s v="KF-16285"/>
    <s v="Karen Ferguson"/>
    <x v="2"/>
    <s v="United States"/>
    <s v="Sandy Springs"/>
    <x v="32"/>
    <n v="30328"/>
    <x v="0"/>
    <s v="OFF-LA-10003766"/>
    <x v="1"/>
    <x v="2"/>
    <s v="Self-Adhesive Removable Labels"/>
    <n v="15.75"/>
    <n v="5"/>
    <n v="0"/>
    <n v="7.5600000000000005"/>
  </r>
  <r>
    <n v="8839"/>
    <s v="CA-2011-153808"/>
    <x v="2"/>
    <x v="322"/>
    <d v="2020-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20-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20-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5"/>
    <d v="2022-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5"/>
    <d v="2022-02-13T00:00:00"/>
    <s v="Standard Class"/>
    <s v="JR-16210"/>
    <s v="Justin Ritter"/>
    <x v="1"/>
    <s v="United States"/>
    <s v="San Francisco"/>
    <x v="1"/>
    <n v="94110"/>
    <x v="1"/>
    <s v="TEC-AC-10004761"/>
    <x v="2"/>
    <x v="11"/>
    <s v="Maxell 4.7GB DVD+RW 3/Pack"/>
    <n v="31.86"/>
    <n v="2"/>
    <n v="0"/>
    <n v="11.151"/>
  </r>
  <r>
    <n v="8844"/>
    <s v="CA-2011-141173"/>
    <x v="2"/>
    <x v="728"/>
    <d v="2020-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23-12-24T00:00:00"/>
    <s v="Standard Class"/>
    <s v="BP-11290"/>
    <s v="Beth Paige"/>
    <x v="0"/>
    <s v="United States"/>
    <s v="Columbus"/>
    <x v="24"/>
    <n v="43229"/>
    <x v="3"/>
    <s v="OFF-BI-10004209"/>
    <x v="1"/>
    <x v="8"/>
    <s v="Fellowes Twister Kit, Gray/Clear, 3/pkg"/>
    <n v="7.2359999999999998"/>
    <n v="3"/>
    <n v="0.7"/>
    <n v="-6.0299999999999976"/>
  </r>
  <r>
    <n v="8846"/>
    <s v="CA-2014-156664"/>
    <x v="3"/>
    <x v="404"/>
    <d v="2023-12-24T00:00:00"/>
    <s v="Standard Class"/>
    <s v="BP-11290"/>
    <s v="Beth Paige"/>
    <x v="0"/>
    <s v="United States"/>
    <s v="Columbus"/>
    <x v="24"/>
    <n v="43229"/>
    <x v="3"/>
    <s v="OFF-FA-10002988"/>
    <x v="1"/>
    <x v="13"/>
    <s v="Ideal Clamps"/>
    <n v="4.8239999999999998"/>
    <n v="3"/>
    <n v="0.2"/>
    <n v="1.7486999999999999"/>
  </r>
  <r>
    <n v="8847"/>
    <s v="CA-2014-156664"/>
    <x v="3"/>
    <x v="404"/>
    <d v="2023-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23-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21-07-04T00:00:00"/>
    <s v="First Class"/>
    <s v="FA-14230"/>
    <s v="Frank Atkinson"/>
    <x v="1"/>
    <s v="United States"/>
    <s v="Raleigh"/>
    <x v="3"/>
    <n v="27604"/>
    <x v="0"/>
    <s v="TEC-PH-10003505"/>
    <x v="2"/>
    <x v="7"/>
    <s v="Geemarc AmpliPOWER60"/>
    <n v="74.239999999999995"/>
    <n v="1"/>
    <n v="0.2"/>
    <n v="8.3519999999999932"/>
  </r>
  <r>
    <n v="8850"/>
    <s v="CA-2012-140718"/>
    <x v="1"/>
    <x v="740"/>
    <d v="2021-07-04T00:00:00"/>
    <s v="First Class"/>
    <s v="FA-14230"/>
    <s v="Frank Atkinson"/>
    <x v="1"/>
    <s v="United States"/>
    <s v="Raleigh"/>
    <x v="3"/>
    <n v="27604"/>
    <x v="0"/>
    <s v="FUR-FU-10000076"/>
    <x v="0"/>
    <x v="5"/>
    <s v="24-Hour Round Wall Clock"/>
    <n v="159.84000000000003"/>
    <n v="10"/>
    <n v="0.2"/>
    <n v="45.954000000000008"/>
  </r>
  <r>
    <n v="8851"/>
    <s v="CA-2012-140718"/>
    <x v="1"/>
    <x v="740"/>
    <d v="2021-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21-07-04T00:00:00"/>
    <s v="First Class"/>
    <s v="FA-14230"/>
    <s v="Frank Atkinson"/>
    <x v="1"/>
    <s v="United States"/>
    <s v="Raleigh"/>
    <x v="3"/>
    <n v="27604"/>
    <x v="0"/>
    <s v="OFF-PA-10002250"/>
    <x v="1"/>
    <x v="10"/>
    <s v="Things To Do Today Pad"/>
    <n v="9.3920000000000012"/>
    <n v="2"/>
    <n v="0.2"/>
    <n v="3.2871999999999999"/>
  </r>
  <r>
    <n v="8853"/>
    <s v="CA-2011-119977"/>
    <x v="2"/>
    <x v="1168"/>
    <d v="2020-10-13T00:00:00"/>
    <s v="Second Class"/>
    <s v="DN-13690"/>
    <s v="Duane Noonan"/>
    <x v="0"/>
    <s v="United States"/>
    <s v="New York City"/>
    <x v="15"/>
    <n v="10011"/>
    <x v="3"/>
    <s v="OFF-PA-10003823"/>
    <x v="1"/>
    <x v="10"/>
    <s v="Xerox 197"/>
    <n v="123.92"/>
    <n v="4"/>
    <n v="0"/>
    <n v="55.763999999999996"/>
  </r>
  <r>
    <n v="8854"/>
    <s v="US-2012-115343"/>
    <x v="1"/>
    <x v="357"/>
    <d v="2021-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21-09-25T00:00:00"/>
    <s v="First Class"/>
    <s v="FO-14305"/>
    <s v="Frank Olsen"/>
    <x v="0"/>
    <s v="United States"/>
    <s v="Philadelphia"/>
    <x v="9"/>
    <n v="19143"/>
    <x v="3"/>
    <s v="TEC-AC-10003832"/>
    <x v="2"/>
    <x v="11"/>
    <s v="Logitech P710e Mobile Speakerphone"/>
    <n v="617.97600000000011"/>
    <n v="3"/>
    <n v="0.2"/>
    <n v="-7.724700000000098"/>
  </r>
  <r>
    <n v="8856"/>
    <s v="CA-2014-163671"/>
    <x v="3"/>
    <x v="165"/>
    <d v="2023-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23-10-21T00:00:00"/>
    <s v="Standard Class"/>
    <s v="JW-15220"/>
    <s v="Jane Waco"/>
    <x v="1"/>
    <s v="United States"/>
    <s v="Sacramento"/>
    <x v="1"/>
    <n v="95823"/>
    <x v="1"/>
    <s v="TEC-AC-10002335"/>
    <x v="2"/>
    <x v="11"/>
    <s v="Logitech Media Keyboard K200"/>
    <n v="209.94"/>
    <n v="6"/>
    <n v="0"/>
    <n v="39.888599999999997"/>
  </r>
  <r>
    <n v="8858"/>
    <s v="CA-2014-135909"/>
    <x v="3"/>
    <x v="119"/>
    <d v="2023-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23-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23-08-27T00:00:00"/>
    <s v="Standard Class"/>
    <s v="TT-21460"/>
    <s v="Tonja Turnell"/>
    <x v="2"/>
    <s v="United States"/>
    <s v="Charlotte"/>
    <x v="3"/>
    <n v="28205"/>
    <x v="0"/>
    <s v="TEC-PH-10003171"/>
    <x v="2"/>
    <x v="7"/>
    <s v="Plantronics Encore H101 Dual Earpieces Headset"/>
    <n v="35.96"/>
    <n v="1"/>
    <n v="0.2"/>
    <n v="3.5959999999999983"/>
  </r>
  <r>
    <n v="8861"/>
    <s v="CA-2012-125934"/>
    <x v="1"/>
    <x v="861"/>
    <d v="2021-09-18T00:00:00"/>
    <s v="Standard Class"/>
    <s v="SN-20560"/>
    <s v="Skye Norling"/>
    <x v="2"/>
    <s v="United States"/>
    <s v="Paterson"/>
    <x v="30"/>
    <n v="7501"/>
    <x v="3"/>
    <s v="OFF-LA-10000414"/>
    <x v="1"/>
    <x v="2"/>
    <s v="Avery 503"/>
    <n v="31.049999999999997"/>
    <n v="3"/>
    <n v="0"/>
    <n v="14.904"/>
  </r>
  <r>
    <n v="8862"/>
    <s v="CA-2012-125934"/>
    <x v="1"/>
    <x v="861"/>
    <d v="2021-09-18T00:00:00"/>
    <s v="Standard Class"/>
    <s v="SN-20560"/>
    <s v="Skye Norling"/>
    <x v="2"/>
    <s v="United States"/>
    <s v="Paterson"/>
    <x v="30"/>
    <n v="7501"/>
    <x v="3"/>
    <s v="FUR-FU-10002107"/>
    <x v="0"/>
    <x v="5"/>
    <s v="Eldon Pizzaz Desk Accessories"/>
    <n v="8.92"/>
    <n v="4"/>
    <n v="0"/>
    <n v="3.9248000000000003"/>
  </r>
  <r>
    <n v="8863"/>
    <s v="CA-2012-125934"/>
    <x v="1"/>
    <x v="861"/>
    <d v="2021-09-18T00:00:00"/>
    <s v="Standard Class"/>
    <s v="SN-20560"/>
    <s v="Skye Norling"/>
    <x v="2"/>
    <s v="United States"/>
    <s v="Paterson"/>
    <x v="30"/>
    <n v="7501"/>
    <x v="3"/>
    <s v="OFF-BI-10004593"/>
    <x v="1"/>
    <x v="8"/>
    <s v="Ibico Laser Imprintable Binding System Covers"/>
    <n v="209.6"/>
    <n v="4"/>
    <n v="0"/>
    <n v="96.415999999999997"/>
  </r>
  <r>
    <n v="8864"/>
    <s v="CA-2012-125934"/>
    <x v="1"/>
    <x v="861"/>
    <d v="2021-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21-09-18T00:00:00"/>
    <s v="Standard Class"/>
    <s v="SN-20560"/>
    <s v="Skye Norling"/>
    <x v="2"/>
    <s v="United States"/>
    <s v="Paterson"/>
    <x v="30"/>
    <n v="7501"/>
    <x v="3"/>
    <s v="OFF-PA-10000556"/>
    <x v="1"/>
    <x v="10"/>
    <s v="Xerox 208"/>
    <n v="38.880000000000003"/>
    <n v="6"/>
    <n v="0"/>
    <n v="18.662400000000002"/>
  </r>
  <r>
    <n v="8866"/>
    <s v="CA-2012-158148"/>
    <x v="1"/>
    <x v="139"/>
    <d v="2021-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20-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20-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22-11-09T00:00:00"/>
    <s v="Standard Class"/>
    <s v="CC-12475"/>
    <s v="Cindy Chapman"/>
    <x v="0"/>
    <s v="United States"/>
    <s v="San Diego"/>
    <x v="1"/>
    <n v="92037"/>
    <x v="1"/>
    <s v="TEC-MA-10003176"/>
    <x v="2"/>
    <x v="15"/>
    <s v="Okidata B400 Printer"/>
    <n v="686.40000000000009"/>
    <n v="2"/>
    <n v="0.2"/>
    <n v="77.219999999999914"/>
  </r>
  <r>
    <n v="8870"/>
    <s v="CA-2014-101805"/>
    <x v="3"/>
    <x v="96"/>
    <d v="2023-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23-12-07T00:00:00"/>
    <s v="Standard Class"/>
    <s v="SH-19975"/>
    <s v="Sally Hughsby"/>
    <x v="1"/>
    <s v="United States"/>
    <s v="Seattle"/>
    <x v="4"/>
    <n v="98105"/>
    <x v="1"/>
    <s v="FUR-FU-10000023"/>
    <x v="0"/>
    <x v="5"/>
    <s v="Eldon Wave Desk Accessories"/>
    <n v="70.679999999999993"/>
    <n v="12"/>
    <n v="0"/>
    <n v="31.099200000000003"/>
  </r>
  <r>
    <n v="8872"/>
    <s v="CA-2014-101805"/>
    <x v="3"/>
    <x v="96"/>
    <d v="2023-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1"/>
    <d v="2020-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1"/>
    <d v="2020-10-10T00:00:00"/>
    <s v="Same Day"/>
    <s v="RB-19435"/>
    <s v="Richard Bierner"/>
    <x v="0"/>
    <s v="United States"/>
    <s v="Columbus"/>
    <x v="24"/>
    <n v="43229"/>
    <x v="3"/>
    <s v="OFF-BI-10002429"/>
    <x v="1"/>
    <x v="8"/>
    <s v="Premier Elliptical Ring Binder, Black"/>
    <n v="18.264000000000003"/>
    <n v="2"/>
    <n v="0.7"/>
    <n v="-13.393599999999999"/>
  </r>
  <r>
    <n v="8875"/>
    <s v="CA-2014-142489"/>
    <x v="3"/>
    <x v="237"/>
    <d v="2023-11-17T00:00:00"/>
    <s v="Second Class"/>
    <s v="TC-21295"/>
    <s v="Toby Carlisle"/>
    <x v="0"/>
    <s v="United States"/>
    <s v="Houston"/>
    <x v="5"/>
    <n v="77095"/>
    <x v="2"/>
    <s v="OFF-BI-10003684"/>
    <x v="1"/>
    <x v="8"/>
    <s v="Wilson Jones Legal Size Ring Binders"/>
    <n v="21.989999999999995"/>
    <n v="5"/>
    <n v="0.8"/>
    <n v="-32.984999999999999"/>
  </r>
  <r>
    <n v="8876"/>
    <s v="US-2013-141264"/>
    <x v="0"/>
    <x v="572"/>
    <d v="2022-08-20T00:00:00"/>
    <s v="Standard Class"/>
    <s v="CT-11995"/>
    <s v="Carol Triggs"/>
    <x v="0"/>
    <s v="United States"/>
    <s v="Irving"/>
    <x v="5"/>
    <n v="75061"/>
    <x v="2"/>
    <s v="OFF-SU-10003505"/>
    <x v="1"/>
    <x v="14"/>
    <s v="Premier Electric Letter Opener"/>
    <n v="185.376"/>
    <n v="2"/>
    <n v="0.2"/>
    <n v="-34.758000000000017"/>
  </r>
  <r>
    <n v="8877"/>
    <s v="US-2013-141264"/>
    <x v="0"/>
    <x v="572"/>
    <d v="2022-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23-09-24T00:00:00"/>
    <s v="Standard Class"/>
    <s v="GZ-14470"/>
    <s v="Gary Zandusky"/>
    <x v="0"/>
    <s v="United States"/>
    <s v="Morristown"/>
    <x v="30"/>
    <n v="7960"/>
    <x v="3"/>
    <s v="TEC-MA-10004626"/>
    <x v="2"/>
    <x v="15"/>
    <s v="Lexmark 20R1285 X6650 Wireless All-in-One Printer"/>
    <n v="480"/>
    <n v="4"/>
    <n v="0"/>
    <n v="225.6"/>
  </r>
  <r>
    <n v="8879"/>
    <s v="CA-2014-126928"/>
    <x v="3"/>
    <x v="697"/>
    <d v="2023-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21-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21-03-25T00:00:00"/>
    <s v="First Class"/>
    <s v="AM-10360"/>
    <s v="Alice McCarthy"/>
    <x v="1"/>
    <s v="United States"/>
    <s v="Los Angeles"/>
    <x v="1"/>
    <n v="90008"/>
    <x v="1"/>
    <s v="TEC-AC-10000736"/>
    <x v="2"/>
    <x v="11"/>
    <s v="Logitech G600 MMO Gaming Mouse"/>
    <n v="239.96999999999997"/>
    <n v="3"/>
    <n v="0"/>
    <n v="86.389199999999988"/>
  </r>
  <r>
    <n v="8882"/>
    <s v="CA-2013-135594"/>
    <x v="0"/>
    <x v="1185"/>
    <d v="2022-07-04T00:00:00"/>
    <s v="Second Class"/>
    <s v="AH-10120"/>
    <s v="Adrian Hane"/>
    <x v="2"/>
    <s v="United States"/>
    <s v="Aurora"/>
    <x v="10"/>
    <n v="60505"/>
    <x v="2"/>
    <s v="TEC-AC-10003038"/>
    <x v="2"/>
    <x v="11"/>
    <s v="Kingston Digital DataTraveler 16GB USB 2.0"/>
    <n v="50.120000000000005"/>
    <n v="7"/>
    <n v="0.2"/>
    <n v="-0.62650000000000716"/>
  </r>
  <r>
    <n v="8883"/>
    <s v="US-2014-115252"/>
    <x v="3"/>
    <x v="179"/>
    <d v="2023-10-26T00:00:00"/>
    <s v="Standard Class"/>
    <s v="MY-18295"/>
    <s v="Muhammed Yedwab"/>
    <x v="1"/>
    <s v="United States"/>
    <s v="Durham"/>
    <x v="3"/>
    <n v="27707"/>
    <x v="0"/>
    <s v="TEC-PH-10004071"/>
    <x v="2"/>
    <x v="7"/>
    <s v="PayAnywhere Card Reader"/>
    <n v="15.984000000000002"/>
    <n v="2"/>
    <n v="0.2"/>
    <n v="1.3986000000000001"/>
  </r>
  <r>
    <n v="8884"/>
    <s v="US-2014-115252"/>
    <x v="3"/>
    <x v="179"/>
    <d v="2023-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20-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20-08-30T00:00:00"/>
    <s v="Standard Class"/>
    <s v="BS-11590"/>
    <s v="Brendan Sweed"/>
    <x v="1"/>
    <s v="United States"/>
    <s v="Columbus"/>
    <x v="24"/>
    <n v="43229"/>
    <x v="3"/>
    <s v="OFF-BI-10004141"/>
    <x v="1"/>
    <x v="8"/>
    <s v="Insertable Tab Indexes For Data Binders"/>
    <n v="2.8620000000000005"/>
    <n v="3"/>
    <n v="0.7"/>
    <n v="-2.2896000000000001"/>
  </r>
  <r>
    <n v="8887"/>
    <s v="CA-2011-107398"/>
    <x v="2"/>
    <x v="55"/>
    <d v="2020-08-30T00:00:00"/>
    <s v="Standard Class"/>
    <s v="BS-11590"/>
    <s v="Brendan Sweed"/>
    <x v="1"/>
    <s v="United States"/>
    <s v="Columbus"/>
    <x v="24"/>
    <n v="43229"/>
    <x v="3"/>
    <s v="OFF-BI-10002103"/>
    <x v="1"/>
    <x v="8"/>
    <s v="Cardinal Slant-D Ring Binder, Heavy Gauge Vinyl"/>
    <n v="20.856000000000002"/>
    <n v="8"/>
    <n v="0.7"/>
    <n v="-16.684799999999996"/>
  </r>
  <r>
    <n v="8888"/>
    <s v="CA-2011-169642"/>
    <x v="2"/>
    <x v="922"/>
    <d v="2020-07-30T00:00:00"/>
    <s v="Second Class"/>
    <s v="BB-10990"/>
    <s v="Barry Blumstein"/>
    <x v="1"/>
    <s v="United States"/>
    <s v="Los Angeles"/>
    <x v="1"/>
    <n v="90036"/>
    <x v="1"/>
    <s v="OFF-ST-10002574"/>
    <x v="1"/>
    <x v="4"/>
    <s v="SAFCO Commercial Wire Shelving, Black"/>
    <n v="276.27999999999997"/>
    <n v="2"/>
    <n v="0"/>
    <n v="0"/>
  </r>
  <r>
    <n v="8889"/>
    <s v="CA-2014-103968"/>
    <x v="3"/>
    <x v="96"/>
    <d v="2023-12-08T00:00:00"/>
    <s v="Standard Class"/>
    <s v="ML-17755"/>
    <s v="Max Ludwig"/>
    <x v="2"/>
    <s v="United States"/>
    <s v="Stockton"/>
    <x v="1"/>
    <n v="95207"/>
    <x v="1"/>
    <s v="FUR-FU-10003394"/>
    <x v="0"/>
    <x v="5"/>
    <s v="Tenex &quot;The Solids&quot; Textured Chair Mats"/>
    <n v="629.64"/>
    <n v="9"/>
    <n v="0"/>
    <n v="107.03879999999994"/>
  </r>
  <r>
    <n v="8890"/>
    <s v="CA-2013-147256"/>
    <x v="0"/>
    <x v="508"/>
    <d v="2022-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22-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1"/>
    <d v="2022-09-19T00:00:00"/>
    <s v="First Class"/>
    <s v="CR-12625"/>
    <s v="Corey Roper"/>
    <x v="2"/>
    <s v="United States"/>
    <s v="Columbus"/>
    <x v="32"/>
    <n v="31907"/>
    <x v="0"/>
    <s v="FUR-CH-10001146"/>
    <x v="0"/>
    <x v="1"/>
    <s v="Global Value Mid-Back Manager's Chair, Gray"/>
    <n v="121.78"/>
    <n v="2"/>
    <n v="0"/>
    <n v="30.444999999999993"/>
  </r>
  <r>
    <n v="8893"/>
    <s v="CA-2012-111038"/>
    <x v="1"/>
    <x v="494"/>
    <d v="2021-12-06T00:00:00"/>
    <s v="Standard Class"/>
    <s v="LC-16960"/>
    <s v="Lindsay Castell"/>
    <x v="2"/>
    <s v="United States"/>
    <s v="San Diego"/>
    <x v="1"/>
    <n v="92037"/>
    <x v="1"/>
    <s v="FUR-CH-10003973"/>
    <x v="0"/>
    <x v="1"/>
    <s v="GuestStacker Chair with Chrome Finish Legs"/>
    <n v="2676.672"/>
    <n v="9"/>
    <n v="0.2"/>
    <n v="267.66720000000009"/>
  </r>
  <r>
    <n v="8894"/>
    <s v="CA-2011-124723"/>
    <x v="2"/>
    <x v="79"/>
    <d v="2020-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22-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22-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22-08-23T00:00:00"/>
    <s v="Standard Class"/>
    <s v="BD-11320"/>
    <s v="Bill Donatelli"/>
    <x v="0"/>
    <s v="United States"/>
    <s v="Los Angeles"/>
    <x v="1"/>
    <n v="90004"/>
    <x v="1"/>
    <s v="TEC-PH-10004614"/>
    <x v="2"/>
    <x v="7"/>
    <s v="AT&amp;T 841000 Phone"/>
    <n v="165.60000000000002"/>
    <n v="3"/>
    <n v="0.2"/>
    <n v="10.349999999999994"/>
  </r>
  <r>
    <n v="8898"/>
    <s v="CA-2013-167241"/>
    <x v="0"/>
    <x v="243"/>
    <d v="2022-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5"/>
    <d v="2021-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5"/>
    <d v="2021-08-09T00:00:00"/>
    <s v="Second Class"/>
    <s v="EM-14095"/>
    <s v="Eudokia Martin"/>
    <x v="1"/>
    <s v="United States"/>
    <s v="Springfield"/>
    <x v="17"/>
    <n v="22153"/>
    <x v="0"/>
    <s v="OFF-LA-10004545"/>
    <x v="1"/>
    <x v="2"/>
    <s v="Avery 50"/>
    <n v="25.06"/>
    <n v="2"/>
    <n v="0"/>
    <n v="11.778199999999998"/>
  </r>
  <r>
    <n v="8901"/>
    <s v="CA-2013-150483"/>
    <x v="0"/>
    <x v="1206"/>
    <d v="2022-06-05T00:00:00"/>
    <s v="Standard Class"/>
    <s v="BP-11290"/>
    <s v="Beth Paige"/>
    <x v="0"/>
    <s v="United States"/>
    <s v="Decatur"/>
    <x v="10"/>
    <n v="62521"/>
    <x v="2"/>
    <s v="FUR-FU-10001379"/>
    <x v="0"/>
    <x v="5"/>
    <s v="Executive Impressions 16-1/2&quot; Circular Wall Clock"/>
    <n v="32.064"/>
    <n v="3"/>
    <n v="0.6"/>
    <n v="-12.825599999999994"/>
  </r>
  <r>
    <n v="8902"/>
    <s v="CA-2013-150483"/>
    <x v="0"/>
    <x v="1206"/>
    <d v="2022-06-05T00:00:00"/>
    <s v="Standard Class"/>
    <s v="BP-11290"/>
    <s v="Beth Paige"/>
    <x v="0"/>
    <s v="United States"/>
    <s v="Decatur"/>
    <x v="10"/>
    <n v="62521"/>
    <x v="2"/>
    <s v="OFF-PA-10001846"/>
    <x v="1"/>
    <x v="10"/>
    <s v="Xerox 1899"/>
    <n v="18.496000000000002"/>
    <n v="4"/>
    <n v="0.2"/>
    <n v="6.7048000000000005"/>
  </r>
  <r>
    <n v="8903"/>
    <s v="CA-2013-150483"/>
    <x v="0"/>
    <x v="1206"/>
    <d v="2022-06-05T00:00:00"/>
    <s v="Standard Class"/>
    <s v="BP-11290"/>
    <s v="Beth Paige"/>
    <x v="0"/>
    <s v="United States"/>
    <s v="Decatur"/>
    <x v="10"/>
    <n v="62521"/>
    <x v="2"/>
    <s v="FUR-CH-10000422"/>
    <x v="0"/>
    <x v="1"/>
    <s v="Global Highback Leather Tilter in Burgundy"/>
    <n v="191.07899999999998"/>
    <n v="3"/>
    <n v="0.3"/>
    <n v="-38.215799999999973"/>
  </r>
  <r>
    <n v="8904"/>
    <s v="CA-2013-150483"/>
    <x v="0"/>
    <x v="1206"/>
    <d v="2022-06-05T00:00:00"/>
    <s v="Standard Class"/>
    <s v="BP-11290"/>
    <s v="Beth Paige"/>
    <x v="0"/>
    <s v="United States"/>
    <s v="Decatur"/>
    <x v="10"/>
    <n v="62521"/>
    <x v="2"/>
    <s v="OFF-PA-10004621"/>
    <x v="1"/>
    <x v="10"/>
    <s v="Xerox 212"/>
    <n v="10.368000000000002"/>
    <n v="2"/>
    <n v="0.2"/>
    <n v="3.6288"/>
  </r>
  <r>
    <n v="8905"/>
    <s v="US-2013-126431"/>
    <x v="0"/>
    <x v="948"/>
    <d v="2022-07-02T00:00:00"/>
    <s v="Same Day"/>
    <s v="SU-20665"/>
    <s v="Stephanie Ulpright"/>
    <x v="2"/>
    <s v="United States"/>
    <s v="New York City"/>
    <x v="15"/>
    <n v="10009"/>
    <x v="3"/>
    <s v="OFF-LA-10001474"/>
    <x v="1"/>
    <x v="2"/>
    <s v="Avery 477"/>
    <n v="30.53"/>
    <n v="1"/>
    <n v="0"/>
    <n v="14.043800000000001"/>
  </r>
  <r>
    <n v="8906"/>
    <s v="US-2013-126431"/>
    <x v="0"/>
    <x v="948"/>
    <d v="2022-07-02T00:00:00"/>
    <s v="Same Day"/>
    <s v="SU-20665"/>
    <s v="Stephanie Ulpright"/>
    <x v="2"/>
    <s v="United States"/>
    <s v="New York City"/>
    <x v="15"/>
    <n v="10009"/>
    <x v="3"/>
    <s v="TEC-AC-10001635"/>
    <x v="2"/>
    <x v="11"/>
    <s v="KeyTronic KT400U2 - Keyboard - Black"/>
    <n v="30.839999999999996"/>
    <n v="3"/>
    <n v="0"/>
    <n v="6.1679999999999975"/>
  </r>
  <r>
    <n v="8907"/>
    <s v="US-2013-126431"/>
    <x v="0"/>
    <x v="948"/>
    <d v="2022-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22-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7"/>
    <d v="2021-02-01T00:00:00"/>
    <s v="Standard Class"/>
    <s v="EM-13825"/>
    <s v="Elizabeth Moffitt"/>
    <x v="1"/>
    <s v="United States"/>
    <s v="Moreno Valley"/>
    <x v="1"/>
    <n v="92553"/>
    <x v="1"/>
    <s v="OFF-PA-10003790"/>
    <x v="1"/>
    <x v="10"/>
    <s v="Xerox 1991"/>
    <n v="182.72"/>
    <n v="8"/>
    <n v="0"/>
    <n v="84.051199999999994"/>
  </r>
  <r>
    <n v="8910"/>
    <s v="CA-2014-160661"/>
    <x v="3"/>
    <x v="959"/>
    <d v="2023-11-02T00:00:00"/>
    <s v="Standard Class"/>
    <s v="SA-20830"/>
    <s v="Sue Ann Reed"/>
    <x v="0"/>
    <s v="United States"/>
    <s v="Everett"/>
    <x v="31"/>
    <n v="2149"/>
    <x v="3"/>
    <s v="OFF-LA-10002475"/>
    <x v="1"/>
    <x v="2"/>
    <s v="Avery 519"/>
    <n v="21.93"/>
    <n v="3"/>
    <n v="0"/>
    <n v="10.307099999999998"/>
  </r>
  <r>
    <n v="8911"/>
    <s v="CA-2014-102610"/>
    <x v="3"/>
    <x v="259"/>
    <d v="2023-11-09T00:00:00"/>
    <s v="Standard Class"/>
    <s v="CA-12265"/>
    <s v="Christina Anderson"/>
    <x v="0"/>
    <s v="United States"/>
    <s v="Chattanooga"/>
    <x v="18"/>
    <n v="37421"/>
    <x v="0"/>
    <s v="TEC-AC-10000303"/>
    <x v="2"/>
    <x v="11"/>
    <s v="Logitech M510 Wireless Mouse"/>
    <n v="95.976000000000013"/>
    <n v="3"/>
    <n v="0.2"/>
    <n v="15.596099999999996"/>
  </r>
  <r>
    <n v="8912"/>
    <s v="CA-2014-102610"/>
    <x v="3"/>
    <x v="259"/>
    <d v="2023-11-09T00:00:00"/>
    <s v="Standard Class"/>
    <s v="CA-12265"/>
    <s v="Christina Anderson"/>
    <x v="0"/>
    <s v="United States"/>
    <s v="Chattanooga"/>
    <x v="18"/>
    <n v="37421"/>
    <x v="0"/>
    <s v="TEC-PH-10000127"/>
    <x v="2"/>
    <x v="7"/>
    <s v="iOttie XL Car Mount"/>
    <n v="143.928"/>
    <n v="9"/>
    <n v="0.2"/>
    <n v="-32.383800000000008"/>
  </r>
  <r>
    <n v="8913"/>
    <s v="CA-2014-102610"/>
    <x v="3"/>
    <x v="259"/>
    <d v="2023-11-09T00:00:00"/>
    <s v="Standard Class"/>
    <s v="CA-12265"/>
    <s v="Christina Anderson"/>
    <x v="0"/>
    <s v="United States"/>
    <s v="Chattanooga"/>
    <x v="18"/>
    <n v="37421"/>
    <x v="0"/>
    <s v="OFF-BI-10004364"/>
    <x v="1"/>
    <x v="8"/>
    <s v="Storex Dura Pro Binders"/>
    <n v="3.5640000000000009"/>
    <n v="2"/>
    <n v="0.7"/>
    <n v="-2.9700000000000006"/>
  </r>
  <r>
    <n v="8914"/>
    <s v="CA-2014-102610"/>
    <x v="3"/>
    <x v="259"/>
    <d v="2023-11-09T00:00:00"/>
    <s v="Standard Class"/>
    <s v="CA-12265"/>
    <s v="Christina Anderson"/>
    <x v="0"/>
    <s v="United States"/>
    <s v="Chattanooga"/>
    <x v="18"/>
    <n v="37421"/>
    <x v="0"/>
    <s v="OFF-LA-10002195"/>
    <x v="1"/>
    <x v="2"/>
    <s v="Avery 481"/>
    <n v="4.9280000000000008"/>
    <n v="2"/>
    <n v="0.2"/>
    <n v="1.7247999999999997"/>
  </r>
  <r>
    <n v="8915"/>
    <s v="US-2013-144057"/>
    <x v="0"/>
    <x v="195"/>
    <d v="2022-05-14T00:00:00"/>
    <s v="Standard Class"/>
    <s v="CV-12805"/>
    <s v="Cynthia Voltz"/>
    <x v="1"/>
    <s v="United States"/>
    <s v="Austin"/>
    <x v="5"/>
    <n v="78745"/>
    <x v="2"/>
    <s v="OFF-ST-10001490"/>
    <x v="1"/>
    <x v="4"/>
    <s v="Hot File 7-Pocket, Floor Stand"/>
    <n v="856.65600000000006"/>
    <n v="6"/>
    <n v="0.2"/>
    <n v="107.08199999999985"/>
  </r>
  <r>
    <n v="8916"/>
    <s v="US-2013-144057"/>
    <x v="0"/>
    <x v="195"/>
    <d v="2022-05-14T00:00:00"/>
    <s v="Standard Class"/>
    <s v="CV-12805"/>
    <s v="Cynthia Voltz"/>
    <x v="1"/>
    <s v="United States"/>
    <s v="Austin"/>
    <x v="5"/>
    <n v="78745"/>
    <x v="2"/>
    <s v="OFF-BI-10002852"/>
    <x v="1"/>
    <x v="8"/>
    <s v="Ibico Standard Transparent Covers"/>
    <n v="13.183999999999997"/>
    <n v="4"/>
    <n v="0.8"/>
    <n v="-20.435200000000002"/>
  </r>
  <r>
    <n v="8917"/>
    <s v="US-2013-144057"/>
    <x v="0"/>
    <x v="195"/>
    <d v="2022-05-14T00:00:00"/>
    <s v="Standard Class"/>
    <s v="CV-12805"/>
    <s v="Cynthia Voltz"/>
    <x v="1"/>
    <s v="United States"/>
    <s v="Austin"/>
    <x v="5"/>
    <n v="78745"/>
    <x v="2"/>
    <s v="OFF-AP-10000390"/>
    <x v="1"/>
    <x v="9"/>
    <s v="Euro Pro Shark Stick Mini Vacuum"/>
    <n v="48.783999999999985"/>
    <n v="4"/>
    <n v="0.8"/>
    <n v="-131.71680000000001"/>
  </r>
  <r>
    <n v="8918"/>
    <s v="US-2013-144057"/>
    <x v="0"/>
    <x v="195"/>
    <d v="2022-05-14T00:00:00"/>
    <s v="Standard Class"/>
    <s v="CV-12805"/>
    <s v="Cynthia Voltz"/>
    <x v="1"/>
    <s v="United States"/>
    <s v="Austin"/>
    <x v="5"/>
    <n v="78745"/>
    <x v="2"/>
    <s v="OFF-PA-10004327"/>
    <x v="1"/>
    <x v="10"/>
    <s v="Xerox 1911"/>
    <n v="76.64"/>
    <n v="2"/>
    <n v="0.2"/>
    <n v="26.823999999999995"/>
  </r>
  <r>
    <n v="8919"/>
    <s v="US-2013-144057"/>
    <x v="0"/>
    <x v="195"/>
    <d v="2022-05-14T00:00:00"/>
    <s v="Standard Class"/>
    <s v="CV-12805"/>
    <s v="Cynthia Voltz"/>
    <x v="1"/>
    <s v="United States"/>
    <s v="Austin"/>
    <x v="5"/>
    <n v="78745"/>
    <x v="2"/>
    <s v="OFF-BI-10002353"/>
    <x v="1"/>
    <x v="8"/>
    <s v="GBC VeloBind Cover Sets"/>
    <n v="18.527999999999995"/>
    <n v="6"/>
    <n v="0.8"/>
    <n v="-27.791999999999994"/>
  </r>
  <r>
    <n v="8920"/>
    <s v="CA-2011-160276"/>
    <x v="2"/>
    <x v="1062"/>
    <d v="2020-04-08T00:00:00"/>
    <s v="Standard Class"/>
    <s v="AH-10690"/>
    <s v="Anna Häberlin"/>
    <x v="1"/>
    <s v="United States"/>
    <s v="Virginia Beach"/>
    <x v="17"/>
    <n v="23464"/>
    <x v="0"/>
    <s v="FUR-FU-10003192"/>
    <x v="0"/>
    <x v="5"/>
    <s v="Luxo Adjustable Task Clamp Lamp"/>
    <n v="177.68"/>
    <n v="2"/>
    <n v="0"/>
    <n v="46.196799999999996"/>
  </r>
  <r>
    <n v="8921"/>
    <s v="CA-2011-132983"/>
    <x v="2"/>
    <x v="582"/>
    <d v="2020-05-03T00:00:00"/>
    <s v="Standard Class"/>
    <s v="DS-13180"/>
    <s v="David Smith"/>
    <x v="1"/>
    <s v="United States"/>
    <s v="Jamestown"/>
    <x v="15"/>
    <n v="14701"/>
    <x v="3"/>
    <s v="TEC-AC-10000736"/>
    <x v="2"/>
    <x v="11"/>
    <s v="Logitech G600 MMO Gaming Mouse"/>
    <n v="159.97999999999999"/>
    <n v="2"/>
    <n v="0"/>
    <n v="57.592799999999997"/>
  </r>
  <r>
    <n v="8922"/>
    <s v="CA-2013-145709"/>
    <x v="0"/>
    <x v="963"/>
    <d v="2022-10-09T00:00:00"/>
    <s v="Standard Class"/>
    <s v="AH-10690"/>
    <s v="Anna Häberlin"/>
    <x v="1"/>
    <s v="United States"/>
    <s v="Coral Gables"/>
    <x v="2"/>
    <n v="33134"/>
    <x v="0"/>
    <s v="TEC-PH-10003095"/>
    <x v="2"/>
    <x v="7"/>
    <s v="Samsung HM1900 Bluetooth Headset"/>
    <n v="52.679999999999993"/>
    <n v="3"/>
    <n v="0.2"/>
    <n v="19.754999999999999"/>
  </r>
  <r>
    <n v="8923"/>
    <s v="CA-2013-145709"/>
    <x v="0"/>
    <x v="963"/>
    <d v="2022-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23-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22-02-03T00:00:00"/>
    <s v="Standard Class"/>
    <s v="DF-13135"/>
    <s v="David Flashing"/>
    <x v="0"/>
    <s v="United States"/>
    <s v="Rockford"/>
    <x v="10"/>
    <n v="61107"/>
    <x v="2"/>
    <s v="TEC-PH-10004241"/>
    <x v="2"/>
    <x v="7"/>
    <s v="Nokia Lumia 1020"/>
    <n v="1439.9680000000001"/>
    <n v="4"/>
    <n v="0.2"/>
    <n v="143.99680000000006"/>
  </r>
  <r>
    <n v="8926"/>
    <s v="CA-2013-168032"/>
    <x v="0"/>
    <x v="806"/>
    <d v="2022-02-03T00:00:00"/>
    <s v="Standard Class"/>
    <s v="DF-13135"/>
    <s v="David Flashing"/>
    <x v="0"/>
    <s v="United States"/>
    <s v="Rockford"/>
    <x v="10"/>
    <n v="61107"/>
    <x v="2"/>
    <s v="OFF-BI-10000546"/>
    <x v="1"/>
    <x v="8"/>
    <s v="Avery Durable Binders"/>
    <n v="1.7279999999999995"/>
    <n v="3"/>
    <n v="0.8"/>
    <n v="-2.678399999999999"/>
  </r>
  <r>
    <n v="8927"/>
    <s v="CA-2013-168032"/>
    <x v="0"/>
    <x v="806"/>
    <d v="2022-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21-09-29T00:00:00"/>
    <s v="Second Class"/>
    <s v="SS-20140"/>
    <s v="Saphhira Shifley"/>
    <x v="1"/>
    <s v="United States"/>
    <s v="Seattle"/>
    <x v="4"/>
    <n v="98103"/>
    <x v="1"/>
    <s v="OFF-AR-10002067"/>
    <x v="1"/>
    <x v="6"/>
    <s v="Newell 334"/>
    <n v="99.2"/>
    <n v="5"/>
    <n v="0"/>
    <n v="25.792000000000002"/>
  </r>
  <r>
    <n v="8929"/>
    <s v="US-2012-168704"/>
    <x v="1"/>
    <x v="657"/>
    <d v="2021-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21-04-17T00:00:00"/>
    <s v="Standard Class"/>
    <s v="FP-14320"/>
    <s v="Frank Preis"/>
    <x v="0"/>
    <s v="United States"/>
    <s v="Huntsville"/>
    <x v="5"/>
    <n v="77340"/>
    <x v="2"/>
    <s v="FUR-TA-10002530"/>
    <x v="0"/>
    <x v="3"/>
    <s v="Iceberg OfficeWorks 42&quot; Round Tables"/>
    <n v="211.37199999999999"/>
    <n v="2"/>
    <n v="0.3"/>
    <n v="-45.294000000000011"/>
  </r>
  <r>
    <n v="8931"/>
    <s v="US-2012-168704"/>
    <x v="1"/>
    <x v="657"/>
    <d v="2021-04-17T00:00:00"/>
    <s v="Standard Class"/>
    <s v="FP-14320"/>
    <s v="Frank Preis"/>
    <x v="0"/>
    <s v="United States"/>
    <s v="Huntsville"/>
    <x v="5"/>
    <n v="77340"/>
    <x v="2"/>
    <s v="TEC-PH-10001061"/>
    <x v="2"/>
    <x v="7"/>
    <s v="Apple iPhone 5C"/>
    <n v="239.976"/>
    <n v="3"/>
    <n v="0.2"/>
    <n v="17.998199999999997"/>
  </r>
  <r>
    <n v="8932"/>
    <s v="CA-2014-143252"/>
    <x v="3"/>
    <x v="404"/>
    <d v="2023-12-25T00:00:00"/>
    <s v="Standard Class"/>
    <s v="HE-14800"/>
    <s v="Harold Engle"/>
    <x v="1"/>
    <s v="United States"/>
    <s v="Milwaukee"/>
    <x v="6"/>
    <n v="53209"/>
    <x v="2"/>
    <s v="FUR-FU-10001057"/>
    <x v="0"/>
    <x v="5"/>
    <s v="Tensor Track Tree Floor Lamp"/>
    <n v="99.949999999999989"/>
    <n v="5"/>
    <n v="0"/>
    <n v="22.988499999999998"/>
  </r>
  <r>
    <n v="8933"/>
    <s v="CA-2014-143252"/>
    <x v="3"/>
    <x v="404"/>
    <d v="2023-12-25T00:00:00"/>
    <s v="Standard Class"/>
    <s v="HE-14800"/>
    <s v="Harold Engle"/>
    <x v="1"/>
    <s v="United States"/>
    <s v="Milwaukee"/>
    <x v="6"/>
    <n v="53209"/>
    <x v="2"/>
    <s v="TEC-AC-10002331"/>
    <x v="2"/>
    <x v="11"/>
    <s v="Maxell 74 Minute CDR, 10/Pack"/>
    <n v="29.339999999999996"/>
    <n v="3"/>
    <n v="0"/>
    <n v="10.855799999999999"/>
  </r>
  <r>
    <n v="8934"/>
    <s v="CA-2013-102134"/>
    <x v="0"/>
    <x v="560"/>
    <d v="2022-03-20T00:00:00"/>
    <s v="Standard Class"/>
    <s v="SP-20545"/>
    <s v="Sibella Parks"/>
    <x v="1"/>
    <s v="United States"/>
    <s v="Green Bay"/>
    <x v="6"/>
    <n v="54302"/>
    <x v="2"/>
    <s v="FUR-FU-10003724"/>
    <x v="0"/>
    <x v="5"/>
    <s v="Westinghouse Clip-On Gooseneck Lamps"/>
    <n v="16.739999999999998"/>
    <n v="2"/>
    <n v="0"/>
    <n v="4.3523999999999994"/>
  </r>
  <r>
    <n v="8935"/>
    <s v="CA-2014-130036"/>
    <x v="3"/>
    <x v="151"/>
    <d v="2023-08-28T00:00:00"/>
    <s v="Same Day"/>
    <s v="BP-11185"/>
    <s v="Ben Peterman"/>
    <x v="1"/>
    <s v="United States"/>
    <s v="Philadelphia"/>
    <x v="9"/>
    <n v="19120"/>
    <x v="3"/>
    <s v="OFF-PA-10000528"/>
    <x v="1"/>
    <x v="10"/>
    <s v="Xerox 1981"/>
    <n v="12.672000000000001"/>
    <n v="3"/>
    <n v="0.2"/>
    <n v="3.96"/>
  </r>
  <r>
    <n v="8936"/>
    <s v="CA-2014-130036"/>
    <x v="3"/>
    <x v="151"/>
    <d v="2023-08-28T00:00:00"/>
    <s v="Same Day"/>
    <s v="BP-11185"/>
    <s v="Ben Peterman"/>
    <x v="1"/>
    <s v="United States"/>
    <s v="Philadelphia"/>
    <x v="9"/>
    <n v="19120"/>
    <x v="3"/>
    <s v="TEC-AC-10001908"/>
    <x v="2"/>
    <x v="11"/>
    <s v="Logitech Wireless Headset h800"/>
    <n v="1119.8880000000001"/>
    <n v="14"/>
    <n v="0.2"/>
    <n v="209.97899999999993"/>
  </r>
  <r>
    <n v="8937"/>
    <s v="CA-2012-134117"/>
    <x v="1"/>
    <x v="996"/>
    <d v="2021-12-19T00:00:00"/>
    <s v="Second Class"/>
    <s v="PG-18895"/>
    <s v="Paul Gonzalez"/>
    <x v="0"/>
    <s v="United States"/>
    <s v="Los Angeles"/>
    <x v="1"/>
    <n v="90008"/>
    <x v="1"/>
    <s v="OFF-AR-10003903"/>
    <x v="1"/>
    <x v="6"/>
    <s v="Sanford 52201 APSCO Electric Pencil Sharpener"/>
    <n v="204.85"/>
    <n v="5"/>
    <n v="0"/>
    <n v="53.261000000000003"/>
  </r>
  <r>
    <n v="8938"/>
    <s v="CA-2012-134117"/>
    <x v="1"/>
    <x v="996"/>
    <d v="2021-12-19T00:00:00"/>
    <s v="Second Class"/>
    <s v="PG-18895"/>
    <s v="Paul Gonzalez"/>
    <x v="0"/>
    <s v="United States"/>
    <s v="Los Angeles"/>
    <x v="1"/>
    <n v="90008"/>
    <x v="1"/>
    <s v="TEC-PH-10004908"/>
    <x v="2"/>
    <x v="7"/>
    <s v="Panasonic KX TS3282W Corded phone"/>
    <n v="135.98400000000001"/>
    <n v="2"/>
    <n v="0.2"/>
    <n v="16.997999999999983"/>
  </r>
  <r>
    <n v="8939"/>
    <s v="CA-2012-134117"/>
    <x v="1"/>
    <x v="996"/>
    <d v="2021-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6"/>
    <d v="2021-12-19T00:00:00"/>
    <s v="Second Class"/>
    <s v="PG-18895"/>
    <s v="Paul Gonzalez"/>
    <x v="0"/>
    <s v="United States"/>
    <s v="Los Angeles"/>
    <x v="1"/>
    <n v="90008"/>
    <x v="1"/>
    <s v="OFF-BI-10002026"/>
    <x v="1"/>
    <x v="8"/>
    <s v="Avery Arch Ring Binders"/>
    <n v="92.960000000000008"/>
    <n v="2"/>
    <n v="0.2"/>
    <n v="31.373999999999995"/>
  </r>
  <r>
    <n v="8941"/>
    <s v="CA-2011-130918"/>
    <x v="2"/>
    <x v="962"/>
    <d v="2020-08-24T00:00:00"/>
    <s v="Second Class"/>
    <s v="JP-15520"/>
    <s v="Jeremy Pistek"/>
    <x v="0"/>
    <s v="United States"/>
    <s v="North Miami"/>
    <x v="2"/>
    <n v="33161"/>
    <x v="0"/>
    <s v="OFF-SU-10003936"/>
    <x v="1"/>
    <x v="14"/>
    <s v="Acme Serrated Blade Letter Opener"/>
    <n v="7.6320000000000014"/>
    <n v="3"/>
    <n v="0.2"/>
    <n v="-1.8126000000000002"/>
  </r>
  <r>
    <n v="8942"/>
    <s v="CA-2013-159023"/>
    <x v="0"/>
    <x v="54"/>
    <d v="2022-11-06T00:00:00"/>
    <s v="First Class"/>
    <s v="NW-18400"/>
    <s v="Natalie Webber"/>
    <x v="0"/>
    <s v="United States"/>
    <s v="Portland"/>
    <x v="21"/>
    <n v="97206"/>
    <x v="1"/>
    <s v="OFF-BI-10002813"/>
    <x v="1"/>
    <x v="8"/>
    <s v="Avery Reinforcements for Hole-Punch Pages"/>
    <n v="4.1580000000000004"/>
    <n v="7"/>
    <n v="0.7"/>
    <n v="-3.4649999999999999"/>
  </r>
  <r>
    <n v="8943"/>
    <s v="CA-2013-159023"/>
    <x v="0"/>
    <x v="54"/>
    <d v="2022-11-06T00:00:00"/>
    <s v="First Class"/>
    <s v="NW-18400"/>
    <s v="Natalie Webber"/>
    <x v="0"/>
    <s v="United States"/>
    <s v="Portland"/>
    <x v="21"/>
    <n v="97206"/>
    <x v="1"/>
    <s v="TEC-MA-10003337"/>
    <x v="2"/>
    <x v="15"/>
    <s v="Okidata B401 Printer"/>
    <n v="179.99100000000004"/>
    <n v="3"/>
    <n v="0.7"/>
    <n v="-251.98739999999992"/>
  </r>
  <r>
    <n v="8944"/>
    <s v="CA-2014-111717"/>
    <x v="3"/>
    <x v="1208"/>
    <d v="2023-10-17T00:00:00"/>
    <s v="Standard Class"/>
    <s v="SW-20245"/>
    <s v="Scot Wooten"/>
    <x v="0"/>
    <s v="United States"/>
    <s v="Aurora"/>
    <x v="10"/>
    <n v="60505"/>
    <x v="2"/>
    <s v="FUR-CH-10001545"/>
    <x v="0"/>
    <x v="1"/>
    <s v="Hon Comfortask Task/Swivel Chairs"/>
    <n v="239.358"/>
    <n v="3"/>
    <n v="0.3"/>
    <n v="-47.871600000000001"/>
  </r>
  <r>
    <n v="8945"/>
    <s v="CA-2011-154592"/>
    <x v="2"/>
    <x v="1034"/>
    <d v="2020-12-08T00:00:00"/>
    <s v="First Class"/>
    <s v="EH-14005"/>
    <s v="Erica Hernandez"/>
    <x v="2"/>
    <s v="United States"/>
    <s v="San Francisco"/>
    <x v="1"/>
    <n v="94109"/>
    <x v="1"/>
    <s v="OFF-PA-10000062"/>
    <x v="1"/>
    <x v="10"/>
    <s v="Green Bar Computer Printout Paper"/>
    <n v="164.88"/>
    <n v="3"/>
    <n v="0"/>
    <n v="80.791200000000003"/>
  </r>
  <r>
    <n v="8946"/>
    <s v="CA-2011-128622"/>
    <x v="2"/>
    <x v="647"/>
    <d v="2020-11-17T00:00:00"/>
    <s v="Second Class"/>
    <s v="SC-20260"/>
    <s v="Scott Cohen"/>
    <x v="1"/>
    <s v="United States"/>
    <s v="San Francisco"/>
    <x v="1"/>
    <n v="94110"/>
    <x v="1"/>
    <s v="OFF-SU-10001574"/>
    <x v="1"/>
    <x v="14"/>
    <s v="Acme Value Line Scissors"/>
    <n v="10.95"/>
    <n v="3"/>
    <n v="0"/>
    <n v="3.2849999999999993"/>
  </r>
  <r>
    <n v="8947"/>
    <s v="CA-2014-148355"/>
    <x v="3"/>
    <x v="165"/>
    <d v="2023-12-29T00:00:00"/>
    <s v="Standard Class"/>
    <s v="NC-18535"/>
    <s v="Nick Crebassa"/>
    <x v="1"/>
    <s v="United States"/>
    <s v="New Bedford"/>
    <x v="31"/>
    <n v="2740"/>
    <x v="3"/>
    <s v="OFF-PA-10001972"/>
    <x v="1"/>
    <x v="10"/>
    <s v="Xerox 214"/>
    <n v="19.440000000000001"/>
    <n v="3"/>
    <n v="0"/>
    <n v="9.3312000000000008"/>
  </r>
  <r>
    <n v="8948"/>
    <s v="CA-2014-148355"/>
    <x v="3"/>
    <x v="165"/>
    <d v="2023-12-29T00:00:00"/>
    <s v="Standard Class"/>
    <s v="NC-18535"/>
    <s v="Nick Crebassa"/>
    <x v="1"/>
    <s v="United States"/>
    <s v="New Bedford"/>
    <x v="31"/>
    <n v="2740"/>
    <x v="3"/>
    <s v="OFF-BI-10000201"/>
    <x v="1"/>
    <x v="8"/>
    <s v="Avery Triangle Shaped Sheet Lifters, Black, 2/Pack"/>
    <n v="12.3"/>
    <n v="5"/>
    <n v="0"/>
    <n v="6.15"/>
  </r>
  <r>
    <n v="8949"/>
    <s v="CA-2011-132913"/>
    <x v="2"/>
    <x v="163"/>
    <d v="2020-12-26T00:00:00"/>
    <s v="First Class"/>
    <s v="AS-10090"/>
    <s v="Adam Shillingsburg"/>
    <x v="0"/>
    <s v="United States"/>
    <s v="San Diego"/>
    <x v="1"/>
    <n v="92037"/>
    <x v="1"/>
    <s v="OFF-AP-10003278"/>
    <x v="1"/>
    <x v="9"/>
    <s v="Belkin 7-Outlet SurgeMaster Home Series"/>
    <n v="13.97"/>
    <n v="1"/>
    <n v="0"/>
    <n v="3.632200000000001"/>
  </r>
  <r>
    <n v="8950"/>
    <s v="CA-2014-150910"/>
    <x v="3"/>
    <x v="66"/>
    <d v="2023-12-29T00:00:00"/>
    <s v="Standard Class"/>
    <s v="JL-15130"/>
    <s v="Jack Lebron"/>
    <x v="0"/>
    <s v="United States"/>
    <s v="Jackson"/>
    <x v="18"/>
    <n v="38301"/>
    <x v="0"/>
    <s v="FUR-TA-10002903"/>
    <x v="0"/>
    <x v="3"/>
    <s v="Bevis Round Bullnose 29&quot; High Table Top"/>
    <n v="934.9559999999999"/>
    <n v="6"/>
    <n v="0.4"/>
    <n v="-249.32159999999999"/>
  </r>
  <r>
    <n v="8951"/>
    <s v="CA-2014-150910"/>
    <x v="3"/>
    <x v="66"/>
    <d v="2023-12-29T00:00:00"/>
    <s v="Standard Class"/>
    <s v="JL-15130"/>
    <s v="Jack Lebron"/>
    <x v="0"/>
    <s v="United States"/>
    <s v="Jackson"/>
    <x v="18"/>
    <n v="38301"/>
    <x v="0"/>
    <s v="TEC-AC-10001013"/>
    <x v="2"/>
    <x v="11"/>
    <s v="Logitech ClearChat Comfort/USB Headset H390"/>
    <n v="46.864000000000004"/>
    <n v="2"/>
    <n v="0.2"/>
    <n v="7.615399999999994"/>
  </r>
  <r>
    <n v="8952"/>
    <s v="CA-2014-150910"/>
    <x v="3"/>
    <x v="66"/>
    <d v="2023-12-29T00:00:00"/>
    <s v="Standard Class"/>
    <s v="JL-15130"/>
    <s v="Jack Lebron"/>
    <x v="0"/>
    <s v="United States"/>
    <s v="Jackson"/>
    <x v="18"/>
    <n v="38301"/>
    <x v="0"/>
    <s v="OFF-ST-10000918"/>
    <x v="1"/>
    <x v="4"/>
    <s v="Crate-A-Files"/>
    <n v="26.160000000000004"/>
    <n v="3"/>
    <n v="0.2"/>
    <n v="1.961999999999998"/>
  </r>
  <r>
    <n v="8953"/>
    <s v="CA-2014-150910"/>
    <x v="3"/>
    <x v="66"/>
    <d v="2023-12-29T00:00:00"/>
    <s v="Standard Class"/>
    <s v="JL-15130"/>
    <s v="Jack Lebron"/>
    <x v="0"/>
    <s v="United States"/>
    <s v="Jackson"/>
    <x v="18"/>
    <n v="38301"/>
    <x v="0"/>
    <s v="OFF-AR-10001419"/>
    <x v="1"/>
    <x v="6"/>
    <s v="Newell 325"/>
    <n v="23.128"/>
    <n v="7"/>
    <n v="0.2"/>
    <n v="2.8909999999999982"/>
  </r>
  <r>
    <n v="8954"/>
    <s v="CA-2014-150910"/>
    <x v="3"/>
    <x v="66"/>
    <d v="2023-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20-08-10T00:00:00"/>
    <s v="Second Class"/>
    <s v="VG-21790"/>
    <s v="Vivek Gonzalez"/>
    <x v="0"/>
    <s v="United States"/>
    <s v="Jacksonville"/>
    <x v="2"/>
    <n v="32216"/>
    <x v="0"/>
    <s v="FUR-BO-10000468"/>
    <x v="0"/>
    <x v="0"/>
    <s v="O'Sullivan 2-Shelf Heavy-Duty Bookcases"/>
    <n v="155.45600000000002"/>
    <n v="4"/>
    <n v="0.2"/>
    <n v="-7.7727999999999895"/>
  </r>
  <r>
    <n v="8956"/>
    <s v="CA-2011-126480"/>
    <x v="2"/>
    <x v="59"/>
    <d v="2020-09-24T00:00:00"/>
    <s v="Standard Class"/>
    <s v="HG-14965"/>
    <s v="Henry Goldwyn"/>
    <x v="1"/>
    <s v="United States"/>
    <s v="San Diego"/>
    <x v="1"/>
    <n v="92024"/>
    <x v="1"/>
    <s v="OFF-PA-10004610"/>
    <x v="1"/>
    <x v="10"/>
    <s v="Xerox 1900"/>
    <n v="8.56"/>
    <n v="2"/>
    <n v="0"/>
    <n v="3.8519999999999994"/>
  </r>
  <r>
    <n v="8957"/>
    <s v="CA-2014-105620"/>
    <x v="3"/>
    <x v="53"/>
    <d v="2023-12-29T00:00:00"/>
    <s v="First Class"/>
    <s v="JH-15430"/>
    <s v="Jennifer Halladay"/>
    <x v="0"/>
    <s v="United States"/>
    <s v="Hialeah"/>
    <x v="2"/>
    <n v="33012"/>
    <x v="0"/>
    <s v="FUR-FU-10004963"/>
    <x v="0"/>
    <x v="5"/>
    <s v="Eldon 400 Class Desk Accessories, Black Carbon"/>
    <n v="21"/>
    <n v="3"/>
    <n v="0.2"/>
    <n v="5.7750000000000021"/>
  </r>
  <r>
    <n v="8958"/>
    <s v="CA-2014-105620"/>
    <x v="3"/>
    <x v="53"/>
    <d v="2023-12-29T00:00:00"/>
    <s v="First Class"/>
    <s v="JH-15430"/>
    <s v="Jennifer Halladay"/>
    <x v="0"/>
    <s v="United States"/>
    <s v="Hialeah"/>
    <x v="2"/>
    <n v="33012"/>
    <x v="0"/>
    <s v="TEC-MA-10004626"/>
    <x v="2"/>
    <x v="15"/>
    <s v="Lexmark 20R1285 X6650 Wireless All-in-One Printer"/>
    <n v="120"/>
    <n v="2"/>
    <n v="0.5"/>
    <n v="-7.2000000000000028"/>
  </r>
  <r>
    <n v="8959"/>
    <s v="CA-2014-150266"/>
    <x v="3"/>
    <x v="919"/>
    <d v="2023-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19"/>
    <d v="2023-12-01T00:00:00"/>
    <s v="Standard Class"/>
    <s v="RO-19780"/>
    <s v="Rose O'Brian"/>
    <x v="0"/>
    <s v="United States"/>
    <s v="Houston"/>
    <x v="5"/>
    <n v="77070"/>
    <x v="2"/>
    <s v="OFF-AP-10002867"/>
    <x v="1"/>
    <x v="9"/>
    <s v="Fellowes Command Center 5-outlet power strip"/>
    <n v="67.839999999999989"/>
    <n v="5"/>
    <n v="0.8"/>
    <n v="-179.77600000000001"/>
  </r>
  <r>
    <n v="8961"/>
    <s v="CA-2014-150266"/>
    <x v="3"/>
    <x v="919"/>
    <d v="2023-12-01T00:00:00"/>
    <s v="Standard Class"/>
    <s v="RO-19780"/>
    <s v="Rose O'Brian"/>
    <x v="0"/>
    <s v="United States"/>
    <s v="Houston"/>
    <x v="5"/>
    <n v="77070"/>
    <x v="2"/>
    <s v="FUR-CH-10002126"/>
    <x v="0"/>
    <x v="1"/>
    <s v="Hon Deluxe Fabric Upholstered Stacking Chairs"/>
    <n v="853.92999999999984"/>
    <n v="5"/>
    <n v="0.3"/>
    <n v="-24.397999999999911"/>
  </r>
  <r>
    <n v="8962"/>
    <s v="CA-2014-150266"/>
    <x v="3"/>
    <x v="919"/>
    <d v="2023-12-01T00:00:00"/>
    <s v="Standard Class"/>
    <s v="RO-19780"/>
    <s v="Rose O'Brian"/>
    <x v="0"/>
    <s v="United States"/>
    <s v="Houston"/>
    <x v="5"/>
    <n v="77070"/>
    <x v="2"/>
    <s v="OFF-AR-10001761"/>
    <x v="1"/>
    <x v="6"/>
    <s v="Avery Hi-Liter Smear-Safe Highlighters"/>
    <n v="18.687999999999999"/>
    <n v="4"/>
    <n v="0.2"/>
    <n v="3.7375999999999996"/>
  </r>
  <r>
    <n v="8963"/>
    <s v="CA-2013-157280"/>
    <x v="0"/>
    <x v="732"/>
    <d v="2022-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22-11-08T00:00:00"/>
    <s v="First Class"/>
    <s v="LW-17125"/>
    <s v="Liz Willingham"/>
    <x v="0"/>
    <s v="United States"/>
    <s v="Virginia Beach"/>
    <x v="17"/>
    <n v="23464"/>
    <x v="0"/>
    <s v="TEC-AC-10000057"/>
    <x v="2"/>
    <x v="11"/>
    <s v="Microsoft Natural Ergonomic Keyboard 4000"/>
    <n v="89.97"/>
    <n v="3"/>
    <n v="0"/>
    <n v="18.893699999999995"/>
  </r>
  <r>
    <n v="8965"/>
    <s v="CA-2013-157280"/>
    <x v="0"/>
    <x v="732"/>
    <d v="2022-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23-11-13T00:00:00"/>
    <s v="Standard Class"/>
    <s v="CC-12370"/>
    <s v="Christopher Conant"/>
    <x v="0"/>
    <s v="United States"/>
    <s v="Houston"/>
    <x v="5"/>
    <n v="77070"/>
    <x v="2"/>
    <s v="OFF-BI-10000145"/>
    <x v="1"/>
    <x v="8"/>
    <s v="Zipper Ring Binder Pockets"/>
    <n v="1.2479999999999998"/>
    <n v="2"/>
    <n v="0.8"/>
    <n v="-1.934400000000001"/>
  </r>
  <r>
    <n v="8967"/>
    <s v="CA-2013-134180"/>
    <x v="0"/>
    <x v="54"/>
    <d v="2022-11-08T00:00:00"/>
    <s v="Standard Class"/>
    <s v="JP-16135"/>
    <s v="Julie Prescott"/>
    <x v="2"/>
    <s v="United States"/>
    <s v="Philadelphia"/>
    <x v="9"/>
    <n v="19120"/>
    <x v="3"/>
    <s v="TEC-AC-10000892"/>
    <x v="2"/>
    <x v="11"/>
    <s v="NETGEAR N750 Dual Band Wi-Fi Gigabit Router"/>
    <n v="72"/>
    <n v="1"/>
    <n v="0.2"/>
    <n v="14.399999999999999"/>
  </r>
  <r>
    <n v="8968"/>
    <s v="CA-2013-134180"/>
    <x v="0"/>
    <x v="54"/>
    <d v="2022-11-08T00:00:00"/>
    <s v="Standard Class"/>
    <s v="JP-16135"/>
    <s v="Julie Prescott"/>
    <x v="2"/>
    <s v="United States"/>
    <s v="Philadelphia"/>
    <x v="9"/>
    <n v="19120"/>
    <x v="3"/>
    <s v="FUR-CH-10004886"/>
    <x v="0"/>
    <x v="1"/>
    <s v="Bevis Steel Folding Chairs"/>
    <n v="470.15499999999997"/>
    <n v="7"/>
    <n v="0.3"/>
    <n v="-13.432999999999993"/>
  </r>
  <r>
    <n v="8969"/>
    <s v="CA-2011-166730"/>
    <x v="2"/>
    <x v="125"/>
    <d v="2021-01-01T00:00:00"/>
    <s v="First Class"/>
    <s v="DD-13570"/>
    <s v="Dorothy Dickinson"/>
    <x v="0"/>
    <s v="United States"/>
    <s v="Memphis"/>
    <x v="18"/>
    <n v="38109"/>
    <x v="0"/>
    <s v="OFF-ST-10002554"/>
    <x v="1"/>
    <x v="4"/>
    <s v="Tennsco Industrial Shelving"/>
    <n v="39.128"/>
    <n v="1"/>
    <n v="0.2"/>
    <n v="-8.803799999999999"/>
  </r>
  <r>
    <n v="8970"/>
    <s v="CA-2014-157469"/>
    <x v="3"/>
    <x v="574"/>
    <d v="2023-12-08T00:00:00"/>
    <s v="Standard Class"/>
    <s v="ES-14080"/>
    <s v="Erin Smith"/>
    <x v="1"/>
    <s v="United States"/>
    <s v="Lakewood"/>
    <x v="24"/>
    <n v="44107"/>
    <x v="3"/>
    <s v="OFF-AR-10001662"/>
    <x v="1"/>
    <x v="6"/>
    <s v="Rogers Handheld Barrel Pencil Sharpener"/>
    <n v="19.728000000000002"/>
    <n v="9"/>
    <n v="0.2"/>
    <n v="1.7262000000000022"/>
  </r>
  <r>
    <n v="8971"/>
    <s v="CA-2014-157469"/>
    <x v="3"/>
    <x v="574"/>
    <d v="2023-12-08T00:00:00"/>
    <s v="Standard Class"/>
    <s v="ES-14080"/>
    <s v="Erin Smith"/>
    <x v="1"/>
    <s v="United States"/>
    <s v="Lakewood"/>
    <x v="24"/>
    <n v="44107"/>
    <x v="3"/>
    <s v="TEC-PH-10004531"/>
    <x v="2"/>
    <x v="7"/>
    <s v="AT&amp;T CL2909"/>
    <n v="151.18799999999999"/>
    <n v="2"/>
    <n v="0.4"/>
    <n v="-25.198000000000008"/>
  </r>
  <r>
    <n v="8972"/>
    <s v="CA-2014-122308"/>
    <x v="3"/>
    <x v="668"/>
    <d v="2023-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20-11-21T00:00:00"/>
    <s v="First Class"/>
    <s v="RD-19900"/>
    <s v="Ruben Dartt"/>
    <x v="0"/>
    <s v="United States"/>
    <s v="Philadelphia"/>
    <x v="9"/>
    <n v="19120"/>
    <x v="3"/>
    <s v="TEC-AC-10003023"/>
    <x v="2"/>
    <x v="11"/>
    <s v="Logitech G105 Gaming Keyboard"/>
    <n v="47.496000000000002"/>
    <n v="1"/>
    <n v="0.2"/>
    <n v="-1.187400000000002"/>
  </r>
  <r>
    <n v="8974"/>
    <s v="CA-2014-159226"/>
    <x v="3"/>
    <x v="1015"/>
    <d v="2023-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23-11-27T00:00:00"/>
    <s v="First Class"/>
    <s v="JP-15460"/>
    <s v="Jennifer Patt"/>
    <x v="1"/>
    <s v="United States"/>
    <s v="Dallas"/>
    <x v="5"/>
    <n v="75220"/>
    <x v="2"/>
    <s v="OFF-PA-10000477"/>
    <x v="1"/>
    <x v="10"/>
    <s v="Xerox 22"/>
    <n v="36.288000000000011"/>
    <n v="7"/>
    <n v="0.2"/>
    <n v="12.700800000000001"/>
  </r>
  <r>
    <n v="8976"/>
    <s v="CA-2014-156622"/>
    <x v="3"/>
    <x v="51"/>
    <d v="2023-11-27T00:00:00"/>
    <s v="First Class"/>
    <s v="JP-15460"/>
    <s v="Jennifer Patt"/>
    <x v="1"/>
    <s v="United States"/>
    <s v="Dallas"/>
    <x v="5"/>
    <n v="75220"/>
    <x v="2"/>
    <s v="OFF-PA-10002923"/>
    <x v="1"/>
    <x v="10"/>
    <s v="Xerox 1942"/>
    <n v="78.304000000000002"/>
    <n v="2"/>
    <n v="0.2"/>
    <n v="29.363999999999997"/>
  </r>
  <r>
    <n v="8977"/>
    <s v="CA-2014-156622"/>
    <x v="3"/>
    <x v="51"/>
    <d v="2023-11-27T00:00:00"/>
    <s v="First Class"/>
    <s v="JP-15460"/>
    <s v="Jennifer Patt"/>
    <x v="1"/>
    <s v="United States"/>
    <s v="Dallas"/>
    <x v="5"/>
    <n v="75220"/>
    <x v="2"/>
    <s v="FUR-TA-10003008"/>
    <x v="0"/>
    <x v="3"/>
    <s v="Lesro Round Back Collection Coffee Table, End Table"/>
    <n v="127.785"/>
    <n v="1"/>
    <n v="0.3"/>
    <n v="-31.033499999999989"/>
  </r>
  <r>
    <n v="8978"/>
    <s v="CA-2014-156622"/>
    <x v="3"/>
    <x v="51"/>
    <d v="2023-11-27T00:00:00"/>
    <s v="First Class"/>
    <s v="JP-15460"/>
    <s v="Jennifer Patt"/>
    <x v="1"/>
    <s v="United States"/>
    <s v="Dallas"/>
    <x v="5"/>
    <n v="75220"/>
    <x v="2"/>
    <s v="OFF-BI-10003707"/>
    <x v="1"/>
    <x v="8"/>
    <s v="Aluminum Screw Posts"/>
    <n v="6.1039999999999983"/>
    <n v="2"/>
    <n v="0.8"/>
    <n v="-9.1560000000000006"/>
  </r>
  <r>
    <n v="8979"/>
    <s v="CA-2011-119529"/>
    <x v="2"/>
    <x v="934"/>
    <d v="2020-11-05T00:00:00"/>
    <s v="Second Class"/>
    <s v="DM-13345"/>
    <s v="Denise Monton"/>
    <x v="1"/>
    <s v="United States"/>
    <s v="Orange"/>
    <x v="30"/>
    <n v="7050"/>
    <x v="3"/>
    <s v="OFF-BI-10000546"/>
    <x v="1"/>
    <x v="8"/>
    <s v="Avery Durable Binders"/>
    <n v="5.76"/>
    <n v="2"/>
    <n v="0"/>
    <n v="2.8224"/>
  </r>
  <r>
    <n v="8980"/>
    <s v="CA-2012-150413"/>
    <x v="1"/>
    <x v="324"/>
    <d v="2021-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20-02-11T00:00:00"/>
    <s v="Second Class"/>
    <s v="DL-13315"/>
    <s v="Delfina Latchford"/>
    <x v="0"/>
    <s v="United States"/>
    <s v="Romeoville"/>
    <x v="10"/>
    <n v="60441"/>
    <x v="2"/>
    <s v="OFF-BI-10001196"/>
    <x v="1"/>
    <x v="8"/>
    <s v="Avery Flip-Chart Easel Binder, Black"/>
    <n v="8.9519999999999982"/>
    <n v="2"/>
    <n v="0.8"/>
    <n v="-14.770800000000001"/>
  </r>
  <r>
    <n v="8982"/>
    <s v="CA-2013-110898"/>
    <x v="0"/>
    <x v="1192"/>
    <d v="2022-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2"/>
    <d v="2022-03-13T00:00:00"/>
    <s v="Standard Class"/>
    <s v="LC-16870"/>
    <s v="Lena Cacioppo"/>
    <x v="0"/>
    <s v="United States"/>
    <s v="Chicago"/>
    <x v="10"/>
    <n v="60623"/>
    <x v="2"/>
    <s v="OFF-BI-10004656"/>
    <x v="1"/>
    <x v="8"/>
    <s v="Peel &amp; Stick Add-On Corner Pockets"/>
    <n v="1.7279999999999998"/>
    <n v="4"/>
    <n v="0.8"/>
    <n v="-2.764800000000001"/>
  </r>
  <r>
    <n v="8984"/>
    <s v="CA-2013-110898"/>
    <x v="0"/>
    <x v="1192"/>
    <d v="2022-03-13T00:00:00"/>
    <s v="Standard Class"/>
    <s v="LC-16870"/>
    <s v="Lena Cacioppo"/>
    <x v="0"/>
    <s v="United States"/>
    <s v="Chicago"/>
    <x v="10"/>
    <n v="60623"/>
    <x v="2"/>
    <s v="FUR-FU-10003773"/>
    <x v="0"/>
    <x v="5"/>
    <s v="Eldon Cleatmat Plus Chair Mats for High Pile Carpets"/>
    <n v="159.04"/>
    <n v="5"/>
    <n v="0.6"/>
    <n v="-194.82400000000001"/>
  </r>
  <r>
    <n v="8985"/>
    <s v="CA-2013-110898"/>
    <x v="0"/>
    <x v="1192"/>
    <d v="2022-03-13T00:00:00"/>
    <s v="Standard Class"/>
    <s v="LC-16870"/>
    <s v="Lena Cacioppo"/>
    <x v="0"/>
    <s v="United States"/>
    <s v="Chicago"/>
    <x v="10"/>
    <n v="60623"/>
    <x v="2"/>
    <s v="FUR-TA-10000849"/>
    <x v="0"/>
    <x v="3"/>
    <s v="Bevis Rectangular Conference Tables"/>
    <n v="145.97999999999999"/>
    <n v="2"/>
    <n v="0.5"/>
    <n v="-99.266399999999976"/>
  </r>
  <r>
    <n v="8986"/>
    <s v="CA-2012-123092"/>
    <x v="1"/>
    <x v="155"/>
    <d v="2021-12-07T00:00:00"/>
    <s v="Standard Class"/>
    <s v="JG-15115"/>
    <s v="Jack Garza"/>
    <x v="0"/>
    <s v="United States"/>
    <s v="Jacksonville"/>
    <x v="3"/>
    <n v="28540"/>
    <x v="0"/>
    <s v="FUR-FU-10000222"/>
    <x v="0"/>
    <x v="5"/>
    <s v="Seth Thomas 16&quot; Steel Case Clock"/>
    <n v="77.951999999999998"/>
    <n v="3"/>
    <n v="0.2"/>
    <n v="12.667199999999994"/>
  </r>
  <r>
    <n v="8987"/>
    <s v="CA-2012-123092"/>
    <x v="1"/>
    <x v="155"/>
    <d v="2021-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21-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21-12-07T00:00:00"/>
    <s v="Standard Class"/>
    <s v="JG-15115"/>
    <s v="Jack Garza"/>
    <x v="0"/>
    <s v="United States"/>
    <s v="Jacksonville"/>
    <x v="3"/>
    <n v="28540"/>
    <x v="0"/>
    <s v="OFF-AR-10004078"/>
    <x v="1"/>
    <x v="6"/>
    <s v="Newell 312"/>
    <n v="9.3439999999999994"/>
    <n v="2"/>
    <n v="0.2"/>
    <n v="1.1679999999999997"/>
  </r>
  <r>
    <n v="8990"/>
    <s v="US-2012-128587"/>
    <x v="1"/>
    <x v="100"/>
    <d v="2021-12-30T00:00:00"/>
    <s v="Standard Class"/>
    <s v="HM-14860"/>
    <s v="Harry Marie"/>
    <x v="1"/>
    <s v="United States"/>
    <s v="Springfield"/>
    <x v="25"/>
    <n v="65807"/>
    <x v="2"/>
    <s v="FUR-FU-10003026"/>
    <x v="0"/>
    <x v="5"/>
    <s v="Eldon Regeneration Recycled Desk Accessories, Black"/>
    <n v="9.68"/>
    <n v="2"/>
    <n v="0"/>
    <n v="3.7751999999999999"/>
  </r>
  <r>
    <n v="8991"/>
    <s v="US-2012-128587"/>
    <x v="1"/>
    <x v="100"/>
    <d v="2021-12-30T00:00:00"/>
    <s v="Standard Class"/>
    <s v="HM-14860"/>
    <s v="Harry Marie"/>
    <x v="1"/>
    <s v="United States"/>
    <s v="Springfield"/>
    <x v="25"/>
    <n v="65807"/>
    <x v="2"/>
    <s v="TEC-CO-10003763"/>
    <x v="2"/>
    <x v="16"/>
    <s v="Canon PC1060 Personal Laser Copier"/>
    <n v="4899.93"/>
    <n v="7"/>
    <n v="0"/>
    <n v="2302.9670999999998"/>
  </r>
  <r>
    <n v="8992"/>
    <s v="US-2014-139577"/>
    <x v="3"/>
    <x v="172"/>
    <d v="2023-10-07T00:00:00"/>
    <s v="Standard Class"/>
    <s v="TN-21040"/>
    <s v="Tanja Norvell"/>
    <x v="2"/>
    <s v="United States"/>
    <s v="San Francisco"/>
    <x v="1"/>
    <n v="94110"/>
    <x v="1"/>
    <s v="TEC-AC-10004708"/>
    <x v="2"/>
    <x v="11"/>
    <s v="Sony 32GB Class 10 Micro SDHC R40 Memory Card"/>
    <n v="104.75"/>
    <n v="5"/>
    <n v="0"/>
    <n v="21.997499999999999"/>
  </r>
  <r>
    <n v="8993"/>
    <s v="CA-2014-159100"/>
    <x v="3"/>
    <x v="524"/>
    <d v="2023-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23-10-22T00:00:00"/>
    <s v="Standard Class"/>
    <s v="VP-21760"/>
    <s v="Victoria Pisteka"/>
    <x v="1"/>
    <s v="United States"/>
    <s v="Columbia"/>
    <x v="18"/>
    <n v="38401"/>
    <x v="0"/>
    <s v="FUR-TA-10001950"/>
    <x v="0"/>
    <x v="3"/>
    <s v="Balt Solid Wood Round Tables"/>
    <n v="1875.258"/>
    <n v="7"/>
    <n v="0.4"/>
    <n v="-968.88329999999996"/>
  </r>
  <r>
    <n v="8995"/>
    <s v="CA-2011-109043"/>
    <x v="2"/>
    <x v="860"/>
    <d v="2020-08-17T00:00:00"/>
    <s v="First Class"/>
    <s v="CS-12355"/>
    <s v="Christine Sundaresam"/>
    <x v="0"/>
    <s v="United States"/>
    <s v="Hollywood"/>
    <x v="2"/>
    <n v="33021"/>
    <x v="0"/>
    <s v="OFF-PA-10000312"/>
    <x v="1"/>
    <x v="10"/>
    <s v="Xerox 1955"/>
    <n v="91.360000000000014"/>
    <n v="5"/>
    <n v="0.2"/>
    <n v="29.691999999999993"/>
  </r>
  <r>
    <n v="8996"/>
    <s v="CA-2011-109043"/>
    <x v="2"/>
    <x v="860"/>
    <d v="2020-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23-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23-03-21T00:00:00"/>
    <s v="Same Day"/>
    <s v="HG-14845"/>
    <s v="Harry Greene"/>
    <x v="0"/>
    <s v="United States"/>
    <s v="Houston"/>
    <x v="5"/>
    <n v="77041"/>
    <x v="2"/>
    <s v="OFF-PA-10000474"/>
    <x v="1"/>
    <x v="10"/>
    <s v="Staples"/>
    <n v="56.704000000000001"/>
    <n v="2"/>
    <n v="0.2"/>
    <n v="19.137599999999992"/>
  </r>
  <r>
    <n v="8999"/>
    <s v="CA-2014-122763"/>
    <x v="3"/>
    <x v="177"/>
    <d v="2023-03-21T00:00:00"/>
    <s v="Same Day"/>
    <s v="HG-14845"/>
    <s v="Harry Greene"/>
    <x v="0"/>
    <s v="United States"/>
    <s v="Houston"/>
    <x v="5"/>
    <n v="77041"/>
    <x v="2"/>
    <s v="OFF-PA-10002377"/>
    <x v="1"/>
    <x v="10"/>
    <s v="Xerox 1916"/>
    <n v="274.06400000000002"/>
    <n v="7"/>
    <n v="0.2"/>
    <n v="102.77399999999999"/>
  </r>
  <r>
    <n v="9000"/>
    <s v="CA-2014-137785"/>
    <x v="3"/>
    <x v="726"/>
    <d v="2023-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20-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20-12-09T00:00:00"/>
    <s v="Standard Class"/>
    <s v="EM-13825"/>
    <s v="Elizabeth Moffitt"/>
    <x v="1"/>
    <s v="United States"/>
    <s v="Sandy Springs"/>
    <x v="32"/>
    <n v="30328"/>
    <x v="0"/>
    <s v="TEC-AC-10000199"/>
    <x v="2"/>
    <x v="11"/>
    <s v="Kingston Digital DataTraveler 8GB USB 2.0"/>
    <n v="5.95"/>
    <n v="1"/>
    <n v="0"/>
    <n v="0.83300000000000018"/>
  </r>
  <r>
    <n v="9003"/>
    <s v="CA-2011-103807"/>
    <x v="2"/>
    <x v="266"/>
    <d v="2020-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21-04-06T00:00:00"/>
    <s v="Same Day"/>
    <s v="JF-15415"/>
    <s v="Jennifer Ferguson"/>
    <x v="0"/>
    <s v="United States"/>
    <s v="Spokane"/>
    <x v="4"/>
    <n v="99207"/>
    <x v="1"/>
    <s v="TEC-AC-10001767"/>
    <x v="2"/>
    <x v="11"/>
    <s v="SanDisk Ultra 64 GB MicroSDHC Class 10 Memory Card"/>
    <n v="239.94"/>
    <n v="6"/>
    <n v="0"/>
    <n v="26.393399999999986"/>
  </r>
  <r>
    <n v="9005"/>
    <s v="CA-2012-102855"/>
    <x v="1"/>
    <x v="57"/>
    <d v="2021-04-06T00:00:00"/>
    <s v="Same Day"/>
    <s v="JF-15415"/>
    <s v="Jennifer Ferguson"/>
    <x v="0"/>
    <s v="United States"/>
    <s v="Spokane"/>
    <x v="4"/>
    <n v="99207"/>
    <x v="1"/>
    <s v="OFF-AR-10002467"/>
    <x v="1"/>
    <x v="6"/>
    <s v="Dixon Ticonderoga Pencils"/>
    <n v="23.84"/>
    <n v="8"/>
    <n v="0"/>
    <n v="6.4368000000000016"/>
  </r>
  <r>
    <n v="9006"/>
    <s v="CA-2014-107825"/>
    <x v="3"/>
    <x v="551"/>
    <d v="2023-11-19T00:00:00"/>
    <s v="Same Day"/>
    <s v="NB-18655"/>
    <s v="Nona Balk"/>
    <x v="1"/>
    <s v="United States"/>
    <s v="Milwaukee"/>
    <x v="6"/>
    <n v="53209"/>
    <x v="2"/>
    <s v="OFF-ST-10001321"/>
    <x v="1"/>
    <x v="4"/>
    <s v="Decoflex Hanging Personal Folder File, Blue"/>
    <n v="92.52"/>
    <n v="6"/>
    <n v="0"/>
    <n v="24.980400000000007"/>
  </r>
  <r>
    <n v="9007"/>
    <s v="CA-2014-107825"/>
    <x v="3"/>
    <x v="551"/>
    <d v="2023-11-19T00:00:00"/>
    <s v="Same Day"/>
    <s v="NB-18655"/>
    <s v="Nona Balk"/>
    <x v="1"/>
    <s v="United States"/>
    <s v="Milwaukee"/>
    <x v="6"/>
    <n v="53209"/>
    <x v="2"/>
    <s v="OFF-ST-10000777"/>
    <x v="1"/>
    <x v="4"/>
    <s v="Companion Letter/Legal File, Black"/>
    <n v="37.76"/>
    <n v="1"/>
    <n v="0"/>
    <n v="10.572800000000001"/>
  </r>
  <r>
    <n v="9008"/>
    <s v="CA-2014-107825"/>
    <x v="3"/>
    <x v="551"/>
    <d v="2023-11-19T00:00:00"/>
    <s v="Same Day"/>
    <s v="NB-18655"/>
    <s v="Nona Balk"/>
    <x v="1"/>
    <s v="United States"/>
    <s v="Milwaukee"/>
    <x v="6"/>
    <n v="53209"/>
    <x v="2"/>
    <s v="OFF-LA-10003720"/>
    <x v="1"/>
    <x v="2"/>
    <s v="Avery 487"/>
    <n v="7.38"/>
    <n v="2"/>
    <n v="0"/>
    <n v="3.4685999999999999"/>
  </r>
  <r>
    <n v="9009"/>
    <s v="CA-2014-107825"/>
    <x v="3"/>
    <x v="551"/>
    <d v="2023-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09"/>
    <d v="2023-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23-05-24T00:00:00"/>
    <s v="Standard Class"/>
    <s v="ND-18460"/>
    <s v="Neil Ducich"/>
    <x v="1"/>
    <s v="United States"/>
    <s v="Huntsville"/>
    <x v="19"/>
    <n v="35810"/>
    <x v="0"/>
    <s v="OFF-BI-10001787"/>
    <x v="1"/>
    <x v="8"/>
    <s v="Wilson Jones Four-Pocket Poly Binders"/>
    <n v="26.16"/>
    <n v="4"/>
    <n v="0"/>
    <n v="12.8184"/>
  </r>
  <r>
    <n v="9012"/>
    <s v="CA-2012-137071"/>
    <x v="1"/>
    <x v="139"/>
    <d v="2021-12-21T00:00:00"/>
    <s v="First Class"/>
    <s v="ED-13885"/>
    <s v="Emily Ducich"/>
    <x v="2"/>
    <s v="United States"/>
    <s v="Houston"/>
    <x v="5"/>
    <n v="77036"/>
    <x v="2"/>
    <s v="TEC-AC-10004353"/>
    <x v="2"/>
    <x v="11"/>
    <s v="Hypercom P1300 Pinpad"/>
    <n v="100.80000000000001"/>
    <n v="2"/>
    <n v="0.2"/>
    <n v="21.42"/>
  </r>
  <r>
    <n v="9013"/>
    <s v="CA-2013-121447"/>
    <x v="0"/>
    <x v="823"/>
    <d v="2022-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23-03-23T00:00:00"/>
    <s v="Standard Class"/>
    <s v="BP-11050"/>
    <s v="Barry Pond"/>
    <x v="1"/>
    <s v="United States"/>
    <s v="Los Angeles"/>
    <x v="1"/>
    <n v="90008"/>
    <x v="1"/>
    <s v="OFF-AR-10002766"/>
    <x v="1"/>
    <x v="6"/>
    <s v="Prang Drawing Pencil Set"/>
    <n v="13.899999999999999"/>
    <n v="5"/>
    <n v="0"/>
    <n v="3.7529999999999997"/>
  </r>
  <r>
    <n v="9015"/>
    <s v="CA-2014-143084"/>
    <x v="3"/>
    <x v="257"/>
    <d v="2023-03-23T00:00:00"/>
    <s v="Standard Class"/>
    <s v="BP-11050"/>
    <s v="Barry Pond"/>
    <x v="1"/>
    <s v="United States"/>
    <s v="Los Angeles"/>
    <x v="1"/>
    <n v="90008"/>
    <x v="1"/>
    <s v="OFF-EN-10003072"/>
    <x v="1"/>
    <x v="12"/>
    <s v="Peel &amp; Seel Envelopes"/>
    <n v="19.399999999999999"/>
    <n v="5"/>
    <n v="0"/>
    <n v="9.3120000000000012"/>
  </r>
  <r>
    <n v="9016"/>
    <s v="CA-2013-131639"/>
    <x v="0"/>
    <x v="906"/>
    <d v="2022-12-24T00:00:00"/>
    <s v="Standard Class"/>
    <s v="NS-18640"/>
    <s v="Noel Staavos"/>
    <x v="1"/>
    <s v="United States"/>
    <s v="Carlsbad"/>
    <x v="27"/>
    <n v="88220"/>
    <x v="1"/>
    <s v="OFF-BI-10001636"/>
    <x v="1"/>
    <x v="8"/>
    <s v="Ibico Plastic and Wire Spiral Binding Combs"/>
    <n v="13.488"/>
    <n v="2"/>
    <n v="0.2"/>
    <n v="4.3835999999999995"/>
  </r>
  <r>
    <n v="9017"/>
    <s v="CA-2013-131639"/>
    <x v="0"/>
    <x v="906"/>
    <d v="2022-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22-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22-03-29T00:00:00"/>
    <s v="Second Class"/>
    <s v="MV-17485"/>
    <s v="Mark Van Huff"/>
    <x v="0"/>
    <s v="United States"/>
    <s v="Pocatello"/>
    <x v="45"/>
    <n v="83201"/>
    <x v="1"/>
    <s v="OFF-BI-10002215"/>
    <x v="1"/>
    <x v="8"/>
    <s v="Wilson Jones Hanging View Binder, White, 1&quot;"/>
    <n v="17.04"/>
    <n v="3"/>
    <n v="0.2"/>
    <n v="5.5379999999999985"/>
  </r>
  <r>
    <n v="9020"/>
    <s v="CA-2011-100706"/>
    <x v="2"/>
    <x v="757"/>
    <d v="2020-12-18T00:00:00"/>
    <s v="Second Class"/>
    <s v="LE-16810"/>
    <s v="Laurel Elliston"/>
    <x v="0"/>
    <s v="United States"/>
    <s v="Springfield"/>
    <x v="17"/>
    <n v="22153"/>
    <x v="0"/>
    <s v="TEC-AC-10001314"/>
    <x v="2"/>
    <x v="11"/>
    <s v="Case Logic 2.4GHz Wireless Keyboard"/>
    <n v="99.98"/>
    <n v="2"/>
    <n v="0"/>
    <n v="7.9983999999999895"/>
  </r>
  <r>
    <n v="9021"/>
    <s v="CA-2011-100706"/>
    <x v="2"/>
    <x v="757"/>
    <d v="2020-12-18T00:00:00"/>
    <s v="Second Class"/>
    <s v="LE-16810"/>
    <s v="Laurel Elliston"/>
    <x v="0"/>
    <s v="United States"/>
    <s v="Springfield"/>
    <x v="17"/>
    <n v="22153"/>
    <x v="0"/>
    <s v="FUR-FU-10002268"/>
    <x v="0"/>
    <x v="5"/>
    <s v="Ultra Door Push Plate"/>
    <n v="29.46"/>
    <n v="6"/>
    <n v="0"/>
    <n v="9.7217999999999982"/>
  </r>
  <r>
    <n v="9022"/>
    <s v="CA-2012-129525"/>
    <x v="1"/>
    <x v="219"/>
    <d v="2021-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22-08-24T00:00:00"/>
    <s v="First Class"/>
    <s v="TC-21475"/>
    <s v="Tony Chapman"/>
    <x v="2"/>
    <s v="United States"/>
    <s v="Fort Collins"/>
    <x v="22"/>
    <n v="80525"/>
    <x v="1"/>
    <s v="FUR-FU-10001979"/>
    <x v="0"/>
    <x v="5"/>
    <s v="Dana Halogen Swing-Arm Architect Lamp"/>
    <n v="98.328000000000003"/>
    <n v="3"/>
    <n v="0.2"/>
    <n v="9.832800000000006"/>
  </r>
  <r>
    <n v="9024"/>
    <s v="CA-2012-165799"/>
    <x v="1"/>
    <x v="685"/>
    <d v="2021-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22-07-03T00:00:00"/>
    <s v="Standard Class"/>
    <s v="VP-21760"/>
    <s v="Victoria Pisteka"/>
    <x v="1"/>
    <s v="United States"/>
    <s v="New York City"/>
    <x v="15"/>
    <n v="10035"/>
    <x v="3"/>
    <s v="TEC-AC-10002018"/>
    <x v="2"/>
    <x v="11"/>
    <s v="AmazonBasics 3-Button USB Wired Mouse"/>
    <n v="20.97"/>
    <n v="3"/>
    <n v="0"/>
    <n v="9.017100000000001"/>
  </r>
  <r>
    <n v="9026"/>
    <s v="CA-2013-102127"/>
    <x v="0"/>
    <x v="190"/>
    <d v="2022-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22-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22-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22-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20-07-23T00:00:00"/>
    <s v="Standard Class"/>
    <s v="JL-15130"/>
    <s v="Jack Lebron"/>
    <x v="0"/>
    <s v="United States"/>
    <s v="New Rochelle"/>
    <x v="15"/>
    <n v="10801"/>
    <x v="3"/>
    <s v="OFF-BI-10002103"/>
    <x v="1"/>
    <x v="8"/>
    <s v="Cardinal Slant-D Ring Binder, Heavy Gauge Vinyl"/>
    <n v="13.904"/>
    <n v="2"/>
    <n v="0.2"/>
    <n v="4.5187999999999997"/>
  </r>
  <r>
    <n v="9031"/>
    <s v="CA-2014-128041"/>
    <x v="3"/>
    <x v="853"/>
    <d v="2023-09-02T00:00:00"/>
    <s v="Same Day"/>
    <s v="RW-19540"/>
    <s v="Rick Wilson"/>
    <x v="1"/>
    <s v="United States"/>
    <s v="Seattle"/>
    <x v="4"/>
    <n v="98103"/>
    <x v="1"/>
    <s v="OFF-AP-10001005"/>
    <x v="1"/>
    <x v="9"/>
    <s v="Honeywell Quietcare HEPA Air Cleaner"/>
    <n v="314.60000000000002"/>
    <n v="4"/>
    <n v="0"/>
    <n v="103.81799999999998"/>
  </r>
  <r>
    <n v="9032"/>
    <s v="CA-2014-128041"/>
    <x v="3"/>
    <x v="853"/>
    <d v="2023-09-02T00:00:00"/>
    <s v="Same Day"/>
    <s v="RW-19540"/>
    <s v="Rick Wilson"/>
    <x v="1"/>
    <s v="United States"/>
    <s v="Seattle"/>
    <x v="4"/>
    <n v="98103"/>
    <x v="1"/>
    <s v="FUR-TA-10002607"/>
    <x v="0"/>
    <x v="3"/>
    <s v="KI Conference Tables"/>
    <n v="283.56"/>
    <n v="4"/>
    <n v="0"/>
    <n v="45.36960000000002"/>
  </r>
  <r>
    <n v="9033"/>
    <s v="CA-2014-105823"/>
    <x v="3"/>
    <x v="738"/>
    <d v="2023-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20-09-07T00:00:00"/>
    <s v="Standard Class"/>
    <s v="SC-20095"/>
    <s v="Sanjit Chand"/>
    <x v="0"/>
    <s v="United States"/>
    <s v="Fayetteville"/>
    <x v="36"/>
    <n v="72701"/>
    <x v="0"/>
    <s v="OFF-BI-10001359"/>
    <x v="1"/>
    <x v="8"/>
    <s v="GBC DocuBind TL300 Electric Binding System"/>
    <n v="1793.98"/>
    <n v="2"/>
    <n v="0"/>
    <n v="843.17059999999992"/>
  </r>
  <r>
    <n v="9035"/>
    <s v="CA-2012-148873"/>
    <x v="1"/>
    <x v="486"/>
    <d v="2021-10-05T00:00:00"/>
    <s v="Standard Class"/>
    <s v="EM-13960"/>
    <s v="Eric Murdock"/>
    <x v="0"/>
    <s v="United States"/>
    <s v="Quincy"/>
    <x v="10"/>
    <n v="62301"/>
    <x v="2"/>
    <s v="OFF-BI-10003196"/>
    <x v="1"/>
    <x v="8"/>
    <s v="Accohide Poly Flexible Ring Binders"/>
    <n v="2.9919999999999995"/>
    <n v="4"/>
    <n v="0.8"/>
    <n v="-4.4880000000000013"/>
  </r>
  <r>
    <n v="9036"/>
    <s v="CA-2012-148873"/>
    <x v="1"/>
    <x v="486"/>
    <d v="2021-10-05T00:00:00"/>
    <s v="Standard Class"/>
    <s v="EM-13960"/>
    <s v="Eric Murdock"/>
    <x v="0"/>
    <s v="United States"/>
    <s v="Quincy"/>
    <x v="10"/>
    <n v="62301"/>
    <x v="2"/>
    <s v="TEC-AC-10003657"/>
    <x v="2"/>
    <x v="11"/>
    <s v="Lenovo 17-Key USB Numeric Keypad"/>
    <n v="108.76800000000001"/>
    <n v="4"/>
    <n v="0.2"/>
    <n v="2.7191999999999901"/>
  </r>
  <r>
    <n v="9037"/>
    <s v="CA-2012-166492"/>
    <x v="1"/>
    <x v="1002"/>
    <d v="2021-04-10T00:00:00"/>
    <s v="First Class"/>
    <s v="RP-19390"/>
    <s v="Resi Pölking"/>
    <x v="0"/>
    <s v="United States"/>
    <s v="New York City"/>
    <x v="15"/>
    <n v="10035"/>
    <x v="3"/>
    <s v="OFF-PA-10002262"/>
    <x v="1"/>
    <x v="10"/>
    <s v="Xerox 192"/>
    <n v="25.92"/>
    <n v="4"/>
    <n v="0"/>
    <n v="12.441600000000001"/>
  </r>
  <r>
    <n v="9038"/>
    <s v="CA-2012-166492"/>
    <x v="1"/>
    <x v="1002"/>
    <d v="2021-04-10T00:00:00"/>
    <s v="First Class"/>
    <s v="RP-19390"/>
    <s v="Resi Pölking"/>
    <x v="0"/>
    <s v="United States"/>
    <s v="New York City"/>
    <x v="15"/>
    <n v="10035"/>
    <x v="3"/>
    <s v="OFF-ST-10002214"/>
    <x v="1"/>
    <x v="4"/>
    <s v="X-Rack File for Hanging Folders"/>
    <n v="22.58"/>
    <n v="2"/>
    <n v="0"/>
    <n v="5.8707999999999991"/>
  </r>
  <r>
    <n v="9039"/>
    <s v="CA-2014-157420"/>
    <x v="3"/>
    <x v="610"/>
    <d v="2023-11-22T00:00:00"/>
    <s v="Same Day"/>
    <s v="HZ-14950"/>
    <s v="Henia Zydlo"/>
    <x v="0"/>
    <s v="United States"/>
    <s v="Houston"/>
    <x v="5"/>
    <n v="77095"/>
    <x v="2"/>
    <s v="TEC-PH-10003555"/>
    <x v="2"/>
    <x v="7"/>
    <s v="Motorola HK250 Universal Bluetooth Headset"/>
    <n v="55.176000000000002"/>
    <n v="3"/>
    <n v="0.2"/>
    <n v="-12.414599999999997"/>
  </r>
  <r>
    <n v="9040"/>
    <s v="CA-2013-117121"/>
    <x v="0"/>
    <x v="906"/>
    <d v="2022-12-22T00:00:00"/>
    <s v="Standard Class"/>
    <s v="AB-10105"/>
    <s v="Adrian Barton"/>
    <x v="0"/>
    <s v="United States"/>
    <s v="Detroit"/>
    <x v="12"/>
    <n v="48205"/>
    <x v="2"/>
    <s v="OFF-BI-10000545"/>
    <x v="1"/>
    <x v="8"/>
    <s v="GBC Ibimaster 500 Manual ProClick Binding System"/>
    <n v="9892.74"/>
    <n v="13"/>
    <n v="0"/>
    <n v="4946.37"/>
  </r>
  <r>
    <n v="9041"/>
    <s v="CA-2011-138177"/>
    <x v="2"/>
    <x v="111"/>
    <d v="2020-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20-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21-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22-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23-12-21T00:00:00"/>
    <s v="Second Class"/>
    <s v="KM-16225"/>
    <s v="Kalyca Meade"/>
    <x v="1"/>
    <s v="United States"/>
    <s v="Sunnyvale"/>
    <x v="1"/>
    <n v="94086"/>
    <x v="1"/>
    <s v="OFF-BI-10003196"/>
    <x v="1"/>
    <x v="8"/>
    <s v="Accohide Poly Flexible Ring Binders"/>
    <n v="5.9840000000000009"/>
    <n v="2"/>
    <n v="0.2"/>
    <n v="2.2439999999999998"/>
  </r>
  <r>
    <n v="9046"/>
    <s v="CA-2014-137463"/>
    <x v="3"/>
    <x v="819"/>
    <d v="2023-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23-12-21T00:00:00"/>
    <s v="Second Class"/>
    <s v="KM-16225"/>
    <s v="Kalyca Meade"/>
    <x v="1"/>
    <s v="United States"/>
    <s v="Sunnyvale"/>
    <x v="1"/>
    <n v="94086"/>
    <x v="1"/>
    <s v="TEC-AC-10000057"/>
    <x v="2"/>
    <x v="11"/>
    <s v="Microsoft Natural Ergonomic Keyboard 4000"/>
    <n v="149.94999999999999"/>
    <n v="5"/>
    <n v="0"/>
    <n v="31.489499999999992"/>
  </r>
  <r>
    <n v="9048"/>
    <s v="CA-2014-137463"/>
    <x v="3"/>
    <x v="819"/>
    <d v="2023-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23-12-21T00:00:00"/>
    <s v="Second Class"/>
    <s v="KM-16225"/>
    <s v="Kalyca Meade"/>
    <x v="1"/>
    <s v="United States"/>
    <s v="Sunnyvale"/>
    <x v="1"/>
    <n v="94086"/>
    <x v="1"/>
    <s v="OFF-LA-10003498"/>
    <x v="1"/>
    <x v="2"/>
    <s v="Avery 475"/>
    <n v="44.400000000000006"/>
    <n v="3"/>
    <n v="0"/>
    <n v="22.200000000000003"/>
  </r>
  <r>
    <n v="9050"/>
    <s v="CA-2011-124513"/>
    <x v="2"/>
    <x v="158"/>
    <d v="2020-09-25T00:00:00"/>
    <s v="Standard Class"/>
    <s v="SL-20155"/>
    <s v="Sara Luxemburg"/>
    <x v="2"/>
    <s v="United States"/>
    <s v="New York City"/>
    <x v="15"/>
    <n v="10011"/>
    <x v="3"/>
    <s v="OFF-AR-10002956"/>
    <x v="1"/>
    <x v="6"/>
    <s v="Boston 16801 Nautilus Battery Pencil Sharpener"/>
    <n v="66.03"/>
    <n v="3"/>
    <n v="0"/>
    <n v="17.1678"/>
  </r>
  <r>
    <n v="9051"/>
    <s v="CA-2012-165554"/>
    <x v="1"/>
    <x v="1210"/>
    <d v="2021-05-22T00:00:00"/>
    <s v="Standard Class"/>
    <s v="AJ-10780"/>
    <s v="Anthony Jacobs"/>
    <x v="1"/>
    <s v="United States"/>
    <s v="Los Angeles"/>
    <x v="1"/>
    <n v="90004"/>
    <x v="1"/>
    <s v="OFF-PA-10003724"/>
    <x v="1"/>
    <x v="10"/>
    <s v="Wirebound Message Book, 4 per Page"/>
    <n v="10.86"/>
    <n v="2"/>
    <n v="0"/>
    <n v="5.3213999999999997"/>
  </r>
  <r>
    <n v="9052"/>
    <s v="CA-2011-141838"/>
    <x v="2"/>
    <x v="958"/>
    <d v="2020-03-31T00:00:00"/>
    <s v="Second Class"/>
    <s v="DK-12835"/>
    <s v="Damala Kotsonis"/>
    <x v="1"/>
    <s v="United States"/>
    <s v="San Francisco"/>
    <x v="1"/>
    <n v="94122"/>
    <x v="1"/>
    <s v="OFF-AR-10004272"/>
    <x v="1"/>
    <x v="6"/>
    <s v="Newell 308"/>
    <n v="3.36"/>
    <n v="2"/>
    <n v="0"/>
    <n v="0.83999999999999986"/>
  </r>
  <r>
    <n v="9053"/>
    <s v="CA-2011-141838"/>
    <x v="2"/>
    <x v="958"/>
    <d v="2020-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8"/>
    <d v="2020-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23-09-29T00:00:00"/>
    <s v="Standard Class"/>
    <s v="BK-11260"/>
    <s v="Berenike Kampe"/>
    <x v="0"/>
    <s v="United States"/>
    <s v="Santa Ana"/>
    <x v="1"/>
    <n v="92704"/>
    <x v="1"/>
    <s v="OFF-SU-10001218"/>
    <x v="1"/>
    <x v="14"/>
    <s v="Fiskars Softgrip Scissors"/>
    <n v="21.96"/>
    <n v="2"/>
    <n v="0"/>
    <n v="6.1488000000000014"/>
  </r>
  <r>
    <n v="9056"/>
    <s v="CA-2012-128993"/>
    <x v="1"/>
    <x v="811"/>
    <d v="2021-09-17T00:00:00"/>
    <s v="Second Class"/>
    <s v="CC-12670"/>
    <s v="Craig Carreira"/>
    <x v="0"/>
    <s v="United States"/>
    <s v="Seattle"/>
    <x v="4"/>
    <n v="98103"/>
    <x v="1"/>
    <s v="TEC-AC-10004209"/>
    <x v="2"/>
    <x v="11"/>
    <s v="Memorex Froggy Flash Drive 4 GB"/>
    <n v="21.98"/>
    <n v="2"/>
    <n v="0"/>
    <n v="8.5722000000000005"/>
  </r>
  <r>
    <n v="9057"/>
    <s v="CA-2012-160227"/>
    <x v="1"/>
    <x v="121"/>
    <d v="2021-11-04T00:00:00"/>
    <s v="First Class"/>
    <s v="ED-13885"/>
    <s v="Emily Ducich"/>
    <x v="2"/>
    <s v="United States"/>
    <s v="New York City"/>
    <x v="15"/>
    <n v="10011"/>
    <x v="3"/>
    <s v="FUR-CH-10002073"/>
    <x v="0"/>
    <x v="1"/>
    <s v="Hon Olson Stacker Chairs"/>
    <n v="2621.3220000000001"/>
    <n v="11"/>
    <n v="0.1"/>
    <n v="553.39019999999982"/>
  </r>
  <r>
    <n v="9058"/>
    <s v="CA-2012-149097"/>
    <x v="1"/>
    <x v="1181"/>
    <d v="2021-10-24T00:00:00"/>
    <s v="Standard Class"/>
    <s v="SV-20785"/>
    <s v="Stewart Visinsky"/>
    <x v="0"/>
    <s v="United States"/>
    <s v="Los Angeles"/>
    <x v="1"/>
    <n v="90045"/>
    <x v="1"/>
    <s v="FUR-FU-10003424"/>
    <x v="0"/>
    <x v="5"/>
    <s v="Nu-Dell Oak Frame"/>
    <n v="74.759999999999991"/>
    <n v="7"/>
    <n v="0"/>
    <n v="23.923199999999994"/>
  </r>
  <r>
    <n v="9059"/>
    <s v="CA-2012-149097"/>
    <x v="1"/>
    <x v="1181"/>
    <d v="2021-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22-06-19T00:00:00"/>
    <s v="Standard Class"/>
    <s v="AR-10825"/>
    <s v="Anthony Rawles"/>
    <x v="1"/>
    <s v="United States"/>
    <s v="Seattle"/>
    <x v="4"/>
    <n v="98103"/>
    <x v="1"/>
    <s v="FUR-TA-10004619"/>
    <x v="0"/>
    <x v="3"/>
    <s v="Hon Non-Folding Utility Tables"/>
    <n v="1115.17"/>
    <n v="7"/>
    <n v="0"/>
    <n v="334.55099999999993"/>
  </r>
  <r>
    <n v="9061"/>
    <s v="CA-2012-136420"/>
    <x v="1"/>
    <x v="312"/>
    <d v="2021-11-21T00:00:00"/>
    <s v="First Class"/>
    <s v="CS-12250"/>
    <s v="Chris Selesnick"/>
    <x v="1"/>
    <s v="United States"/>
    <s v="San Diego"/>
    <x v="1"/>
    <n v="92024"/>
    <x v="1"/>
    <s v="OFF-BI-10002854"/>
    <x v="1"/>
    <x v="8"/>
    <s v="Performers Binder/Pad Holder, Black"/>
    <n v="89.696000000000012"/>
    <n v="4"/>
    <n v="0.2"/>
    <n v="33.635999999999996"/>
  </r>
  <r>
    <n v="9062"/>
    <s v="CA-2012-136420"/>
    <x v="1"/>
    <x v="312"/>
    <d v="2021-11-21T00:00:00"/>
    <s v="First Class"/>
    <s v="CS-12250"/>
    <s v="Chris Selesnick"/>
    <x v="1"/>
    <s v="United States"/>
    <s v="San Diego"/>
    <x v="1"/>
    <n v="92024"/>
    <x v="1"/>
    <s v="OFF-LA-10002762"/>
    <x v="1"/>
    <x v="2"/>
    <s v="Avery 485"/>
    <n v="50.12"/>
    <n v="4"/>
    <n v="0"/>
    <n v="23.556399999999996"/>
  </r>
  <r>
    <n v="9063"/>
    <s v="CA-2013-101623"/>
    <x v="0"/>
    <x v="1211"/>
    <d v="2022-03-07T00:00:00"/>
    <s v="Standard Class"/>
    <s v="RR-19525"/>
    <s v="Rick Reed"/>
    <x v="1"/>
    <s v="United States"/>
    <s v="New York City"/>
    <x v="15"/>
    <n v="10035"/>
    <x v="3"/>
    <s v="OFF-FA-10003495"/>
    <x v="1"/>
    <x v="13"/>
    <s v="Staples"/>
    <n v="36.480000000000004"/>
    <n v="6"/>
    <n v="0"/>
    <n v="18.240000000000002"/>
  </r>
  <r>
    <n v="9064"/>
    <s v="US-2011-151015"/>
    <x v="2"/>
    <x v="1004"/>
    <d v="2020-10-20T00:00:00"/>
    <s v="Standard Class"/>
    <s v="BD-11500"/>
    <s v="Bradley Drucker"/>
    <x v="0"/>
    <s v="United States"/>
    <s v="Chicago"/>
    <x v="10"/>
    <n v="60653"/>
    <x v="2"/>
    <s v="OFF-PA-10002581"/>
    <x v="1"/>
    <x v="10"/>
    <s v="Xerox 1951"/>
    <n v="322.19200000000001"/>
    <n v="13"/>
    <n v="0.2"/>
    <n v="100.68499999999997"/>
  </r>
  <r>
    <n v="9065"/>
    <s v="US-2011-151015"/>
    <x v="2"/>
    <x v="1004"/>
    <d v="2020-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4"/>
    <d v="2020-10-20T00:00:00"/>
    <s v="Standard Class"/>
    <s v="BD-11500"/>
    <s v="Bradley Drucker"/>
    <x v="0"/>
    <s v="United States"/>
    <s v="Chicago"/>
    <x v="10"/>
    <n v="60653"/>
    <x v="2"/>
    <s v="OFF-PA-10001184"/>
    <x v="1"/>
    <x v="10"/>
    <s v="Xerox 1903"/>
    <n v="19.136000000000003"/>
    <n v="4"/>
    <n v="0.2"/>
    <n v="6.9367999999999999"/>
  </r>
  <r>
    <n v="9067"/>
    <s v="CA-2014-152968"/>
    <x v="3"/>
    <x v="1142"/>
    <d v="2023-05-31T00:00:00"/>
    <s v="Standard Class"/>
    <s v="BM-11785"/>
    <s v="Bryan Mills"/>
    <x v="0"/>
    <s v="United States"/>
    <s v="Harrisonburg"/>
    <x v="17"/>
    <n v="22801"/>
    <x v="0"/>
    <s v="TEC-AC-10000521"/>
    <x v="2"/>
    <x v="11"/>
    <s v="Verbatim Slim CD and DVD Storage Cases, 50/Pack"/>
    <n v="23.08"/>
    <n v="2"/>
    <n v="0"/>
    <n v="6.9239999999999995"/>
  </r>
  <r>
    <n v="9068"/>
    <s v="CA-2013-150077"/>
    <x v="0"/>
    <x v="1083"/>
    <d v="2022-02-10T00:00:00"/>
    <s v="Standard Class"/>
    <s v="MS-17365"/>
    <s v="Maribeth Schnelling"/>
    <x v="0"/>
    <s v="United States"/>
    <s v="Rockville"/>
    <x v="39"/>
    <n v="20852"/>
    <x v="3"/>
    <s v="TEC-PH-10002890"/>
    <x v="2"/>
    <x v="7"/>
    <s v="AT&amp;T 17929 Lendline Telephone"/>
    <n v="90.48"/>
    <n v="2"/>
    <n v="0"/>
    <n v="23.524799999999999"/>
  </r>
  <r>
    <n v="9069"/>
    <s v="CA-2013-106278"/>
    <x v="0"/>
    <x v="476"/>
    <d v="2022-09-06T00:00:00"/>
    <s v="Second Class"/>
    <s v="BM-11140"/>
    <s v="Becky Martin"/>
    <x v="0"/>
    <s v="United States"/>
    <s v="Des Moines"/>
    <x v="4"/>
    <n v="98198"/>
    <x v="1"/>
    <s v="FUR-CH-10003061"/>
    <x v="0"/>
    <x v="1"/>
    <s v="Global Leather Task Chair, Black"/>
    <n v="215.976"/>
    <n v="3"/>
    <n v="0.2"/>
    <n v="-2.6997000000000355"/>
  </r>
  <r>
    <n v="9070"/>
    <s v="CA-2013-106278"/>
    <x v="0"/>
    <x v="476"/>
    <d v="2022-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23-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21-06-16T00:00:00"/>
    <s v="Standard Class"/>
    <s v="SZ-20035"/>
    <s v="Sam Zeldin"/>
    <x v="2"/>
    <s v="United States"/>
    <s v="Columbus"/>
    <x v="14"/>
    <n v="47201"/>
    <x v="2"/>
    <s v="OFF-ST-10002444"/>
    <x v="1"/>
    <x v="4"/>
    <s v="Recycled Eldon Regeneration Jumbo File"/>
    <n v="24.56"/>
    <n v="2"/>
    <n v="0"/>
    <n v="6.8767999999999994"/>
  </r>
  <r>
    <n v="9073"/>
    <s v="CA-2013-142524"/>
    <x v="0"/>
    <x v="912"/>
    <d v="2022-09-09T00:00:00"/>
    <s v="Standard Class"/>
    <s v="MB-18085"/>
    <s v="Mick Brown"/>
    <x v="0"/>
    <s v="United States"/>
    <s v="Springfield"/>
    <x v="25"/>
    <n v="65807"/>
    <x v="2"/>
    <s v="OFF-EN-10003286"/>
    <x v="1"/>
    <x v="12"/>
    <s v="Staples"/>
    <n v="16.559999999999999"/>
    <n v="2"/>
    <n v="0"/>
    <n v="7.783199999999999"/>
  </r>
  <r>
    <n v="9074"/>
    <s v="CA-2013-142524"/>
    <x v="0"/>
    <x v="912"/>
    <d v="2022-09-09T00:00:00"/>
    <s v="Standard Class"/>
    <s v="MB-18085"/>
    <s v="Mick Brown"/>
    <x v="0"/>
    <s v="United States"/>
    <s v="Springfield"/>
    <x v="25"/>
    <n v="65807"/>
    <x v="2"/>
    <s v="TEC-AC-10000109"/>
    <x v="2"/>
    <x v="11"/>
    <s v="Sony Micro Vault Click 16 GB USB 2.0 Flash Drive"/>
    <n v="279.95"/>
    <n v="5"/>
    <n v="0"/>
    <n v="67.188000000000017"/>
  </r>
  <r>
    <n v="9075"/>
    <s v="CA-2011-136336"/>
    <x v="2"/>
    <x v="419"/>
    <d v="2020-04-26T00:00:00"/>
    <s v="Standard Class"/>
    <s v="DB-13555"/>
    <s v="Dorothy Badders"/>
    <x v="1"/>
    <s v="United States"/>
    <s v="Henderson"/>
    <x v="0"/>
    <n v="42420"/>
    <x v="0"/>
    <s v="OFF-ST-10002574"/>
    <x v="1"/>
    <x v="4"/>
    <s v="SAFCO Commercial Wire Shelving, Black"/>
    <n v="828.83999999999992"/>
    <n v="6"/>
    <n v="0"/>
    <n v="0"/>
  </r>
  <r>
    <n v="9076"/>
    <s v="US-2012-136259"/>
    <x v="1"/>
    <x v="599"/>
    <d v="2021-11-08T00:00:00"/>
    <s v="First Class"/>
    <s v="CB-12415"/>
    <s v="Christy Brittain"/>
    <x v="0"/>
    <s v="United States"/>
    <s v="Lakewood"/>
    <x v="24"/>
    <n v="44107"/>
    <x v="3"/>
    <s v="OFF-BI-10000773"/>
    <x v="1"/>
    <x v="8"/>
    <s v="Insertable Tab Post Binder Dividers"/>
    <n v="7.218"/>
    <n v="3"/>
    <n v="0.7"/>
    <n v="-5.5338000000000012"/>
  </r>
  <r>
    <n v="9077"/>
    <s v="US-2012-136259"/>
    <x v="1"/>
    <x v="599"/>
    <d v="2021-11-08T00:00:00"/>
    <s v="First Class"/>
    <s v="CB-12415"/>
    <s v="Christy Brittain"/>
    <x v="0"/>
    <s v="United States"/>
    <s v="Lakewood"/>
    <x v="24"/>
    <n v="44107"/>
    <x v="3"/>
    <s v="OFF-SU-10004661"/>
    <x v="1"/>
    <x v="14"/>
    <s v="Acme Titanium Bonded Scissors"/>
    <n v="27.200000000000003"/>
    <n v="4"/>
    <n v="0.2"/>
    <n v="2.0399999999999991"/>
  </r>
  <r>
    <n v="9078"/>
    <s v="US-2011-124625"/>
    <x v="2"/>
    <x v="934"/>
    <d v="2020-11-07T00:00:00"/>
    <s v="Standard Class"/>
    <s v="SP-20650"/>
    <s v="Stephanie Phelps"/>
    <x v="1"/>
    <s v="United States"/>
    <s v="Omaha"/>
    <x v="8"/>
    <n v="68104"/>
    <x v="2"/>
    <s v="TEC-AC-10003280"/>
    <x v="2"/>
    <x v="11"/>
    <s v="Belkin F8E887 USB Wired Ergonomic Keyboard"/>
    <n v="89.97"/>
    <n v="3"/>
    <n v="0"/>
    <n v="18.893699999999995"/>
  </r>
  <r>
    <n v="9079"/>
    <s v="CA-2013-108105"/>
    <x v="0"/>
    <x v="595"/>
    <d v="2022-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22-02-23T00:00:00"/>
    <s v="Standard Class"/>
    <s v="GW-14605"/>
    <s v="Giulietta Weimer"/>
    <x v="0"/>
    <s v="United States"/>
    <s v="Henderson"/>
    <x v="0"/>
    <n v="42420"/>
    <x v="0"/>
    <s v="OFF-BI-10002412"/>
    <x v="1"/>
    <x v="8"/>
    <s v="Wilson Jones “Snap” Scratch Pad Binder Tool for Ring Binders"/>
    <n v="5.8"/>
    <n v="1"/>
    <n v="0"/>
    <n v="2.61"/>
  </r>
  <r>
    <n v="9081"/>
    <s v="CA-2014-166898"/>
    <x v="3"/>
    <x v="220"/>
    <d v="2023-09-14T00:00:00"/>
    <s v="Second Class"/>
    <s v="KH-16630"/>
    <s v="Ken Heidel"/>
    <x v="1"/>
    <s v="United States"/>
    <s v="Santa Ana"/>
    <x v="1"/>
    <n v="92704"/>
    <x v="1"/>
    <s v="TEC-PH-10002564"/>
    <x v="2"/>
    <x v="7"/>
    <s v="OtterBox Defender Series Case - Samsung Galaxy S4"/>
    <n v="143.952"/>
    <n v="6"/>
    <n v="0.2"/>
    <n v="17.993999999999978"/>
  </r>
  <r>
    <n v="9082"/>
    <s v="CA-2014-166898"/>
    <x v="3"/>
    <x v="220"/>
    <d v="2023-09-14T00:00:00"/>
    <s v="Second Class"/>
    <s v="KH-16630"/>
    <s v="Ken Heidel"/>
    <x v="1"/>
    <s v="United States"/>
    <s v="Santa Ana"/>
    <x v="1"/>
    <n v="92704"/>
    <x v="1"/>
    <s v="OFF-PA-10002262"/>
    <x v="1"/>
    <x v="10"/>
    <s v="Xerox 192"/>
    <n v="19.440000000000001"/>
    <n v="3"/>
    <n v="0"/>
    <n v="9.3312000000000008"/>
  </r>
  <r>
    <n v="9083"/>
    <s v="CA-2014-169005"/>
    <x v="3"/>
    <x v="808"/>
    <d v="2023-11-07T00:00:00"/>
    <s v="Standard Class"/>
    <s v="BG-11035"/>
    <s v="Barry Gonzalez"/>
    <x v="0"/>
    <s v="United States"/>
    <s v="Springfield"/>
    <x v="17"/>
    <n v="22153"/>
    <x v="0"/>
    <s v="OFF-AR-10000246"/>
    <x v="1"/>
    <x v="6"/>
    <s v="Newell 318"/>
    <n v="5.56"/>
    <n v="2"/>
    <n v="0"/>
    <n v="1.4455999999999998"/>
  </r>
  <r>
    <n v="9084"/>
    <s v="CA-2012-104038"/>
    <x v="1"/>
    <x v="525"/>
    <d v="2021-02-08T00:00:00"/>
    <s v="First Class"/>
    <s v="LO-17170"/>
    <s v="Lori Olson"/>
    <x v="1"/>
    <s v="United States"/>
    <s v="Suffolk"/>
    <x v="17"/>
    <n v="23434"/>
    <x v="0"/>
    <s v="OFF-ST-10002554"/>
    <x v="1"/>
    <x v="4"/>
    <s v="Tennsco Industrial Shelving"/>
    <n v="146.72999999999999"/>
    <n v="3"/>
    <n v="0"/>
    <n v="2.9346000000000032"/>
  </r>
  <r>
    <n v="9085"/>
    <s v="CA-2012-104038"/>
    <x v="1"/>
    <x v="525"/>
    <d v="2021-02-08T00:00:00"/>
    <s v="First Class"/>
    <s v="LO-17170"/>
    <s v="Lori Olson"/>
    <x v="1"/>
    <s v="United States"/>
    <s v="Suffolk"/>
    <x v="17"/>
    <n v="23434"/>
    <x v="0"/>
    <s v="OFF-PA-10002751"/>
    <x v="1"/>
    <x v="10"/>
    <s v="Xerox 1920"/>
    <n v="29.900000000000002"/>
    <n v="5"/>
    <n v="0"/>
    <n v="13.454999999999998"/>
  </r>
  <r>
    <n v="9086"/>
    <s v="CA-2013-126102"/>
    <x v="0"/>
    <x v="545"/>
    <d v="2022-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22-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22-10-01T00:00:00"/>
    <s v="Standard Class"/>
    <s v="LR-17035"/>
    <s v="Lisa Ryan"/>
    <x v="1"/>
    <s v="United States"/>
    <s v="Houston"/>
    <x v="5"/>
    <n v="77041"/>
    <x v="2"/>
    <s v="FUR-CH-10000513"/>
    <x v="0"/>
    <x v="1"/>
    <s v="High-Back Leather Manager's Chair"/>
    <n v="454.96499999999997"/>
    <n v="5"/>
    <n v="0.3"/>
    <n v="-136.48950000000002"/>
  </r>
  <r>
    <n v="9089"/>
    <s v="CA-2012-150308"/>
    <x v="1"/>
    <x v="83"/>
    <d v="2021-12-20T00:00:00"/>
    <s v="Standard Class"/>
    <s v="RR-19525"/>
    <s v="Rick Reed"/>
    <x v="1"/>
    <s v="United States"/>
    <s v="Cary"/>
    <x v="3"/>
    <n v="27511"/>
    <x v="0"/>
    <s v="TEC-PH-10001433"/>
    <x v="2"/>
    <x v="7"/>
    <s v="Cisco Small Business SPA 502G VoIP phone"/>
    <n v="246.16800000000001"/>
    <n v="3"/>
    <n v="0.2"/>
    <n v="21.539699999999996"/>
  </r>
  <r>
    <n v="9090"/>
    <s v="CA-2013-131093"/>
    <x v="0"/>
    <x v="42"/>
    <d v="2022-09-21T00:00:00"/>
    <s v="Second Class"/>
    <s v="TS-21610"/>
    <s v="Troy Staebel"/>
    <x v="0"/>
    <s v="United States"/>
    <s v="Springfield"/>
    <x v="24"/>
    <n v="45503"/>
    <x v="3"/>
    <s v="OFF-ST-10002790"/>
    <x v="1"/>
    <x v="4"/>
    <s v="Safco Industrial Shelving"/>
    <n v="295.39999999999998"/>
    <n v="5"/>
    <n v="0.2"/>
    <n v="-62.772499999999965"/>
  </r>
  <r>
    <n v="9091"/>
    <s v="US-2014-148831"/>
    <x v="3"/>
    <x v="119"/>
    <d v="2023-10-16T00:00:00"/>
    <s v="First Class"/>
    <s v="AH-10210"/>
    <s v="Alan Hwang"/>
    <x v="0"/>
    <s v="United States"/>
    <s v="Louisville"/>
    <x v="0"/>
    <n v="40214"/>
    <x v="0"/>
    <s v="OFF-ST-10002974"/>
    <x v="1"/>
    <x v="4"/>
    <s v="Trav-L-File Heavy-Duty Shuttle II, Black"/>
    <n v="348.56"/>
    <n v="8"/>
    <n v="0"/>
    <n v="104.56799999999998"/>
  </r>
  <r>
    <n v="9092"/>
    <s v="CA-2012-162950"/>
    <x v="1"/>
    <x v="1140"/>
    <d v="2021-07-03T00:00:00"/>
    <s v="Second Class"/>
    <s v="DW-13585"/>
    <s v="Dorothy Wardle"/>
    <x v="1"/>
    <s v="United States"/>
    <s v="Troy"/>
    <x v="24"/>
    <n v="45373"/>
    <x v="3"/>
    <s v="OFF-PA-10003177"/>
    <x v="1"/>
    <x v="10"/>
    <s v="Xerox 1999"/>
    <n v="15.552000000000003"/>
    <n v="3"/>
    <n v="0.2"/>
    <n v="5.4432"/>
  </r>
  <r>
    <n v="9093"/>
    <s v="CA-2012-162950"/>
    <x v="1"/>
    <x v="1140"/>
    <d v="2021-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1"/>
    <d v="2021-06-05T00:00:00"/>
    <s v="Standard Class"/>
    <s v="AJ-10945"/>
    <s v="Ashley Jarboe"/>
    <x v="0"/>
    <s v="United States"/>
    <s v="Detroit"/>
    <x v="12"/>
    <n v="48227"/>
    <x v="2"/>
    <s v="TEC-PH-10001299"/>
    <x v="2"/>
    <x v="7"/>
    <s v="Polycom CX300 Desktop Phone USB VoIP phone"/>
    <n v="299.98"/>
    <n v="2"/>
    <n v="0"/>
    <n v="83.994400000000013"/>
  </r>
  <r>
    <n v="9095"/>
    <s v="US-2012-132836"/>
    <x v="1"/>
    <x v="931"/>
    <d v="2021-06-05T00:00:00"/>
    <s v="Standard Class"/>
    <s v="AJ-10945"/>
    <s v="Ashley Jarboe"/>
    <x v="0"/>
    <s v="United States"/>
    <s v="Detroit"/>
    <x v="12"/>
    <n v="48227"/>
    <x v="2"/>
    <s v="OFF-BI-10004224"/>
    <x v="1"/>
    <x v="8"/>
    <s v="Catalog Binders with Expanding Posts"/>
    <n v="403.68"/>
    <n v="6"/>
    <n v="0"/>
    <n v="181.65599999999998"/>
  </r>
  <r>
    <n v="9096"/>
    <s v="US-2012-132836"/>
    <x v="1"/>
    <x v="931"/>
    <d v="2021-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1"/>
    <d v="2021-06-05T00:00:00"/>
    <s v="Standard Class"/>
    <s v="AJ-10945"/>
    <s v="Ashley Jarboe"/>
    <x v="0"/>
    <s v="United States"/>
    <s v="Detroit"/>
    <x v="12"/>
    <n v="48227"/>
    <x v="2"/>
    <s v="OFF-LA-10004178"/>
    <x v="1"/>
    <x v="2"/>
    <s v="Avery 491"/>
    <n v="28.91"/>
    <n v="7"/>
    <n v="0"/>
    <n v="13.2986"/>
  </r>
  <r>
    <n v="9098"/>
    <s v="US-2011-158365"/>
    <x v="2"/>
    <x v="791"/>
    <d v="2020-04-17T00:00:00"/>
    <s v="Standard Class"/>
    <s v="SV-20785"/>
    <s v="Stewart Visinsky"/>
    <x v="0"/>
    <s v="United States"/>
    <s v="Bloomington"/>
    <x v="14"/>
    <n v="47401"/>
    <x v="2"/>
    <s v="OFF-PA-10000289"/>
    <x v="1"/>
    <x v="10"/>
    <s v="Xerox 213"/>
    <n v="32.400000000000006"/>
    <n v="5"/>
    <n v="0"/>
    <n v="15.552000000000001"/>
  </r>
  <r>
    <n v="9099"/>
    <s v="CA-2014-152933"/>
    <x v="3"/>
    <x v="386"/>
    <d v="2023-10-17T00:00:00"/>
    <s v="Standard Class"/>
    <s v="MG-17650"/>
    <s v="Matthew Grinstein"/>
    <x v="2"/>
    <s v="United States"/>
    <s v="Dallas"/>
    <x v="5"/>
    <n v="75081"/>
    <x v="2"/>
    <s v="TEC-PH-10002085"/>
    <x v="2"/>
    <x v="7"/>
    <s v="Clarity 53712"/>
    <n v="369.54399999999998"/>
    <n v="7"/>
    <n v="0.2"/>
    <n v="27.71580000000003"/>
  </r>
  <r>
    <n v="9100"/>
    <s v="CA-2014-152933"/>
    <x v="3"/>
    <x v="386"/>
    <d v="2023-10-17T00:00:00"/>
    <s v="Standard Class"/>
    <s v="MG-17650"/>
    <s v="Matthew Grinstein"/>
    <x v="2"/>
    <s v="United States"/>
    <s v="Dallas"/>
    <x v="5"/>
    <n v="75081"/>
    <x v="2"/>
    <s v="OFF-PA-10001934"/>
    <x v="1"/>
    <x v="10"/>
    <s v="Xerox 1993"/>
    <n v="10.368000000000002"/>
    <n v="2"/>
    <n v="0.2"/>
    <n v="3.7584"/>
  </r>
  <r>
    <n v="9101"/>
    <s v="CA-2014-152933"/>
    <x v="3"/>
    <x v="386"/>
    <d v="2023-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21-11-12T00:00:00"/>
    <s v="Standard Class"/>
    <s v="AB-10105"/>
    <s v="Adrian Barton"/>
    <x v="0"/>
    <s v="United States"/>
    <s v="Houston"/>
    <x v="5"/>
    <n v="77041"/>
    <x v="2"/>
    <s v="OFF-AR-10001683"/>
    <x v="1"/>
    <x v="6"/>
    <s v="Lumber Crayons"/>
    <n v="23.64"/>
    <n v="3"/>
    <n v="0.2"/>
    <n v="5.3190000000000008"/>
  </r>
  <r>
    <n v="9103"/>
    <s v="CA-2012-163181"/>
    <x v="1"/>
    <x v="209"/>
    <d v="2021-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21-11-12T00:00:00"/>
    <s v="Standard Class"/>
    <s v="AB-10105"/>
    <s v="Adrian Barton"/>
    <x v="0"/>
    <s v="United States"/>
    <s v="Houston"/>
    <x v="5"/>
    <n v="77041"/>
    <x v="2"/>
    <s v="FUR-FU-10000193"/>
    <x v="0"/>
    <x v="5"/>
    <s v="Tenex Chairmats For Use with Hard Floors"/>
    <n v="64.959999999999994"/>
    <n v="5"/>
    <n v="0.6"/>
    <n v="-84.447999999999993"/>
  </r>
  <r>
    <n v="9105"/>
    <s v="CA-2012-163181"/>
    <x v="1"/>
    <x v="209"/>
    <d v="2021-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21-11-12T00:00:00"/>
    <s v="Standard Class"/>
    <s v="AB-10105"/>
    <s v="Adrian Barton"/>
    <x v="0"/>
    <s v="United States"/>
    <s v="Houston"/>
    <x v="5"/>
    <n v="77041"/>
    <x v="2"/>
    <s v="OFF-ST-10000129"/>
    <x v="1"/>
    <x v="4"/>
    <s v="Fellowes Recycled Storage Drawers"/>
    <n v="177.64800000000002"/>
    <n v="2"/>
    <n v="0.2"/>
    <n v="-28.867800000000017"/>
  </r>
  <r>
    <n v="9107"/>
    <s v="CA-2012-163181"/>
    <x v="1"/>
    <x v="209"/>
    <d v="2021-11-12T00:00:00"/>
    <s v="Standard Class"/>
    <s v="AB-10105"/>
    <s v="Adrian Barton"/>
    <x v="0"/>
    <s v="United States"/>
    <s v="Houston"/>
    <x v="5"/>
    <n v="77041"/>
    <x v="2"/>
    <s v="TEC-MA-10001016"/>
    <x v="2"/>
    <x v="15"/>
    <s v="Canon PC170 Desktop Personal Copier"/>
    <n v="287.90999999999997"/>
    <n v="3"/>
    <n v="0.4"/>
    <n v="33.589499999999987"/>
  </r>
  <r>
    <n v="9108"/>
    <s v="CA-2012-132941"/>
    <x v="1"/>
    <x v="442"/>
    <d v="2021-05-28T00:00:00"/>
    <s v="First Class"/>
    <s v="MM-18280"/>
    <s v="Muhammed MacIntyre"/>
    <x v="1"/>
    <s v="United States"/>
    <s v="Haltom City"/>
    <x v="5"/>
    <n v="76117"/>
    <x v="2"/>
    <s v="OFF-SU-10002557"/>
    <x v="1"/>
    <x v="14"/>
    <s v="Fiskars Spring-Action Scissors"/>
    <n v="22.368000000000002"/>
    <n v="2"/>
    <n v="0.2"/>
    <n v="1.6776"/>
  </r>
  <r>
    <n v="9109"/>
    <s v="CA-2012-132941"/>
    <x v="1"/>
    <x v="442"/>
    <d v="2021-05-28T00:00:00"/>
    <s v="First Class"/>
    <s v="MM-18280"/>
    <s v="Muhammed MacIntyre"/>
    <x v="1"/>
    <s v="United States"/>
    <s v="Haltom City"/>
    <x v="5"/>
    <n v="76117"/>
    <x v="2"/>
    <s v="OFF-PA-10002160"/>
    <x v="1"/>
    <x v="10"/>
    <s v="Xerox 1978"/>
    <n v="32.368000000000002"/>
    <n v="7"/>
    <n v="0.2"/>
    <n v="11.733400000000001"/>
  </r>
  <r>
    <n v="9110"/>
    <s v="CA-2012-132941"/>
    <x v="1"/>
    <x v="442"/>
    <d v="2021-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20-10-15T00:00:00"/>
    <s v="First Class"/>
    <s v="MA-17995"/>
    <s v="Michelle Arnett"/>
    <x v="2"/>
    <s v="United States"/>
    <s v="Richmond"/>
    <x v="17"/>
    <n v="23223"/>
    <x v="0"/>
    <s v="OFF-EN-10003160"/>
    <x v="1"/>
    <x v="12"/>
    <s v="Pastel Pink Envelopes"/>
    <n v="36.4"/>
    <n v="5"/>
    <n v="0"/>
    <n v="17.472000000000001"/>
  </r>
  <r>
    <n v="9112"/>
    <s v="CA-2011-132010"/>
    <x v="2"/>
    <x v="303"/>
    <d v="2020-10-15T00:00:00"/>
    <s v="First Class"/>
    <s v="MA-17995"/>
    <s v="Michelle Arnett"/>
    <x v="2"/>
    <s v="United States"/>
    <s v="Richmond"/>
    <x v="17"/>
    <n v="23223"/>
    <x v="0"/>
    <s v="TEC-AC-10001542"/>
    <x v="2"/>
    <x v="11"/>
    <s v="SanDisk Cruzer 16 GB USB Flash Drive"/>
    <n v="22.96"/>
    <n v="2"/>
    <n v="0"/>
    <n v="4.3623999999999974"/>
  </r>
  <r>
    <n v="9113"/>
    <s v="CA-2011-132010"/>
    <x v="2"/>
    <x v="303"/>
    <d v="2020-10-15T00:00:00"/>
    <s v="First Class"/>
    <s v="MA-17995"/>
    <s v="Michelle Arnett"/>
    <x v="2"/>
    <s v="United States"/>
    <s v="Richmond"/>
    <x v="17"/>
    <n v="23223"/>
    <x v="0"/>
    <s v="OFF-ST-10003641"/>
    <x v="1"/>
    <x v="4"/>
    <s v="Space Solutions Industrial Galvanized Steel Shelving."/>
    <n v="315.2"/>
    <n v="4"/>
    <n v="0"/>
    <n v="6.3040000000000305"/>
  </r>
  <r>
    <n v="9114"/>
    <s v="CA-2011-132010"/>
    <x v="2"/>
    <x v="303"/>
    <d v="2020-10-15T00:00:00"/>
    <s v="First Class"/>
    <s v="MA-17995"/>
    <s v="Michelle Arnett"/>
    <x v="2"/>
    <s v="United States"/>
    <s v="Richmond"/>
    <x v="17"/>
    <n v="23223"/>
    <x v="0"/>
    <s v="OFF-BI-10002432"/>
    <x v="1"/>
    <x v="8"/>
    <s v="Wilson Jones Standard D-Ring Binders"/>
    <n v="15.18"/>
    <n v="3"/>
    <n v="0"/>
    <n v="7.1345999999999989"/>
  </r>
  <r>
    <n v="9115"/>
    <s v="CA-2013-135461"/>
    <x v="0"/>
    <x v="569"/>
    <d v="2022-02-10T00:00:00"/>
    <s v="Second Class"/>
    <s v="EB-13975"/>
    <s v="Erica Bern"/>
    <x v="1"/>
    <s v="United States"/>
    <s v="Los Angeles"/>
    <x v="1"/>
    <n v="90049"/>
    <x v="1"/>
    <s v="TEC-PH-10004094"/>
    <x v="2"/>
    <x v="7"/>
    <s v="Motorola L703CM"/>
    <n v="623.96"/>
    <n v="5"/>
    <n v="0.2"/>
    <n v="38.997500000000002"/>
  </r>
  <r>
    <n v="9116"/>
    <s v="CA-2014-153045"/>
    <x v="3"/>
    <x v="617"/>
    <d v="2023-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23-01-25T00:00:00"/>
    <s v="Second Class"/>
    <s v="NS-18505"/>
    <s v="Neola Schneider"/>
    <x v="0"/>
    <s v="United States"/>
    <s v="Philadelphia"/>
    <x v="9"/>
    <n v="19140"/>
    <x v="3"/>
    <s v="FUR-FU-10002759"/>
    <x v="0"/>
    <x v="5"/>
    <s v="12-1/2 Diameter Round Wall Clock"/>
    <n v="31.968000000000004"/>
    <n v="2"/>
    <n v="0.2"/>
    <n v="6.3935999999999993"/>
  </r>
  <r>
    <n v="9118"/>
    <s v="CA-2014-153045"/>
    <x v="3"/>
    <x v="617"/>
    <d v="2023-01-25T00:00:00"/>
    <s v="Second Class"/>
    <s v="NS-18505"/>
    <s v="Neola Schneider"/>
    <x v="0"/>
    <s v="United States"/>
    <s v="Philadelphia"/>
    <x v="9"/>
    <n v="19140"/>
    <x v="3"/>
    <s v="FUR-CH-10000309"/>
    <x v="0"/>
    <x v="1"/>
    <s v="Global Comet Stacking Arm Chair"/>
    <n v="887.27099999999984"/>
    <n v="3"/>
    <n v="0.3"/>
    <n v="-63.376499999999965"/>
  </r>
  <r>
    <n v="9119"/>
    <s v="CA-2014-153045"/>
    <x v="3"/>
    <x v="617"/>
    <d v="2023-01-25T00:00:00"/>
    <s v="Second Class"/>
    <s v="NS-18505"/>
    <s v="Neola Schneider"/>
    <x v="0"/>
    <s v="United States"/>
    <s v="Philadelphia"/>
    <x v="9"/>
    <n v="19140"/>
    <x v="3"/>
    <s v="OFF-PA-10003673"/>
    <x v="1"/>
    <x v="10"/>
    <s v="Strathmore Photo Mount Cards"/>
    <n v="21.696000000000002"/>
    <n v="4"/>
    <n v="0.2"/>
    <n v="7.0511999999999988"/>
  </r>
  <r>
    <n v="9120"/>
    <s v="US-2013-155971"/>
    <x v="0"/>
    <x v="112"/>
    <d v="2022-06-13T00:00:00"/>
    <s v="Standard Class"/>
    <s v="RB-19795"/>
    <s v="Ross Baird"/>
    <x v="2"/>
    <s v="United States"/>
    <s v="Los Angeles"/>
    <x v="1"/>
    <n v="90036"/>
    <x v="1"/>
    <s v="OFF-LA-10000452"/>
    <x v="1"/>
    <x v="2"/>
    <s v="Avery 488"/>
    <n v="22.05"/>
    <n v="7"/>
    <n v="0"/>
    <n v="10.584"/>
  </r>
  <r>
    <n v="9121"/>
    <s v="US-2013-155971"/>
    <x v="0"/>
    <x v="112"/>
    <d v="2022-06-13T00:00:00"/>
    <s v="Standard Class"/>
    <s v="RB-19795"/>
    <s v="Ross Baird"/>
    <x v="2"/>
    <s v="United States"/>
    <s v="Los Angeles"/>
    <x v="1"/>
    <n v="90036"/>
    <x v="1"/>
    <s v="OFF-PA-10000210"/>
    <x v="1"/>
    <x v="10"/>
    <s v="Xerox Blank Computer Paper"/>
    <n v="99.9"/>
    <n v="5"/>
    <n v="0"/>
    <n v="46.952999999999996"/>
  </r>
  <r>
    <n v="9122"/>
    <s v="CA-2014-122007"/>
    <x v="3"/>
    <x v="257"/>
    <d v="2023-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23-11-25T00:00:00"/>
    <s v="Same Day"/>
    <s v="PR-18880"/>
    <s v="Patrick Ryan"/>
    <x v="0"/>
    <s v="United States"/>
    <s v="San Francisco"/>
    <x v="1"/>
    <n v="94109"/>
    <x v="1"/>
    <s v="OFF-PA-10002137"/>
    <x v="1"/>
    <x v="10"/>
    <s v="Southworth 100% Résumé Paper, 24lb."/>
    <n v="7.78"/>
    <n v="1"/>
    <n v="0"/>
    <n v="3.5009999999999994"/>
  </r>
  <r>
    <n v="9124"/>
    <s v="US-2013-158288"/>
    <x v="0"/>
    <x v="491"/>
    <d v="2022-11-29T00:00:00"/>
    <s v="Second Class"/>
    <s v="EH-13945"/>
    <s v="Eric Hoffmann"/>
    <x v="0"/>
    <s v="United States"/>
    <s v="Philadelphia"/>
    <x v="9"/>
    <n v="19120"/>
    <x v="3"/>
    <s v="OFF-BI-10003364"/>
    <x v="1"/>
    <x v="8"/>
    <s v="Binding Machine Supplies"/>
    <n v="78.759000000000015"/>
    <n v="9"/>
    <n v="0.7"/>
    <n v="-57.75660000000002"/>
  </r>
  <r>
    <n v="9125"/>
    <s v="CA-2013-128916"/>
    <x v="0"/>
    <x v="298"/>
    <d v="2022-08-21T00:00:00"/>
    <s v="Second Class"/>
    <s v="MA-17560"/>
    <s v="Matt Abelman"/>
    <x v="2"/>
    <s v="United States"/>
    <s v="Houston"/>
    <x v="5"/>
    <n v="77070"/>
    <x v="2"/>
    <s v="FUR-FU-10001940"/>
    <x v="0"/>
    <x v="5"/>
    <s v="Staples"/>
    <n v="9.5519999999999996"/>
    <n v="3"/>
    <n v="0.6"/>
    <n v="-3.8207999999999984"/>
  </r>
  <r>
    <n v="9126"/>
    <s v="CA-2013-128916"/>
    <x v="0"/>
    <x v="298"/>
    <d v="2022-08-21T00:00:00"/>
    <s v="Second Class"/>
    <s v="MA-17560"/>
    <s v="Matt Abelman"/>
    <x v="2"/>
    <s v="United States"/>
    <s v="Houston"/>
    <x v="5"/>
    <n v="77070"/>
    <x v="2"/>
    <s v="FUR-FU-10000320"/>
    <x v="0"/>
    <x v="5"/>
    <s v="OIC Stacking Trays"/>
    <n v="5.3440000000000003"/>
    <n v="4"/>
    <n v="0.6"/>
    <n v="-2.1375999999999991"/>
  </r>
  <r>
    <n v="9127"/>
    <s v="CA-2012-157028"/>
    <x v="1"/>
    <x v="109"/>
    <d v="2021-12-03T00:00:00"/>
    <s v="Standard Class"/>
    <s v="MA-17995"/>
    <s v="Michelle Arnett"/>
    <x v="2"/>
    <s v="United States"/>
    <s v="Las Cruces"/>
    <x v="27"/>
    <n v="88001"/>
    <x v="1"/>
    <s v="OFF-AR-10004441"/>
    <x v="1"/>
    <x v="6"/>
    <s v="BIC Brite Liner Highlighters"/>
    <n v="8.2799999999999994"/>
    <n v="2"/>
    <n v="0"/>
    <n v="3.4775999999999998"/>
  </r>
  <r>
    <n v="9128"/>
    <s v="CA-2014-112473"/>
    <x v="3"/>
    <x v="1125"/>
    <d v="2023-06-02T00:00:00"/>
    <s v="Standard Class"/>
    <s v="JL-15505"/>
    <s v="Jeremy Lonsdale"/>
    <x v="0"/>
    <s v="United States"/>
    <s v="Houston"/>
    <x v="5"/>
    <n v="77070"/>
    <x v="2"/>
    <s v="OFF-ST-10002182"/>
    <x v="1"/>
    <x v="4"/>
    <s v="Iris 3-Drawer Stacking Bin, Black"/>
    <n v="50.135999999999996"/>
    <n v="3"/>
    <n v="0.2"/>
    <n v="-11.2806"/>
  </r>
  <r>
    <n v="9129"/>
    <s v="US-2014-147655"/>
    <x v="3"/>
    <x v="507"/>
    <d v="2023-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22-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22-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23-06-02T00:00:00"/>
    <s v="Standard Class"/>
    <s v="MD-17860"/>
    <s v="Michael Dominguez"/>
    <x v="1"/>
    <s v="United States"/>
    <s v="Laurel"/>
    <x v="39"/>
    <n v="20707"/>
    <x v="3"/>
    <s v="FUR-FU-10001473"/>
    <x v="0"/>
    <x v="5"/>
    <s v="DAX Wood Document Frame"/>
    <n v="27.46"/>
    <n v="2"/>
    <n v="0"/>
    <n v="9.8856000000000002"/>
  </r>
  <r>
    <n v="9133"/>
    <s v="CA-2014-100055"/>
    <x v="3"/>
    <x v="39"/>
    <d v="2023-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21-09-04T00:00:00"/>
    <s v="Standard Class"/>
    <s v="RH-19510"/>
    <s v="Rick Huthwaite"/>
    <x v="2"/>
    <s v="United States"/>
    <s v="San Diego"/>
    <x v="1"/>
    <n v="92037"/>
    <x v="1"/>
    <s v="TEC-PH-10004447"/>
    <x v="2"/>
    <x v="7"/>
    <s v="Toshiba IPT2010-SD IP Telephone"/>
    <n v="555.96"/>
    <n v="5"/>
    <n v="0.2"/>
    <n v="41.697000000000003"/>
  </r>
  <r>
    <n v="9135"/>
    <s v="CA-2013-124254"/>
    <x v="0"/>
    <x v="408"/>
    <d v="2022-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22-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22-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20-02-10T00:00:00"/>
    <s v="Standard Class"/>
    <s v="EB-13930"/>
    <s v="Eric Barreto"/>
    <x v="0"/>
    <s v="United States"/>
    <s v="Saint Petersburg"/>
    <x v="2"/>
    <n v="33710"/>
    <x v="0"/>
    <s v="OFF-BI-10000666"/>
    <x v="1"/>
    <x v="8"/>
    <s v="Surelock Post Binders"/>
    <n v="18.336000000000002"/>
    <n v="2"/>
    <n v="0.7"/>
    <n v="-12.224"/>
  </r>
  <r>
    <n v="9139"/>
    <s v="CA-2011-123400"/>
    <x v="2"/>
    <x v="563"/>
    <d v="2020-02-10T00:00:00"/>
    <s v="Standard Class"/>
    <s v="EB-13930"/>
    <s v="Eric Barreto"/>
    <x v="0"/>
    <s v="United States"/>
    <s v="Saint Petersburg"/>
    <x v="2"/>
    <n v="33710"/>
    <x v="0"/>
    <s v="TEC-PH-10002890"/>
    <x v="2"/>
    <x v="7"/>
    <s v="AT&amp;T 17929 Lendline Telephone"/>
    <n v="180.96"/>
    <n v="5"/>
    <n v="0.2"/>
    <n v="13.571999999999996"/>
  </r>
  <r>
    <n v="9140"/>
    <s v="CA-2011-106971"/>
    <x v="2"/>
    <x v="814"/>
    <d v="2020-09-08T00:00:00"/>
    <s v="Standard Class"/>
    <s v="BM-11785"/>
    <s v="Bryan Mills"/>
    <x v="0"/>
    <s v="United States"/>
    <s v="Buffalo Grove"/>
    <x v="10"/>
    <n v="60089"/>
    <x v="2"/>
    <s v="TEC-AC-10000844"/>
    <x v="2"/>
    <x v="11"/>
    <s v="Logitech Gaming G510s - Keyboard"/>
    <n v="475.94400000000002"/>
    <n v="7"/>
    <n v="0.2"/>
    <n v="95.188799999999972"/>
  </r>
  <r>
    <n v="9141"/>
    <s v="CA-2014-123029"/>
    <x v="3"/>
    <x v="1032"/>
    <d v="2023-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22-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7"/>
    <d v="2023-05-27T00:00:00"/>
    <s v="Standard Class"/>
    <s v="RD-19480"/>
    <s v="Rick Duston"/>
    <x v="0"/>
    <s v="United States"/>
    <s v="Las Vegas"/>
    <x v="33"/>
    <n v="89115"/>
    <x v="1"/>
    <s v="OFF-BI-10004040"/>
    <x v="1"/>
    <x v="8"/>
    <s v="Wilson Jones Impact Binders"/>
    <n v="8.2880000000000003"/>
    <n v="2"/>
    <n v="0.2"/>
    <n v="3.0043999999999995"/>
  </r>
  <r>
    <n v="9144"/>
    <s v="US-2014-166688"/>
    <x v="3"/>
    <x v="967"/>
    <d v="2023-05-27T00:00:00"/>
    <s v="Standard Class"/>
    <s v="RD-19480"/>
    <s v="Rick Duston"/>
    <x v="0"/>
    <s v="United States"/>
    <s v="Las Vegas"/>
    <x v="33"/>
    <n v="89115"/>
    <x v="1"/>
    <s v="TEC-PH-10004094"/>
    <x v="2"/>
    <x v="7"/>
    <s v="Motorola L703CM"/>
    <n v="1123.1280000000002"/>
    <n v="9"/>
    <n v="0.2"/>
    <n v="70.195499999999981"/>
  </r>
  <r>
    <n v="9145"/>
    <s v="US-2014-166688"/>
    <x v="3"/>
    <x v="967"/>
    <d v="2023-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0"/>
    <d v="2021-09-24T00:00:00"/>
    <s v="Standard Class"/>
    <s v="TP-21130"/>
    <s v="Theone Pippenger"/>
    <x v="0"/>
    <s v="United States"/>
    <s v="Naperville"/>
    <x v="10"/>
    <n v="60540"/>
    <x v="2"/>
    <s v="OFF-BI-10000138"/>
    <x v="1"/>
    <x v="8"/>
    <s v="Acco Translucent Poly Ring Binders"/>
    <n v="2.8079999999999989"/>
    <n v="3"/>
    <n v="0.8"/>
    <n v="-4.492799999999999"/>
  </r>
  <r>
    <n v="9147"/>
    <s v="US-2013-165505"/>
    <x v="0"/>
    <x v="1155"/>
    <d v="2022-01-27T00:00:00"/>
    <s v="Standard Class"/>
    <s v="CB-12535"/>
    <s v="Claudia Bergmann"/>
    <x v="1"/>
    <s v="United States"/>
    <s v="Burlington"/>
    <x v="42"/>
    <s v="05408"/>
    <x v="3"/>
    <s v="TEC-AC-10002926"/>
    <x v="2"/>
    <x v="11"/>
    <s v="Logitech Wireless Marathon Mouse M705"/>
    <n v="99.98"/>
    <n v="2"/>
    <n v="0"/>
    <n v="42.991400000000006"/>
  </r>
  <r>
    <n v="9148"/>
    <s v="US-2013-165505"/>
    <x v="0"/>
    <x v="1155"/>
    <d v="2022-01-27T00:00:00"/>
    <s v="Standard Class"/>
    <s v="CB-12535"/>
    <s v="Claudia Bergmann"/>
    <x v="1"/>
    <s v="United States"/>
    <s v="Burlington"/>
    <x v="42"/>
    <s v="05408"/>
    <x v="3"/>
    <s v="OFF-AR-10003477"/>
    <x v="1"/>
    <x v="6"/>
    <s v="4009 Highlighters"/>
    <n v="8.0400000000000009"/>
    <n v="6"/>
    <n v="0"/>
    <n v="2.7336"/>
  </r>
  <r>
    <n v="9149"/>
    <s v="US-2013-165505"/>
    <x v="0"/>
    <x v="1155"/>
    <d v="2022-01-27T00:00:00"/>
    <s v="Standard Class"/>
    <s v="CB-12535"/>
    <s v="Claudia Bergmann"/>
    <x v="1"/>
    <s v="United States"/>
    <s v="Burlington"/>
    <x v="42"/>
    <s v="05408"/>
    <x v="3"/>
    <s v="OFF-ST-10001526"/>
    <x v="1"/>
    <x v="4"/>
    <s v="Iceberg Mobile Mega Data/Printer Cart "/>
    <n v="1564.29"/>
    <n v="13"/>
    <n v="0"/>
    <n v="406.71539999999993"/>
  </r>
  <r>
    <n v="9150"/>
    <s v="US-2011-157070"/>
    <x v="2"/>
    <x v="106"/>
    <d v="2020-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20-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21-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21-09-29T00:00:00"/>
    <s v="Second Class"/>
    <s v="KM-16720"/>
    <s v="Kunst Miller"/>
    <x v="0"/>
    <s v="United States"/>
    <s v="Avondale"/>
    <x v="16"/>
    <n v="85323"/>
    <x v="1"/>
    <s v="TEC-AC-10002345"/>
    <x v="2"/>
    <x v="11"/>
    <s v="HP Standard 104 key PS/2 Keyboard"/>
    <n v="23.200000000000003"/>
    <n v="2"/>
    <n v="0.2"/>
    <n v="1.4499999999999993"/>
  </r>
  <r>
    <n v="9154"/>
    <s v="US-2012-106873"/>
    <x v="1"/>
    <x v="496"/>
    <d v="2021-09-29T00:00:00"/>
    <s v="Second Class"/>
    <s v="KM-16720"/>
    <s v="Kunst Miller"/>
    <x v="0"/>
    <s v="United States"/>
    <s v="Avondale"/>
    <x v="16"/>
    <n v="85323"/>
    <x v="1"/>
    <s v="OFF-AR-10001246"/>
    <x v="1"/>
    <x v="6"/>
    <s v="Newell 317"/>
    <n v="16.463999999999999"/>
    <n v="7"/>
    <n v="0.2"/>
    <n v="1.852199999999999"/>
  </r>
  <r>
    <n v="9155"/>
    <s v="CA-2013-132990"/>
    <x v="0"/>
    <x v="1146"/>
    <d v="2022-08-04T00:00:00"/>
    <s v="Second Class"/>
    <s v="KM-16660"/>
    <s v="Khloe Miller"/>
    <x v="0"/>
    <s v="United States"/>
    <s v="Philadelphia"/>
    <x v="9"/>
    <n v="19140"/>
    <x v="3"/>
    <s v="FUR-FU-10004864"/>
    <x v="0"/>
    <x v="5"/>
    <s v="Eldon 500 Class Desk Accessories"/>
    <n v="19.312000000000001"/>
    <n v="2"/>
    <n v="0.2"/>
    <n v="3.1382000000000003"/>
  </r>
  <r>
    <n v="9156"/>
    <s v="CA-2011-102645"/>
    <x v="2"/>
    <x v="1212"/>
    <d v="2020-01-29T00:00:00"/>
    <s v="Standard Class"/>
    <s v="IM-15055"/>
    <s v="Ionia McGrath"/>
    <x v="0"/>
    <s v="United States"/>
    <s v="Las Vegas"/>
    <x v="33"/>
    <n v="89115"/>
    <x v="1"/>
    <s v="OFF-PA-10001804"/>
    <x v="1"/>
    <x v="10"/>
    <s v="Xerox 195"/>
    <n v="40.08"/>
    <n v="6"/>
    <n v="0"/>
    <n v="19.238399999999999"/>
  </r>
  <r>
    <n v="9157"/>
    <s v="CA-2011-134215"/>
    <x v="2"/>
    <x v="472"/>
    <d v="2020-08-08T00:00:00"/>
    <s v="Standard Class"/>
    <s v="ML-17395"/>
    <s v="Marina Lichtenstein"/>
    <x v="1"/>
    <s v="United States"/>
    <s v="Bangor"/>
    <x v="43"/>
    <n v="4401"/>
    <x v="3"/>
    <s v="OFF-AP-10001271"/>
    <x v="1"/>
    <x v="9"/>
    <s v="Eureka The Boss Cordless Rechargeable Stick Vac"/>
    <n v="101.96"/>
    <n v="2"/>
    <n v="0"/>
    <n v="27.529200000000003"/>
  </r>
  <r>
    <n v="9158"/>
    <s v="CA-2011-134215"/>
    <x v="2"/>
    <x v="472"/>
    <d v="2020-08-08T00:00:00"/>
    <s v="Standard Class"/>
    <s v="ML-17395"/>
    <s v="Marina Lichtenstein"/>
    <x v="1"/>
    <s v="United States"/>
    <s v="Bangor"/>
    <x v="43"/>
    <n v="4401"/>
    <x v="3"/>
    <s v="OFF-PA-10004353"/>
    <x v="1"/>
    <x v="10"/>
    <s v="Southworth 25% Cotton Premium Laser Paper and Envelopes"/>
    <n v="259.74"/>
    <n v="13"/>
    <n v="0"/>
    <n v="124.6752"/>
  </r>
  <r>
    <n v="9159"/>
    <s v="CA-2011-134215"/>
    <x v="2"/>
    <x v="472"/>
    <d v="2020-08-08T00:00:00"/>
    <s v="Standard Class"/>
    <s v="ML-17395"/>
    <s v="Marina Lichtenstein"/>
    <x v="1"/>
    <s v="United States"/>
    <s v="Bangor"/>
    <x v="43"/>
    <n v="4401"/>
    <x v="3"/>
    <s v="TEC-AC-10002473"/>
    <x v="2"/>
    <x v="11"/>
    <s v="Maxell 4.7GB DVD-R"/>
    <n v="255.42"/>
    <n v="9"/>
    <n v="0"/>
    <n v="104.7222"/>
  </r>
  <r>
    <n v="9160"/>
    <s v="CA-2013-118934"/>
    <x v="0"/>
    <x v="887"/>
    <d v="2022-08-15T00:00:00"/>
    <s v="Standard Class"/>
    <s v="GH-14410"/>
    <s v="Gary Hansen"/>
    <x v="2"/>
    <s v="United States"/>
    <s v="Hendersonville"/>
    <x v="18"/>
    <n v="37075"/>
    <x v="0"/>
    <s v="OFF-BI-10003314"/>
    <x v="1"/>
    <x v="8"/>
    <s v="Tuff Stuff Recycled Round Ring Binders"/>
    <n v="4.338000000000001"/>
    <n v="3"/>
    <n v="0.7"/>
    <n v="-3.0366"/>
  </r>
  <r>
    <n v="9161"/>
    <s v="CA-2013-118934"/>
    <x v="0"/>
    <x v="887"/>
    <d v="2022-08-15T00:00:00"/>
    <s v="Standard Class"/>
    <s v="GH-14410"/>
    <s v="Gary Hansen"/>
    <x v="2"/>
    <s v="United States"/>
    <s v="Hendersonville"/>
    <x v="18"/>
    <n v="37075"/>
    <x v="0"/>
    <s v="OFF-BI-10004465"/>
    <x v="1"/>
    <x v="8"/>
    <s v="Avery Durable Slant Ring Binders"/>
    <n v="11.880000000000003"/>
    <n v="5"/>
    <n v="0.7"/>
    <n v="-7.9199999999999982"/>
  </r>
  <r>
    <n v="9162"/>
    <s v="CA-2013-160108"/>
    <x v="0"/>
    <x v="16"/>
    <d v="2022-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22-12-13T00:00:00"/>
    <s v="Standard Class"/>
    <s v="AG-10900"/>
    <s v="Arthur Gainer"/>
    <x v="0"/>
    <s v="United States"/>
    <s v="Eau Claire"/>
    <x v="6"/>
    <n v="54703"/>
    <x v="2"/>
    <s v="FUR-CH-10002335"/>
    <x v="0"/>
    <x v="1"/>
    <s v="Hon GuestStacker Chair"/>
    <n v="680.01"/>
    <n v="3"/>
    <n v="0"/>
    <n v="176.80260000000001"/>
  </r>
  <r>
    <n v="9164"/>
    <s v="CA-2012-164007"/>
    <x v="1"/>
    <x v="1213"/>
    <d v="2021-06-12T00:00:00"/>
    <s v="Standard Class"/>
    <s v="MG-17695"/>
    <s v="Maureen Gnade"/>
    <x v="0"/>
    <s v="United States"/>
    <s v="Chicago"/>
    <x v="10"/>
    <n v="60610"/>
    <x v="2"/>
    <s v="TEC-AC-10003433"/>
    <x v="2"/>
    <x v="11"/>
    <s v="Maxell 4.7GB DVD+R 5/Pack"/>
    <n v="2.3760000000000003"/>
    <n v="3"/>
    <n v="0.2"/>
    <n v="0.74249999999999994"/>
  </r>
  <r>
    <n v="9165"/>
    <s v="CA-2012-164007"/>
    <x v="1"/>
    <x v="1213"/>
    <d v="2021-06-12T00:00:00"/>
    <s v="Standard Class"/>
    <s v="MG-17695"/>
    <s v="Maureen Gnade"/>
    <x v="0"/>
    <s v="United States"/>
    <s v="Chicago"/>
    <x v="10"/>
    <n v="60610"/>
    <x v="2"/>
    <s v="OFF-AP-10003849"/>
    <x v="1"/>
    <x v="9"/>
    <s v="Hoover Shoulder Vac Commercial Portable Vacuum"/>
    <n v="143.12799999999996"/>
    <n v="2"/>
    <n v="0.8"/>
    <n v="-393.60200000000009"/>
  </r>
  <r>
    <n v="9166"/>
    <s v="CA-2013-100300"/>
    <x v="0"/>
    <x v="889"/>
    <d v="2022-06-27T00:00:00"/>
    <s v="Second Class"/>
    <s v="MJ-17740"/>
    <s v="Max Jones"/>
    <x v="0"/>
    <s v="United States"/>
    <s v="San Diego"/>
    <x v="1"/>
    <n v="92037"/>
    <x v="1"/>
    <s v="TEC-MA-10000984"/>
    <x v="2"/>
    <x v="15"/>
    <s v="Okidata MB760 Printer"/>
    <n v="4476.8"/>
    <n v="4"/>
    <n v="0.2"/>
    <n v="503.63999999999965"/>
  </r>
  <r>
    <n v="9167"/>
    <s v="CA-2013-100300"/>
    <x v="0"/>
    <x v="889"/>
    <d v="2022-06-27T00:00:00"/>
    <s v="Second Class"/>
    <s v="MJ-17740"/>
    <s v="Max Jones"/>
    <x v="0"/>
    <s v="United States"/>
    <s v="San Diego"/>
    <x v="1"/>
    <n v="92037"/>
    <x v="1"/>
    <s v="OFF-PA-10000418"/>
    <x v="1"/>
    <x v="10"/>
    <s v="Xerox 189"/>
    <n v="104.85"/>
    <n v="1"/>
    <n v="0"/>
    <n v="50.327999999999996"/>
  </r>
  <r>
    <n v="9168"/>
    <s v="CA-2013-100300"/>
    <x v="0"/>
    <x v="889"/>
    <d v="2022-06-27T00:00:00"/>
    <s v="Second Class"/>
    <s v="MJ-17740"/>
    <s v="Max Jones"/>
    <x v="0"/>
    <s v="United States"/>
    <s v="San Diego"/>
    <x v="1"/>
    <n v="92037"/>
    <x v="1"/>
    <s v="OFF-AP-10001242"/>
    <x v="1"/>
    <x v="9"/>
    <s v="APC 7 Outlet Network SurgeArrest Surge Protector"/>
    <n v="241.44"/>
    <n v="3"/>
    <n v="0"/>
    <n v="72.431999999999988"/>
  </r>
  <r>
    <n v="9169"/>
    <s v="CA-2013-140571"/>
    <x v="0"/>
    <x v="543"/>
    <d v="2022-03-20T00:00:00"/>
    <s v="Standard Class"/>
    <s v="SJ-20125"/>
    <s v="Sanjit Jacobs"/>
    <x v="2"/>
    <s v="United States"/>
    <s v="Jackson"/>
    <x v="35"/>
    <n v="39212"/>
    <x v="0"/>
    <s v="OFF-PA-10001954"/>
    <x v="1"/>
    <x v="10"/>
    <s v="Xerox 1964"/>
    <n v="319.76"/>
    <n v="14"/>
    <n v="0"/>
    <n v="147.08959999999999"/>
  </r>
  <r>
    <n v="9170"/>
    <s v="CA-2013-140571"/>
    <x v="0"/>
    <x v="543"/>
    <d v="2022-03-20T00:00:00"/>
    <s v="Standard Class"/>
    <s v="SJ-20125"/>
    <s v="Sanjit Jacobs"/>
    <x v="2"/>
    <s v="United States"/>
    <s v="Jackson"/>
    <x v="35"/>
    <n v="39212"/>
    <x v="0"/>
    <s v="OFF-PA-10001954"/>
    <x v="1"/>
    <x v="10"/>
    <s v="Xerox 1964"/>
    <n v="45.68"/>
    <n v="2"/>
    <n v="0"/>
    <n v="21.012799999999999"/>
  </r>
  <r>
    <n v="9171"/>
    <s v="US-2013-155768"/>
    <x v="0"/>
    <x v="49"/>
    <d v="2022-12-02T00:00:00"/>
    <s v="Same Day"/>
    <s v="LB-16795"/>
    <s v="Laurel Beltran"/>
    <x v="2"/>
    <s v="United States"/>
    <s v="Oxnard"/>
    <x v="1"/>
    <n v="93030"/>
    <x v="1"/>
    <s v="FUR-FU-10000448"/>
    <x v="0"/>
    <x v="5"/>
    <s v="Tenex Chairmats For Use With Carpeted Floors"/>
    <n v="31.96"/>
    <n v="2"/>
    <n v="0"/>
    <n v="1.597999999999999"/>
  </r>
  <r>
    <n v="9172"/>
    <s v="US-2013-155768"/>
    <x v="0"/>
    <x v="49"/>
    <d v="2022-12-02T00:00:00"/>
    <s v="Same Day"/>
    <s v="LB-16795"/>
    <s v="Laurel Beltran"/>
    <x v="2"/>
    <s v="United States"/>
    <s v="Oxnard"/>
    <x v="1"/>
    <n v="93030"/>
    <x v="1"/>
    <s v="OFF-PA-10001357"/>
    <x v="1"/>
    <x v="10"/>
    <s v="Xerox 1886"/>
    <n v="47.9"/>
    <n v="1"/>
    <n v="0"/>
    <n v="22.991999999999997"/>
  </r>
  <r>
    <n v="9173"/>
    <s v="US-2013-155768"/>
    <x v="0"/>
    <x v="49"/>
    <d v="2022-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22-12-02T00:00:00"/>
    <s v="Same Day"/>
    <s v="LB-16795"/>
    <s v="Laurel Beltran"/>
    <x v="2"/>
    <s v="United States"/>
    <s v="Oxnard"/>
    <x v="1"/>
    <n v="93030"/>
    <x v="1"/>
    <s v="OFF-EN-10001219"/>
    <x v="1"/>
    <x v="12"/>
    <s v="#10- 4 1/8&quot; x 9 1/2&quot; Security-Tint Envelopes"/>
    <n v="22.919999999999998"/>
    <n v="3"/>
    <n v="0"/>
    <n v="11.230799999999999"/>
  </r>
  <r>
    <n v="9175"/>
    <s v="CA-2014-119424"/>
    <x v="3"/>
    <x v="492"/>
    <d v="2023-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23-06-15T00:00:00"/>
    <s v="Second Class"/>
    <s v="SB-20185"/>
    <s v="Sarah Brown"/>
    <x v="0"/>
    <s v="United States"/>
    <s v="Kent"/>
    <x v="4"/>
    <n v="98031"/>
    <x v="1"/>
    <s v="OFF-PA-10001639"/>
    <x v="1"/>
    <x v="10"/>
    <s v="Xerox 203"/>
    <n v="19.440000000000001"/>
    <n v="3"/>
    <n v="0"/>
    <n v="9.3312000000000008"/>
  </r>
  <r>
    <n v="9177"/>
    <s v="CA-2013-118178"/>
    <x v="0"/>
    <x v="690"/>
    <d v="2022-03-25T00:00:00"/>
    <s v="Standard Class"/>
    <s v="CC-12610"/>
    <s v="Corey Catlett"/>
    <x v="1"/>
    <s v="United States"/>
    <s v="Nashville"/>
    <x v="18"/>
    <n v="37211"/>
    <x v="0"/>
    <s v="OFF-BI-10001153"/>
    <x v="1"/>
    <x v="8"/>
    <s v="Ibico Recycled Grain-Textured Covers"/>
    <n v="31.086000000000006"/>
    <n v="3"/>
    <n v="0.7"/>
    <n v="-20.72399999999999"/>
  </r>
  <r>
    <n v="9178"/>
    <s v="CA-2013-166618"/>
    <x v="0"/>
    <x v="696"/>
    <d v="2022-11-19T00:00:00"/>
    <s v="Standard Class"/>
    <s v="DP-13000"/>
    <s v="Darren Powers"/>
    <x v="0"/>
    <s v="United States"/>
    <s v="New York City"/>
    <x v="15"/>
    <n v="10035"/>
    <x v="3"/>
    <s v="TEC-PH-10003356"/>
    <x v="2"/>
    <x v="7"/>
    <s v="SmartStand Mobile Device Holder, Assorted Colors"/>
    <n v="13.98"/>
    <n v="2"/>
    <n v="0"/>
    <n v="3.9144000000000005"/>
  </r>
  <r>
    <n v="9179"/>
    <s v="CA-2013-166618"/>
    <x v="0"/>
    <x v="696"/>
    <d v="2022-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23-08-12T00:00:00"/>
    <s v="Standard Class"/>
    <s v="JL-15505"/>
    <s v="Jeremy Lonsdale"/>
    <x v="0"/>
    <s v="United States"/>
    <s v="Westminster"/>
    <x v="1"/>
    <n v="92683"/>
    <x v="1"/>
    <s v="TEC-PH-10002415"/>
    <x v="2"/>
    <x v="7"/>
    <s v="Polycom VoiceStation 500 Conference phone"/>
    <n v="707.88"/>
    <n v="3"/>
    <n v="0.2"/>
    <n v="44.242500000000035"/>
  </r>
  <r>
    <n v="9181"/>
    <s v="CA-2014-156776"/>
    <x v="3"/>
    <x v="783"/>
    <d v="2023-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23-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23-08-12T00:00:00"/>
    <s v="Standard Class"/>
    <s v="JL-15505"/>
    <s v="Jeremy Lonsdale"/>
    <x v="0"/>
    <s v="United States"/>
    <s v="Westminster"/>
    <x v="1"/>
    <n v="92683"/>
    <x v="1"/>
    <s v="TEC-AC-10004803"/>
    <x v="2"/>
    <x v="11"/>
    <s v="Sony Micro Vault Click 4 GB USB 2.0 Flash Drive"/>
    <n v="55.76"/>
    <n v="4"/>
    <n v="0"/>
    <n v="7.8064000000000036"/>
  </r>
  <r>
    <n v="9184"/>
    <s v="CA-2014-156776"/>
    <x v="3"/>
    <x v="783"/>
    <d v="2023-08-12T00:00:00"/>
    <s v="Standard Class"/>
    <s v="JL-15505"/>
    <s v="Jeremy Lonsdale"/>
    <x v="0"/>
    <s v="United States"/>
    <s v="Westminster"/>
    <x v="1"/>
    <n v="92683"/>
    <x v="1"/>
    <s v="OFF-PA-10001970"/>
    <x v="1"/>
    <x v="10"/>
    <s v="Xerox 1881"/>
    <n v="24.56"/>
    <n v="2"/>
    <n v="0"/>
    <n v="11.543199999999999"/>
  </r>
  <r>
    <n v="9185"/>
    <s v="CA-2014-156776"/>
    <x v="3"/>
    <x v="783"/>
    <d v="2023-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23-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23-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21-08-25T00:00:00"/>
    <s v="Standard Class"/>
    <s v="SM-20320"/>
    <s v="Sean Miller"/>
    <x v="2"/>
    <s v="United States"/>
    <s v="Allentown"/>
    <x v="9"/>
    <n v="18103"/>
    <x v="3"/>
    <s v="OFF-SU-10001935"/>
    <x v="1"/>
    <x v="14"/>
    <s v="Staples"/>
    <n v="3.4880000000000004"/>
    <n v="2"/>
    <n v="0.2"/>
    <n v="-0.69760000000000066"/>
  </r>
  <r>
    <n v="9189"/>
    <s v="US-2012-130512"/>
    <x v="1"/>
    <x v="291"/>
    <d v="2021-08-25T00:00:00"/>
    <s v="Standard Class"/>
    <s v="SM-20320"/>
    <s v="Sean Miller"/>
    <x v="2"/>
    <s v="United States"/>
    <s v="Allentown"/>
    <x v="9"/>
    <n v="18103"/>
    <x v="3"/>
    <s v="TEC-AC-10000290"/>
    <x v="2"/>
    <x v="11"/>
    <s v="Sabrent 4-Port USB 2.0 Hub"/>
    <n v="21.728000000000002"/>
    <n v="4"/>
    <n v="0.2"/>
    <n v="3.8024000000000004"/>
  </r>
  <r>
    <n v="9190"/>
    <s v="US-2012-130512"/>
    <x v="1"/>
    <x v="291"/>
    <d v="2021-08-25T00:00:00"/>
    <s v="Standard Class"/>
    <s v="SM-20320"/>
    <s v="Sean Miller"/>
    <x v="2"/>
    <s v="United States"/>
    <s v="Allentown"/>
    <x v="9"/>
    <n v="18103"/>
    <x v="3"/>
    <s v="OFF-ST-10002574"/>
    <x v="1"/>
    <x v="4"/>
    <s v="SAFCO Commercial Wire Shelving, Black"/>
    <n v="663.072"/>
    <n v="6"/>
    <n v="0.2"/>
    <n v="-165.768"/>
  </r>
  <r>
    <n v="9191"/>
    <s v="US-2012-130512"/>
    <x v="1"/>
    <x v="291"/>
    <d v="2021-08-25T00:00:00"/>
    <s v="Standard Class"/>
    <s v="SM-20320"/>
    <s v="Sean Miller"/>
    <x v="2"/>
    <s v="United States"/>
    <s v="Allentown"/>
    <x v="9"/>
    <n v="18103"/>
    <x v="3"/>
    <s v="OFF-BI-10004519"/>
    <x v="1"/>
    <x v="8"/>
    <s v="GBC DocuBind P100 Manual Binding Machine"/>
    <n v="99.588000000000008"/>
    <n v="2"/>
    <n v="0.7"/>
    <n v="-82.989999999999981"/>
  </r>
  <r>
    <n v="9192"/>
    <s v="US-2012-130512"/>
    <x v="1"/>
    <x v="291"/>
    <d v="2021-08-25T00:00:00"/>
    <s v="Standard Class"/>
    <s v="SM-20320"/>
    <s v="Sean Miller"/>
    <x v="2"/>
    <s v="United States"/>
    <s v="Allentown"/>
    <x v="9"/>
    <n v="18103"/>
    <x v="3"/>
    <s v="OFF-PA-10003625"/>
    <x v="1"/>
    <x v="10"/>
    <s v="Xerox 1979"/>
    <n v="49.568000000000005"/>
    <n v="2"/>
    <n v="0.2"/>
    <n v="15.489999999999997"/>
  </r>
  <r>
    <n v="9193"/>
    <s v="CA-2012-141810"/>
    <x v="1"/>
    <x v="121"/>
    <d v="2021-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21-11-07T00:00:00"/>
    <s v="Standard Class"/>
    <s v="BB-10990"/>
    <s v="Barry Blumstein"/>
    <x v="1"/>
    <s v="United States"/>
    <s v="San Antonio"/>
    <x v="5"/>
    <n v="78207"/>
    <x v="2"/>
    <s v="TEC-PH-10002200"/>
    <x v="2"/>
    <x v="7"/>
    <s v="Aastra 6757i CT Wireless VoIP phone"/>
    <n v="344.70400000000001"/>
    <n v="2"/>
    <n v="0.2"/>
    <n v="38.779199999999989"/>
  </r>
  <r>
    <n v="9195"/>
    <s v="CA-2011-146843"/>
    <x v="2"/>
    <x v="952"/>
    <d v="2020-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2"/>
    <d v="2020-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4"/>
    <d v="2020-05-15T00:00:00"/>
    <s v="Standard Class"/>
    <s v="GM-14680"/>
    <s v="Greg Matthias"/>
    <x v="0"/>
    <s v="United States"/>
    <s v="San Jose"/>
    <x v="1"/>
    <n v="95123"/>
    <x v="1"/>
    <s v="OFF-PA-10004353"/>
    <x v="1"/>
    <x v="10"/>
    <s v="Southworth 25% Cotton Premium Laser Paper and Envelopes"/>
    <n v="39.96"/>
    <n v="2"/>
    <n v="0"/>
    <n v="19.180800000000001"/>
  </r>
  <r>
    <n v="9198"/>
    <s v="CA-2011-103310"/>
    <x v="2"/>
    <x v="1024"/>
    <d v="2020-05-15T00:00:00"/>
    <s v="Standard Class"/>
    <s v="GM-14680"/>
    <s v="Greg Matthias"/>
    <x v="0"/>
    <s v="United States"/>
    <s v="San Jose"/>
    <x v="1"/>
    <n v="95123"/>
    <x v="1"/>
    <s v="TEC-PH-10001817"/>
    <x v="2"/>
    <x v="7"/>
    <s v="Wilson Electronics DB Pro Signal Booster"/>
    <n v="1432.0000000000002"/>
    <n v="5"/>
    <n v="0.2"/>
    <n v="125.30000000000007"/>
  </r>
  <r>
    <n v="9199"/>
    <s v="CA-2011-103310"/>
    <x v="2"/>
    <x v="1024"/>
    <d v="2020-05-15T00:00:00"/>
    <s v="Standard Class"/>
    <s v="GM-14680"/>
    <s v="Greg Matthias"/>
    <x v="0"/>
    <s v="United States"/>
    <s v="San Jose"/>
    <x v="1"/>
    <n v="95123"/>
    <x v="1"/>
    <s v="OFF-SU-10004737"/>
    <x v="1"/>
    <x v="14"/>
    <s v="Acme Design Stainless Steel Bent Scissors"/>
    <n v="41.04"/>
    <n v="6"/>
    <n v="0"/>
    <n v="11.0808"/>
  </r>
  <r>
    <n v="9200"/>
    <s v="CA-2011-103310"/>
    <x v="2"/>
    <x v="1024"/>
    <d v="2020-05-15T00:00:00"/>
    <s v="Standard Class"/>
    <s v="GM-14680"/>
    <s v="Greg Matthias"/>
    <x v="0"/>
    <s v="United States"/>
    <s v="San Jose"/>
    <x v="1"/>
    <n v="95123"/>
    <x v="1"/>
    <s v="FUR-CH-10002320"/>
    <x v="0"/>
    <x v="1"/>
    <s v="Hon Pagoda Stacking Chairs"/>
    <n v="256.78400000000005"/>
    <n v="1"/>
    <n v="0.2"/>
    <n v="32.097999999999971"/>
  </r>
  <r>
    <n v="9201"/>
    <s v="CA-2013-152688"/>
    <x v="0"/>
    <x v="508"/>
    <d v="2022-10-21T00:00:00"/>
    <s v="First Class"/>
    <s v="NR-18550"/>
    <s v="Nick Radford"/>
    <x v="0"/>
    <s v="United States"/>
    <s v="Perth Amboy"/>
    <x v="30"/>
    <n v="8861"/>
    <x v="3"/>
    <s v="FUR-BO-10001337"/>
    <x v="0"/>
    <x v="0"/>
    <s v="O'Sullivan Living Dimensions 2-Shelf Bookcases"/>
    <n v="120.98"/>
    <n v="1"/>
    <n v="0"/>
    <n v="12.097999999999999"/>
  </r>
  <r>
    <n v="9202"/>
    <s v="CA-2013-152688"/>
    <x v="0"/>
    <x v="508"/>
    <d v="2022-10-21T00:00:00"/>
    <s v="First Class"/>
    <s v="NR-18550"/>
    <s v="Nick Radford"/>
    <x v="0"/>
    <s v="United States"/>
    <s v="Perth Amboy"/>
    <x v="30"/>
    <n v="8861"/>
    <x v="3"/>
    <s v="OFF-BI-10004584"/>
    <x v="1"/>
    <x v="8"/>
    <s v="GBC ProClick 150 Presentation Binding System"/>
    <n v="315.98"/>
    <n v="1"/>
    <n v="0"/>
    <n v="148.51060000000001"/>
  </r>
  <r>
    <n v="9203"/>
    <s v="CA-2013-153836"/>
    <x v="0"/>
    <x v="859"/>
    <d v="2022-11-04T00:00:00"/>
    <s v="Standard Class"/>
    <s v="EH-13765"/>
    <s v="Edward Hooks"/>
    <x v="1"/>
    <s v="United States"/>
    <s v="New York City"/>
    <x v="15"/>
    <n v="10011"/>
    <x v="3"/>
    <s v="OFF-BI-10004817"/>
    <x v="1"/>
    <x v="8"/>
    <s v="GBC Personal VeloBind Strips"/>
    <n v="28.752000000000002"/>
    <n v="3"/>
    <n v="0.2"/>
    <n v="10.0632"/>
  </r>
  <r>
    <n v="9204"/>
    <s v="CA-2013-153836"/>
    <x v="0"/>
    <x v="859"/>
    <d v="2022-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22-12-06T00:00:00"/>
    <s v="Standard Class"/>
    <s v="FH-14365"/>
    <s v="Fred Hopkins"/>
    <x v="1"/>
    <s v="United States"/>
    <s v="Los Angeles"/>
    <x v="1"/>
    <n v="90004"/>
    <x v="1"/>
    <s v="OFF-AR-10001149"/>
    <x v="1"/>
    <x v="6"/>
    <s v="Sanford Colorific Colored Pencils, 12/Box"/>
    <n v="23.04"/>
    <n v="8"/>
    <n v="0"/>
    <n v="6.911999999999999"/>
  </r>
  <r>
    <n v="9206"/>
    <s v="CA-2013-146423"/>
    <x v="0"/>
    <x v="438"/>
    <d v="2022-04-22T00:00:00"/>
    <s v="Same Day"/>
    <s v="BT-11680"/>
    <s v="Brian Thompson"/>
    <x v="0"/>
    <s v="United States"/>
    <s v="Milford"/>
    <x v="29"/>
    <n v="6460"/>
    <x v="3"/>
    <s v="OFF-AR-10004817"/>
    <x v="1"/>
    <x v="6"/>
    <s v="Colorific Watercolor Pencils"/>
    <n v="15.48"/>
    <n v="3"/>
    <n v="0"/>
    <n v="4.4891999999999985"/>
  </r>
  <r>
    <n v="9207"/>
    <s v="CA-2013-146423"/>
    <x v="0"/>
    <x v="438"/>
    <d v="2022-04-22T00:00:00"/>
    <s v="Same Day"/>
    <s v="BT-11680"/>
    <s v="Brian Thompson"/>
    <x v="0"/>
    <s v="United States"/>
    <s v="Milford"/>
    <x v="29"/>
    <n v="6460"/>
    <x v="3"/>
    <s v="OFF-PA-10003797"/>
    <x v="1"/>
    <x v="10"/>
    <s v="Xerox 209"/>
    <n v="51.84"/>
    <n v="8"/>
    <n v="0"/>
    <n v="24.883200000000002"/>
  </r>
  <r>
    <n v="9208"/>
    <s v="CA-2014-140781"/>
    <x v="3"/>
    <x v="646"/>
    <d v="2023-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23-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23-12-15T00:00:00"/>
    <s v="Second Class"/>
    <s v="RS-19870"/>
    <s v="Roy Skaria"/>
    <x v="2"/>
    <s v="United States"/>
    <s v="Burlington"/>
    <x v="23"/>
    <n v="52601"/>
    <x v="2"/>
    <s v="OFF-EN-10003160"/>
    <x v="1"/>
    <x v="12"/>
    <s v="Pastel Pink Envelopes"/>
    <n v="7.28"/>
    <n v="1"/>
    <n v="0"/>
    <n v="3.4944000000000002"/>
  </r>
  <r>
    <n v="9211"/>
    <s v="CA-2014-142776"/>
    <x v="3"/>
    <x v="157"/>
    <d v="2023-12-15T00:00:00"/>
    <s v="Second Class"/>
    <s v="RS-19870"/>
    <s v="Roy Skaria"/>
    <x v="2"/>
    <s v="United States"/>
    <s v="Burlington"/>
    <x v="23"/>
    <n v="52601"/>
    <x v="2"/>
    <s v="OFF-BI-10002012"/>
    <x v="1"/>
    <x v="8"/>
    <s v="Wilson Jones Easy Flow II Sheet Lifters"/>
    <n v="5.4"/>
    <n v="3"/>
    <n v="0"/>
    <n v="2.5920000000000001"/>
  </r>
  <r>
    <n v="9212"/>
    <s v="CA-2012-167479"/>
    <x v="1"/>
    <x v="947"/>
    <d v="2021-03-19T00:00:00"/>
    <s v="Standard Class"/>
    <s v="AI-10855"/>
    <s v="Arianne Irving"/>
    <x v="0"/>
    <s v="United States"/>
    <s v="Roseville"/>
    <x v="1"/>
    <n v="95661"/>
    <x v="1"/>
    <s v="OFF-PA-10002105"/>
    <x v="1"/>
    <x v="10"/>
    <s v="Xerox 223"/>
    <n v="19.440000000000001"/>
    <n v="3"/>
    <n v="0"/>
    <n v="9.3312000000000008"/>
  </r>
  <r>
    <n v="9213"/>
    <s v="CA-2011-144071"/>
    <x v="2"/>
    <x v="589"/>
    <d v="2020-12-15T00:00:00"/>
    <s v="Standard Class"/>
    <s v="DJ-13420"/>
    <s v="Denny Joy"/>
    <x v="1"/>
    <s v="United States"/>
    <s v="San Francisco"/>
    <x v="1"/>
    <n v="94110"/>
    <x v="1"/>
    <s v="FUR-FU-10000397"/>
    <x v="0"/>
    <x v="5"/>
    <s v="Luxo Economy Swing Arm Lamp"/>
    <n v="39.880000000000003"/>
    <n v="2"/>
    <n v="0"/>
    <n v="11.166400000000003"/>
  </r>
  <r>
    <n v="9214"/>
    <s v="CA-2011-144071"/>
    <x v="2"/>
    <x v="589"/>
    <d v="2020-12-15T00:00:00"/>
    <s v="Standard Class"/>
    <s v="DJ-13420"/>
    <s v="Denny Joy"/>
    <x v="1"/>
    <s v="United States"/>
    <s v="San Francisco"/>
    <x v="1"/>
    <n v="94110"/>
    <x v="1"/>
    <s v="FUR-FU-10000758"/>
    <x v="0"/>
    <x v="5"/>
    <s v="DAX Natural Wood-Tone Poster Frame"/>
    <n v="79.44"/>
    <n v="3"/>
    <n v="0"/>
    <n v="28.598399999999994"/>
  </r>
  <r>
    <n v="9215"/>
    <s v="US-2014-120908"/>
    <x v="3"/>
    <x v="1032"/>
    <d v="2023-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22-11-27T00:00:00"/>
    <s v="Standard Class"/>
    <s v="TH-21235"/>
    <s v="Tiffany House"/>
    <x v="1"/>
    <s v="United States"/>
    <s v="Los Angeles"/>
    <x v="1"/>
    <n v="90049"/>
    <x v="1"/>
    <s v="OFF-PA-10004451"/>
    <x v="1"/>
    <x v="10"/>
    <s v="Xerox 222"/>
    <n v="32.400000000000006"/>
    <n v="5"/>
    <n v="0"/>
    <n v="15.552000000000001"/>
  </r>
  <r>
    <n v="9217"/>
    <s v="CA-2014-103765"/>
    <x v="3"/>
    <x v="221"/>
    <d v="2023-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23-11-18T00:00:00"/>
    <s v="First Class"/>
    <s v="AW-10930"/>
    <s v="Arthur Wiediger"/>
    <x v="2"/>
    <s v="United States"/>
    <s v="Minneapolis"/>
    <x v="11"/>
    <n v="55407"/>
    <x v="2"/>
    <s v="OFF-EN-10004459"/>
    <x v="1"/>
    <x v="12"/>
    <s v="Security-Tint Envelopes"/>
    <n v="15.28"/>
    <n v="2"/>
    <n v="0"/>
    <n v="7.4871999999999996"/>
  </r>
  <r>
    <n v="9219"/>
    <s v="US-2012-164238"/>
    <x v="1"/>
    <x v="748"/>
    <d v="2021-08-20T00:00:00"/>
    <s v="Standard Class"/>
    <s v="JW-15955"/>
    <s v="Joni Wasserman"/>
    <x v="0"/>
    <s v="United States"/>
    <s v="Philadelphia"/>
    <x v="9"/>
    <n v="19120"/>
    <x v="3"/>
    <s v="OFF-ST-10002352"/>
    <x v="1"/>
    <x v="4"/>
    <s v="Iris Project Case"/>
    <n v="44.688000000000002"/>
    <n v="7"/>
    <n v="0.2"/>
    <n v="3.3515999999999977"/>
  </r>
  <r>
    <n v="9220"/>
    <s v="US-2012-164238"/>
    <x v="1"/>
    <x v="748"/>
    <d v="2021-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23-10-15T00:00:00"/>
    <s v="First Class"/>
    <s v="MH-18025"/>
    <s v="Michelle Huthwaite"/>
    <x v="0"/>
    <s v="United States"/>
    <s v="Lafayette"/>
    <x v="28"/>
    <n v="70506"/>
    <x v="0"/>
    <s v="OFF-LA-10000248"/>
    <x v="1"/>
    <x v="2"/>
    <s v="Avery 52"/>
    <n v="11.07"/>
    <n v="3"/>
    <n v="0"/>
    <n v="5.2028999999999996"/>
  </r>
  <r>
    <n v="9222"/>
    <s v="CA-2014-103212"/>
    <x v="3"/>
    <x v="119"/>
    <d v="2023-10-15T00:00:00"/>
    <s v="First Class"/>
    <s v="MH-18025"/>
    <s v="Michelle Huthwaite"/>
    <x v="0"/>
    <s v="United States"/>
    <s v="Lafayette"/>
    <x v="28"/>
    <n v="70506"/>
    <x v="0"/>
    <s v="FUR-TA-10003473"/>
    <x v="0"/>
    <x v="3"/>
    <s v="Bretford Rectangular Conference Table Tops"/>
    <n v="1504.52"/>
    <n v="4"/>
    <n v="0"/>
    <n v="346.03960000000006"/>
  </r>
  <r>
    <n v="9223"/>
    <s v="CA-2014-103212"/>
    <x v="3"/>
    <x v="119"/>
    <d v="2023-10-15T00:00:00"/>
    <s v="First Class"/>
    <s v="MH-18025"/>
    <s v="Michelle Huthwaite"/>
    <x v="0"/>
    <s v="United States"/>
    <s v="Lafayette"/>
    <x v="28"/>
    <n v="70506"/>
    <x v="0"/>
    <s v="OFF-PA-10004355"/>
    <x v="1"/>
    <x v="10"/>
    <s v="Xerox 231"/>
    <n v="25.92"/>
    <n v="4"/>
    <n v="0"/>
    <n v="12.441600000000001"/>
  </r>
  <r>
    <n v="9224"/>
    <s v="CA-2014-121160"/>
    <x v="3"/>
    <x v="259"/>
    <d v="2023-11-05T00:00:00"/>
    <s v="Same Day"/>
    <s v="FM-14290"/>
    <s v="Frank Merwin"/>
    <x v="2"/>
    <s v="United States"/>
    <s v="Bryan"/>
    <x v="5"/>
    <n v="77803"/>
    <x v="2"/>
    <s v="OFF-BI-10001308"/>
    <x v="1"/>
    <x v="8"/>
    <s v="GBC Standard Plastic Binding Systems' Combs"/>
    <n v="7.5359999999999987"/>
    <n v="6"/>
    <n v="0.8"/>
    <n v="-13.188000000000009"/>
  </r>
  <r>
    <n v="9225"/>
    <s v="CA-2014-121160"/>
    <x v="3"/>
    <x v="259"/>
    <d v="2023-11-05T00:00:00"/>
    <s v="Same Day"/>
    <s v="FM-14290"/>
    <s v="Frank Merwin"/>
    <x v="2"/>
    <s v="United States"/>
    <s v="Bryan"/>
    <x v="5"/>
    <n v="77803"/>
    <x v="2"/>
    <s v="OFF-BI-10003094"/>
    <x v="1"/>
    <x v="8"/>
    <s v="Self-Adhesive Ring Binder Labels"/>
    <n v="1.4079999999999997"/>
    <n v="2"/>
    <n v="0.8"/>
    <n v="-2.3232000000000008"/>
  </r>
  <r>
    <n v="9226"/>
    <s v="CA-2014-121160"/>
    <x v="3"/>
    <x v="259"/>
    <d v="2023-11-05T00:00:00"/>
    <s v="Same Day"/>
    <s v="FM-14290"/>
    <s v="Frank Merwin"/>
    <x v="2"/>
    <s v="United States"/>
    <s v="Bryan"/>
    <x v="5"/>
    <n v="77803"/>
    <x v="2"/>
    <s v="OFF-BI-10004040"/>
    <x v="1"/>
    <x v="8"/>
    <s v="Wilson Jones Impact Binders"/>
    <n v="4.1439999999999992"/>
    <n v="4"/>
    <n v="0.8"/>
    <n v="-6.4232000000000014"/>
  </r>
  <r>
    <n v="9227"/>
    <s v="CA-2014-121160"/>
    <x v="3"/>
    <x v="259"/>
    <d v="2023-11-05T00:00:00"/>
    <s v="Same Day"/>
    <s v="FM-14290"/>
    <s v="Frank Merwin"/>
    <x v="2"/>
    <s v="United States"/>
    <s v="Bryan"/>
    <x v="5"/>
    <n v="77803"/>
    <x v="2"/>
    <s v="OFF-ST-10002485"/>
    <x v="1"/>
    <x v="4"/>
    <s v="Rogers Deluxe File Chest"/>
    <n v="52.751999999999995"/>
    <n v="3"/>
    <n v="0.2"/>
    <n v="-12.528600000000001"/>
  </r>
  <r>
    <n v="9228"/>
    <s v="CA-2014-140515"/>
    <x v="3"/>
    <x v="498"/>
    <d v="2023-03-25T00:00:00"/>
    <s v="Standard Class"/>
    <s v="GZ-14545"/>
    <s v="George Zrebassa"/>
    <x v="1"/>
    <s v="United States"/>
    <s v="Los Angeles"/>
    <x v="1"/>
    <n v="90008"/>
    <x v="1"/>
    <s v="OFF-AP-10001205"/>
    <x v="1"/>
    <x v="9"/>
    <s v="Belkin 5 Outlet SurgeMaster Power Centers"/>
    <n v="381.35999999999996"/>
    <n v="7"/>
    <n v="0"/>
    <n v="106.78080000000003"/>
  </r>
  <r>
    <n v="9229"/>
    <s v="CA-2011-153619"/>
    <x v="2"/>
    <x v="934"/>
    <d v="2020-11-03T00:00:00"/>
    <s v="Same Day"/>
    <s v="TC-21535"/>
    <s v="Tracy Collins"/>
    <x v="2"/>
    <s v="United States"/>
    <s v="Los Angeles"/>
    <x v="1"/>
    <n v="90049"/>
    <x v="1"/>
    <s v="OFF-AR-10001868"/>
    <x v="1"/>
    <x v="6"/>
    <s v="Prang Dustless Chalk Sticks"/>
    <n v="6.72"/>
    <n v="4"/>
    <n v="0"/>
    <n v="3.36"/>
  </r>
  <r>
    <n v="9230"/>
    <s v="CA-2014-133718"/>
    <x v="3"/>
    <x v="283"/>
    <d v="2023-07-27T00:00:00"/>
    <s v="First Class"/>
    <s v="TB-21520"/>
    <s v="Tracy Blumstein"/>
    <x v="0"/>
    <s v="United States"/>
    <s v="Los Angeles"/>
    <x v="1"/>
    <n v="90045"/>
    <x v="1"/>
    <s v="OFF-BI-10003429"/>
    <x v="1"/>
    <x v="8"/>
    <s v="Cardinal HOLDit! Binder Insert Strips,Extra Strips"/>
    <n v="15.192"/>
    <n v="3"/>
    <n v="0.2"/>
    <n v="5.5070999999999994"/>
  </r>
  <r>
    <n v="9231"/>
    <s v="CA-2014-133718"/>
    <x v="3"/>
    <x v="283"/>
    <d v="2023-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20-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22-09-07T00:00:00"/>
    <s v="Standard Class"/>
    <s v="LR-16915"/>
    <s v="Lena Radford"/>
    <x v="0"/>
    <s v="United States"/>
    <s v="Los Angeles"/>
    <x v="1"/>
    <n v="90036"/>
    <x v="1"/>
    <s v="FUR-FU-10001889"/>
    <x v="0"/>
    <x v="5"/>
    <s v="Ultra Door Pull Handle"/>
    <n v="94.679999999999993"/>
    <n v="9"/>
    <n v="0"/>
    <n v="31.244399999999995"/>
  </r>
  <r>
    <n v="9234"/>
    <s v="CA-2013-126732"/>
    <x v="0"/>
    <x v="476"/>
    <d v="2022-09-07T00:00:00"/>
    <s v="Standard Class"/>
    <s v="LR-16915"/>
    <s v="Lena Radford"/>
    <x v="0"/>
    <s v="United States"/>
    <s v="Los Angeles"/>
    <x v="1"/>
    <n v="90036"/>
    <x v="1"/>
    <s v="OFF-ST-10000321"/>
    <x v="1"/>
    <x v="4"/>
    <s v="Akro Stacking Bins"/>
    <n v="23.669999999999998"/>
    <n v="3"/>
    <n v="0"/>
    <n v="0.94679999999999698"/>
  </r>
  <r>
    <n v="9235"/>
    <s v="CA-2013-126732"/>
    <x v="0"/>
    <x v="476"/>
    <d v="2022-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22-09-07T00:00:00"/>
    <s v="Standard Class"/>
    <s v="LR-16915"/>
    <s v="Lena Radford"/>
    <x v="0"/>
    <s v="United States"/>
    <s v="Los Angeles"/>
    <x v="1"/>
    <n v="90036"/>
    <x v="1"/>
    <s v="OFF-AR-10004752"/>
    <x v="1"/>
    <x v="6"/>
    <s v="Blackstonian Pencils"/>
    <n v="18.689999999999998"/>
    <n v="7"/>
    <n v="0"/>
    <n v="5.2332000000000001"/>
  </r>
  <r>
    <n v="9237"/>
    <s v="CA-2013-126732"/>
    <x v="0"/>
    <x v="476"/>
    <d v="2022-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22-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23-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23-11-03T00:00:00"/>
    <s v="Standard Class"/>
    <s v="NB-18655"/>
    <s v="Nona Balk"/>
    <x v="1"/>
    <s v="United States"/>
    <s v="Tallahassee"/>
    <x v="2"/>
    <n v="32303"/>
    <x v="0"/>
    <s v="OFF-PA-10001685"/>
    <x v="1"/>
    <x v="10"/>
    <s v="Staples"/>
    <n v="56.783999999999999"/>
    <n v="7"/>
    <n v="0.2"/>
    <n v="20.584200000000003"/>
  </r>
  <r>
    <n v="9241"/>
    <s v="CA-2014-110310"/>
    <x v="3"/>
    <x v="855"/>
    <d v="2023-11-03T00:00:00"/>
    <s v="Standard Class"/>
    <s v="NB-18655"/>
    <s v="Nona Balk"/>
    <x v="1"/>
    <s v="United States"/>
    <s v="Tallahassee"/>
    <x v="2"/>
    <n v="32303"/>
    <x v="0"/>
    <s v="OFF-BI-10001097"/>
    <x v="1"/>
    <x v="8"/>
    <s v="Avery Hole Reinforcements"/>
    <n v="5.6070000000000011"/>
    <n v="3"/>
    <n v="0.7"/>
    <n v="-3.9248999999999974"/>
  </r>
  <r>
    <n v="9242"/>
    <s v="CA-2014-110310"/>
    <x v="3"/>
    <x v="855"/>
    <d v="2023-11-03T00:00:00"/>
    <s v="Standard Class"/>
    <s v="NB-18655"/>
    <s v="Nona Balk"/>
    <x v="1"/>
    <s v="United States"/>
    <s v="Tallahassee"/>
    <x v="2"/>
    <n v="32303"/>
    <x v="0"/>
    <s v="OFF-AR-10001662"/>
    <x v="1"/>
    <x v="6"/>
    <s v="Rogers Handheld Barrel Pencil Sharpener"/>
    <n v="6.5760000000000005"/>
    <n v="3"/>
    <n v="0.2"/>
    <n v="0.57540000000000058"/>
  </r>
  <r>
    <n v="9243"/>
    <s v="CA-2011-113271"/>
    <x v="2"/>
    <x v="868"/>
    <d v="2020-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20-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20-07-14T00:00:00"/>
    <s v="Standard Class"/>
    <s v="DS-13030"/>
    <s v="Darrin Sayre"/>
    <x v="2"/>
    <s v="United States"/>
    <s v="San Francisco"/>
    <x v="1"/>
    <n v="94122"/>
    <x v="1"/>
    <s v="OFF-AR-10003251"/>
    <x v="1"/>
    <x v="6"/>
    <s v="Prang Drawing Pencil Set"/>
    <n v="5.56"/>
    <n v="2"/>
    <n v="0"/>
    <n v="2.2239999999999998"/>
  </r>
  <r>
    <n v="9246"/>
    <s v="CA-2011-113271"/>
    <x v="2"/>
    <x v="868"/>
    <d v="2020-07-14T00:00:00"/>
    <s v="Standard Class"/>
    <s v="DS-13030"/>
    <s v="Darrin Sayre"/>
    <x v="2"/>
    <s v="United States"/>
    <s v="San Francisco"/>
    <x v="1"/>
    <n v="94122"/>
    <x v="1"/>
    <s v="OFF-PA-10002365"/>
    <x v="1"/>
    <x v="10"/>
    <s v="Xerox 1967"/>
    <n v="32.400000000000006"/>
    <n v="5"/>
    <n v="0"/>
    <n v="15.552000000000001"/>
  </r>
  <r>
    <n v="9247"/>
    <s v="CA-2014-130106"/>
    <x v="3"/>
    <x v="1052"/>
    <d v="2023-05-27T00:00:00"/>
    <s v="Standard Class"/>
    <s v="VF-21715"/>
    <s v="Vicky Freymann"/>
    <x v="2"/>
    <s v="United States"/>
    <s v="San Francisco"/>
    <x v="1"/>
    <n v="94109"/>
    <x v="1"/>
    <s v="OFF-AR-10003651"/>
    <x v="1"/>
    <x v="6"/>
    <s v="Newell 350"/>
    <n v="9.84"/>
    <n v="3"/>
    <n v="0"/>
    <n v="2.8535999999999988"/>
  </r>
  <r>
    <n v="9248"/>
    <s v="CA-2014-130106"/>
    <x v="3"/>
    <x v="1052"/>
    <d v="2023-05-27T00:00:00"/>
    <s v="Standard Class"/>
    <s v="VF-21715"/>
    <s v="Vicky Freymann"/>
    <x v="2"/>
    <s v="United States"/>
    <s v="San Francisco"/>
    <x v="1"/>
    <n v="94109"/>
    <x v="1"/>
    <s v="OFF-AR-10003732"/>
    <x v="1"/>
    <x v="6"/>
    <s v="Newell 333"/>
    <n v="2.78"/>
    <n v="1"/>
    <n v="0"/>
    <n v="0.72279999999999989"/>
  </r>
  <r>
    <n v="9249"/>
    <s v="CA-2013-127761"/>
    <x v="0"/>
    <x v="338"/>
    <d v="2022-11-15T00:00:00"/>
    <s v="Standard Class"/>
    <s v="SW-20275"/>
    <s v="Scott Williamson"/>
    <x v="0"/>
    <s v="United States"/>
    <s v="New York City"/>
    <x v="15"/>
    <n v="10009"/>
    <x v="3"/>
    <s v="OFF-BI-10002557"/>
    <x v="1"/>
    <x v="8"/>
    <s v="Presstex Flexible Ring Binders"/>
    <n v="3.64"/>
    <n v="1"/>
    <n v="0.2"/>
    <n v="1.3649999999999998"/>
  </r>
  <r>
    <n v="9250"/>
    <s v="CA-2013-127761"/>
    <x v="0"/>
    <x v="338"/>
    <d v="2022-11-15T00:00:00"/>
    <s v="Standard Class"/>
    <s v="SW-20275"/>
    <s v="Scott Williamson"/>
    <x v="0"/>
    <s v="United States"/>
    <s v="New York City"/>
    <x v="15"/>
    <n v="10009"/>
    <x v="3"/>
    <s v="TEC-PH-10003691"/>
    <x v="2"/>
    <x v="7"/>
    <s v="BlackBerry Q10"/>
    <n v="881.93"/>
    <n v="7"/>
    <n v="0"/>
    <n v="220.48250000000002"/>
  </r>
  <r>
    <n v="9251"/>
    <s v="CA-2013-105354"/>
    <x v="0"/>
    <x v="499"/>
    <d v="2022-12-07T00:00:00"/>
    <s v="Standard Class"/>
    <s v="PW-19030"/>
    <s v="Pauline Webber"/>
    <x v="1"/>
    <s v="United States"/>
    <s v="Marion"/>
    <x v="23"/>
    <n v="52302"/>
    <x v="2"/>
    <s v="OFF-BI-10001107"/>
    <x v="1"/>
    <x v="8"/>
    <s v="GBC White Gloss Covers, Plain Front"/>
    <n v="115.84"/>
    <n v="8"/>
    <n v="0"/>
    <n v="54.444800000000001"/>
  </r>
  <r>
    <n v="9252"/>
    <s v="CA-2014-155712"/>
    <x v="3"/>
    <x v="580"/>
    <d v="2023-03-09T00:00:00"/>
    <s v="Standard Class"/>
    <s v="KD-16615"/>
    <s v="Ken Dana"/>
    <x v="1"/>
    <s v="United States"/>
    <s v="Los Angeles"/>
    <x v="1"/>
    <n v="90008"/>
    <x v="1"/>
    <s v="OFF-BI-10004224"/>
    <x v="1"/>
    <x v="8"/>
    <s v="Catalog Binders with Expanding Posts"/>
    <n v="107.64800000000001"/>
    <n v="2"/>
    <n v="0.2"/>
    <n v="33.639999999999986"/>
  </r>
  <r>
    <n v="9253"/>
    <s v="CA-2014-102309"/>
    <x v="3"/>
    <x v="397"/>
    <d v="2023-09-26T00:00:00"/>
    <s v="Second Class"/>
    <s v="DO-13645"/>
    <s v="Doug O'Connell"/>
    <x v="0"/>
    <s v="United States"/>
    <s v="Pine Bluff"/>
    <x v="36"/>
    <n v="71603"/>
    <x v="0"/>
    <s v="TEC-AC-10001114"/>
    <x v="2"/>
    <x v="11"/>
    <s v="Microsoft Wireless Mobile Mouse 4000"/>
    <n v="199.95000000000002"/>
    <n v="5"/>
    <n v="0"/>
    <n v="63.983999999999988"/>
  </r>
  <r>
    <n v="9254"/>
    <s v="CA-2014-102309"/>
    <x v="3"/>
    <x v="397"/>
    <d v="2023-09-26T00:00:00"/>
    <s v="Second Class"/>
    <s v="DO-13645"/>
    <s v="Doug O'Connell"/>
    <x v="0"/>
    <s v="United States"/>
    <s v="Pine Bluff"/>
    <x v="36"/>
    <n v="71603"/>
    <x v="0"/>
    <s v="OFF-PA-10002005"/>
    <x v="1"/>
    <x v="10"/>
    <s v="Xerox 225"/>
    <n v="12.96"/>
    <n v="2"/>
    <n v="0"/>
    <n v="6.2208000000000006"/>
  </r>
  <r>
    <n v="9255"/>
    <s v="CA-2011-168368"/>
    <x v="2"/>
    <x v="1057"/>
    <d v="2020-02-16T00:00:00"/>
    <s v="Second Class"/>
    <s v="GA-14725"/>
    <s v="Guy Armstrong"/>
    <x v="0"/>
    <s v="United States"/>
    <s v="Columbia"/>
    <x v="25"/>
    <n v="65203"/>
    <x v="2"/>
    <s v="FUR-CH-10001146"/>
    <x v="0"/>
    <x v="1"/>
    <s v="Global Value Mid-Back Manager's Chair, Gray"/>
    <n v="60.89"/>
    <n v="1"/>
    <n v="0"/>
    <n v="15.222499999999997"/>
  </r>
  <r>
    <n v="9256"/>
    <s v="CA-2011-168368"/>
    <x v="2"/>
    <x v="1057"/>
    <d v="2020-02-16T00:00:00"/>
    <s v="Second Class"/>
    <s v="GA-14725"/>
    <s v="Guy Armstrong"/>
    <x v="0"/>
    <s v="United States"/>
    <s v="Columbia"/>
    <x v="25"/>
    <n v="65203"/>
    <x v="2"/>
    <s v="OFF-LA-10004853"/>
    <x v="1"/>
    <x v="2"/>
    <s v="Avery 483"/>
    <n v="14.940000000000001"/>
    <n v="3"/>
    <n v="0"/>
    <n v="6.8723999999999998"/>
  </r>
  <r>
    <n v="9257"/>
    <s v="CA-2011-168368"/>
    <x v="2"/>
    <x v="1057"/>
    <d v="2020-02-16T00:00:00"/>
    <s v="Second Class"/>
    <s v="GA-14725"/>
    <s v="Guy Armstrong"/>
    <x v="0"/>
    <s v="United States"/>
    <s v="Columbia"/>
    <x v="25"/>
    <n v="65203"/>
    <x v="2"/>
    <s v="OFF-BI-10004728"/>
    <x v="1"/>
    <x v="8"/>
    <s v="Wilson Jones Turn Tabs Binder Tool for Ring Binders"/>
    <n v="9.64"/>
    <n v="2"/>
    <n v="0"/>
    <n v="4.4344000000000001"/>
  </r>
  <r>
    <n v="9258"/>
    <s v="CA-2011-168368"/>
    <x v="2"/>
    <x v="1057"/>
    <d v="2020-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7"/>
    <d v="2020-02-16T00:00:00"/>
    <s v="Second Class"/>
    <s v="GA-14725"/>
    <s v="Guy Armstrong"/>
    <x v="0"/>
    <s v="United States"/>
    <s v="Columbia"/>
    <x v="25"/>
    <n v="65203"/>
    <x v="2"/>
    <s v="OFF-BI-10004654"/>
    <x v="1"/>
    <x v="8"/>
    <s v="VariCap6 Expandable Binder"/>
    <n v="51.900000000000006"/>
    <n v="3"/>
    <n v="0"/>
    <n v="24.393000000000001"/>
  </r>
  <r>
    <n v="9260"/>
    <s v="CA-2011-168368"/>
    <x v="2"/>
    <x v="1057"/>
    <d v="2020-02-16T00:00:00"/>
    <s v="Second Class"/>
    <s v="GA-14725"/>
    <s v="Guy Armstrong"/>
    <x v="0"/>
    <s v="United States"/>
    <s v="Columbia"/>
    <x v="25"/>
    <n v="65203"/>
    <x v="2"/>
    <s v="OFF-ST-10002583"/>
    <x v="1"/>
    <x v="4"/>
    <s v="Fellowes Neat Ideas Storage Cubes"/>
    <n v="64.959999999999994"/>
    <n v="2"/>
    <n v="0"/>
    <n v="2.598399999999998"/>
  </r>
  <r>
    <n v="9261"/>
    <s v="CA-2014-167976"/>
    <x v="3"/>
    <x v="343"/>
    <d v="2023-11-15T00:00:00"/>
    <s v="Second Class"/>
    <s v="JL-15505"/>
    <s v="Jeremy Lonsdale"/>
    <x v="0"/>
    <s v="United States"/>
    <s v="Aberdeen"/>
    <x v="44"/>
    <n v="57401"/>
    <x v="2"/>
    <s v="OFF-SU-10004661"/>
    <x v="1"/>
    <x v="14"/>
    <s v="Acme Titanium Bonded Scissors"/>
    <n v="25.5"/>
    <n v="3"/>
    <n v="0"/>
    <n v="6.63"/>
  </r>
  <r>
    <n v="9262"/>
    <s v="CA-2014-111388"/>
    <x v="3"/>
    <x v="264"/>
    <d v="2023-09-03T00:00:00"/>
    <s v="Same Day"/>
    <s v="SU-20665"/>
    <s v="Stephanie Ulpright"/>
    <x v="2"/>
    <s v="United States"/>
    <s v="Seattle"/>
    <x v="4"/>
    <n v="98103"/>
    <x v="1"/>
    <s v="FUR-CH-10003061"/>
    <x v="0"/>
    <x v="1"/>
    <s v="Global Leather Task Chair, Black"/>
    <n v="215.976"/>
    <n v="3"/>
    <n v="0.2"/>
    <n v="-2.6997000000000355"/>
  </r>
  <r>
    <n v="9263"/>
    <s v="CA-2012-124499"/>
    <x v="1"/>
    <x v="330"/>
    <d v="2021-10-13T00:00:00"/>
    <s v="Standard Class"/>
    <s v="FM-14380"/>
    <s v="Fred McMath"/>
    <x v="0"/>
    <s v="United States"/>
    <s v="Detroit"/>
    <x v="12"/>
    <n v="48227"/>
    <x v="2"/>
    <s v="FUR-CH-10000513"/>
    <x v="0"/>
    <x v="1"/>
    <s v="High-Back Leather Manager's Chair"/>
    <n v="389.97"/>
    <n v="3"/>
    <n v="0"/>
    <n v="35.097300000000004"/>
  </r>
  <r>
    <n v="9264"/>
    <s v="CA-2012-124499"/>
    <x v="1"/>
    <x v="330"/>
    <d v="2021-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23-12-02T00:00:00"/>
    <s v="Standard Class"/>
    <s v="MY-17380"/>
    <s v="Maribeth Yedwab"/>
    <x v="1"/>
    <s v="United States"/>
    <s v="Memphis"/>
    <x v="18"/>
    <n v="38109"/>
    <x v="0"/>
    <s v="OFF-BI-10000216"/>
    <x v="1"/>
    <x v="8"/>
    <s v="Mead 1st Gear 2&quot; Zipper Binder, Asst. Colors"/>
    <n v="11.673000000000002"/>
    <n v="3"/>
    <n v="0.7"/>
    <n v="-7.782"/>
  </r>
  <r>
    <n v="9266"/>
    <s v="US-2014-128118"/>
    <x v="3"/>
    <x v="221"/>
    <d v="2023-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4"/>
    <d v="2020-02-10T00:00:00"/>
    <s v="First Class"/>
    <s v="NM-18445"/>
    <s v="Nathan Mautz"/>
    <x v="2"/>
    <s v="United States"/>
    <s v="North Las Vegas"/>
    <x v="33"/>
    <n v="89031"/>
    <x v="1"/>
    <s v="FUR-FU-10002111"/>
    <x v="0"/>
    <x v="5"/>
    <s v="Master Caster Door Stop, Large Brown"/>
    <n v="14.56"/>
    <n v="2"/>
    <n v="0"/>
    <n v="5.5327999999999999"/>
  </r>
  <r>
    <n v="9268"/>
    <s v="CA-2012-151869"/>
    <x v="1"/>
    <x v="12"/>
    <d v="2021-09-25T00:00:00"/>
    <s v="Same Day"/>
    <s v="CS-11950"/>
    <s v="Carlos Soltero"/>
    <x v="0"/>
    <s v="United States"/>
    <s v="Freeport"/>
    <x v="15"/>
    <n v="11520"/>
    <x v="3"/>
    <s v="FUR-CH-10001545"/>
    <x v="0"/>
    <x v="1"/>
    <s v="Hon Comfortask Task/Swivel Chairs"/>
    <n v="102.58200000000001"/>
    <n v="1"/>
    <n v="0.1"/>
    <n v="6.8388000000000009"/>
  </r>
  <r>
    <n v="9269"/>
    <s v="CA-2012-151869"/>
    <x v="1"/>
    <x v="12"/>
    <d v="2021-09-25T00:00:00"/>
    <s v="Same Day"/>
    <s v="CS-11950"/>
    <s v="Carlos Soltero"/>
    <x v="0"/>
    <s v="United States"/>
    <s v="Freeport"/>
    <x v="15"/>
    <n v="11520"/>
    <x v="3"/>
    <s v="OFF-PA-10002947"/>
    <x v="1"/>
    <x v="10"/>
    <s v="Xerox 1923"/>
    <n v="20.04"/>
    <n v="3"/>
    <n v="0"/>
    <n v="9.6191999999999993"/>
  </r>
  <r>
    <n v="9270"/>
    <s v="US-2014-102183"/>
    <x v="3"/>
    <x v="170"/>
    <d v="2023-08-29T00:00:00"/>
    <s v="Standard Class"/>
    <s v="PK-19075"/>
    <s v="Pete Kriz"/>
    <x v="0"/>
    <s v="United States"/>
    <s v="New York City"/>
    <x v="15"/>
    <n v="10035"/>
    <x v="3"/>
    <s v="OFF-BI-10003476"/>
    <x v="1"/>
    <x v="8"/>
    <s v="Avery Metallic Poly Binders"/>
    <n v="32.088000000000001"/>
    <n v="7"/>
    <n v="0.2"/>
    <n v="11.2308"/>
  </r>
  <r>
    <n v="9271"/>
    <s v="US-2014-102183"/>
    <x v="3"/>
    <x v="170"/>
    <d v="2023-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22-05-18T00:00:00"/>
    <s v="Standard Class"/>
    <s v="HM-14860"/>
    <s v="Harry Marie"/>
    <x v="1"/>
    <s v="United States"/>
    <s v="New York City"/>
    <x v="15"/>
    <n v="10024"/>
    <x v="3"/>
    <s v="FUR-FU-10000320"/>
    <x v="0"/>
    <x v="5"/>
    <s v="OIC Stacking Trays"/>
    <n v="10.02"/>
    <n v="3"/>
    <n v="0"/>
    <n v="4.4088000000000012"/>
  </r>
  <r>
    <n v="9273"/>
    <s v="CA-2013-100510"/>
    <x v="0"/>
    <x v="536"/>
    <d v="2022-05-18T00:00:00"/>
    <s v="Standard Class"/>
    <s v="HM-14860"/>
    <s v="Harry Marie"/>
    <x v="1"/>
    <s v="United States"/>
    <s v="New York City"/>
    <x v="15"/>
    <n v="10024"/>
    <x v="3"/>
    <s v="TEC-PH-10001835"/>
    <x v="2"/>
    <x v="7"/>
    <s v="Jawbone JAMBOX Wireless Bluetooth Speaker"/>
    <n v="631.96"/>
    <n v="4"/>
    <n v="0"/>
    <n v="303.3408"/>
  </r>
  <r>
    <n v="9274"/>
    <s v="CA-2014-146983"/>
    <x v="3"/>
    <x v="264"/>
    <d v="2023-09-07T00:00:00"/>
    <s v="Standard Class"/>
    <s v="AH-10210"/>
    <s v="Alan Hwang"/>
    <x v="0"/>
    <s v="United States"/>
    <s v="Henderson"/>
    <x v="0"/>
    <n v="42420"/>
    <x v="0"/>
    <s v="OFF-BI-10003650"/>
    <x v="1"/>
    <x v="8"/>
    <s v="GBC DocuBind 300 Electric Binding Machine"/>
    <n v="1577.94"/>
    <n v="3"/>
    <n v="0"/>
    <n v="757.41120000000001"/>
  </r>
  <r>
    <n v="9275"/>
    <s v="US-2011-134054"/>
    <x v="2"/>
    <x v="981"/>
    <d v="2020-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22-05-30T00:00:00"/>
    <s v="Second Class"/>
    <s v="CP-12085"/>
    <s v="Cathy Prescott"/>
    <x v="1"/>
    <s v="United States"/>
    <s v="Delray Beach"/>
    <x v="2"/>
    <n v="33445"/>
    <x v="0"/>
    <s v="OFF-ST-10000532"/>
    <x v="1"/>
    <x v="4"/>
    <s v="Advantus Rolling Drawer Organizers"/>
    <n v="184.70400000000001"/>
    <n v="6"/>
    <n v="0.2"/>
    <n v="13.852799999999995"/>
  </r>
  <r>
    <n v="9277"/>
    <s v="CA-2013-113236"/>
    <x v="0"/>
    <x v="439"/>
    <d v="2022-05-30T00:00:00"/>
    <s v="Second Class"/>
    <s v="CP-12085"/>
    <s v="Cathy Prescott"/>
    <x v="1"/>
    <s v="United States"/>
    <s v="Delray Beach"/>
    <x v="2"/>
    <n v="33445"/>
    <x v="0"/>
    <s v="TEC-AC-10001267"/>
    <x v="2"/>
    <x v="11"/>
    <s v="Imation 32GB Pocket Pro USB 3.0 Flash Drive - 32 GB - Black - 1 P ..."/>
    <n v="47.92"/>
    <n v="2"/>
    <n v="0.2"/>
    <n v="11.98"/>
  </r>
  <r>
    <n v="9278"/>
    <s v="CA-2014-122539"/>
    <x v="3"/>
    <x v="96"/>
    <d v="2023-12-06T00:00:00"/>
    <s v="Standard Class"/>
    <s v="SC-20305"/>
    <s v="Sean Christensen"/>
    <x v="0"/>
    <s v="United States"/>
    <s v="Philadelphia"/>
    <x v="9"/>
    <n v="19140"/>
    <x v="3"/>
    <s v="OFF-LA-10004853"/>
    <x v="1"/>
    <x v="2"/>
    <s v="Avery 483"/>
    <n v="15.936000000000002"/>
    <n v="4"/>
    <n v="0.2"/>
    <n v="5.1791999999999998"/>
  </r>
  <r>
    <n v="9279"/>
    <s v="CA-2014-122539"/>
    <x v="3"/>
    <x v="96"/>
    <d v="2023-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23-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22-09-25T00:00:00"/>
    <s v="Standard Class"/>
    <s v="HJ-14875"/>
    <s v="Heather Jas"/>
    <x v="2"/>
    <s v="United States"/>
    <s v="Seattle"/>
    <x v="4"/>
    <n v="98105"/>
    <x v="1"/>
    <s v="FUR-BO-10002853"/>
    <x v="0"/>
    <x v="0"/>
    <s v="O'Sullivan 5-Shelf Heavy-Duty Bookcases"/>
    <n v="163.88"/>
    <n v="2"/>
    <n v="0"/>
    <n v="40.97"/>
  </r>
  <r>
    <n v="9282"/>
    <s v="US-2014-152898"/>
    <x v="3"/>
    <x v="220"/>
    <d v="2023-09-16T00:00:00"/>
    <s v="Standard Class"/>
    <s v="CB-12025"/>
    <s v="Cassandra Brandow"/>
    <x v="0"/>
    <s v="United States"/>
    <s v="Richmond"/>
    <x v="17"/>
    <n v="23223"/>
    <x v="0"/>
    <s v="OFF-AP-10000027"/>
    <x v="1"/>
    <x v="9"/>
    <s v="Hoover Commercial SteamVac"/>
    <n v="67.900000000000006"/>
    <n v="5"/>
    <n v="0"/>
    <n v="20.369999999999997"/>
  </r>
  <r>
    <n v="9283"/>
    <s v="CA-2013-160486"/>
    <x v="0"/>
    <x v="944"/>
    <d v="2023-01-05T00:00:00"/>
    <s v="Standard Class"/>
    <s v="EH-14185"/>
    <s v="Evan Henry"/>
    <x v="0"/>
    <s v="United States"/>
    <s v="West Palm Beach"/>
    <x v="2"/>
    <n v="33407"/>
    <x v="0"/>
    <s v="OFF-PA-10002421"/>
    <x v="1"/>
    <x v="10"/>
    <s v="Embossed Ink Jet Note Cards"/>
    <n v="72.224000000000004"/>
    <n v="4"/>
    <n v="0.2"/>
    <n v="25.278400000000001"/>
  </r>
  <r>
    <n v="9284"/>
    <s v="CA-2014-102218"/>
    <x v="3"/>
    <x v="264"/>
    <d v="2023-09-05T00:00:00"/>
    <s v="Second Class"/>
    <s v="LW-17215"/>
    <s v="Luke Weiss"/>
    <x v="0"/>
    <s v="United States"/>
    <s v="Fort Collins"/>
    <x v="22"/>
    <n v="80525"/>
    <x v="1"/>
    <s v="OFF-LA-10002475"/>
    <x v="1"/>
    <x v="2"/>
    <s v="Avery 519"/>
    <n v="11.696"/>
    <n v="2"/>
    <n v="0.2"/>
    <n v="3.9473999999999996"/>
  </r>
  <r>
    <n v="9285"/>
    <s v="CA-2011-161032"/>
    <x v="2"/>
    <x v="728"/>
    <d v="2020-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21-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23-06-27T00:00:00"/>
    <s v="Standard Class"/>
    <s v="DB-13270"/>
    <s v="Deborah Brumfield"/>
    <x v="2"/>
    <s v="United States"/>
    <s v="Dallas"/>
    <x v="5"/>
    <n v="75081"/>
    <x v="2"/>
    <s v="OFF-BI-10003166"/>
    <x v="1"/>
    <x v="8"/>
    <s v="GBC Plasticlear Binding Covers"/>
    <n v="6.8879999999999981"/>
    <n v="3"/>
    <n v="0.8"/>
    <n v="-11.020800000000005"/>
  </r>
  <r>
    <n v="9288"/>
    <s v="CA-2014-154011"/>
    <x v="3"/>
    <x v="249"/>
    <d v="2023-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23-12-04T00:00:00"/>
    <s v="First Class"/>
    <s v="TB-21625"/>
    <s v="Trudy Brown"/>
    <x v="0"/>
    <s v="United States"/>
    <s v="Philadelphia"/>
    <x v="9"/>
    <n v="19134"/>
    <x v="3"/>
    <s v="FUR-CH-10003981"/>
    <x v="0"/>
    <x v="1"/>
    <s v="Global Commerce Series Low-Back Swivel/Tilt Chairs"/>
    <n v="1079.316"/>
    <n v="6"/>
    <n v="0.3"/>
    <n v="-15.418800000000203"/>
  </r>
  <r>
    <n v="9290"/>
    <s v="CA-2011-111857"/>
    <x v="2"/>
    <x v="488"/>
    <d v="2020-04-26T00:00:00"/>
    <s v="Second Class"/>
    <s v="NM-18445"/>
    <s v="Nathan Mautz"/>
    <x v="2"/>
    <s v="United States"/>
    <s v="San Francisco"/>
    <x v="1"/>
    <n v="94109"/>
    <x v="1"/>
    <s v="OFF-PA-10001878"/>
    <x v="1"/>
    <x v="10"/>
    <s v="Xerox 1891"/>
    <n v="48.91"/>
    <n v="1"/>
    <n v="0"/>
    <n v="22.987699999999997"/>
  </r>
  <r>
    <n v="9291"/>
    <s v="CA-2011-163650"/>
    <x v="2"/>
    <x v="865"/>
    <d v="2020-09-25T00:00:00"/>
    <s v="First Class"/>
    <s v="TT-21220"/>
    <s v="Thomas Thornton"/>
    <x v="0"/>
    <s v="United States"/>
    <s v="Dover"/>
    <x v="13"/>
    <n v="19901"/>
    <x v="3"/>
    <s v="OFF-AR-10002375"/>
    <x v="1"/>
    <x v="6"/>
    <s v="Newell 351"/>
    <n v="9.84"/>
    <n v="3"/>
    <n v="0"/>
    <n v="2.8535999999999988"/>
  </r>
  <r>
    <n v="9292"/>
    <s v="CA-2011-163650"/>
    <x v="2"/>
    <x v="865"/>
    <d v="2020-09-25T00:00:00"/>
    <s v="First Class"/>
    <s v="TT-21220"/>
    <s v="Thomas Thornton"/>
    <x v="0"/>
    <s v="United States"/>
    <s v="Dover"/>
    <x v="13"/>
    <n v="19901"/>
    <x v="3"/>
    <s v="OFF-BI-10004965"/>
    <x v="1"/>
    <x v="8"/>
    <s v="Ibico Covers for Plastic or Wire Binding Elements"/>
    <n v="34.5"/>
    <n v="3"/>
    <n v="0"/>
    <n v="15.524999999999999"/>
  </r>
  <r>
    <n v="9293"/>
    <s v="CA-2014-124114"/>
    <x v="3"/>
    <x v="580"/>
    <d v="2023-03-03T00:00:00"/>
    <s v="Same Day"/>
    <s v="RS-19765"/>
    <s v="Roland Schwarz"/>
    <x v="1"/>
    <s v="United States"/>
    <s v="Waco"/>
    <x v="5"/>
    <n v="76706"/>
    <x v="2"/>
    <s v="OFF-BI-10004022"/>
    <x v="1"/>
    <x v="8"/>
    <s v="Acco Suede Grain Vinyl Round Ring Binder"/>
    <n v="0.55599999999999983"/>
    <n v="1"/>
    <n v="0.8"/>
    <n v="-0.94520000000000004"/>
  </r>
  <r>
    <n v="9294"/>
    <s v="US-2014-116505"/>
    <x v="3"/>
    <x v="701"/>
    <d v="2023-11-22T00:00:00"/>
    <s v="Second Class"/>
    <s v="TB-21625"/>
    <s v="Trudy Brown"/>
    <x v="0"/>
    <s v="United States"/>
    <s v="Hagerstown"/>
    <x v="39"/>
    <n v="21740"/>
    <x v="3"/>
    <s v="OFF-BI-10000050"/>
    <x v="1"/>
    <x v="8"/>
    <s v="Angle-D Binders with Locking Rings, Label Holders"/>
    <n v="43.8"/>
    <n v="6"/>
    <n v="0"/>
    <n v="20.585999999999999"/>
  </r>
  <r>
    <n v="9295"/>
    <s v="CA-2014-161340"/>
    <x v="3"/>
    <x v="39"/>
    <d v="2023-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23-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21-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21-04-22T00:00:00"/>
    <s v="Second Class"/>
    <s v="MP-17965"/>
    <s v="Michael Paige"/>
    <x v="1"/>
    <s v="United States"/>
    <s v="Mcallen"/>
    <x v="5"/>
    <n v="78501"/>
    <x v="2"/>
    <s v="TEC-PH-10003357"/>
    <x v="2"/>
    <x v="7"/>
    <s v="Grandstream GXP2100 Mainstream Business Phone"/>
    <n v="244.768"/>
    <n v="4"/>
    <n v="0.2"/>
    <n v="24.476800000000004"/>
  </r>
  <r>
    <n v="9299"/>
    <s v="US-2012-163433"/>
    <x v="1"/>
    <x v="24"/>
    <d v="2021-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21-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21-04-22T00:00:00"/>
    <s v="Second Class"/>
    <s v="MP-17965"/>
    <s v="Michael Paige"/>
    <x v="1"/>
    <s v="United States"/>
    <s v="Mcallen"/>
    <x v="5"/>
    <n v="78501"/>
    <x v="2"/>
    <s v="FUR-CH-10000225"/>
    <x v="0"/>
    <x v="1"/>
    <s v="Global Geo Office Task Chair, Gray"/>
    <n v="56.686"/>
    <n v="1"/>
    <n v="0.3"/>
    <n v="-20.245000000000008"/>
  </r>
  <r>
    <n v="9302"/>
    <s v="US-2012-163433"/>
    <x v="1"/>
    <x v="24"/>
    <d v="2021-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21-04-22T00:00:00"/>
    <s v="Second Class"/>
    <s v="MP-17965"/>
    <s v="Michael Paige"/>
    <x v="1"/>
    <s v="United States"/>
    <s v="Mcallen"/>
    <x v="5"/>
    <n v="78501"/>
    <x v="2"/>
    <s v="OFF-AR-10003481"/>
    <x v="1"/>
    <x v="6"/>
    <s v="Newell 348"/>
    <n v="7.8719999999999999"/>
    <n v="3"/>
    <n v="0.2"/>
    <n v="0.88559999999999883"/>
  </r>
  <r>
    <n v="9304"/>
    <s v="US-2012-163433"/>
    <x v="1"/>
    <x v="24"/>
    <d v="2021-04-22T00:00:00"/>
    <s v="Second Class"/>
    <s v="MP-17965"/>
    <s v="Michael Paige"/>
    <x v="1"/>
    <s v="United States"/>
    <s v="Mcallen"/>
    <x v="5"/>
    <n v="78501"/>
    <x v="2"/>
    <s v="OFF-PA-10003936"/>
    <x v="1"/>
    <x v="10"/>
    <s v="Xerox 1994"/>
    <n v="15.552000000000003"/>
    <n v="3"/>
    <n v="0.2"/>
    <n v="5.4432"/>
  </r>
  <r>
    <n v="9305"/>
    <s v="US-2012-163433"/>
    <x v="1"/>
    <x v="24"/>
    <d v="2021-04-22T00:00:00"/>
    <s v="Second Class"/>
    <s v="MP-17965"/>
    <s v="Michael Paige"/>
    <x v="1"/>
    <s v="United States"/>
    <s v="Mcallen"/>
    <x v="5"/>
    <n v="78501"/>
    <x v="2"/>
    <s v="OFF-BI-10000320"/>
    <x v="1"/>
    <x v="8"/>
    <s v="GBC Plastic Binding Combs"/>
    <n v="1.4759999999999998"/>
    <n v="1"/>
    <n v="0.8"/>
    <n v="-2.2877999999999998"/>
  </r>
  <r>
    <n v="9306"/>
    <s v="CA-2012-137603"/>
    <x v="1"/>
    <x v="444"/>
    <d v="2021-09-24T00:00:00"/>
    <s v="Standard Class"/>
    <s v="MH-17290"/>
    <s v="Marc Harrigan"/>
    <x v="2"/>
    <s v="United States"/>
    <s v="Santa Fe"/>
    <x v="27"/>
    <n v="87505"/>
    <x v="1"/>
    <s v="OFF-AR-10001972"/>
    <x v="1"/>
    <x v="6"/>
    <s v="Newell 323"/>
    <n v="8.4"/>
    <n v="5"/>
    <n v="0"/>
    <n v="2.1840000000000002"/>
  </r>
  <r>
    <n v="9307"/>
    <s v="CA-2011-128237"/>
    <x v="2"/>
    <x v="727"/>
    <d v="2020-03-30T00:00:00"/>
    <s v="Standard Class"/>
    <s v="CA-12265"/>
    <s v="Christina Anderson"/>
    <x v="0"/>
    <s v="United States"/>
    <s v="San Francisco"/>
    <x v="1"/>
    <n v="94110"/>
    <x v="1"/>
    <s v="OFF-AR-10003829"/>
    <x v="1"/>
    <x v="6"/>
    <s v="Newell 35"/>
    <n v="6.56"/>
    <n v="2"/>
    <n v="0"/>
    <n v="1.9023999999999992"/>
  </r>
  <r>
    <n v="9308"/>
    <s v="CA-2011-128237"/>
    <x v="2"/>
    <x v="727"/>
    <d v="2020-03-30T00:00:00"/>
    <s v="Standard Class"/>
    <s v="CA-12265"/>
    <s v="Christina Anderson"/>
    <x v="0"/>
    <s v="United States"/>
    <s v="San Francisco"/>
    <x v="1"/>
    <n v="94110"/>
    <x v="1"/>
    <s v="OFF-AR-10003338"/>
    <x v="1"/>
    <x v="6"/>
    <s v="Eberhard Faber 3 1/2&quot; Golf Pencils"/>
    <n v="14.88"/>
    <n v="2"/>
    <n v="0"/>
    <n v="3.7200000000000006"/>
  </r>
  <r>
    <n v="9309"/>
    <s v="CA-2011-128237"/>
    <x v="2"/>
    <x v="727"/>
    <d v="2020-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20-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22-09-01T00:00:00"/>
    <s v="Standard Class"/>
    <s v="KD-16615"/>
    <s v="Ken Dana"/>
    <x v="1"/>
    <s v="United States"/>
    <s v="New York City"/>
    <x v="15"/>
    <n v="10024"/>
    <x v="3"/>
    <s v="OFF-BI-10001510"/>
    <x v="1"/>
    <x v="8"/>
    <s v="Deluxe Heavy-Duty Vinyl Round Ring Binder"/>
    <n v="146.68800000000002"/>
    <n v="8"/>
    <n v="0.2"/>
    <n v="45.839999999999996"/>
  </r>
  <r>
    <n v="9312"/>
    <s v="CA-2014-148642"/>
    <x v="3"/>
    <x v="903"/>
    <d v="2023-03-13T00:00:00"/>
    <s v="Standard Class"/>
    <s v="DW-13540"/>
    <s v="Don Weiss"/>
    <x v="0"/>
    <s v="United States"/>
    <s v="Dallas"/>
    <x v="5"/>
    <n v="75220"/>
    <x v="2"/>
    <s v="OFF-LA-10000134"/>
    <x v="1"/>
    <x v="2"/>
    <s v="Avery 511"/>
    <n v="4.9280000000000008"/>
    <n v="2"/>
    <n v="0.2"/>
    <n v="1.7247999999999997"/>
  </r>
  <r>
    <n v="9313"/>
    <s v="CA-2014-148642"/>
    <x v="3"/>
    <x v="903"/>
    <d v="2023-03-13T00:00:00"/>
    <s v="Standard Class"/>
    <s v="DW-13540"/>
    <s v="Don Weiss"/>
    <x v="0"/>
    <s v="United States"/>
    <s v="Dallas"/>
    <x v="5"/>
    <n v="75220"/>
    <x v="2"/>
    <s v="OFF-AR-10000588"/>
    <x v="1"/>
    <x v="6"/>
    <s v="Newell 345"/>
    <n v="63.488"/>
    <n v="4"/>
    <n v="0.2"/>
    <n v="4.7616000000000014"/>
  </r>
  <r>
    <n v="9314"/>
    <s v="CA-2012-111948"/>
    <x v="1"/>
    <x v="1215"/>
    <d v="2021-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5"/>
    <d v="2021-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22-04-10T00:00:00"/>
    <s v="Standard Class"/>
    <s v="JH-16180"/>
    <s v="Justin Hirsh"/>
    <x v="0"/>
    <s v="United States"/>
    <s v="Philadelphia"/>
    <x v="9"/>
    <n v="19140"/>
    <x v="3"/>
    <s v="TEC-PH-10000141"/>
    <x v="2"/>
    <x v="7"/>
    <s v="Clearsounds A400"/>
    <n v="118.78199999999998"/>
    <n v="3"/>
    <n v="0.4"/>
    <n v="-27.715799999999994"/>
  </r>
  <r>
    <n v="9317"/>
    <s v="CA-2013-161907"/>
    <x v="0"/>
    <x v="41"/>
    <d v="2022-04-10T00:00:00"/>
    <s v="Standard Class"/>
    <s v="JH-16180"/>
    <s v="Justin Hirsh"/>
    <x v="0"/>
    <s v="United States"/>
    <s v="Philadelphia"/>
    <x v="9"/>
    <n v="19140"/>
    <x v="3"/>
    <s v="OFF-SU-10000646"/>
    <x v="1"/>
    <x v="14"/>
    <s v="Premier Automatic Letter Opener"/>
    <n v="769.18400000000008"/>
    <n v="4"/>
    <n v="0.2"/>
    <n v="-163.45159999999996"/>
  </r>
  <r>
    <n v="9318"/>
    <s v="CA-2014-124940"/>
    <x v="3"/>
    <x v="1216"/>
    <d v="2023-02-27T00:00:00"/>
    <s v="Standard Class"/>
    <s v="DK-13090"/>
    <s v="Dave Kipp"/>
    <x v="0"/>
    <s v="United States"/>
    <s v="Carrollton"/>
    <x v="5"/>
    <n v="75007"/>
    <x v="2"/>
    <s v="TEC-AC-10002076"/>
    <x v="2"/>
    <x v="11"/>
    <s v="Microsoft Natural Keyboard Elite"/>
    <n v="47.904000000000003"/>
    <n v="1"/>
    <n v="0.2"/>
    <n v="-2.9940000000000015"/>
  </r>
  <r>
    <n v="9319"/>
    <s v="US-2014-108343"/>
    <x v="3"/>
    <x v="228"/>
    <d v="2023-07-26T00:00:00"/>
    <s v="Standard Class"/>
    <s v="AR-10825"/>
    <s v="Anthony Rawles"/>
    <x v="1"/>
    <s v="United States"/>
    <s v="New York City"/>
    <x v="15"/>
    <n v="10009"/>
    <x v="3"/>
    <s v="OFF-PA-10000743"/>
    <x v="1"/>
    <x v="10"/>
    <s v="Xerox 1977"/>
    <n v="13.36"/>
    <n v="2"/>
    <n v="0"/>
    <n v="6.4127999999999998"/>
  </r>
  <r>
    <n v="9320"/>
    <s v="US-2014-108343"/>
    <x v="3"/>
    <x v="228"/>
    <d v="2023-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23-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22-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22-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23-09-30T00:00:00"/>
    <s v="Standard Class"/>
    <s v="DB-13660"/>
    <s v="Duane Benoit"/>
    <x v="0"/>
    <s v="United States"/>
    <s v="Los Angeles"/>
    <x v="1"/>
    <n v="90036"/>
    <x v="1"/>
    <s v="OFF-PA-10003641"/>
    <x v="1"/>
    <x v="10"/>
    <s v="Xerox 1909"/>
    <n v="211.04"/>
    <n v="8"/>
    <n v="0"/>
    <n v="97.078399999999988"/>
  </r>
  <r>
    <n v="9325"/>
    <s v="CA-2014-121853"/>
    <x v="3"/>
    <x v="397"/>
    <d v="2023-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23-09-30T00:00:00"/>
    <s v="Standard Class"/>
    <s v="DB-13660"/>
    <s v="Duane Benoit"/>
    <x v="0"/>
    <s v="United States"/>
    <s v="Los Angeles"/>
    <x v="1"/>
    <n v="90036"/>
    <x v="1"/>
    <s v="OFF-BI-10000977"/>
    <x v="1"/>
    <x v="8"/>
    <s v="Ibico Plastic Spiral Binding Combs"/>
    <n v="72.960000000000008"/>
    <n v="3"/>
    <n v="0.2"/>
    <n v="23.711999999999996"/>
  </r>
  <r>
    <n v="9327"/>
    <s v="US-2014-130687"/>
    <x v="3"/>
    <x v="210"/>
    <d v="2023-09-11T00:00:00"/>
    <s v="First Class"/>
    <s v="PF-19225"/>
    <s v="Phillip Flathmann"/>
    <x v="0"/>
    <s v="United States"/>
    <s v="Edmonds"/>
    <x v="4"/>
    <n v="98026"/>
    <x v="1"/>
    <s v="FUR-FU-10004053"/>
    <x v="0"/>
    <x v="5"/>
    <s v="DAX Two-Tone Silver Metal Document Frame"/>
    <n v="80.959999999999994"/>
    <n v="4"/>
    <n v="0"/>
    <n v="34.812800000000003"/>
  </r>
  <r>
    <n v="9328"/>
    <s v="US-2014-130687"/>
    <x v="3"/>
    <x v="210"/>
    <d v="2023-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23-09-11T00:00:00"/>
    <s v="First Class"/>
    <s v="PF-19225"/>
    <s v="Phillip Flathmann"/>
    <x v="0"/>
    <s v="United States"/>
    <s v="Edmonds"/>
    <x v="4"/>
    <n v="98026"/>
    <x v="1"/>
    <s v="OFF-AR-10004260"/>
    <x v="1"/>
    <x v="6"/>
    <s v="Boston 1799 Powerhouse Electric Pencil Sharpener"/>
    <n v="25.98"/>
    <n v="1"/>
    <n v="0"/>
    <n v="7.2744"/>
  </r>
  <r>
    <n v="9330"/>
    <s v="CA-2012-164497"/>
    <x v="1"/>
    <x v="109"/>
    <d v="2021-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21-11-18T00:00:00"/>
    <s v="Standard Class"/>
    <s v="EB-14110"/>
    <s v="Eugene Barchas"/>
    <x v="0"/>
    <s v="United States"/>
    <s v="New York City"/>
    <x v="15"/>
    <n v="10035"/>
    <x v="3"/>
    <s v="OFF-EN-10001539"/>
    <x v="1"/>
    <x v="12"/>
    <s v="Staples"/>
    <n v="15.56"/>
    <n v="2"/>
    <n v="0"/>
    <n v="7.3132000000000001"/>
  </r>
  <r>
    <n v="9332"/>
    <s v="CA-2013-108056"/>
    <x v="0"/>
    <x v="321"/>
    <d v="2022-10-04T00:00:00"/>
    <s v="Standard Class"/>
    <s v="ES-14080"/>
    <s v="Erin Smith"/>
    <x v="1"/>
    <s v="United States"/>
    <s v="Springfield"/>
    <x v="21"/>
    <n v="97477"/>
    <x v="1"/>
    <s v="TEC-PH-10001817"/>
    <x v="2"/>
    <x v="7"/>
    <s v="Wilson Electronics DB Pro Signal Booster"/>
    <n v="859.2"/>
    <n v="3"/>
    <n v="0.2"/>
    <n v="75.180000000000064"/>
  </r>
  <r>
    <n v="9333"/>
    <s v="CA-2014-127726"/>
    <x v="3"/>
    <x v="220"/>
    <d v="2023-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23-09-14T00:00:00"/>
    <s v="Second Class"/>
    <s v="SS-20410"/>
    <s v="Shahid Shariari"/>
    <x v="0"/>
    <s v="United States"/>
    <s v="Georgetown"/>
    <x v="0"/>
    <n v="40324"/>
    <x v="0"/>
    <s v="OFF-FA-10000992"/>
    <x v="1"/>
    <x v="13"/>
    <s v="Acco Clips to Go Binder Clips, 24 Clips in Two Sizes"/>
    <n v="14.2"/>
    <n v="4"/>
    <n v="0"/>
    <n v="6.6739999999999995"/>
  </r>
  <r>
    <n v="9335"/>
    <s v="CA-2014-110198"/>
    <x v="3"/>
    <x v="926"/>
    <d v="2023-05-03T00:00:00"/>
    <s v="First Class"/>
    <s v="AG-10900"/>
    <s v="Arthur Gainer"/>
    <x v="0"/>
    <s v="United States"/>
    <s v="Coral Springs"/>
    <x v="2"/>
    <n v="33065"/>
    <x v="0"/>
    <s v="FUR-BO-10001798"/>
    <x v="0"/>
    <x v="0"/>
    <s v="Bush Somerset Collection Bookcase"/>
    <n v="314.35199999999998"/>
    <n v="3"/>
    <n v="0.2"/>
    <n v="-15.71759999999999"/>
  </r>
  <r>
    <n v="9336"/>
    <s v="CA-2014-110198"/>
    <x v="3"/>
    <x v="926"/>
    <d v="2023-05-03T00:00:00"/>
    <s v="First Class"/>
    <s v="AG-10900"/>
    <s v="Arthur Gainer"/>
    <x v="0"/>
    <s v="United States"/>
    <s v="Coral Springs"/>
    <x v="2"/>
    <n v="33065"/>
    <x v="0"/>
    <s v="OFF-LA-10004409"/>
    <x v="1"/>
    <x v="2"/>
    <s v="Avery 492"/>
    <n v="4.6079999999999997"/>
    <n v="2"/>
    <n v="0.2"/>
    <n v="1.4975999999999996"/>
  </r>
  <r>
    <n v="9337"/>
    <s v="CA-2014-130715"/>
    <x v="3"/>
    <x v="118"/>
    <d v="2023-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20-10-22T00:00:00"/>
    <s v="Second Class"/>
    <s v="RP-19270"/>
    <s v="Rachel Payne"/>
    <x v="1"/>
    <s v="United States"/>
    <s v="San Francisco"/>
    <x v="1"/>
    <n v="94110"/>
    <x v="1"/>
    <s v="OFF-BI-10003196"/>
    <x v="1"/>
    <x v="8"/>
    <s v="Accohide Poly Flexible Ring Binders"/>
    <n v="2.9920000000000004"/>
    <n v="1"/>
    <n v="0.2"/>
    <n v="1.1219999999999999"/>
  </r>
  <r>
    <n v="9339"/>
    <s v="CA-2011-155264"/>
    <x v="2"/>
    <x v="538"/>
    <d v="2020-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20-10-22T00:00:00"/>
    <s v="Second Class"/>
    <s v="RP-19270"/>
    <s v="Rachel Payne"/>
    <x v="1"/>
    <s v="United States"/>
    <s v="San Francisco"/>
    <x v="1"/>
    <n v="94110"/>
    <x v="1"/>
    <s v="OFF-PA-10003228"/>
    <x v="1"/>
    <x v="10"/>
    <s v="Xerox 1917"/>
    <n v="146.72999999999999"/>
    <n v="3"/>
    <n v="0"/>
    <n v="68.963099999999997"/>
  </r>
  <r>
    <n v="9341"/>
    <s v="CA-2011-155264"/>
    <x v="2"/>
    <x v="538"/>
    <d v="2020-10-22T00:00:00"/>
    <s v="Second Class"/>
    <s v="RP-19270"/>
    <s v="Rachel Payne"/>
    <x v="1"/>
    <s v="United States"/>
    <s v="San Francisco"/>
    <x v="1"/>
    <n v="94110"/>
    <x v="1"/>
    <s v="OFF-LA-10002787"/>
    <x v="1"/>
    <x v="2"/>
    <s v="Avery 480"/>
    <n v="18.75"/>
    <n v="5"/>
    <n v="0"/>
    <n v="9"/>
  </r>
  <r>
    <n v="9342"/>
    <s v="CA-2011-155264"/>
    <x v="2"/>
    <x v="538"/>
    <d v="2020-10-22T00:00:00"/>
    <s v="Second Class"/>
    <s v="RP-19270"/>
    <s v="Rachel Payne"/>
    <x v="1"/>
    <s v="United States"/>
    <s v="San Francisco"/>
    <x v="1"/>
    <n v="94110"/>
    <x v="1"/>
    <s v="TEC-PH-10001305"/>
    <x v="2"/>
    <x v="7"/>
    <s v="Panasonic KX TS208W Corded phone"/>
    <n v="117.57600000000002"/>
    <n v="3"/>
    <n v="0.2"/>
    <n v="11.757600000000011"/>
  </r>
  <r>
    <n v="9343"/>
    <s v="CA-2013-119123"/>
    <x v="0"/>
    <x v="69"/>
    <d v="2022-03-19T00:00:00"/>
    <s v="Standard Class"/>
    <s v="DB-13360"/>
    <s v="Dennis Bolton"/>
    <x v="2"/>
    <s v="United States"/>
    <s v="Riverside"/>
    <x v="1"/>
    <n v="92503"/>
    <x v="1"/>
    <s v="OFF-BI-10001036"/>
    <x v="1"/>
    <x v="8"/>
    <s v="Cardinal EasyOpen D-Ring Binders"/>
    <n v="51.184000000000012"/>
    <n v="7"/>
    <n v="0.2"/>
    <n v="19.193999999999999"/>
  </r>
  <r>
    <n v="9344"/>
    <s v="CA-2014-109085"/>
    <x v="3"/>
    <x v="921"/>
    <d v="2023-02-21T00:00:00"/>
    <s v="First Class"/>
    <s v="CK-12325"/>
    <s v="Christine Kargatis"/>
    <x v="2"/>
    <s v="United States"/>
    <s v="Troy"/>
    <x v="24"/>
    <n v="45373"/>
    <x v="3"/>
    <s v="FUR-TA-10001086"/>
    <x v="0"/>
    <x v="3"/>
    <s v="SAFCO PlanMaster Boards, 60w x 37-1/2d, White Melamine"/>
    <n v="455.97"/>
    <n v="5"/>
    <n v="0.4"/>
    <n v="-106.39299999999997"/>
  </r>
  <r>
    <n v="9345"/>
    <s v="CA-2014-109085"/>
    <x v="3"/>
    <x v="921"/>
    <d v="2023-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1"/>
    <d v="2023-02-21T00:00:00"/>
    <s v="First Class"/>
    <s v="CK-12325"/>
    <s v="Christine Kargatis"/>
    <x v="2"/>
    <s v="United States"/>
    <s v="Troy"/>
    <x v="24"/>
    <n v="45373"/>
    <x v="3"/>
    <s v="TEC-PH-10000526"/>
    <x v="2"/>
    <x v="7"/>
    <s v="Vtech CS6719"/>
    <n v="57.593999999999994"/>
    <n v="1"/>
    <n v="0.4"/>
    <n v="-11.518799999999999"/>
  </r>
  <r>
    <n v="9347"/>
    <s v="CA-2014-109085"/>
    <x v="3"/>
    <x v="921"/>
    <d v="2023-02-21T00:00:00"/>
    <s v="First Class"/>
    <s v="CK-12325"/>
    <s v="Christine Kargatis"/>
    <x v="2"/>
    <s v="United States"/>
    <s v="Troy"/>
    <x v="24"/>
    <n v="45373"/>
    <x v="3"/>
    <s v="FUR-FU-10004973"/>
    <x v="0"/>
    <x v="5"/>
    <s v="Flat Face Poster Frame"/>
    <n v="30.144000000000002"/>
    <n v="2"/>
    <n v="0.2"/>
    <n v="8.2896000000000001"/>
  </r>
  <r>
    <n v="9348"/>
    <s v="CA-2014-109085"/>
    <x v="3"/>
    <x v="921"/>
    <d v="2023-02-21T00:00:00"/>
    <s v="First Class"/>
    <s v="CK-12325"/>
    <s v="Christine Kargatis"/>
    <x v="2"/>
    <s v="United States"/>
    <s v="Troy"/>
    <x v="24"/>
    <n v="45373"/>
    <x v="3"/>
    <s v="FUR-CH-10003981"/>
    <x v="0"/>
    <x v="1"/>
    <s v="Global Commerce Series Low-Back Swivel/Tilt Chairs"/>
    <n v="899.43"/>
    <n v="5"/>
    <n v="0.3"/>
    <n v="-12.84900000000016"/>
  </r>
  <r>
    <n v="9349"/>
    <s v="CA-2013-114860"/>
    <x v="0"/>
    <x v="596"/>
    <d v="2022-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22-12-29T00:00:00"/>
    <s v="Standard Class"/>
    <s v="DN-13690"/>
    <s v="Duane Noonan"/>
    <x v="0"/>
    <s v="United States"/>
    <s v="Moreno Valley"/>
    <x v="1"/>
    <n v="92553"/>
    <x v="1"/>
    <s v="FUR-FU-10001934"/>
    <x v="0"/>
    <x v="5"/>
    <s v="Magnifier Swing Arm Lamp"/>
    <n v="41.96"/>
    <n v="2"/>
    <n v="0"/>
    <n v="10.909600000000001"/>
  </r>
  <r>
    <n v="9351"/>
    <s v="CA-2013-159009"/>
    <x v="0"/>
    <x v="713"/>
    <d v="2022-09-28T00:00:00"/>
    <s v="Standard Class"/>
    <s v="DP-13105"/>
    <s v="Dave Poirier"/>
    <x v="1"/>
    <s v="United States"/>
    <s v="Seattle"/>
    <x v="4"/>
    <n v="98115"/>
    <x v="1"/>
    <s v="OFF-BI-10004970"/>
    <x v="1"/>
    <x v="8"/>
    <s v="ACCOHIDE 3-Ring Binder, Blue, 1&quot;"/>
    <n v="13.216000000000001"/>
    <n v="4"/>
    <n v="0.2"/>
    <n v="4.4603999999999999"/>
  </r>
  <r>
    <n v="9352"/>
    <s v="CA-2013-159009"/>
    <x v="0"/>
    <x v="713"/>
    <d v="2022-09-28T00:00:00"/>
    <s v="Standard Class"/>
    <s v="DP-13105"/>
    <s v="Dave Poirier"/>
    <x v="1"/>
    <s v="United States"/>
    <s v="Seattle"/>
    <x v="4"/>
    <n v="98115"/>
    <x v="1"/>
    <s v="FUR-CH-10003396"/>
    <x v="0"/>
    <x v="1"/>
    <s v="Global Deluxe Steno Chair"/>
    <n v="184.75200000000001"/>
    <n v="3"/>
    <n v="0.2"/>
    <n v="-20.784600000000012"/>
  </r>
  <r>
    <n v="9353"/>
    <s v="CA-2014-148411"/>
    <x v="3"/>
    <x v="241"/>
    <d v="2023-09-27T00:00:00"/>
    <s v="First Class"/>
    <s v="RO-19780"/>
    <s v="Rose O'Brian"/>
    <x v="0"/>
    <s v="United States"/>
    <s v="Chicago"/>
    <x v="10"/>
    <n v="60623"/>
    <x v="2"/>
    <s v="FUR-CH-10003973"/>
    <x v="0"/>
    <x v="1"/>
    <s v="GuestStacker Chair with Chrome Finish Legs"/>
    <n v="520.46399999999994"/>
    <n v="2"/>
    <n v="0.3"/>
    <n v="-14.870399999999961"/>
  </r>
  <r>
    <n v="9354"/>
    <s v="CA-2014-148411"/>
    <x v="3"/>
    <x v="241"/>
    <d v="2023-09-27T00:00:00"/>
    <s v="First Class"/>
    <s v="RO-19780"/>
    <s v="Rose O'Brian"/>
    <x v="0"/>
    <s v="United States"/>
    <s v="Chicago"/>
    <x v="10"/>
    <n v="60623"/>
    <x v="2"/>
    <s v="OFF-PA-10002109"/>
    <x v="1"/>
    <x v="10"/>
    <s v="Wirebound Voice Message Log Book"/>
    <n v="11.423999999999999"/>
    <n v="3"/>
    <n v="0.2"/>
    <n v="3.7127999999999988"/>
  </r>
  <r>
    <n v="9355"/>
    <s v="CA-2012-110324"/>
    <x v="1"/>
    <x v="494"/>
    <d v="2021-12-05T00:00:00"/>
    <s v="Standard Class"/>
    <s v="MA-17560"/>
    <s v="Matt Abelman"/>
    <x v="2"/>
    <s v="United States"/>
    <s v="Jackson"/>
    <x v="12"/>
    <n v="49201"/>
    <x v="2"/>
    <s v="OFF-PA-10001826"/>
    <x v="1"/>
    <x v="10"/>
    <s v="Xerox 207"/>
    <n v="19.440000000000001"/>
    <n v="3"/>
    <n v="0"/>
    <n v="9.3312000000000008"/>
  </r>
  <r>
    <n v="9356"/>
    <s v="CA-2012-110324"/>
    <x v="1"/>
    <x v="494"/>
    <d v="2021-12-05T00:00:00"/>
    <s v="Standard Class"/>
    <s v="MA-17560"/>
    <s v="Matt Abelman"/>
    <x v="2"/>
    <s v="United States"/>
    <s v="Jackson"/>
    <x v="12"/>
    <n v="49201"/>
    <x v="2"/>
    <s v="OFF-AR-10000823"/>
    <x v="1"/>
    <x v="6"/>
    <s v="Newell 307"/>
    <n v="3.64"/>
    <n v="2"/>
    <n v="0"/>
    <n v="1.0192000000000001"/>
  </r>
  <r>
    <n v="9357"/>
    <s v="CA-2012-110324"/>
    <x v="1"/>
    <x v="494"/>
    <d v="2021-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6"/>
    <d v="2022-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6"/>
    <d v="2022-01-28T00:00:00"/>
    <s v="Second Class"/>
    <s v="JD-15895"/>
    <s v="Jonathan Doherty"/>
    <x v="1"/>
    <s v="United States"/>
    <s v="New York City"/>
    <x v="15"/>
    <n v="10024"/>
    <x v="3"/>
    <s v="FUR-TA-10001095"/>
    <x v="0"/>
    <x v="3"/>
    <s v="Chromcraft Round Conference Tables"/>
    <n v="313.72199999999998"/>
    <n v="3"/>
    <n v="0.4"/>
    <n v="-99.34529999999998"/>
  </r>
  <r>
    <n v="9360"/>
    <s v="CA-2013-168046"/>
    <x v="0"/>
    <x v="966"/>
    <d v="2022-01-28T00:00:00"/>
    <s v="Second Class"/>
    <s v="JD-15895"/>
    <s v="Jonathan Doherty"/>
    <x v="1"/>
    <s v="United States"/>
    <s v="New York City"/>
    <x v="15"/>
    <n v="10024"/>
    <x v="3"/>
    <s v="FUR-FU-10000747"/>
    <x v="0"/>
    <x v="5"/>
    <s v="Tenex B1-RE Series Chair Mats for Low Pile Carpets"/>
    <n v="45.98"/>
    <n v="1"/>
    <n v="0"/>
    <n v="7.816599999999994"/>
  </r>
  <r>
    <n v="9361"/>
    <s v="CA-2013-168046"/>
    <x v="0"/>
    <x v="966"/>
    <d v="2022-01-28T00:00:00"/>
    <s v="Second Class"/>
    <s v="JD-15895"/>
    <s v="Jonathan Doherty"/>
    <x v="1"/>
    <s v="United States"/>
    <s v="New York City"/>
    <x v="15"/>
    <n v="10024"/>
    <x v="3"/>
    <s v="OFF-ST-10004337"/>
    <x v="1"/>
    <x v="4"/>
    <s v="SAFCO Commercial Wire Shelving, 72h"/>
    <n v="428.68"/>
    <n v="7"/>
    <n v="0"/>
    <n v="0"/>
  </r>
  <r>
    <n v="9362"/>
    <s v="CA-2014-111591"/>
    <x v="3"/>
    <x v="708"/>
    <d v="2023-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23-03-26T00:00:00"/>
    <s v="Standard Class"/>
    <s v="PS-18970"/>
    <s v="Paul Stevenson"/>
    <x v="2"/>
    <s v="United States"/>
    <s v="Seattle"/>
    <x v="4"/>
    <n v="98105"/>
    <x v="1"/>
    <s v="OFF-FA-10004838"/>
    <x v="1"/>
    <x v="13"/>
    <s v="Super Bands, 12/Pack"/>
    <n v="13.020000000000001"/>
    <n v="7"/>
    <n v="0"/>
    <n v="0.3906000000000005"/>
  </r>
  <r>
    <n v="9364"/>
    <s v="CA-2014-111591"/>
    <x v="3"/>
    <x v="708"/>
    <d v="2023-03-26T00:00:00"/>
    <s v="Standard Class"/>
    <s v="PS-18970"/>
    <s v="Paul Stevenson"/>
    <x v="2"/>
    <s v="United States"/>
    <s v="Seattle"/>
    <x v="4"/>
    <n v="98105"/>
    <x v="1"/>
    <s v="FUR-FU-10002364"/>
    <x v="0"/>
    <x v="5"/>
    <s v="Eldon Expressions Wood Desk Accessories, Oak"/>
    <n v="22.14"/>
    <n v="3"/>
    <n v="0"/>
    <n v="6.4205999999999976"/>
  </r>
  <r>
    <n v="9365"/>
    <s v="CA-2014-111591"/>
    <x v="3"/>
    <x v="708"/>
    <d v="2023-03-26T00:00:00"/>
    <s v="Standard Class"/>
    <s v="PS-18970"/>
    <s v="Paul Stevenson"/>
    <x v="2"/>
    <s v="United States"/>
    <s v="Seattle"/>
    <x v="4"/>
    <n v="98105"/>
    <x v="1"/>
    <s v="OFF-ST-10001809"/>
    <x v="1"/>
    <x v="4"/>
    <s v="Fellowes Officeware Wire Shelving"/>
    <n v="359.32"/>
    <n v="4"/>
    <n v="0"/>
    <n v="7.1863999999999919"/>
  </r>
  <r>
    <n v="9366"/>
    <s v="US-2011-166828"/>
    <x v="2"/>
    <x v="962"/>
    <d v="2020-08-25T00:00:00"/>
    <s v="First Class"/>
    <s v="JF-15415"/>
    <s v="Jennifer Ferguson"/>
    <x v="0"/>
    <s v="United States"/>
    <s v="Saint Charles"/>
    <x v="25"/>
    <n v="63301"/>
    <x v="2"/>
    <s v="OFF-PA-10001846"/>
    <x v="1"/>
    <x v="10"/>
    <s v="Xerox 1899"/>
    <n v="11.56"/>
    <n v="2"/>
    <n v="0"/>
    <n v="5.6644000000000005"/>
  </r>
  <r>
    <n v="9367"/>
    <s v="CA-2011-108147"/>
    <x v="2"/>
    <x v="785"/>
    <d v="2020-06-13T00:00:00"/>
    <s v="Standard Class"/>
    <s v="RD-19480"/>
    <s v="Rick Duston"/>
    <x v="0"/>
    <s v="United States"/>
    <s v="Long Beach"/>
    <x v="15"/>
    <n v="11561"/>
    <x v="3"/>
    <s v="OFF-BI-10003876"/>
    <x v="1"/>
    <x v="8"/>
    <s v="Green Canvas Binder for 8-1/2&quot; x 14&quot; Sheets"/>
    <n v="68.48"/>
    <n v="2"/>
    <n v="0.2"/>
    <n v="25.679999999999996"/>
  </r>
  <r>
    <n v="9368"/>
    <s v="CA-2011-108147"/>
    <x v="2"/>
    <x v="785"/>
    <d v="2020-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22-04-10T00:00:00"/>
    <s v="First Class"/>
    <s v="ES-14080"/>
    <s v="Erin Smith"/>
    <x v="1"/>
    <s v="United States"/>
    <s v="Lakewood"/>
    <x v="30"/>
    <n v="8701"/>
    <x v="3"/>
    <s v="OFF-PA-10004243"/>
    <x v="1"/>
    <x v="10"/>
    <s v="Xerox 1939"/>
    <n v="37.94"/>
    <n v="2"/>
    <n v="0"/>
    <n v="18.211199999999998"/>
  </r>
  <r>
    <n v="9370"/>
    <s v="CA-2014-113460"/>
    <x v="3"/>
    <x v="659"/>
    <d v="2023-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21-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21-05-31T00:00:00"/>
    <s v="First Class"/>
    <s v="VP-21760"/>
    <s v="Victoria Pisteka"/>
    <x v="1"/>
    <s v="United States"/>
    <s v="Columbus"/>
    <x v="24"/>
    <n v="43229"/>
    <x v="3"/>
    <s v="FUR-CH-10000863"/>
    <x v="0"/>
    <x v="1"/>
    <s v="Novimex Swivel Fabric Task Chair"/>
    <n v="317.05799999999999"/>
    <n v="3"/>
    <n v="0.3"/>
    <n v="-86.058600000000013"/>
  </r>
  <r>
    <n v="9373"/>
    <s v="CA-2012-111339"/>
    <x v="1"/>
    <x v="352"/>
    <d v="2021-05-31T00:00:00"/>
    <s v="First Class"/>
    <s v="VP-21760"/>
    <s v="Victoria Pisteka"/>
    <x v="1"/>
    <s v="United States"/>
    <s v="Columbus"/>
    <x v="24"/>
    <n v="43229"/>
    <x v="3"/>
    <s v="OFF-FA-10002988"/>
    <x v="1"/>
    <x v="13"/>
    <s v="Ideal Clamps"/>
    <n v="8.0399999999999991"/>
    <n v="5"/>
    <n v="0.2"/>
    <n v="2.9144999999999994"/>
  </r>
  <r>
    <n v="9374"/>
    <s v="CA-2014-102820"/>
    <x v="3"/>
    <x v="916"/>
    <d v="2023-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22-06-10T00:00:00"/>
    <s v="Standard Class"/>
    <s v="KB-16600"/>
    <s v="Ken Brennan"/>
    <x v="1"/>
    <s v="United States"/>
    <s v="Seattle"/>
    <x v="4"/>
    <n v="98105"/>
    <x v="1"/>
    <s v="OFF-SU-10002537"/>
    <x v="1"/>
    <x v="14"/>
    <s v="Acme Box Cutter Scissors"/>
    <n v="61.38"/>
    <n v="6"/>
    <n v="0"/>
    <n v="15.958800000000004"/>
  </r>
  <r>
    <n v="9376"/>
    <s v="CA-2012-126347"/>
    <x v="1"/>
    <x v="639"/>
    <d v="2021-12-19T00:00:00"/>
    <s v="Second Class"/>
    <s v="AJ-10945"/>
    <s v="Ashley Jarboe"/>
    <x v="0"/>
    <s v="United States"/>
    <s v="Los Angeles"/>
    <x v="1"/>
    <n v="90045"/>
    <x v="1"/>
    <s v="TEC-AC-10003063"/>
    <x v="2"/>
    <x v="11"/>
    <s v="Micro Innovations USB RF Wireless Keyboard with Mouse"/>
    <n v="50"/>
    <n v="2"/>
    <n v="0"/>
    <n v="10.5"/>
  </r>
  <r>
    <n v="9377"/>
    <s v="CA-2014-108756"/>
    <x v="3"/>
    <x v="53"/>
    <d v="2023-12-30T00:00:00"/>
    <s v="Standard Class"/>
    <s v="PO-18865"/>
    <s v="Patrick O'Donnell"/>
    <x v="0"/>
    <s v="United States"/>
    <s v="East Orange"/>
    <x v="30"/>
    <n v="7017"/>
    <x v="3"/>
    <s v="TEC-AC-10003237"/>
    <x v="2"/>
    <x v="11"/>
    <s v="Memorex Micro Travel Drive 4 GB"/>
    <n v="31.799999999999997"/>
    <n v="3"/>
    <n v="0"/>
    <n v="13.674000000000003"/>
  </r>
  <r>
    <n v="9378"/>
    <s v="CA-2014-155362"/>
    <x v="3"/>
    <x v="94"/>
    <d v="2023-12-22T00:00:00"/>
    <s v="Standard Class"/>
    <s v="DP-13105"/>
    <s v="Dave Poirier"/>
    <x v="1"/>
    <s v="United States"/>
    <s v="Eau Claire"/>
    <x v="6"/>
    <n v="54703"/>
    <x v="2"/>
    <s v="OFF-ST-10001031"/>
    <x v="1"/>
    <x v="4"/>
    <s v="Adjustable Personal File Tote"/>
    <n v="32.56"/>
    <n v="2"/>
    <n v="0"/>
    <n v="8.465600000000002"/>
  </r>
  <r>
    <n v="9379"/>
    <s v="CA-2013-117625"/>
    <x v="0"/>
    <x v="1119"/>
    <d v="2022-05-16T00:00:00"/>
    <s v="Standard Class"/>
    <s v="GM-14500"/>
    <s v="Gene McClure"/>
    <x v="0"/>
    <s v="United States"/>
    <s v="Chicago"/>
    <x v="10"/>
    <n v="60610"/>
    <x v="2"/>
    <s v="OFF-EN-10001535"/>
    <x v="1"/>
    <x v="12"/>
    <s v="Grip Seal Envelopes"/>
    <n v="7.0720000000000001"/>
    <n v="2"/>
    <n v="0.2"/>
    <n v="2.3868"/>
  </r>
  <r>
    <n v="9380"/>
    <s v="CA-2011-154158"/>
    <x v="2"/>
    <x v="851"/>
    <d v="2020-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20-12-27T00:00:00"/>
    <s v="Second Class"/>
    <s v="CC-12670"/>
    <s v="Craig Carreira"/>
    <x v="0"/>
    <s v="United States"/>
    <s v="Tampa"/>
    <x v="2"/>
    <n v="33614"/>
    <x v="0"/>
    <s v="FUR-CH-10004698"/>
    <x v="0"/>
    <x v="1"/>
    <s v="Padded Folding Chairs, Black, 4/Carton"/>
    <n v="64.784000000000006"/>
    <n v="1"/>
    <n v="0.2"/>
    <n v="6.4784000000000042"/>
  </r>
  <r>
    <n v="9382"/>
    <s v="CA-2011-154158"/>
    <x v="2"/>
    <x v="851"/>
    <d v="2020-12-27T00:00:00"/>
    <s v="Second Class"/>
    <s v="CC-12670"/>
    <s v="Craig Carreira"/>
    <x v="0"/>
    <s v="United States"/>
    <s v="Tampa"/>
    <x v="2"/>
    <n v="33614"/>
    <x v="0"/>
    <s v="OFF-ST-10000078"/>
    <x v="1"/>
    <x v="4"/>
    <s v="Tennsco 6- and 18-Compartment Lockers"/>
    <n v="424.27200000000005"/>
    <n v="2"/>
    <n v="0.2"/>
    <n v="-10.60680000000005"/>
  </r>
  <r>
    <n v="9383"/>
    <s v="CA-2011-154158"/>
    <x v="2"/>
    <x v="851"/>
    <d v="2020-12-27T00:00:00"/>
    <s v="Second Class"/>
    <s v="CC-12670"/>
    <s v="Craig Carreira"/>
    <x v="0"/>
    <s v="United States"/>
    <s v="Tampa"/>
    <x v="2"/>
    <n v="33614"/>
    <x v="0"/>
    <s v="OFF-AR-10001868"/>
    <x v="1"/>
    <x v="6"/>
    <s v="Prang Dustless Chalk Sticks"/>
    <n v="1.3440000000000001"/>
    <n v="1"/>
    <n v="0.2"/>
    <n v="0.504"/>
  </r>
  <r>
    <n v="9384"/>
    <s v="CA-2011-154158"/>
    <x v="2"/>
    <x v="851"/>
    <d v="2020-12-27T00:00:00"/>
    <s v="Second Class"/>
    <s v="CC-12670"/>
    <s v="Craig Carreira"/>
    <x v="0"/>
    <s v="United States"/>
    <s v="Tampa"/>
    <x v="2"/>
    <n v="33614"/>
    <x v="0"/>
    <s v="OFF-ST-10004950"/>
    <x v="1"/>
    <x v="4"/>
    <s v="Acco Perma 3000 Stacking Storage Drawers"/>
    <n v="83.920000000000016"/>
    <n v="5"/>
    <n v="0.2"/>
    <n v="-1.049000000000003"/>
  </r>
  <r>
    <n v="9385"/>
    <s v="CA-2014-100433"/>
    <x v="3"/>
    <x v="937"/>
    <d v="2023-08-17T00:00:00"/>
    <s v="Standard Class"/>
    <s v="SJ-20125"/>
    <s v="Sanjit Jacobs"/>
    <x v="2"/>
    <s v="United States"/>
    <s v="New York City"/>
    <x v="15"/>
    <n v="10009"/>
    <x v="3"/>
    <s v="OFF-PA-10003441"/>
    <x v="1"/>
    <x v="10"/>
    <s v="Xerox 226"/>
    <n v="25.92"/>
    <n v="4"/>
    <n v="0"/>
    <n v="12.441600000000001"/>
  </r>
  <r>
    <n v="9386"/>
    <s v="CA-2014-163097"/>
    <x v="3"/>
    <x v="151"/>
    <d v="2023-09-01T00:00:00"/>
    <s v="Standard Class"/>
    <s v="SF-20200"/>
    <s v="Sarah Foster"/>
    <x v="0"/>
    <s v="United States"/>
    <s v="Mesa"/>
    <x v="16"/>
    <n v="85204"/>
    <x v="1"/>
    <s v="FUR-FU-10004973"/>
    <x v="0"/>
    <x v="5"/>
    <s v="Flat Face Poster Frame"/>
    <n v="120.57600000000001"/>
    <n v="8"/>
    <n v="0.2"/>
    <n v="33.1584"/>
  </r>
  <r>
    <n v="9387"/>
    <s v="US-2014-127292"/>
    <x v="3"/>
    <x v="617"/>
    <d v="2023-01-24T00:00:00"/>
    <s v="Standard Class"/>
    <s v="RM-19375"/>
    <s v="Raymond Messe"/>
    <x v="0"/>
    <s v="United States"/>
    <s v="Burlington"/>
    <x v="42"/>
    <s v="05408"/>
    <x v="3"/>
    <s v="OFF-PA-10000157"/>
    <x v="1"/>
    <x v="10"/>
    <s v="Xerox 191"/>
    <n v="79.92"/>
    <n v="4"/>
    <n v="0"/>
    <n v="37.562399999999997"/>
  </r>
  <r>
    <n v="9388"/>
    <s v="US-2014-127292"/>
    <x v="3"/>
    <x v="617"/>
    <d v="2023-01-24T00:00:00"/>
    <s v="Standard Class"/>
    <s v="RM-19375"/>
    <s v="Raymond Messe"/>
    <x v="0"/>
    <s v="United States"/>
    <s v="Burlington"/>
    <x v="42"/>
    <s v="05408"/>
    <x v="3"/>
    <s v="OFF-PA-10001970"/>
    <x v="1"/>
    <x v="10"/>
    <s v="Xerox 1881"/>
    <n v="12.28"/>
    <n v="1"/>
    <n v="0"/>
    <n v="5.7715999999999994"/>
  </r>
  <r>
    <n v="9389"/>
    <s v="US-2014-127292"/>
    <x v="3"/>
    <x v="617"/>
    <d v="2023-01-24T00:00:00"/>
    <s v="Standard Class"/>
    <s v="RM-19375"/>
    <s v="Raymond Messe"/>
    <x v="0"/>
    <s v="United States"/>
    <s v="Burlington"/>
    <x v="42"/>
    <s v="05408"/>
    <x v="3"/>
    <s v="OFF-AP-10000828"/>
    <x v="1"/>
    <x v="9"/>
    <s v="Avanti 4.4 Cu. Ft. Refrigerator"/>
    <n v="542.93999999999994"/>
    <n v="3"/>
    <n v="0"/>
    <n v="152.02319999999997"/>
  </r>
  <r>
    <n v="9390"/>
    <s v="US-2014-127292"/>
    <x v="3"/>
    <x v="617"/>
    <d v="2023-01-24T00:00:00"/>
    <s v="Standard Class"/>
    <s v="RM-19375"/>
    <s v="Raymond Messe"/>
    <x v="0"/>
    <s v="United States"/>
    <s v="Burlington"/>
    <x v="42"/>
    <s v="05408"/>
    <x v="3"/>
    <s v="OFF-EN-10001509"/>
    <x v="1"/>
    <x v="12"/>
    <s v="Poly String Tie Envelopes"/>
    <n v="2.04"/>
    <n v="1"/>
    <n v="0"/>
    <n v="0.95879999999999987"/>
  </r>
  <r>
    <n v="9391"/>
    <s v="CA-2012-163734"/>
    <x v="1"/>
    <x v="973"/>
    <d v="2021-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23-03-17T00:00:00"/>
    <s v="First Class"/>
    <s v="FH-14275"/>
    <s v="Frank Hawley"/>
    <x v="1"/>
    <s v="United States"/>
    <s v="Aurora"/>
    <x v="10"/>
    <n v="60505"/>
    <x v="2"/>
    <s v="TEC-PH-10004700"/>
    <x v="2"/>
    <x v="7"/>
    <s v="PowerGen Dual USB Car Charger"/>
    <n v="7.9920000000000009"/>
    <n v="1"/>
    <n v="0.2"/>
    <n v="2.5973999999999995"/>
  </r>
  <r>
    <n v="9393"/>
    <s v="CA-2012-130848"/>
    <x v="1"/>
    <x v="968"/>
    <d v="2021-10-25T00:00:00"/>
    <s v="Same Day"/>
    <s v="DG-13300"/>
    <s v="Deirdre Greer"/>
    <x v="1"/>
    <s v="United States"/>
    <s v="Denver"/>
    <x v="22"/>
    <n v="80219"/>
    <x v="1"/>
    <s v="FUR-CH-10000422"/>
    <x v="0"/>
    <x v="1"/>
    <s v="Global Highback Leather Tilter in Burgundy"/>
    <n v="582.33600000000001"/>
    <n v="8"/>
    <n v="0.2"/>
    <n v="-29.116799999999955"/>
  </r>
  <r>
    <n v="9394"/>
    <s v="CA-2011-125997"/>
    <x v="2"/>
    <x v="59"/>
    <d v="2020-09-23T00:00:00"/>
    <s v="First Class"/>
    <s v="MW-18220"/>
    <s v="Mitch Webber"/>
    <x v="0"/>
    <s v="United States"/>
    <s v="New York City"/>
    <x v="15"/>
    <n v="10011"/>
    <x v="3"/>
    <s v="TEC-PH-10003484"/>
    <x v="2"/>
    <x v="7"/>
    <s v="Ooma Telo VoIP Home Phone System"/>
    <n v="629.94999999999993"/>
    <n v="5"/>
    <n v="0"/>
    <n v="157.48750000000001"/>
  </r>
  <r>
    <n v="9395"/>
    <s v="CA-2011-125997"/>
    <x v="2"/>
    <x v="59"/>
    <d v="2020-09-23T00:00:00"/>
    <s v="First Class"/>
    <s v="MW-18220"/>
    <s v="Mitch Webber"/>
    <x v="0"/>
    <s v="United States"/>
    <s v="New York City"/>
    <x v="15"/>
    <n v="10011"/>
    <x v="3"/>
    <s v="FUR-CH-10001394"/>
    <x v="0"/>
    <x v="1"/>
    <s v="Global Leather Executive Chair"/>
    <n v="631.78200000000004"/>
    <n v="2"/>
    <n v="0.1"/>
    <n v="140.39599999999993"/>
  </r>
  <r>
    <n v="9396"/>
    <s v="CA-2011-125997"/>
    <x v="2"/>
    <x v="59"/>
    <d v="2020-09-23T00:00:00"/>
    <s v="First Class"/>
    <s v="MW-18220"/>
    <s v="Mitch Webber"/>
    <x v="0"/>
    <s v="United States"/>
    <s v="New York City"/>
    <x v="15"/>
    <n v="10011"/>
    <x v="3"/>
    <s v="FUR-BO-10002213"/>
    <x v="0"/>
    <x v="0"/>
    <s v="DMI Eclipse Executive Suite Bookcases"/>
    <n v="801.5680000000001"/>
    <n v="2"/>
    <n v="0.2"/>
    <n v="-10.019600000000054"/>
  </r>
  <r>
    <n v="9397"/>
    <s v="CA-2011-125997"/>
    <x v="2"/>
    <x v="59"/>
    <d v="2020-09-23T00:00:00"/>
    <s v="First Class"/>
    <s v="MW-18220"/>
    <s v="Mitch Webber"/>
    <x v="0"/>
    <s v="United States"/>
    <s v="New York City"/>
    <x v="15"/>
    <n v="10011"/>
    <x v="3"/>
    <s v="OFF-LA-10002762"/>
    <x v="1"/>
    <x v="2"/>
    <s v="Avery 485"/>
    <n v="75.179999999999993"/>
    <n v="6"/>
    <n v="0"/>
    <n v="35.334599999999995"/>
  </r>
  <r>
    <n v="9398"/>
    <s v="CA-2011-125997"/>
    <x v="2"/>
    <x v="59"/>
    <d v="2020-09-23T00:00:00"/>
    <s v="First Class"/>
    <s v="MW-18220"/>
    <s v="Mitch Webber"/>
    <x v="0"/>
    <s v="United States"/>
    <s v="New York City"/>
    <x v="15"/>
    <n v="10011"/>
    <x v="3"/>
    <s v="OFF-AP-10003842"/>
    <x v="1"/>
    <x v="9"/>
    <s v="Euro-Pro Shark Turbo Vacuum"/>
    <n v="30.98"/>
    <n v="1"/>
    <n v="0"/>
    <n v="8.0548000000000002"/>
  </r>
  <r>
    <n v="9399"/>
    <s v="CA-2011-125997"/>
    <x v="2"/>
    <x v="59"/>
    <d v="2020-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22-11-16T00:00:00"/>
    <s v="Standard Class"/>
    <s v="SC-20845"/>
    <s v="Sung Chung"/>
    <x v="0"/>
    <s v="United States"/>
    <s v="Arlington Heights"/>
    <x v="10"/>
    <n v="60004"/>
    <x v="2"/>
    <s v="OFF-AR-10003394"/>
    <x v="1"/>
    <x v="6"/>
    <s v="Newell 332"/>
    <n v="14.111999999999998"/>
    <n v="6"/>
    <n v="0.2"/>
    <n v="1.2348000000000008"/>
  </r>
  <r>
    <n v="9401"/>
    <s v="CA-2012-167696"/>
    <x v="1"/>
    <x v="1217"/>
    <d v="2021-09-21T00:00:00"/>
    <s v="Standard Class"/>
    <s v="BD-11500"/>
    <s v="Bradley Drucker"/>
    <x v="0"/>
    <s v="United States"/>
    <s v="Newport News"/>
    <x v="17"/>
    <n v="23602"/>
    <x v="0"/>
    <s v="OFF-EN-10001539"/>
    <x v="1"/>
    <x v="12"/>
    <s v="Staples"/>
    <n v="31.12"/>
    <n v="4"/>
    <n v="0"/>
    <n v="14.6264"/>
  </r>
  <r>
    <n v="9402"/>
    <s v="CA-2011-159814"/>
    <x v="2"/>
    <x v="1218"/>
    <d v="2020-06-28T00:00:00"/>
    <s v="Standard Class"/>
    <s v="LP-17080"/>
    <s v="Liz Pelletier"/>
    <x v="0"/>
    <s v="United States"/>
    <s v="Tucson"/>
    <x v="16"/>
    <n v="85705"/>
    <x v="1"/>
    <s v="FUR-FU-10001731"/>
    <x v="0"/>
    <x v="5"/>
    <s v="Acrylic Self-Standing Desk Frames"/>
    <n v="4.2720000000000002"/>
    <n v="2"/>
    <n v="0.2"/>
    <n v="0.96119999999999983"/>
  </r>
  <r>
    <n v="9403"/>
    <s v="CA-2013-105459"/>
    <x v="0"/>
    <x v="399"/>
    <d v="2022-08-18T00:00:00"/>
    <s v="Second Class"/>
    <s v="NP-18700"/>
    <s v="Nora Preis"/>
    <x v="0"/>
    <s v="United States"/>
    <s v="New York City"/>
    <x v="15"/>
    <n v="10024"/>
    <x v="3"/>
    <s v="FUR-TA-10001095"/>
    <x v="0"/>
    <x v="3"/>
    <s v="Chromcraft Round Conference Tables"/>
    <n v="209.148"/>
    <n v="2"/>
    <n v="0.4"/>
    <n v="-66.230199999999996"/>
  </r>
  <r>
    <n v="9404"/>
    <s v="CA-2013-105459"/>
    <x v="0"/>
    <x v="399"/>
    <d v="2022-08-18T00:00:00"/>
    <s v="Second Class"/>
    <s v="NP-18700"/>
    <s v="Nora Preis"/>
    <x v="0"/>
    <s v="United States"/>
    <s v="New York City"/>
    <x v="15"/>
    <n v="10024"/>
    <x v="3"/>
    <s v="OFF-ST-10000078"/>
    <x v="1"/>
    <x v="4"/>
    <s v="Tennsco 6- and 18-Compartment Lockers"/>
    <n v="1591.02"/>
    <n v="6"/>
    <n v="0"/>
    <n v="286.38359999999989"/>
  </r>
  <r>
    <n v="9405"/>
    <s v="CA-2014-141663"/>
    <x v="3"/>
    <x v="669"/>
    <d v="2023-04-18T00:00:00"/>
    <s v="Standard Class"/>
    <s v="DP-13105"/>
    <s v="Dave Poirier"/>
    <x v="1"/>
    <s v="United States"/>
    <s v="Philadelphia"/>
    <x v="9"/>
    <n v="19134"/>
    <x v="3"/>
    <s v="OFF-FA-10004076"/>
    <x v="1"/>
    <x v="13"/>
    <s v="Translucent Push Pins by OIC"/>
    <n v="7.92"/>
    <n v="5"/>
    <n v="0.2"/>
    <n v="1.6829999999999994"/>
  </r>
  <r>
    <n v="9406"/>
    <s v="CA-2011-152618"/>
    <x v="2"/>
    <x v="619"/>
    <d v="2020-03-17T00:00:00"/>
    <s v="First Class"/>
    <s v="RB-19465"/>
    <s v="Rick Bensley"/>
    <x v="2"/>
    <s v="United States"/>
    <s v="Chicago"/>
    <x v="10"/>
    <n v="60653"/>
    <x v="2"/>
    <s v="TEC-MA-10003626"/>
    <x v="2"/>
    <x v="15"/>
    <s v="Hewlett-Packard Deskjet 6540 Color Inkjet Printer"/>
    <n v="574.91"/>
    <n v="2"/>
    <n v="0.3"/>
    <n v="156.04699999999997"/>
  </r>
  <r>
    <n v="9407"/>
    <s v="CA-2011-152618"/>
    <x v="2"/>
    <x v="619"/>
    <d v="2020-03-17T00:00:00"/>
    <s v="First Class"/>
    <s v="RB-19465"/>
    <s v="Rick Bensley"/>
    <x v="2"/>
    <s v="United States"/>
    <s v="Chicago"/>
    <x v="10"/>
    <n v="60653"/>
    <x v="2"/>
    <s v="OFF-PA-10001215"/>
    <x v="1"/>
    <x v="10"/>
    <s v="Xerox 1963"/>
    <n v="8.4480000000000004"/>
    <n v="2"/>
    <n v="0.2"/>
    <n v="2.6399999999999997"/>
  </r>
  <r>
    <n v="9408"/>
    <s v="CA-2014-162789"/>
    <x v="3"/>
    <x v="585"/>
    <d v="2023-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23-09-25T00:00:00"/>
    <s v="Second Class"/>
    <s v="LC-17140"/>
    <s v="Logan Currie"/>
    <x v="0"/>
    <s v="United States"/>
    <s v="New York City"/>
    <x v="15"/>
    <n v="10035"/>
    <x v="3"/>
    <s v="FUR-FU-10004864"/>
    <x v="0"/>
    <x v="5"/>
    <s v="Eldon 500 Class Desk Accessories"/>
    <n v="12.07"/>
    <n v="1"/>
    <n v="0"/>
    <n v="3.9831000000000003"/>
  </r>
  <r>
    <n v="9410"/>
    <s v="US-2014-110149"/>
    <x v="3"/>
    <x v="389"/>
    <d v="2023-12-14T00:00:00"/>
    <s v="First Class"/>
    <s v="WB-21850"/>
    <s v="William Brown"/>
    <x v="0"/>
    <s v="United States"/>
    <s v="Philadelphia"/>
    <x v="9"/>
    <n v="19143"/>
    <x v="3"/>
    <s v="OFF-BI-10000014"/>
    <x v="1"/>
    <x v="8"/>
    <s v="Heavy-Duty E-Z-D Binders"/>
    <n v="3.2730000000000006"/>
    <n v="1"/>
    <n v="0.7"/>
    <n v="-2.5092999999999996"/>
  </r>
  <r>
    <n v="9411"/>
    <s v="US-2014-110149"/>
    <x v="3"/>
    <x v="389"/>
    <d v="2023-12-14T00:00:00"/>
    <s v="First Class"/>
    <s v="WB-21850"/>
    <s v="William Brown"/>
    <x v="0"/>
    <s v="United States"/>
    <s v="Philadelphia"/>
    <x v="9"/>
    <n v="19143"/>
    <x v="3"/>
    <s v="FUR-FU-10001475"/>
    <x v="0"/>
    <x v="5"/>
    <s v="Contract Clock, 14&quot;, Brown"/>
    <n v="87.92"/>
    <n v="5"/>
    <n v="0.2"/>
    <n v="15.385999999999999"/>
  </r>
  <r>
    <n v="9412"/>
    <s v="CA-2013-108959"/>
    <x v="0"/>
    <x v="612"/>
    <d v="2022-03-15T00:00:00"/>
    <s v="Second Class"/>
    <s v="MH-17785"/>
    <s v="Maya Herman"/>
    <x v="1"/>
    <s v="United States"/>
    <s v="Glendale"/>
    <x v="16"/>
    <n v="85301"/>
    <x v="1"/>
    <s v="OFF-ST-10001272"/>
    <x v="1"/>
    <x v="4"/>
    <s v="Mini 13-1/2 Capacity Data Binder Rack, Pearl"/>
    <n v="104.69600000000001"/>
    <n v="1"/>
    <n v="0.2"/>
    <n v="6.5434999999999981"/>
  </r>
  <r>
    <n v="9413"/>
    <s v="CA-2012-164777"/>
    <x v="1"/>
    <x v="746"/>
    <d v="2021-01-29T00:00:00"/>
    <s v="First Class"/>
    <s v="SC-20305"/>
    <s v="Sean Christensen"/>
    <x v="0"/>
    <s v="United States"/>
    <s v="Los Angeles"/>
    <x v="1"/>
    <n v="90036"/>
    <x v="1"/>
    <s v="FUR-CH-10002024"/>
    <x v="0"/>
    <x v="1"/>
    <s v="HON 5400 Series Task Chairs for Big and Tall"/>
    <n v="2803.92"/>
    <n v="5"/>
    <n v="0.2"/>
    <n v="0"/>
  </r>
  <r>
    <n v="9414"/>
    <s v="CA-2013-132017"/>
    <x v="0"/>
    <x v="182"/>
    <d v="2022-09-28T00:00:00"/>
    <s v="First Class"/>
    <s v="MH-17620"/>
    <s v="Matt Hagelstein"/>
    <x v="1"/>
    <s v="United States"/>
    <s v="Houston"/>
    <x v="5"/>
    <n v="77041"/>
    <x v="2"/>
    <s v="OFF-BI-10004001"/>
    <x v="1"/>
    <x v="8"/>
    <s v="GBC Recycled VeloBinder Covers"/>
    <n v="6.8159999999999981"/>
    <n v="2"/>
    <n v="0.8"/>
    <n v="-11.587200000000003"/>
  </r>
  <r>
    <n v="9415"/>
    <s v="CA-2012-127824"/>
    <x v="1"/>
    <x v="1089"/>
    <d v="2021-10-22T00:00:00"/>
    <s v="Standard Class"/>
    <s v="JC-15775"/>
    <s v="John Castell"/>
    <x v="0"/>
    <s v="United States"/>
    <s v="Seattle"/>
    <x v="4"/>
    <n v="98115"/>
    <x v="1"/>
    <s v="TEC-PH-10004094"/>
    <x v="2"/>
    <x v="7"/>
    <s v="Motorola L703CM"/>
    <n v="249.58400000000003"/>
    <n v="2"/>
    <n v="0.2"/>
    <n v="15.598999999999997"/>
  </r>
  <r>
    <n v="9416"/>
    <s v="CA-2012-127824"/>
    <x v="1"/>
    <x v="1089"/>
    <d v="2021-10-22T00:00:00"/>
    <s v="Standard Class"/>
    <s v="JC-15775"/>
    <s v="John Castell"/>
    <x v="0"/>
    <s v="United States"/>
    <s v="Seattle"/>
    <x v="4"/>
    <n v="98115"/>
    <x v="1"/>
    <s v="OFF-PA-10001184"/>
    <x v="1"/>
    <x v="10"/>
    <s v="Xerox 1903"/>
    <n v="17.940000000000001"/>
    <n v="3"/>
    <n v="0"/>
    <n v="8.7906000000000013"/>
  </r>
  <r>
    <n v="9417"/>
    <s v="CA-2012-127824"/>
    <x v="1"/>
    <x v="1089"/>
    <d v="2021-10-22T00:00:00"/>
    <s v="Standard Class"/>
    <s v="JC-15775"/>
    <s v="John Castell"/>
    <x v="0"/>
    <s v="United States"/>
    <s v="Seattle"/>
    <x v="4"/>
    <n v="98115"/>
    <x v="1"/>
    <s v="FUR-FU-10002505"/>
    <x v="0"/>
    <x v="5"/>
    <s v="Eldon 100 Class Desk Accessories"/>
    <n v="10.11"/>
    <n v="3"/>
    <n v="0"/>
    <n v="3.2351999999999994"/>
  </r>
  <r>
    <n v="9418"/>
    <s v="CA-2011-148285"/>
    <x v="2"/>
    <x v="1219"/>
    <d v="2020-11-01T00:00:00"/>
    <s v="Standard Class"/>
    <s v="RD-19810"/>
    <s v="Ross DeVincentis"/>
    <x v="2"/>
    <s v="United States"/>
    <s v="Fayetteville"/>
    <x v="3"/>
    <n v="28314"/>
    <x v="0"/>
    <s v="OFF-PA-10001166"/>
    <x v="1"/>
    <x v="10"/>
    <s v="Xerox 2"/>
    <n v="10.368000000000002"/>
    <n v="2"/>
    <n v="0.2"/>
    <n v="3.6288"/>
  </r>
  <r>
    <n v="9419"/>
    <s v="CA-2011-148285"/>
    <x v="2"/>
    <x v="1219"/>
    <d v="2020-11-01T00:00:00"/>
    <s v="Standard Class"/>
    <s v="RD-19810"/>
    <s v="Ross DeVincentis"/>
    <x v="2"/>
    <s v="United States"/>
    <s v="Fayetteville"/>
    <x v="3"/>
    <n v="28314"/>
    <x v="0"/>
    <s v="OFF-PA-10000349"/>
    <x v="1"/>
    <x v="10"/>
    <s v="Staples"/>
    <n v="11.952000000000002"/>
    <n v="3"/>
    <n v="0.2"/>
    <n v="4.0338000000000003"/>
  </r>
  <r>
    <n v="9420"/>
    <s v="CA-2014-152926"/>
    <x v="3"/>
    <x v="280"/>
    <d v="2023-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23-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20-07-27T00:00:00"/>
    <s v="Standard Class"/>
    <s v="NC-18535"/>
    <s v="Nick Crebassa"/>
    <x v="1"/>
    <s v="United States"/>
    <s v="San Francisco"/>
    <x v="1"/>
    <n v="94122"/>
    <x v="1"/>
    <s v="TEC-PH-10000441"/>
    <x v="2"/>
    <x v="7"/>
    <s v="VTech DS6151"/>
    <n v="604.75199999999995"/>
    <n v="6"/>
    <n v="0.2"/>
    <n v="60.475200000000058"/>
  </r>
  <r>
    <n v="9423"/>
    <s v="CA-2011-145254"/>
    <x v="2"/>
    <x v="149"/>
    <d v="2020-07-27T00:00:00"/>
    <s v="Standard Class"/>
    <s v="NC-18535"/>
    <s v="Nick Crebassa"/>
    <x v="1"/>
    <s v="United States"/>
    <s v="San Francisco"/>
    <x v="1"/>
    <n v="94122"/>
    <x v="1"/>
    <s v="OFF-SU-10004664"/>
    <x v="1"/>
    <x v="14"/>
    <s v="Acme Softgrip Scissors"/>
    <n v="40.700000000000003"/>
    <n v="5"/>
    <n v="0"/>
    <n v="11.802999999999999"/>
  </r>
  <r>
    <n v="9424"/>
    <s v="CA-2011-145254"/>
    <x v="2"/>
    <x v="149"/>
    <d v="2020-07-27T00:00:00"/>
    <s v="Standard Class"/>
    <s v="NC-18535"/>
    <s v="Nick Crebassa"/>
    <x v="1"/>
    <s v="United States"/>
    <s v="San Francisco"/>
    <x v="1"/>
    <n v="94122"/>
    <x v="1"/>
    <s v="TEC-PH-10004531"/>
    <x v="2"/>
    <x v="7"/>
    <s v="AT&amp;T CL2909"/>
    <n v="302.37599999999998"/>
    <n v="3"/>
    <n v="0.2"/>
    <n v="37.796999999999997"/>
  </r>
  <r>
    <n v="9425"/>
    <s v="CA-2011-145254"/>
    <x v="2"/>
    <x v="149"/>
    <d v="2020-07-27T00:00:00"/>
    <s v="Standard Class"/>
    <s v="NC-18535"/>
    <s v="Nick Crebassa"/>
    <x v="1"/>
    <s v="United States"/>
    <s v="San Francisco"/>
    <x v="1"/>
    <n v="94122"/>
    <x v="1"/>
    <s v="TEC-AC-10002167"/>
    <x v="2"/>
    <x v="11"/>
    <s v="Imation 8gb Micro Traveldrive Usb 2.0 Flash Drive"/>
    <n v="45"/>
    <n v="3"/>
    <n v="0"/>
    <n v="4.9500000000000011"/>
  </r>
  <r>
    <n v="9426"/>
    <s v="CA-2011-116246"/>
    <x v="2"/>
    <x v="171"/>
    <d v="2020-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22-09-21T00:00:00"/>
    <s v="Standard Class"/>
    <s v="AH-10585"/>
    <s v="Angele Hood"/>
    <x v="0"/>
    <s v="United States"/>
    <s v="Seattle"/>
    <x v="4"/>
    <n v="98105"/>
    <x v="1"/>
    <s v="OFF-AR-10002445"/>
    <x v="1"/>
    <x v="6"/>
    <s v="SANFORD Major Accent Highlighters"/>
    <n v="35.4"/>
    <n v="5"/>
    <n v="0"/>
    <n v="13.452000000000002"/>
  </r>
  <r>
    <n v="9428"/>
    <s v="CA-2011-167486"/>
    <x v="2"/>
    <x v="501"/>
    <d v="2020-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20-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21-09-01T00:00:00"/>
    <s v="Standard Class"/>
    <s v="BP-11185"/>
    <s v="Ben Peterman"/>
    <x v="1"/>
    <s v="United States"/>
    <s v="Dallas"/>
    <x v="5"/>
    <n v="75081"/>
    <x v="2"/>
    <s v="TEC-PH-10004165"/>
    <x v="2"/>
    <x v="7"/>
    <s v="Mitel MiVoice 5330e IP Phone"/>
    <n v="1099.96"/>
    <n v="5"/>
    <n v="0.2"/>
    <n v="82.496999999999957"/>
  </r>
  <r>
    <n v="9431"/>
    <s v="CA-2012-166219"/>
    <x v="1"/>
    <x v="834"/>
    <d v="2021-09-01T00:00:00"/>
    <s v="Standard Class"/>
    <s v="BP-11185"/>
    <s v="Ben Peterman"/>
    <x v="1"/>
    <s v="United States"/>
    <s v="Dallas"/>
    <x v="5"/>
    <n v="75081"/>
    <x v="2"/>
    <s v="FUR-TA-10004607"/>
    <x v="0"/>
    <x v="3"/>
    <s v="Hon 2111 Invitation Series Straight Table"/>
    <n v="103.48100000000001"/>
    <n v="1"/>
    <n v="0.3"/>
    <n v="-16.261300000000006"/>
  </r>
  <r>
    <n v="9432"/>
    <s v="CA-2012-111864"/>
    <x v="1"/>
    <x v="973"/>
    <d v="2021-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21-08-23T00:00:00"/>
    <s v="Standard Class"/>
    <s v="SC-20725"/>
    <s v="Steven Cartwright"/>
    <x v="0"/>
    <s v="United States"/>
    <s v="Peoria"/>
    <x v="16"/>
    <n v="85345"/>
    <x v="1"/>
    <s v="TEC-AC-10002217"/>
    <x v="2"/>
    <x v="11"/>
    <s v="Imation Clip USB flash drive - 8 GB"/>
    <n v="30.080000000000002"/>
    <n v="2"/>
    <n v="0.2"/>
    <n v="-5.2640000000000002"/>
  </r>
  <r>
    <n v="9434"/>
    <s v="CA-2012-119627"/>
    <x v="1"/>
    <x v="493"/>
    <d v="2021-08-23T00:00:00"/>
    <s v="Standard Class"/>
    <s v="SC-20725"/>
    <s v="Steven Cartwright"/>
    <x v="0"/>
    <s v="United States"/>
    <s v="Peoria"/>
    <x v="16"/>
    <n v="85345"/>
    <x v="1"/>
    <s v="OFF-PA-10001937"/>
    <x v="1"/>
    <x v="10"/>
    <s v="Xerox 21"/>
    <n v="36.288000000000011"/>
    <n v="7"/>
    <n v="0.2"/>
    <n v="12.700800000000001"/>
  </r>
  <r>
    <n v="9435"/>
    <s v="CA-2012-119627"/>
    <x v="1"/>
    <x v="493"/>
    <d v="2021-08-23T00:00:00"/>
    <s v="Standard Class"/>
    <s v="SC-20725"/>
    <s v="Steven Cartwright"/>
    <x v="0"/>
    <s v="United States"/>
    <s v="Peoria"/>
    <x v="16"/>
    <n v="85345"/>
    <x v="1"/>
    <s v="OFF-AR-10000203"/>
    <x v="1"/>
    <x v="6"/>
    <s v="Newell 336"/>
    <n v="10.272000000000002"/>
    <n v="3"/>
    <n v="0.2"/>
    <n v="1.1555999999999984"/>
  </r>
  <r>
    <n v="9436"/>
    <s v="CA-2012-119627"/>
    <x v="1"/>
    <x v="493"/>
    <d v="2021-08-23T00:00:00"/>
    <s v="Standard Class"/>
    <s v="SC-20725"/>
    <s v="Steven Cartwright"/>
    <x v="0"/>
    <s v="United States"/>
    <s v="Peoria"/>
    <x v="16"/>
    <n v="85345"/>
    <x v="1"/>
    <s v="TEC-AC-10001142"/>
    <x v="2"/>
    <x v="11"/>
    <s v="First Data FD10 PIN Pad"/>
    <n v="252.8"/>
    <n v="4"/>
    <n v="0.2"/>
    <n v="-31.600000000000037"/>
  </r>
  <r>
    <n v="9437"/>
    <s v="CA-2012-160787"/>
    <x v="1"/>
    <x v="12"/>
    <d v="2021-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2"/>
    <d v="2023-06-01T00:00:00"/>
    <s v="Standard Class"/>
    <s v="CD-11920"/>
    <s v="Carlos Daly"/>
    <x v="0"/>
    <s v="United States"/>
    <s v="Oceanside"/>
    <x v="1"/>
    <n v="92054"/>
    <x v="1"/>
    <s v="OFF-PA-10000520"/>
    <x v="1"/>
    <x v="10"/>
    <s v="Xerox 201"/>
    <n v="12.96"/>
    <n v="2"/>
    <n v="0"/>
    <n v="6.2208000000000006"/>
  </r>
  <r>
    <n v="9439"/>
    <s v="CA-2014-126144"/>
    <x v="3"/>
    <x v="689"/>
    <d v="2023-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20-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20-05-29T00:00:00"/>
    <s v="Standard Class"/>
    <s v="BW-11065"/>
    <s v="Barry Weirich"/>
    <x v="0"/>
    <s v="United States"/>
    <s v="New York City"/>
    <x v="15"/>
    <n v="10035"/>
    <x v="3"/>
    <s v="OFF-PA-10001471"/>
    <x v="1"/>
    <x v="10"/>
    <s v="Strathmore Photo Frame Cards"/>
    <n v="14.62"/>
    <n v="2"/>
    <n v="0"/>
    <n v="6.7251999999999992"/>
  </r>
  <r>
    <n v="9442"/>
    <s v="CA-2011-165477"/>
    <x v="2"/>
    <x v="282"/>
    <d v="2020-12-31T00:00:00"/>
    <s v="Second Class"/>
    <s v="RE-19405"/>
    <s v="Ricardo Emerson"/>
    <x v="0"/>
    <s v="United States"/>
    <s v="Kent"/>
    <x v="24"/>
    <n v="44240"/>
    <x v="3"/>
    <s v="OFF-AP-10003281"/>
    <x v="1"/>
    <x v="9"/>
    <s v="Acco 6 Outlet Guardian Standard Surge Suppressor"/>
    <n v="48.36"/>
    <n v="5"/>
    <n v="0.2"/>
    <n v="6.0449999999999946"/>
  </r>
  <r>
    <n v="9443"/>
    <s v="CA-2014-165904"/>
    <x v="3"/>
    <x v="104"/>
    <d v="2023-04-12T00:00:00"/>
    <s v="Standard Class"/>
    <s v="HR-14770"/>
    <s v="Hallie Redmond"/>
    <x v="2"/>
    <s v="United States"/>
    <s v="Jacksonville"/>
    <x v="2"/>
    <n v="32216"/>
    <x v="0"/>
    <s v="OFF-AR-10003156"/>
    <x v="1"/>
    <x v="6"/>
    <s v="50 Colored Long Pencils"/>
    <n v="16.256"/>
    <n v="2"/>
    <n v="0.2"/>
    <n v="1.2192000000000007"/>
  </r>
  <r>
    <n v="9444"/>
    <s v="CA-2014-165904"/>
    <x v="3"/>
    <x v="104"/>
    <d v="2023-04-12T00:00:00"/>
    <s v="Standard Class"/>
    <s v="HR-14770"/>
    <s v="Hallie Redmond"/>
    <x v="2"/>
    <s v="United States"/>
    <s v="Jacksonville"/>
    <x v="2"/>
    <n v="32216"/>
    <x v="0"/>
    <s v="TEC-PH-10000576"/>
    <x v="2"/>
    <x v="7"/>
    <s v="AT&amp;T 1080 Corded phone"/>
    <n v="219.18400000000003"/>
    <n v="2"/>
    <n v="0.2"/>
    <n v="19.178600000000003"/>
  </r>
  <r>
    <n v="9445"/>
    <s v="CA-2012-104052"/>
    <x v="1"/>
    <x v="1200"/>
    <d v="2021-03-02T00:00:00"/>
    <s v="First Class"/>
    <s v="TP-21565"/>
    <s v="Tracy Poddar"/>
    <x v="1"/>
    <s v="United States"/>
    <s v="Coppell"/>
    <x v="5"/>
    <n v="75019"/>
    <x v="2"/>
    <s v="TEC-PH-10003215"/>
    <x v="2"/>
    <x v="7"/>
    <s v="Jackery Bar Premium Fast-charging Portable Charger"/>
    <n v="95.84"/>
    <n v="4"/>
    <n v="0.2"/>
    <n v="34.741999999999997"/>
  </r>
  <r>
    <n v="9446"/>
    <s v="CA-2012-168277"/>
    <x v="1"/>
    <x v="352"/>
    <d v="2021-06-03T00:00:00"/>
    <s v="Standard Class"/>
    <s v="KB-16315"/>
    <s v="Karl Braun"/>
    <x v="0"/>
    <s v="United States"/>
    <s v="Indianapolis"/>
    <x v="14"/>
    <n v="46203"/>
    <x v="2"/>
    <s v="OFF-LA-10004484"/>
    <x v="1"/>
    <x v="2"/>
    <s v="Avery 476"/>
    <n v="12.39"/>
    <n v="3"/>
    <n v="0"/>
    <n v="5.6993999999999998"/>
  </r>
  <r>
    <n v="9447"/>
    <s v="CA-2013-158617"/>
    <x v="0"/>
    <x v="896"/>
    <d v="2022-09-29T00:00:00"/>
    <s v="Standard Class"/>
    <s v="AC-10660"/>
    <s v="Anna Chung"/>
    <x v="0"/>
    <s v="United States"/>
    <s v="Lawrence"/>
    <x v="14"/>
    <n v="46226"/>
    <x v="2"/>
    <s v="OFF-PA-10002245"/>
    <x v="1"/>
    <x v="10"/>
    <s v="Xerox 1895"/>
    <n v="35.880000000000003"/>
    <n v="6"/>
    <n v="0"/>
    <n v="16.146000000000001"/>
  </r>
  <r>
    <n v="9448"/>
    <s v="CA-2014-136882"/>
    <x v="3"/>
    <x v="837"/>
    <d v="2023-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22-09-24T00:00:00"/>
    <s v="Standard Class"/>
    <s v="CC-12430"/>
    <s v="Chuck Clark"/>
    <x v="2"/>
    <s v="United States"/>
    <s v="Redmond"/>
    <x v="4"/>
    <n v="98052"/>
    <x v="1"/>
    <s v="OFF-LA-10002195"/>
    <x v="1"/>
    <x v="2"/>
    <s v="Avery 481"/>
    <n v="12.32"/>
    <n v="4"/>
    <n v="0"/>
    <n v="5.9135999999999997"/>
  </r>
  <r>
    <n v="9450"/>
    <s v="CA-2011-140032"/>
    <x v="2"/>
    <x v="78"/>
    <d v="2020-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23-06-08T00:00:00"/>
    <s v="Standard Class"/>
    <s v="MO-17800"/>
    <s v="Meg O'Connel"/>
    <x v="2"/>
    <s v="United States"/>
    <s v="Spokane"/>
    <x v="4"/>
    <n v="99207"/>
    <x v="1"/>
    <s v="OFF-ST-10004963"/>
    <x v="1"/>
    <x v="4"/>
    <s v="Eldon Gobal File Keepers"/>
    <n v="136.26"/>
    <n v="9"/>
    <n v="0"/>
    <n v="5.4503999999999913"/>
  </r>
  <r>
    <n v="9452"/>
    <s v="CA-2012-129546"/>
    <x v="1"/>
    <x v="694"/>
    <d v="2021-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21-10-05T00:00:00"/>
    <s v="Standard Class"/>
    <s v="RP-19855"/>
    <s v="Roy Phan"/>
    <x v="1"/>
    <s v="United States"/>
    <s v="Los Angeles"/>
    <x v="1"/>
    <n v="90032"/>
    <x v="1"/>
    <s v="OFF-BI-10004001"/>
    <x v="1"/>
    <x v="8"/>
    <s v="GBC Recycled VeloBinder Covers"/>
    <n v="81.792000000000002"/>
    <n v="6"/>
    <n v="0.2"/>
    <n v="26.582399999999986"/>
  </r>
  <r>
    <n v="9454"/>
    <s v="CA-2012-129546"/>
    <x v="1"/>
    <x v="694"/>
    <d v="2021-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21-10-05T00:00:00"/>
    <s v="Standard Class"/>
    <s v="RP-19855"/>
    <s v="Roy Phan"/>
    <x v="1"/>
    <s v="United States"/>
    <s v="Los Angeles"/>
    <x v="1"/>
    <n v="90032"/>
    <x v="1"/>
    <s v="TEC-PH-10003555"/>
    <x v="2"/>
    <x v="7"/>
    <s v="Motorola HK250 Universal Bluetooth Headset"/>
    <n v="36.783999999999999"/>
    <n v="2"/>
    <n v="0.2"/>
    <n v="-8.2763999999999971"/>
  </r>
  <r>
    <n v="9456"/>
    <s v="CA-2013-140977"/>
    <x v="0"/>
    <x v="949"/>
    <d v="2022-06-20T00:00:00"/>
    <s v="Second Class"/>
    <s v="JL-15175"/>
    <s v="James Lanier"/>
    <x v="2"/>
    <s v="United States"/>
    <s v="Chattanooga"/>
    <x v="18"/>
    <n v="37421"/>
    <x v="0"/>
    <s v="TEC-MA-10003493"/>
    <x v="2"/>
    <x v="15"/>
    <s v="Penpower WorldCard Pro Card Scanner"/>
    <n v="91.474999999999994"/>
    <n v="1"/>
    <n v="0.5"/>
    <n v="-1.8294999999999959"/>
  </r>
  <r>
    <n v="9457"/>
    <s v="CA-2014-151855"/>
    <x v="3"/>
    <x v="837"/>
    <d v="2023-06-04T00:00:00"/>
    <s v="Standard Class"/>
    <s v="BW-11110"/>
    <s v="Bart Watters"/>
    <x v="1"/>
    <s v="United States"/>
    <s v="Greensboro"/>
    <x v="3"/>
    <n v="27405"/>
    <x v="0"/>
    <s v="TEC-AC-10002380"/>
    <x v="2"/>
    <x v="11"/>
    <s v="Sony 8GB Class 10 Micro SDHC R40 Memory Card"/>
    <n v="27.192"/>
    <n v="3"/>
    <n v="0.2"/>
    <n v="0.33989999999999654"/>
  </r>
  <r>
    <n v="9458"/>
    <s v="CA-2014-151855"/>
    <x v="3"/>
    <x v="837"/>
    <d v="2023-06-04T00:00:00"/>
    <s v="Standard Class"/>
    <s v="BW-11110"/>
    <s v="Bart Watters"/>
    <x v="1"/>
    <s v="United States"/>
    <s v="Greensboro"/>
    <x v="3"/>
    <n v="27405"/>
    <x v="0"/>
    <s v="OFF-BI-10004209"/>
    <x v="1"/>
    <x v="8"/>
    <s v="Fellowes Twister Kit, Gray/Clear, 3/pkg"/>
    <n v="12.059999999999999"/>
    <n v="5"/>
    <n v="0.7"/>
    <n v="-10.050000000000001"/>
  </r>
  <r>
    <n v="9459"/>
    <s v="CA-2011-138240"/>
    <x v="2"/>
    <x v="1147"/>
    <d v="2020-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7"/>
    <d v="2020-10-14T00:00:00"/>
    <s v="Standard Class"/>
    <s v="SJ-20500"/>
    <s v="Shirley Jackson"/>
    <x v="0"/>
    <s v="United States"/>
    <s v="San Francisco"/>
    <x v="1"/>
    <n v="94122"/>
    <x v="1"/>
    <s v="TEC-PH-10002583"/>
    <x v="2"/>
    <x v="7"/>
    <s v="iOttie HLCRIO102 Car Mount"/>
    <n v="15.991999999999999"/>
    <n v="1"/>
    <n v="0.2"/>
    <n v="-2.9985000000000022"/>
  </r>
  <r>
    <n v="9461"/>
    <s v="CA-2011-101833"/>
    <x v="2"/>
    <x v="664"/>
    <d v="2020-11-22T00:00:00"/>
    <s v="Second Class"/>
    <s v="FG-14260"/>
    <s v="Frank Gastineau"/>
    <x v="2"/>
    <s v="United States"/>
    <s v="New York City"/>
    <x v="15"/>
    <n v="10024"/>
    <x v="3"/>
    <s v="OFF-PA-10003591"/>
    <x v="1"/>
    <x v="10"/>
    <s v="Southworth 100% Cotton The Best Paper"/>
    <n v="34.44"/>
    <n v="3"/>
    <n v="0"/>
    <n v="17.22"/>
  </r>
  <r>
    <n v="9462"/>
    <s v="CA-2011-100867"/>
    <x v="2"/>
    <x v="538"/>
    <d v="2020-10-24T00:00:00"/>
    <s v="Standard Class"/>
    <s v="EH-14125"/>
    <s v="Eugene Hildebrand"/>
    <x v="2"/>
    <s v="United States"/>
    <s v="Lakewood"/>
    <x v="1"/>
    <n v="90712"/>
    <x v="1"/>
    <s v="TEC-PH-10004922"/>
    <x v="2"/>
    <x v="7"/>
    <s v="RCA Visys Integrated PBX 8-Line Router"/>
    <n v="321.55200000000002"/>
    <n v="6"/>
    <n v="0.2"/>
    <n v="20.097000000000008"/>
  </r>
  <r>
    <n v="9463"/>
    <s v="US-2014-109610"/>
    <x v="3"/>
    <x v="919"/>
    <d v="2023-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0"/>
    <d v="2020-03-03T00:00:00"/>
    <s v="First Class"/>
    <s v="JS-16030"/>
    <s v="Joy Smith"/>
    <x v="0"/>
    <s v="United States"/>
    <s v="Columbus"/>
    <x v="24"/>
    <n v="43229"/>
    <x v="3"/>
    <s v="OFF-AR-10003560"/>
    <x v="1"/>
    <x v="6"/>
    <s v="Zebra Zazzle Fluorescent Highlighters"/>
    <n v="19.456000000000003"/>
    <n v="4"/>
    <n v="0.2"/>
    <n v="3.4047999999999981"/>
  </r>
  <r>
    <n v="9465"/>
    <s v="CA-2011-109127"/>
    <x v="2"/>
    <x v="1058"/>
    <d v="2020-12-25T00:00:00"/>
    <s v="Standard Class"/>
    <s v="JC-15775"/>
    <s v="John Castell"/>
    <x v="0"/>
    <s v="United States"/>
    <s v="Newark"/>
    <x v="13"/>
    <n v="19711"/>
    <x v="3"/>
    <s v="OFF-LA-10004409"/>
    <x v="1"/>
    <x v="2"/>
    <s v="Avery 492"/>
    <n v="17.28"/>
    <n v="6"/>
    <n v="0"/>
    <n v="7.9487999999999985"/>
  </r>
  <r>
    <n v="9466"/>
    <s v="CA-2013-126858"/>
    <x v="0"/>
    <x v="258"/>
    <d v="2022-11-24T00:00:00"/>
    <s v="Standard Class"/>
    <s v="JM-15265"/>
    <s v="Janet Molinari"/>
    <x v="1"/>
    <s v="United States"/>
    <s v="Seattle"/>
    <x v="4"/>
    <n v="98115"/>
    <x v="1"/>
    <s v="FUR-FU-10000448"/>
    <x v="0"/>
    <x v="5"/>
    <s v="Tenex Chairmats For Use With Carpeted Floors"/>
    <n v="31.96"/>
    <n v="2"/>
    <n v="0"/>
    <n v="1.597999999999999"/>
  </r>
  <r>
    <n v="9467"/>
    <s v="CA-2014-102925"/>
    <x v="3"/>
    <x v="60"/>
    <d v="2023-11-11T00:00:00"/>
    <s v="Second Class"/>
    <s v="CD-12280"/>
    <s v="Christina DeMoss"/>
    <x v="0"/>
    <s v="United States"/>
    <s v="New York City"/>
    <x v="15"/>
    <n v="10024"/>
    <x v="3"/>
    <s v="OFF-BI-10002735"/>
    <x v="1"/>
    <x v="8"/>
    <s v="GBC Prestige Therm-A-Bind Covers"/>
    <n v="164.68800000000002"/>
    <n v="6"/>
    <n v="0.2"/>
    <n v="55.582200000000007"/>
  </r>
  <r>
    <n v="9468"/>
    <s v="CA-2014-102925"/>
    <x v="3"/>
    <x v="60"/>
    <d v="2023-11-11T00:00:00"/>
    <s v="Second Class"/>
    <s v="CD-12280"/>
    <s v="Christina DeMoss"/>
    <x v="0"/>
    <s v="United States"/>
    <s v="New York City"/>
    <x v="15"/>
    <n v="10024"/>
    <x v="3"/>
    <s v="FUR-TA-10003469"/>
    <x v="0"/>
    <x v="3"/>
    <s v="Balt Split Level Computer Training Table"/>
    <n v="166.5"/>
    <n v="2"/>
    <n v="0.4"/>
    <n v="-66.599999999999994"/>
  </r>
  <r>
    <n v="9469"/>
    <s v="CA-2014-102925"/>
    <x v="3"/>
    <x v="60"/>
    <d v="2023-11-11T00:00:00"/>
    <s v="Second Class"/>
    <s v="CD-12280"/>
    <s v="Christina DeMoss"/>
    <x v="0"/>
    <s v="United States"/>
    <s v="New York City"/>
    <x v="15"/>
    <n v="10024"/>
    <x v="3"/>
    <s v="OFF-PA-10001870"/>
    <x v="1"/>
    <x v="10"/>
    <s v="Xerox 202"/>
    <n v="12.96"/>
    <n v="2"/>
    <n v="0"/>
    <n v="6.2208000000000006"/>
  </r>
  <r>
    <n v="9470"/>
    <s v="CA-2014-102925"/>
    <x v="3"/>
    <x v="60"/>
    <d v="2023-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23-11-11T00:00:00"/>
    <s v="Second Class"/>
    <s v="CD-12280"/>
    <s v="Christina DeMoss"/>
    <x v="0"/>
    <s v="United States"/>
    <s v="New York City"/>
    <x v="15"/>
    <n v="10024"/>
    <x v="3"/>
    <s v="TEC-PH-10001448"/>
    <x v="2"/>
    <x v="7"/>
    <s v="Anker Astro 15000mAh USB Portable Charger"/>
    <n v="99.98"/>
    <n v="2"/>
    <n v="0"/>
    <n v="3.9991999999999877"/>
  </r>
  <r>
    <n v="9472"/>
    <s v="CA-2014-102925"/>
    <x v="3"/>
    <x v="60"/>
    <d v="2023-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23-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23-11-11T00:00:00"/>
    <s v="Second Class"/>
    <s v="CD-12280"/>
    <s v="Christina DeMoss"/>
    <x v="0"/>
    <s v="United States"/>
    <s v="New York City"/>
    <x v="15"/>
    <n v="10024"/>
    <x v="3"/>
    <s v="FUR-FU-10004245"/>
    <x v="0"/>
    <x v="5"/>
    <s v="Career Cubicle Clock, 8 1/4&quot;, Black"/>
    <n v="101.4"/>
    <n v="5"/>
    <n v="0"/>
    <n v="38.532000000000004"/>
  </r>
  <r>
    <n v="9475"/>
    <s v="CA-2012-100818"/>
    <x v="1"/>
    <x v="70"/>
    <d v="2021-06-05T00:00:00"/>
    <s v="Second Class"/>
    <s v="JM-15265"/>
    <s v="Janet Molinari"/>
    <x v="1"/>
    <s v="United States"/>
    <s v="Chicago"/>
    <x v="10"/>
    <n v="60653"/>
    <x v="2"/>
    <s v="OFF-LA-10000443"/>
    <x v="1"/>
    <x v="2"/>
    <s v="Avery 501"/>
    <n v="5.9039999999999999"/>
    <n v="2"/>
    <n v="0.2"/>
    <n v="1.9925999999999999"/>
  </r>
  <r>
    <n v="9476"/>
    <s v="CA-2012-100818"/>
    <x v="1"/>
    <x v="70"/>
    <d v="2021-06-05T00:00:00"/>
    <s v="Second Class"/>
    <s v="JM-15265"/>
    <s v="Janet Molinari"/>
    <x v="1"/>
    <s v="United States"/>
    <s v="Chicago"/>
    <x v="10"/>
    <n v="60653"/>
    <x v="2"/>
    <s v="OFF-PA-10001125"/>
    <x v="1"/>
    <x v="10"/>
    <s v="Xerox 1988"/>
    <n v="173.48800000000003"/>
    <n v="7"/>
    <n v="0.2"/>
    <n v="54.214999999999982"/>
  </r>
  <r>
    <n v="9477"/>
    <s v="CA-2012-100818"/>
    <x v="1"/>
    <x v="70"/>
    <d v="2021-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21-06-05T00:00:00"/>
    <s v="Second Class"/>
    <s v="JM-15265"/>
    <s v="Janet Molinari"/>
    <x v="1"/>
    <s v="United States"/>
    <s v="Chicago"/>
    <x v="10"/>
    <n v="60653"/>
    <x v="2"/>
    <s v="OFF-BI-10004364"/>
    <x v="1"/>
    <x v="8"/>
    <s v="Storex Dura Pro Binders"/>
    <n v="3.5639999999999992"/>
    <n v="3"/>
    <n v="0.8"/>
    <n v="-6.2370000000000019"/>
  </r>
  <r>
    <n v="9479"/>
    <s v="CA-2011-126193"/>
    <x v="2"/>
    <x v="557"/>
    <d v="2020-09-14T00:00:00"/>
    <s v="Standard Class"/>
    <s v="SS-20410"/>
    <s v="Shahid Shariari"/>
    <x v="0"/>
    <s v="United States"/>
    <s v="Oswego"/>
    <x v="10"/>
    <n v="60543"/>
    <x v="2"/>
    <s v="OFF-FA-10000936"/>
    <x v="1"/>
    <x v="13"/>
    <s v="Acco Hot Clips Clips to Go"/>
    <n v="13.16"/>
    <n v="5"/>
    <n v="0.2"/>
    <n v="4.1124999999999998"/>
  </r>
  <r>
    <n v="9480"/>
    <s v="CA-2011-126193"/>
    <x v="2"/>
    <x v="557"/>
    <d v="2020-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20-09-14T00:00:00"/>
    <s v="Standard Class"/>
    <s v="SS-20410"/>
    <s v="Shahid Shariari"/>
    <x v="0"/>
    <s v="United States"/>
    <s v="Oswego"/>
    <x v="10"/>
    <n v="60543"/>
    <x v="2"/>
    <s v="OFF-BI-10004632"/>
    <x v="1"/>
    <x v="8"/>
    <s v="Ibico Hi-Tech Manual Binding System"/>
    <n v="304.98999999999995"/>
    <n v="5"/>
    <n v="0.8"/>
    <n v="-533.73250000000007"/>
  </r>
  <r>
    <n v="9482"/>
    <s v="CA-2014-150504"/>
    <x v="3"/>
    <x v="44"/>
    <d v="2023-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21-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20-07-28T00:00:00"/>
    <s v="Standard Class"/>
    <s v="AB-10255"/>
    <s v="Alejandro Ballentine"/>
    <x v="2"/>
    <s v="United States"/>
    <s v="Los Angeles"/>
    <x v="1"/>
    <n v="90008"/>
    <x v="1"/>
    <s v="OFF-AR-10004757"/>
    <x v="1"/>
    <x v="6"/>
    <s v="Crayola Colored Pencils"/>
    <n v="19.68"/>
    <n v="6"/>
    <n v="0"/>
    <n v="6.4943999999999988"/>
  </r>
  <r>
    <n v="9485"/>
    <s v="CA-2013-164770"/>
    <x v="0"/>
    <x v="499"/>
    <d v="2022-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22-12-05T00:00:00"/>
    <s v="Second Class"/>
    <s v="MY-18295"/>
    <s v="Muhammed Yedwab"/>
    <x v="1"/>
    <s v="United States"/>
    <s v="Houston"/>
    <x v="5"/>
    <n v="77036"/>
    <x v="2"/>
    <s v="OFF-PA-10003893"/>
    <x v="1"/>
    <x v="10"/>
    <s v="Xerox 1962"/>
    <n v="30.816000000000003"/>
    <n v="9"/>
    <n v="0.2"/>
    <n v="9.6299999999999955"/>
  </r>
  <r>
    <n v="9487"/>
    <s v="CA-2014-130505"/>
    <x v="3"/>
    <x v="386"/>
    <d v="2023-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23-12-14T00:00:00"/>
    <s v="First Class"/>
    <s v="NB-18655"/>
    <s v="Nona Balk"/>
    <x v="1"/>
    <s v="United States"/>
    <s v="Paterson"/>
    <x v="30"/>
    <n v="7501"/>
    <x v="3"/>
    <s v="OFF-FA-10001561"/>
    <x v="1"/>
    <x v="13"/>
    <s v="Stockwell Push Pins"/>
    <n v="6.5400000000000009"/>
    <n v="3"/>
    <n v="0"/>
    <n v="2.1581999999999999"/>
  </r>
  <r>
    <n v="9489"/>
    <s v="CA-2012-156566"/>
    <x v="1"/>
    <x v="486"/>
    <d v="2021-10-04T00:00:00"/>
    <s v="First Class"/>
    <s v="EM-13960"/>
    <s v="Eric Murdock"/>
    <x v="0"/>
    <s v="United States"/>
    <s v="Portland"/>
    <x v="21"/>
    <n v="97206"/>
    <x v="1"/>
    <s v="TEC-PH-10001817"/>
    <x v="2"/>
    <x v="7"/>
    <s v="Wilson Electronics DB Pro Signal Booster"/>
    <n v="572.80000000000007"/>
    <n v="2"/>
    <n v="0.2"/>
    <n v="50.120000000000033"/>
  </r>
  <r>
    <n v="9490"/>
    <s v="US-2013-102232"/>
    <x v="0"/>
    <x v="1221"/>
    <d v="2022-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1"/>
    <d v="2023-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1"/>
    <d v="2023-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23-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22-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22-01-08T00:00:00"/>
    <s v="Standard Class"/>
    <s v="BO-11350"/>
    <s v="Bill Overfelt"/>
    <x v="1"/>
    <s v="United States"/>
    <s v="Broken Arrow"/>
    <x v="26"/>
    <n v="74012"/>
    <x v="2"/>
    <s v="OFF-BI-10004364"/>
    <x v="1"/>
    <x v="8"/>
    <s v="Storex Dura Pro Binders"/>
    <n v="11.88"/>
    <n v="2"/>
    <n v="0"/>
    <n v="5.3460000000000001"/>
  </r>
  <r>
    <n v="9496"/>
    <s v="US-2013-123610"/>
    <x v="0"/>
    <x v="536"/>
    <d v="2022-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22-05-17T00:00:00"/>
    <s v="Standard Class"/>
    <s v="VM-21835"/>
    <s v="Vivian Mathis"/>
    <x v="0"/>
    <s v="United States"/>
    <s v="Mission Viejo"/>
    <x v="1"/>
    <n v="92691"/>
    <x v="1"/>
    <s v="OFF-AP-10002222"/>
    <x v="1"/>
    <x v="9"/>
    <s v="Staples"/>
    <n v="8.67"/>
    <n v="1"/>
    <n v="0"/>
    <n v="2.3409000000000004"/>
  </r>
  <r>
    <n v="9498"/>
    <s v="CA-2014-118213"/>
    <x v="3"/>
    <x v="60"/>
    <d v="2023-11-08T00:00:00"/>
    <s v="First Class"/>
    <s v="AB-10060"/>
    <s v="Adam Bellavance"/>
    <x v="2"/>
    <s v="United States"/>
    <s v="Greenwood"/>
    <x v="14"/>
    <n v="46142"/>
    <x v="2"/>
    <s v="OFF-PA-10002615"/>
    <x v="1"/>
    <x v="10"/>
    <s v="Ampad Gold Fibre Wirebound Steno Books, 6&quot; x 9&quot;, Gregg Ruled"/>
    <n v="4.41"/>
    <n v="1"/>
    <n v="0"/>
    <n v="2.0286"/>
  </r>
  <r>
    <n v="9499"/>
    <s v="CA-2014-118213"/>
    <x v="3"/>
    <x v="60"/>
    <d v="2023-11-08T00:00:00"/>
    <s v="First Class"/>
    <s v="AB-10060"/>
    <s v="Adam Bellavance"/>
    <x v="2"/>
    <s v="United States"/>
    <s v="Greenwood"/>
    <x v="14"/>
    <n v="46142"/>
    <x v="2"/>
    <s v="OFF-PA-10000565"/>
    <x v="1"/>
    <x v="10"/>
    <s v="Staples"/>
    <n v="167.94"/>
    <n v="3"/>
    <n v="0"/>
    <n v="82.290599999999998"/>
  </r>
  <r>
    <n v="9500"/>
    <s v="CA-2014-118213"/>
    <x v="3"/>
    <x v="60"/>
    <d v="2023-11-08T00:00:00"/>
    <s v="First Class"/>
    <s v="AB-10060"/>
    <s v="Adam Bellavance"/>
    <x v="2"/>
    <s v="United States"/>
    <s v="Greenwood"/>
    <x v="14"/>
    <n v="46142"/>
    <x v="2"/>
    <s v="OFF-PA-10003673"/>
    <x v="1"/>
    <x v="10"/>
    <s v="Strathmore Photo Mount Cards"/>
    <n v="67.8"/>
    <n v="10"/>
    <n v="0"/>
    <n v="31.187999999999999"/>
  </r>
  <r>
    <n v="9501"/>
    <s v="CA-2013-149237"/>
    <x v="0"/>
    <x v="439"/>
    <d v="2022-05-31T00:00:00"/>
    <s v="Standard Class"/>
    <s v="CM-12235"/>
    <s v="Chris McAfee"/>
    <x v="0"/>
    <s v="United States"/>
    <s v="Milwaukee"/>
    <x v="6"/>
    <n v="53209"/>
    <x v="2"/>
    <s v="FUR-FU-10002088"/>
    <x v="0"/>
    <x v="5"/>
    <s v="Nu-Dell Float Frame 11 x 14 1/2"/>
    <n v="26.94"/>
    <n v="3"/>
    <n v="0"/>
    <n v="11.314800000000002"/>
  </r>
  <r>
    <n v="9502"/>
    <s v="US-2012-158589"/>
    <x v="1"/>
    <x v="312"/>
    <d v="2021-11-24T00:00:00"/>
    <s v="Standard Class"/>
    <s v="KW-16570"/>
    <s v="Kelly Williams"/>
    <x v="0"/>
    <s v="United States"/>
    <s v="San Francisco"/>
    <x v="1"/>
    <n v="94109"/>
    <x v="1"/>
    <s v="FUR-FU-10001546"/>
    <x v="0"/>
    <x v="5"/>
    <s v="Dana Swing-Arm Lamps"/>
    <n v="32.04"/>
    <n v="3"/>
    <n v="0"/>
    <n v="8.01"/>
  </r>
  <r>
    <n v="9503"/>
    <s v="CA-2013-101329"/>
    <x v="0"/>
    <x v="183"/>
    <d v="2022-04-30T00:00:00"/>
    <s v="Standard Class"/>
    <s v="MM-17920"/>
    <s v="Michael Moore"/>
    <x v="0"/>
    <s v="United States"/>
    <s v="Rome"/>
    <x v="15"/>
    <n v="13440"/>
    <x v="3"/>
    <s v="OFF-AR-10000614"/>
    <x v="1"/>
    <x v="6"/>
    <s v="Barrel Sharpener"/>
    <n v="32.129999999999995"/>
    <n v="9"/>
    <n v="0"/>
    <n v="8.3537999999999997"/>
  </r>
  <r>
    <n v="9504"/>
    <s v="CA-2013-101329"/>
    <x v="0"/>
    <x v="183"/>
    <d v="2022-04-30T00:00:00"/>
    <s v="Standard Class"/>
    <s v="MM-17920"/>
    <s v="Michael Moore"/>
    <x v="0"/>
    <s v="United States"/>
    <s v="Rome"/>
    <x v="15"/>
    <n v="13440"/>
    <x v="3"/>
    <s v="OFF-AR-10003190"/>
    <x v="1"/>
    <x v="6"/>
    <s v="Newell 32"/>
    <n v="2.88"/>
    <n v="1"/>
    <n v="0"/>
    <n v="0.80640000000000001"/>
  </r>
  <r>
    <n v="9505"/>
    <s v="CA-2013-113607"/>
    <x v="0"/>
    <x v="500"/>
    <d v="2022-10-19T00:00:00"/>
    <s v="Standard Class"/>
    <s v="PW-19030"/>
    <s v="Pauline Webber"/>
    <x v="1"/>
    <s v="United States"/>
    <s v="New York City"/>
    <x v="15"/>
    <n v="10009"/>
    <x v="3"/>
    <s v="TEC-PH-10004094"/>
    <x v="2"/>
    <x v="7"/>
    <s v="Motorola L703CM"/>
    <n v="1091.93"/>
    <n v="7"/>
    <n v="0"/>
    <n v="272.98250000000002"/>
  </r>
  <r>
    <n v="9506"/>
    <s v="CA-2013-113607"/>
    <x v="0"/>
    <x v="500"/>
    <d v="2022-10-19T00:00:00"/>
    <s v="Standard Class"/>
    <s v="PW-19030"/>
    <s v="Pauline Webber"/>
    <x v="1"/>
    <s v="United States"/>
    <s v="New York City"/>
    <x v="15"/>
    <n v="10009"/>
    <x v="3"/>
    <s v="OFF-PA-10001970"/>
    <x v="1"/>
    <x v="10"/>
    <s v="Xerox 1908"/>
    <n v="111.96"/>
    <n v="2"/>
    <n v="0"/>
    <n v="54.860399999999998"/>
  </r>
  <r>
    <n v="9507"/>
    <s v="CA-2011-149104"/>
    <x v="2"/>
    <x v="267"/>
    <d v="2020-04-07T00:00:00"/>
    <s v="Second Class"/>
    <s v="RD-19900"/>
    <s v="Ruben Dartt"/>
    <x v="0"/>
    <s v="United States"/>
    <s v="Dearborn Heights"/>
    <x v="12"/>
    <n v="48127"/>
    <x v="2"/>
    <s v="OFF-AR-10002952"/>
    <x v="1"/>
    <x v="6"/>
    <s v="Stanley Contemporary Battery Pencil Sharpeners"/>
    <n v="26.7"/>
    <n v="2"/>
    <n v="0"/>
    <n v="7.4759999999999991"/>
  </r>
  <r>
    <n v="9508"/>
    <s v="CA-2011-149104"/>
    <x v="2"/>
    <x v="267"/>
    <d v="2020-04-07T00:00:00"/>
    <s v="Second Class"/>
    <s v="RD-19900"/>
    <s v="Ruben Dartt"/>
    <x v="0"/>
    <s v="United States"/>
    <s v="Dearborn Heights"/>
    <x v="12"/>
    <n v="48127"/>
    <x v="2"/>
    <s v="OFF-BI-10004209"/>
    <x v="1"/>
    <x v="8"/>
    <s v="Fellowes Twister Kit, Gray/Clear, 3/pkg"/>
    <n v="40.199999999999996"/>
    <n v="5"/>
    <n v="0"/>
    <n v="18.089999999999996"/>
  </r>
  <r>
    <n v="9509"/>
    <s v="CA-2011-149104"/>
    <x v="2"/>
    <x v="267"/>
    <d v="2020-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20-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22-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20-12-16T00:00:00"/>
    <s v="First Class"/>
    <s v="CS-11845"/>
    <s v="Cari Sayre"/>
    <x v="1"/>
    <s v="United States"/>
    <s v="Chicago"/>
    <x v="10"/>
    <n v="60623"/>
    <x v="2"/>
    <s v="OFF-BI-10002353"/>
    <x v="1"/>
    <x v="8"/>
    <s v="GBC VeloBind Cover Sets"/>
    <n v="9.2639999999999976"/>
    <n v="3"/>
    <n v="0.8"/>
    <n v="-13.895999999999997"/>
  </r>
  <r>
    <n v="9513"/>
    <s v="CA-2014-142461"/>
    <x v="3"/>
    <x v="1108"/>
    <d v="2023-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22-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20-03-18T00:00:00"/>
    <s v="Standard Class"/>
    <s v="NF-18475"/>
    <s v="Neil Französisch"/>
    <x v="2"/>
    <s v="United States"/>
    <s v="Jacksonville"/>
    <x v="2"/>
    <n v="32216"/>
    <x v="0"/>
    <s v="OFF-PA-10000176"/>
    <x v="1"/>
    <x v="10"/>
    <s v="Xerox 1887"/>
    <n v="91.055999999999997"/>
    <n v="6"/>
    <n v="0.2"/>
    <n v="31.869599999999995"/>
  </r>
  <r>
    <n v="9516"/>
    <s v="CA-2011-154165"/>
    <x v="2"/>
    <x v="1222"/>
    <d v="2020-02-25T00:00:00"/>
    <s v="Standard Class"/>
    <s v="DL-13315"/>
    <s v="Delfina Latchford"/>
    <x v="0"/>
    <s v="United States"/>
    <s v="Chicago"/>
    <x v="10"/>
    <n v="60653"/>
    <x v="2"/>
    <s v="OFF-AR-10003631"/>
    <x v="1"/>
    <x v="6"/>
    <s v="Staples"/>
    <n v="54.207999999999998"/>
    <n v="14"/>
    <n v="0.2"/>
    <n v="8.808799999999998"/>
  </r>
  <r>
    <n v="9517"/>
    <s v="CA-2012-123939"/>
    <x v="1"/>
    <x v="252"/>
    <d v="2021-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21-08-26T00:00:00"/>
    <s v="Second Class"/>
    <s v="MS-17710"/>
    <s v="Maurice Satty"/>
    <x v="0"/>
    <s v="United States"/>
    <s v="Bowling Green"/>
    <x v="24"/>
    <n v="43402"/>
    <x v="3"/>
    <s v="OFF-LA-10003190"/>
    <x v="1"/>
    <x v="2"/>
    <s v="Avery 474"/>
    <n v="6.911999999999999"/>
    <n v="3"/>
    <n v="0.2"/>
    <n v="2.5056000000000003"/>
  </r>
  <r>
    <n v="9519"/>
    <s v="CA-2012-123939"/>
    <x v="1"/>
    <x v="252"/>
    <d v="2021-08-26T00:00:00"/>
    <s v="Second Class"/>
    <s v="MS-17710"/>
    <s v="Maurice Satty"/>
    <x v="0"/>
    <s v="United States"/>
    <s v="Bowling Green"/>
    <x v="24"/>
    <n v="43402"/>
    <x v="3"/>
    <s v="OFF-ST-10003208"/>
    <x v="1"/>
    <x v="4"/>
    <s v="Adjustable Depth Letter/Legal Cart"/>
    <n v="435.50400000000002"/>
    <n v="3"/>
    <n v="0.2"/>
    <n v="48.994199999999921"/>
  </r>
  <r>
    <n v="9520"/>
    <s v="US-2014-104451"/>
    <x v="3"/>
    <x v="540"/>
    <d v="2023-05-13T00:00:00"/>
    <s v="Second Class"/>
    <s v="MM-18055"/>
    <s v="Michelle Moray"/>
    <x v="0"/>
    <s v="United States"/>
    <s v="San Francisco"/>
    <x v="1"/>
    <n v="94110"/>
    <x v="1"/>
    <s v="OFF-AP-10000692"/>
    <x v="1"/>
    <x v="9"/>
    <s v="Fellowes Mighty 8 Compact Surge Protector"/>
    <n v="81.08"/>
    <n v="4"/>
    <n v="0"/>
    <n v="22.702400000000004"/>
  </r>
  <r>
    <n v="9521"/>
    <s v="CA-2013-101189"/>
    <x v="0"/>
    <x v="1083"/>
    <d v="2022-02-09T00:00:00"/>
    <s v="Standard Class"/>
    <s v="JB-15400"/>
    <s v="Jennifer Braxton"/>
    <x v="1"/>
    <s v="United States"/>
    <s v="Los Angeles"/>
    <x v="1"/>
    <n v="90049"/>
    <x v="1"/>
    <s v="OFF-ST-10004180"/>
    <x v="1"/>
    <x v="4"/>
    <s v="Safco Commercial Shelving"/>
    <n v="93.02"/>
    <n v="2"/>
    <n v="0"/>
    <n v="3.720799999999997"/>
  </r>
  <r>
    <n v="9522"/>
    <s v="CA-2011-169446"/>
    <x v="2"/>
    <x v="174"/>
    <d v="2020-12-25T00:00:00"/>
    <s v="Standard Class"/>
    <s v="SG-20605"/>
    <s v="Speros Goranitis"/>
    <x v="0"/>
    <s v="United States"/>
    <s v="Chicago"/>
    <x v="10"/>
    <n v="60623"/>
    <x v="2"/>
    <s v="TEC-PH-10002817"/>
    <x v="2"/>
    <x v="7"/>
    <s v="RCA ViSYS 25425RE1 Corded phone"/>
    <n v="323.97600000000006"/>
    <n v="3"/>
    <n v="0.2"/>
    <n v="36.44729999999997"/>
  </r>
  <r>
    <n v="9523"/>
    <s v="CA-2011-169446"/>
    <x v="2"/>
    <x v="174"/>
    <d v="2020-12-25T00:00:00"/>
    <s v="Standard Class"/>
    <s v="SG-20605"/>
    <s v="Speros Goranitis"/>
    <x v="0"/>
    <s v="United States"/>
    <s v="Chicago"/>
    <x v="10"/>
    <n v="60623"/>
    <x v="2"/>
    <s v="OFF-PA-10000295"/>
    <x v="1"/>
    <x v="10"/>
    <s v="Xerox 229"/>
    <n v="15.552000000000003"/>
    <n v="3"/>
    <n v="0.2"/>
    <n v="5.4432"/>
  </r>
  <r>
    <n v="9524"/>
    <s v="CA-2011-169446"/>
    <x v="2"/>
    <x v="174"/>
    <d v="2020-12-25T00:00:00"/>
    <s v="Standard Class"/>
    <s v="SG-20605"/>
    <s v="Speros Goranitis"/>
    <x v="0"/>
    <s v="United States"/>
    <s v="Chicago"/>
    <x v="10"/>
    <n v="60623"/>
    <x v="2"/>
    <s v="OFF-ST-10000419"/>
    <x v="1"/>
    <x v="4"/>
    <s v="Rogers Jumbo File, Granite"/>
    <n v="32.591999999999999"/>
    <n v="3"/>
    <n v="0.2"/>
    <n v="-7.7406000000000006"/>
  </r>
  <r>
    <n v="9525"/>
    <s v="CA-2014-156958"/>
    <x v="3"/>
    <x v="256"/>
    <d v="2023-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23-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23-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23-12-07T00:00:00"/>
    <s v="First Class"/>
    <s v="PB-18805"/>
    <s v="Patrick Bzostek"/>
    <x v="2"/>
    <s v="United States"/>
    <s v="Seattle"/>
    <x v="4"/>
    <n v="98115"/>
    <x v="1"/>
    <s v="OFF-BI-10001543"/>
    <x v="1"/>
    <x v="8"/>
    <s v="GBC VeloBinder Manual Binding System"/>
    <n v="172.75200000000001"/>
    <n v="6"/>
    <n v="0.2"/>
    <n v="60.463200000000015"/>
  </r>
  <r>
    <n v="9529"/>
    <s v="CA-2014-156958"/>
    <x v="3"/>
    <x v="256"/>
    <d v="2023-12-07T00:00:00"/>
    <s v="First Class"/>
    <s v="PB-18805"/>
    <s v="Patrick Bzostek"/>
    <x v="2"/>
    <s v="United States"/>
    <s v="Seattle"/>
    <x v="4"/>
    <n v="98115"/>
    <x v="1"/>
    <s v="OFF-BI-10002071"/>
    <x v="1"/>
    <x v="8"/>
    <s v="Fellowes Black Plastic Comb Bindings"/>
    <n v="9.2959999999999994"/>
    <n v="2"/>
    <n v="0.2"/>
    <n v="3.0211999999999994"/>
  </r>
  <r>
    <n v="9530"/>
    <s v="CA-2014-101637"/>
    <x v="3"/>
    <x v="668"/>
    <d v="2023-03-26T00:00:00"/>
    <s v="Same Day"/>
    <s v="AC-10615"/>
    <s v="Ann Chong"/>
    <x v="1"/>
    <s v="United States"/>
    <s v="Beaumont"/>
    <x v="5"/>
    <n v="77705"/>
    <x v="2"/>
    <s v="OFF-ST-10002352"/>
    <x v="1"/>
    <x v="4"/>
    <s v="Iris Project Case"/>
    <n v="12.768000000000001"/>
    <n v="2"/>
    <n v="0.2"/>
    <n v="0.95759999999999934"/>
  </r>
  <r>
    <n v="9531"/>
    <s v="CA-2014-111759"/>
    <x v="3"/>
    <x v="141"/>
    <d v="2023-07-13T00:00:00"/>
    <s v="Standard Class"/>
    <s v="MR-17545"/>
    <s v="Mathew Reese"/>
    <x v="2"/>
    <s v="United States"/>
    <s v="Seattle"/>
    <x v="4"/>
    <n v="98103"/>
    <x v="1"/>
    <s v="OFF-PA-10003127"/>
    <x v="1"/>
    <x v="10"/>
    <s v="Staples"/>
    <n v="52.76"/>
    <n v="2"/>
    <n v="0"/>
    <n v="24.269599999999997"/>
  </r>
  <r>
    <n v="9532"/>
    <s v="CA-2014-102729"/>
    <x v="3"/>
    <x v="40"/>
    <d v="2023-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22-11-01T00:00:00"/>
    <s v="Standard Class"/>
    <s v="BW-11200"/>
    <s v="Ben Wallace"/>
    <x v="0"/>
    <s v="United States"/>
    <s v="New York City"/>
    <x v="15"/>
    <n v="10011"/>
    <x v="3"/>
    <s v="FUR-CH-10000553"/>
    <x v="0"/>
    <x v="1"/>
    <s v="Metal Folding Chairs, Beige, 4/Carton"/>
    <n v="427.64400000000001"/>
    <n v="14"/>
    <n v="0.1"/>
    <n v="80.777199999999979"/>
  </r>
  <r>
    <n v="9534"/>
    <s v="CA-2013-116596"/>
    <x v="0"/>
    <x v="189"/>
    <d v="2022-11-01T00:00:00"/>
    <s v="Standard Class"/>
    <s v="BW-11200"/>
    <s v="Ben Wallace"/>
    <x v="0"/>
    <s v="United States"/>
    <s v="New York City"/>
    <x v="15"/>
    <n v="10011"/>
    <x v="3"/>
    <s v="OFF-FA-10000134"/>
    <x v="1"/>
    <x v="13"/>
    <s v="Advantus Push Pins, Aluminum Head"/>
    <n v="40.669999999999995"/>
    <n v="7"/>
    <n v="0"/>
    <n v="12.607699999999999"/>
  </r>
  <r>
    <n v="9535"/>
    <s v="CA-2013-116596"/>
    <x v="0"/>
    <x v="189"/>
    <d v="2022-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22-11-01T00:00:00"/>
    <s v="Standard Class"/>
    <s v="BW-11200"/>
    <s v="Ben Wallace"/>
    <x v="0"/>
    <s v="United States"/>
    <s v="New York City"/>
    <x v="15"/>
    <n v="10011"/>
    <x v="3"/>
    <s v="OFF-BI-10002949"/>
    <x v="1"/>
    <x v="8"/>
    <s v="Prestige Round Ring Binders"/>
    <n v="9.7280000000000015"/>
    <n v="2"/>
    <n v="0.2"/>
    <n v="3.283199999999999"/>
  </r>
  <r>
    <n v="9537"/>
    <s v="CA-2014-124191"/>
    <x v="3"/>
    <x v="492"/>
    <d v="2023-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22-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23-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23-09-10T00:00:00"/>
    <s v="First Class"/>
    <s v="AA-10375"/>
    <s v="Allen Armold"/>
    <x v="0"/>
    <s v="United States"/>
    <s v="Providence"/>
    <x v="34"/>
    <n v="2908"/>
    <x v="3"/>
    <s v="OFF-PA-10000157"/>
    <x v="1"/>
    <x v="10"/>
    <s v="Xerox 191"/>
    <n v="39.96"/>
    <n v="2"/>
    <n v="0"/>
    <n v="18.781199999999998"/>
  </r>
  <r>
    <n v="9541"/>
    <s v="CA-2012-135727"/>
    <x v="1"/>
    <x v="1223"/>
    <d v="2021-05-16T00:00:00"/>
    <s v="Second Class"/>
    <s v="PS-18970"/>
    <s v="Paul Stevenson"/>
    <x v="2"/>
    <s v="United States"/>
    <s v="Phoenix"/>
    <x v="16"/>
    <n v="85023"/>
    <x v="1"/>
    <s v="FUR-CH-10004540"/>
    <x v="0"/>
    <x v="1"/>
    <s v="Global Chrome Stack Chair"/>
    <n v="191.96800000000002"/>
    <n v="7"/>
    <n v="0.2"/>
    <n v="16.797200000000004"/>
  </r>
  <r>
    <n v="9542"/>
    <s v="CA-2012-135251"/>
    <x v="1"/>
    <x v="705"/>
    <d v="2021-08-10T00:00:00"/>
    <s v="Standard Class"/>
    <s v="RP-19270"/>
    <s v="Rachel Payne"/>
    <x v="1"/>
    <s v="United States"/>
    <s v="Houston"/>
    <x v="5"/>
    <n v="77095"/>
    <x v="2"/>
    <s v="OFF-LA-10004544"/>
    <x v="1"/>
    <x v="2"/>
    <s v="Avery 505"/>
    <n v="35.520000000000003"/>
    <n v="3"/>
    <n v="0.2"/>
    <n v="13.320000000000002"/>
  </r>
  <r>
    <n v="9543"/>
    <s v="CA-2012-135251"/>
    <x v="1"/>
    <x v="705"/>
    <d v="2021-08-10T00:00:00"/>
    <s v="Standard Class"/>
    <s v="RP-19270"/>
    <s v="Rachel Payne"/>
    <x v="1"/>
    <s v="United States"/>
    <s v="Houston"/>
    <x v="5"/>
    <n v="77095"/>
    <x v="2"/>
    <s v="OFF-BI-10001097"/>
    <x v="1"/>
    <x v="8"/>
    <s v="Avery Hole Reinforcements"/>
    <n v="6.2299999999999986"/>
    <n v="5"/>
    <n v="0.8"/>
    <n v="-9.6565000000000047"/>
  </r>
  <r>
    <n v="9544"/>
    <s v="CA-2012-135251"/>
    <x v="1"/>
    <x v="705"/>
    <d v="2021-08-10T00:00:00"/>
    <s v="Standard Class"/>
    <s v="RP-19270"/>
    <s v="Rachel Payne"/>
    <x v="1"/>
    <s v="United States"/>
    <s v="Houston"/>
    <x v="5"/>
    <n v="77095"/>
    <x v="2"/>
    <s v="OFF-PA-10003302"/>
    <x v="1"/>
    <x v="10"/>
    <s v="Xerox 1906"/>
    <n v="56.704000000000001"/>
    <n v="2"/>
    <n v="0.2"/>
    <n v="19.137599999999992"/>
  </r>
  <r>
    <n v="9545"/>
    <s v="CA-2012-135251"/>
    <x v="1"/>
    <x v="705"/>
    <d v="2021-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20-11-02T00:00:00"/>
    <s v="Standard Class"/>
    <s v="NC-18625"/>
    <s v="Noah Childs"/>
    <x v="1"/>
    <s v="United States"/>
    <s v="Columbus"/>
    <x v="14"/>
    <n v="47201"/>
    <x v="2"/>
    <s v="TEC-AC-10003433"/>
    <x v="2"/>
    <x v="11"/>
    <s v="Maxell 4.7GB DVD+R 5/Pack"/>
    <n v="1.98"/>
    <n v="2"/>
    <n v="0"/>
    <n v="0.89100000000000001"/>
  </r>
  <r>
    <n v="9547"/>
    <s v="CA-2011-166590"/>
    <x v="2"/>
    <x v="194"/>
    <d v="2020-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2"/>
    <d v="2022-06-21T00:00:00"/>
    <s v="Second Class"/>
    <s v="SC-20770"/>
    <s v="Stewart Carmichael"/>
    <x v="1"/>
    <s v="United States"/>
    <s v="Philadelphia"/>
    <x v="9"/>
    <n v="19134"/>
    <x v="3"/>
    <s v="OFF-PA-10004610"/>
    <x v="1"/>
    <x v="10"/>
    <s v="Xerox 1900"/>
    <n v="6.8480000000000008"/>
    <n v="2"/>
    <n v="0.2"/>
    <n v="2.1399999999999992"/>
  </r>
  <r>
    <n v="9549"/>
    <s v="CA-2013-131744"/>
    <x v="0"/>
    <x v="1132"/>
    <d v="2022-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2"/>
    <d v="2022-06-21T00:00:00"/>
    <s v="Second Class"/>
    <s v="SC-20770"/>
    <s v="Stewart Carmichael"/>
    <x v="1"/>
    <s v="United States"/>
    <s v="Philadelphia"/>
    <x v="9"/>
    <n v="19134"/>
    <x v="3"/>
    <s v="OFF-AP-10001394"/>
    <x v="1"/>
    <x v="9"/>
    <s v="Harmony Air Purifier"/>
    <n v="453.6"/>
    <n v="3"/>
    <n v="0.2"/>
    <n v="90.71999999999997"/>
  </r>
  <r>
    <n v="9551"/>
    <s v="CA-2012-160864"/>
    <x v="1"/>
    <x v="909"/>
    <d v="2021-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21-11-14T00:00:00"/>
    <s v="Standard Class"/>
    <s v="SC-20020"/>
    <s v="Sam Craven"/>
    <x v="0"/>
    <s v="United States"/>
    <s v="Philadelphia"/>
    <x v="9"/>
    <n v="19140"/>
    <x v="3"/>
    <s v="OFF-ST-10001526"/>
    <x v="1"/>
    <x v="4"/>
    <s v="Iceberg Mobile Mega Data/Printer Cart "/>
    <n v="577.58400000000006"/>
    <n v="6"/>
    <n v="0.2"/>
    <n v="43.318799999999953"/>
  </r>
  <r>
    <n v="9553"/>
    <s v="CA-2012-163923"/>
    <x v="1"/>
    <x v="1050"/>
    <d v="2021-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6"/>
    <d v="2022-09-28T00:00:00"/>
    <s v="Standard Class"/>
    <s v="SM-20950"/>
    <s v="Suzanne McNair"/>
    <x v="1"/>
    <s v="United States"/>
    <s v="Broomfield"/>
    <x v="22"/>
    <n v="80020"/>
    <x v="1"/>
    <s v="FUR-FU-10000246"/>
    <x v="0"/>
    <x v="5"/>
    <s v="Aluminum Document Frame"/>
    <n v="68.432000000000016"/>
    <n v="7"/>
    <n v="0.2"/>
    <n v="8.5539999999999878"/>
  </r>
  <r>
    <n v="9555"/>
    <s v="CA-2012-111612"/>
    <x v="1"/>
    <x v="109"/>
    <d v="2021-12-02T00:00:00"/>
    <s v="Standard Class"/>
    <s v="EB-14110"/>
    <s v="Eugene Barchas"/>
    <x v="0"/>
    <s v="United States"/>
    <s v="Columbus"/>
    <x v="24"/>
    <n v="43229"/>
    <x v="3"/>
    <s v="FUR-FU-10003799"/>
    <x v="0"/>
    <x v="5"/>
    <s v="Seth Thomas 13 1/2&quot; Wall Clock"/>
    <n v="71.12"/>
    <n v="5"/>
    <n v="0.2"/>
    <n v="9.7789999999999964"/>
  </r>
  <r>
    <n v="9556"/>
    <s v="CA-2012-111612"/>
    <x v="1"/>
    <x v="109"/>
    <d v="2021-12-02T00:00:00"/>
    <s v="Standard Class"/>
    <s v="EB-14110"/>
    <s v="Eugene Barchas"/>
    <x v="0"/>
    <s v="United States"/>
    <s v="Columbus"/>
    <x v="24"/>
    <n v="43229"/>
    <x v="3"/>
    <s v="OFF-FA-10003021"/>
    <x v="1"/>
    <x v="13"/>
    <s v="Staples"/>
    <n v="3.008"/>
    <n v="2"/>
    <n v="0.2"/>
    <n v="0.56399999999999983"/>
  </r>
  <r>
    <n v="9557"/>
    <s v="CA-2012-156853"/>
    <x v="1"/>
    <x v="155"/>
    <d v="2021-12-05T00:00:00"/>
    <s v="Second Class"/>
    <s v="HP-14815"/>
    <s v="Harold Pawlan"/>
    <x v="2"/>
    <s v="United States"/>
    <s v="Concord"/>
    <x v="38"/>
    <n v="3301"/>
    <x v="3"/>
    <s v="OFF-PA-10003656"/>
    <x v="1"/>
    <x v="10"/>
    <s v="Xerox 1935"/>
    <n v="184.66"/>
    <n v="7"/>
    <n v="0"/>
    <n v="84.943599999999989"/>
  </r>
  <r>
    <n v="9558"/>
    <s v="CA-2011-103086"/>
    <x v="2"/>
    <x v="1135"/>
    <d v="2020-10-19T00:00:00"/>
    <s v="Second Class"/>
    <s v="EB-14170"/>
    <s v="Evan Bailliet"/>
    <x v="0"/>
    <s v="United States"/>
    <s v="Houston"/>
    <x v="5"/>
    <n v="77095"/>
    <x v="2"/>
    <s v="FUR-FU-10004586"/>
    <x v="0"/>
    <x v="5"/>
    <s v="G.E. Longer-Life Indoor Recessed Floodlight Bulbs"/>
    <n v="5.3120000000000003"/>
    <n v="2"/>
    <n v="0.6"/>
    <n v="-1.5935999999999995"/>
  </r>
  <r>
    <n v="9559"/>
    <s v="CA-2013-129280"/>
    <x v="0"/>
    <x v="972"/>
    <d v="2022-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2"/>
    <d v="2022-05-06T00:00:00"/>
    <s v="First Class"/>
    <s v="SM-20905"/>
    <s v="Susan MacKendrick"/>
    <x v="0"/>
    <s v="United States"/>
    <s v="Newark"/>
    <x v="24"/>
    <n v="43055"/>
    <x v="3"/>
    <s v="OFF-ST-10002554"/>
    <x v="1"/>
    <x v="4"/>
    <s v="Tennsco Industrial Shelving"/>
    <n v="195.64"/>
    <n v="5"/>
    <n v="0.2"/>
    <n v="-44.018999999999991"/>
  </r>
  <r>
    <n v="9561"/>
    <s v="CA-2013-129280"/>
    <x v="0"/>
    <x v="972"/>
    <d v="2022-05-06T00:00:00"/>
    <s v="First Class"/>
    <s v="SM-20905"/>
    <s v="Susan MacKendrick"/>
    <x v="0"/>
    <s v="United States"/>
    <s v="Newark"/>
    <x v="24"/>
    <n v="43055"/>
    <x v="3"/>
    <s v="FUR-FU-10001876"/>
    <x v="0"/>
    <x v="5"/>
    <s v="Computer Room Manger, 14&quot;"/>
    <n v="51.967999999999996"/>
    <n v="2"/>
    <n v="0.2"/>
    <n v="10.393599999999998"/>
  </r>
  <r>
    <n v="9562"/>
    <s v="CA-2013-129280"/>
    <x v="0"/>
    <x v="972"/>
    <d v="2022-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2"/>
    <d v="2022-05-06T00:00:00"/>
    <s v="First Class"/>
    <s v="SM-20905"/>
    <s v="Susan MacKendrick"/>
    <x v="0"/>
    <s v="United States"/>
    <s v="Newark"/>
    <x v="24"/>
    <n v="43055"/>
    <x v="3"/>
    <s v="TEC-MA-10003589"/>
    <x v="2"/>
    <x v="15"/>
    <s v="Cisco 8961 IP Phone Charcoal"/>
    <n v="224.93700000000004"/>
    <n v="3"/>
    <n v="0.7"/>
    <n v="-164.9538"/>
  </r>
  <r>
    <n v="9564"/>
    <s v="CA-2013-129280"/>
    <x v="0"/>
    <x v="972"/>
    <d v="2022-05-06T00:00:00"/>
    <s v="First Class"/>
    <s v="SM-20905"/>
    <s v="Susan MacKendrick"/>
    <x v="0"/>
    <s v="United States"/>
    <s v="Newark"/>
    <x v="24"/>
    <n v="43055"/>
    <x v="3"/>
    <s v="OFF-LA-10000081"/>
    <x v="1"/>
    <x v="2"/>
    <s v="Avery 496"/>
    <n v="6"/>
    <n v="2"/>
    <n v="0.2"/>
    <n v="2.0999999999999996"/>
  </r>
  <r>
    <n v="9565"/>
    <s v="CA-2012-161242"/>
    <x v="1"/>
    <x v="931"/>
    <d v="2021-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20-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20-03-31T00:00:00"/>
    <s v="Same Day"/>
    <s v="TG-21640"/>
    <s v="Trudy Glocke"/>
    <x v="0"/>
    <s v="United States"/>
    <s v="Tampa"/>
    <x v="2"/>
    <n v="33614"/>
    <x v="0"/>
    <s v="OFF-BI-10001636"/>
    <x v="1"/>
    <x v="8"/>
    <s v="Ibico Plastic and Wire Spiral Binding Combs"/>
    <n v="12.645000000000001"/>
    <n v="5"/>
    <n v="0.7"/>
    <n v="-10.116"/>
  </r>
  <r>
    <n v="9568"/>
    <s v="CA-2011-130428"/>
    <x v="2"/>
    <x v="691"/>
    <d v="2020-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6"/>
    <d v="2023-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21-09-24T00:00:00"/>
    <s v="Same Day"/>
    <s v="MB-17305"/>
    <s v="Maria Bertelson"/>
    <x v="0"/>
    <s v="United States"/>
    <s v="Columbus"/>
    <x v="24"/>
    <n v="43229"/>
    <x v="3"/>
    <s v="OFF-BI-10003196"/>
    <x v="1"/>
    <x v="8"/>
    <s v="Accohide Poly Flexible Ring Binders"/>
    <n v="6.732000000000002"/>
    <n v="6"/>
    <n v="0.7"/>
    <n v="-4.4879999999999978"/>
  </r>
  <r>
    <n v="9571"/>
    <s v="CA-2012-113131"/>
    <x v="1"/>
    <x v="496"/>
    <d v="2021-09-24T00:00:00"/>
    <s v="Same Day"/>
    <s v="MB-17305"/>
    <s v="Maria Bertelson"/>
    <x v="0"/>
    <s v="United States"/>
    <s v="Columbus"/>
    <x v="24"/>
    <n v="43229"/>
    <x v="3"/>
    <s v="OFF-ST-10001172"/>
    <x v="1"/>
    <x v="4"/>
    <s v="Tennsco Lockers, Sand"/>
    <n v="33.568000000000005"/>
    <n v="2"/>
    <n v="0.2"/>
    <n v="1.6783999999999981"/>
  </r>
  <r>
    <n v="9572"/>
    <s v="CA-2012-113131"/>
    <x v="1"/>
    <x v="496"/>
    <d v="2021-09-24T00:00:00"/>
    <s v="Same Day"/>
    <s v="MB-17305"/>
    <s v="Maria Bertelson"/>
    <x v="0"/>
    <s v="United States"/>
    <s v="Columbus"/>
    <x v="24"/>
    <n v="43229"/>
    <x v="3"/>
    <s v="OFF-EN-10003068"/>
    <x v="1"/>
    <x v="12"/>
    <s v="#6 3/4 Gummed Flap White Envelopes"/>
    <n v="15.840000000000002"/>
    <n v="2"/>
    <n v="0.2"/>
    <n v="5.5439999999999987"/>
  </r>
  <r>
    <n v="9573"/>
    <s v="CA-2012-113131"/>
    <x v="1"/>
    <x v="496"/>
    <d v="2021-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21-09-24T00:00:00"/>
    <s v="Same Day"/>
    <s v="MB-17305"/>
    <s v="Maria Bertelson"/>
    <x v="0"/>
    <s v="United States"/>
    <s v="Columbus"/>
    <x v="24"/>
    <n v="43229"/>
    <x v="3"/>
    <s v="OFF-AR-10003504"/>
    <x v="1"/>
    <x v="6"/>
    <s v="Newell 347"/>
    <n v="17.12"/>
    <n v="5"/>
    <n v="0.2"/>
    <n v="1.9259999999999975"/>
  </r>
  <r>
    <n v="9575"/>
    <s v="CA-2012-148495"/>
    <x v="1"/>
    <x v="863"/>
    <d v="2021-08-13T00:00:00"/>
    <s v="Same Day"/>
    <s v="SF-20065"/>
    <s v="Sandra Flanagan"/>
    <x v="0"/>
    <s v="United States"/>
    <s v="Pomona"/>
    <x v="1"/>
    <n v="91767"/>
    <x v="1"/>
    <s v="FUR-FU-10001889"/>
    <x v="0"/>
    <x v="5"/>
    <s v="Ultra Door Pull Handle"/>
    <n v="31.56"/>
    <n v="3"/>
    <n v="0"/>
    <n v="10.4148"/>
  </r>
  <r>
    <n v="9576"/>
    <s v="CA-2012-143147"/>
    <x v="1"/>
    <x v="988"/>
    <d v="2021-05-28T00:00:00"/>
    <s v="Second Class"/>
    <s v="PS-18760"/>
    <s v="Pamela Stobb"/>
    <x v="0"/>
    <s v="United States"/>
    <s v="San Antonio"/>
    <x v="5"/>
    <n v="78207"/>
    <x v="2"/>
    <s v="FUR-CH-10000863"/>
    <x v="0"/>
    <x v="1"/>
    <s v="Novimex Swivel Fabric Task Chair"/>
    <n v="105.68599999999999"/>
    <n v="1"/>
    <n v="0.3"/>
    <n v="-28.686199999999999"/>
  </r>
  <r>
    <n v="9577"/>
    <s v="CA-2012-143147"/>
    <x v="1"/>
    <x v="988"/>
    <d v="2021-05-28T00:00:00"/>
    <s v="Second Class"/>
    <s v="PS-18760"/>
    <s v="Pamela Stobb"/>
    <x v="0"/>
    <s v="United States"/>
    <s v="San Antonio"/>
    <x v="5"/>
    <n v="78207"/>
    <x v="2"/>
    <s v="TEC-MA-10004679"/>
    <x v="2"/>
    <x v="15"/>
    <s v="StarTech.com 10/100 VDSL2 Ethernet Extender Kit"/>
    <n v="399.53999999999996"/>
    <n v="2"/>
    <n v="0.4"/>
    <n v="-79.908000000000015"/>
  </r>
  <r>
    <n v="9578"/>
    <s v="CA-2012-143147"/>
    <x v="1"/>
    <x v="988"/>
    <d v="2021-05-28T00:00:00"/>
    <s v="Second Class"/>
    <s v="PS-18760"/>
    <s v="Pamela Stobb"/>
    <x v="0"/>
    <s v="United States"/>
    <s v="San Antonio"/>
    <x v="5"/>
    <n v="78207"/>
    <x v="2"/>
    <s v="FUR-CH-10004754"/>
    <x v="0"/>
    <x v="1"/>
    <s v="Global Stack Chair with Arms, Black"/>
    <n v="104.93"/>
    <n v="5"/>
    <n v="0.3"/>
    <n v="-4.4969999999999999"/>
  </r>
  <r>
    <n v="9579"/>
    <s v="CA-2014-152975"/>
    <x v="3"/>
    <x v="32"/>
    <d v="2023-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23-09-17T00:00:00"/>
    <s v="First Class"/>
    <s v="RB-19705"/>
    <s v="Roger Barcio"/>
    <x v="2"/>
    <s v="United States"/>
    <s v="New York City"/>
    <x v="15"/>
    <n v="10035"/>
    <x v="3"/>
    <s v="OFF-ST-10001370"/>
    <x v="1"/>
    <x v="4"/>
    <s v="Sensible Storage WireTech Storage Systems"/>
    <n v="70.98"/>
    <n v="1"/>
    <n v="0"/>
    <n v="3.5489999999999924"/>
  </r>
  <r>
    <n v="9581"/>
    <s v="CA-2014-152975"/>
    <x v="3"/>
    <x v="32"/>
    <d v="2023-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23-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22-06-12T00:00:00"/>
    <s v="Standard Class"/>
    <s v="RS-19870"/>
    <s v="Roy Skaria"/>
    <x v="2"/>
    <s v="United States"/>
    <s v="Philadelphia"/>
    <x v="9"/>
    <n v="19120"/>
    <x v="3"/>
    <s v="OFF-FA-10002988"/>
    <x v="1"/>
    <x v="13"/>
    <s v="Ideal Clamps"/>
    <n v="9.6479999999999997"/>
    <n v="6"/>
    <n v="0.2"/>
    <n v="3.4973999999999998"/>
  </r>
  <r>
    <n v="9584"/>
    <s v="CA-2014-116127"/>
    <x v="3"/>
    <x v="643"/>
    <d v="2023-06-28T00:00:00"/>
    <s v="Second Class"/>
    <s v="SB-20185"/>
    <s v="Sarah Brown"/>
    <x v="0"/>
    <s v="United States"/>
    <s v="New York City"/>
    <x v="15"/>
    <n v="10024"/>
    <x v="3"/>
    <s v="FUR-BO-10002213"/>
    <x v="0"/>
    <x v="0"/>
    <s v="DMI Eclipse Executive Suite Bookcases"/>
    <n v="400.78400000000005"/>
    <n v="1"/>
    <n v="0.2"/>
    <n v="-5.0098000000000269"/>
  </r>
  <r>
    <n v="9585"/>
    <s v="CA-2014-132584"/>
    <x v="3"/>
    <x v="775"/>
    <d v="2023-08-28T00:00:00"/>
    <s v="First Class"/>
    <s v="HJ-14875"/>
    <s v="Heather Jas"/>
    <x v="2"/>
    <s v="United States"/>
    <s v="Detroit"/>
    <x v="12"/>
    <n v="48234"/>
    <x v="2"/>
    <s v="OFF-ST-10000344"/>
    <x v="1"/>
    <x v="4"/>
    <s v="Neat Ideas Personal Hanging Folder Files, Black"/>
    <n v="53.72"/>
    <n v="4"/>
    <n v="0"/>
    <n v="13.967199999999998"/>
  </r>
  <r>
    <n v="9586"/>
    <s v="CA-2013-160598"/>
    <x v="0"/>
    <x v="370"/>
    <d v="2022-08-29T00:00:00"/>
    <s v="First Class"/>
    <s v="SV-20815"/>
    <s v="Stuart Van"/>
    <x v="1"/>
    <s v="United States"/>
    <s v="Miami"/>
    <x v="2"/>
    <n v="33142"/>
    <x v="0"/>
    <s v="OFF-PA-10002319"/>
    <x v="1"/>
    <x v="10"/>
    <s v="Xerox 1944"/>
    <n v="31.007999999999999"/>
    <n v="1"/>
    <n v="0.2"/>
    <n v="11.240400000000001"/>
  </r>
  <r>
    <n v="9587"/>
    <s v="CA-2013-108630"/>
    <x v="0"/>
    <x v="741"/>
    <d v="2022-11-19T00:00:00"/>
    <s v="Same Day"/>
    <s v="BE-11410"/>
    <s v="Bobby Elias"/>
    <x v="0"/>
    <s v="United States"/>
    <s v="Concord"/>
    <x v="1"/>
    <n v="94521"/>
    <x v="1"/>
    <s v="OFF-BI-10002437"/>
    <x v="1"/>
    <x v="8"/>
    <s v="Recycled Premium Regency Composition Covers"/>
    <n v="61.120000000000005"/>
    <n v="5"/>
    <n v="0.2"/>
    <n v="22.155999999999999"/>
  </r>
  <r>
    <n v="9588"/>
    <s v="US-2014-129203"/>
    <x v="3"/>
    <x v="827"/>
    <d v="2023-04-23T00:00:00"/>
    <s v="Standard Class"/>
    <s v="BM-11575"/>
    <s v="Brendan Murry"/>
    <x v="1"/>
    <s v="United States"/>
    <s v="Chicago"/>
    <x v="10"/>
    <n v="60653"/>
    <x v="2"/>
    <s v="OFF-ST-10001418"/>
    <x v="1"/>
    <x v="4"/>
    <s v="Carina Media Storage Towers in Natural &amp; Black"/>
    <n v="195.136"/>
    <n v="4"/>
    <n v="0.2"/>
    <n v="-43.9056"/>
  </r>
  <r>
    <n v="9589"/>
    <s v="CA-2014-110940"/>
    <x v="3"/>
    <x v="283"/>
    <d v="2023-07-29T00:00:00"/>
    <s v="Standard Class"/>
    <s v="AZ-10750"/>
    <s v="Annie Zypern"/>
    <x v="0"/>
    <s v="United States"/>
    <s v="Wheeling"/>
    <x v="10"/>
    <n v="60090"/>
    <x v="2"/>
    <s v="OFF-AR-10000380"/>
    <x v="1"/>
    <x v="6"/>
    <s v="Hunt PowerHouse Electric Pencil Sharpener, Blue"/>
    <n v="121.536"/>
    <n v="4"/>
    <n v="0.2"/>
    <n v="15.191999999999979"/>
  </r>
  <r>
    <n v="9590"/>
    <s v="CA-2011-119172"/>
    <x v="2"/>
    <x v="218"/>
    <d v="2020-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20-05-15T00:00:00"/>
    <s v="Standard Class"/>
    <s v="HD-14785"/>
    <s v="Harold Dahlen"/>
    <x v="2"/>
    <s v="United States"/>
    <s v="Chicago"/>
    <x v="10"/>
    <n v="60610"/>
    <x v="2"/>
    <s v="OFF-BI-10002026"/>
    <x v="1"/>
    <x v="8"/>
    <s v="Avery Arch Ring Binders"/>
    <n v="104.57999999999998"/>
    <n v="9"/>
    <n v="0.8"/>
    <n v="-172.55700000000007"/>
  </r>
  <r>
    <n v="9592"/>
    <s v="US-2013-105452"/>
    <x v="0"/>
    <x v="1061"/>
    <d v="2022-08-02T00:00:00"/>
    <s v="Standard Class"/>
    <s v="BF-11005"/>
    <s v="Barry Franz"/>
    <x v="2"/>
    <s v="United States"/>
    <s v="Pasadena"/>
    <x v="5"/>
    <n v="77506"/>
    <x v="2"/>
    <s v="FUR-FU-10003691"/>
    <x v="0"/>
    <x v="5"/>
    <s v="Eldon Image Series Desk Accessories, Ebony"/>
    <n v="24.700000000000003"/>
    <n v="5"/>
    <n v="0.6"/>
    <n v="-9.8799999999999955"/>
  </r>
  <r>
    <n v="9593"/>
    <s v="US-2013-105452"/>
    <x v="0"/>
    <x v="1061"/>
    <d v="2022-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23-09-20T00:00:00"/>
    <s v="Standard Class"/>
    <s v="HZ-14950"/>
    <s v="Henia Zydlo"/>
    <x v="0"/>
    <s v="United States"/>
    <s v="New York City"/>
    <x v="15"/>
    <n v="10024"/>
    <x v="3"/>
    <s v="OFF-PA-10002741"/>
    <x v="1"/>
    <x v="10"/>
    <s v="Xerox 1980"/>
    <n v="8.56"/>
    <n v="2"/>
    <n v="0"/>
    <n v="3.8519999999999994"/>
  </r>
  <r>
    <n v="9595"/>
    <s v="CA-2014-108931"/>
    <x v="3"/>
    <x v="32"/>
    <d v="2023-09-20T00:00:00"/>
    <s v="Standard Class"/>
    <s v="HZ-14950"/>
    <s v="Henia Zydlo"/>
    <x v="0"/>
    <s v="United States"/>
    <s v="New York City"/>
    <x v="15"/>
    <n v="10024"/>
    <x v="3"/>
    <s v="OFF-PA-10003845"/>
    <x v="1"/>
    <x v="10"/>
    <s v="Xerox 1987"/>
    <n v="11.56"/>
    <n v="2"/>
    <n v="0"/>
    <n v="5.6644000000000005"/>
  </r>
  <r>
    <n v="9596"/>
    <s v="CA-2014-104619"/>
    <x v="3"/>
    <x v="714"/>
    <d v="2023-01-30T00:00:00"/>
    <s v="Standard Class"/>
    <s v="KD-16495"/>
    <s v="Keith Dawkins"/>
    <x v="1"/>
    <s v="United States"/>
    <s v="San Jose"/>
    <x v="1"/>
    <n v="95123"/>
    <x v="1"/>
    <s v="OFF-AP-10001492"/>
    <x v="1"/>
    <x v="9"/>
    <s v="Acco Six-Outlet Power Strip, 4' Cord Length"/>
    <n v="25.86"/>
    <n v="3"/>
    <n v="0"/>
    <n v="6.7236000000000002"/>
  </r>
  <r>
    <n v="9597"/>
    <s v="CA-2014-104619"/>
    <x v="3"/>
    <x v="714"/>
    <d v="2023-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23-01-30T00:00:00"/>
    <s v="Standard Class"/>
    <s v="KD-16495"/>
    <s v="Keith Dawkins"/>
    <x v="1"/>
    <s v="United States"/>
    <s v="San Jose"/>
    <x v="1"/>
    <n v="95123"/>
    <x v="1"/>
    <s v="TEC-PH-10000193"/>
    <x v="2"/>
    <x v="7"/>
    <s v="Jensen SMPS-640 - speaker phone"/>
    <n v="110.352"/>
    <n v="3"/>
    <n v="0.2"/>
    <n v="8.2763999999999953"/>
  </r>
  <r>
    <n v="9599"/>
    <s v="CA-2012-149517"/>
    <x v="1"/>
    <x v="444"/>
    <d v="2021-09-23T00:00:00"/>
    <s v="Standard Class"/>
    <s v="FC-14245"/>
    <s v="Frank Carlisle"/>
    <x v="2"/>
    <s v="United States"/>
    <s v="Sacramento"/>
    <x v="1"/>
    <n v="95823"/>
    <x v="1"/>
    <s v="FUR-FU-10003464"/>
    <x v="0"/>
    <x v="5"/>
    <s v="Seth Thomas 8 1/2&quot; Cubicle Clock"/>
    <n v="60.84"/>
    <n v="3"/>
    <n v="0"/>
    <n v="19.468799999999998"/>
  </r>
  <r>
    <n v="9600"/>
    <s v="CA-2012-116841"/>
    <x v="1"/>
    <x v="1224"/>
    <d v="2021-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23-05-12T00:00:00"/>
    <s v="Second Class"/>
    <s v="EB-13705"/>
    <s v="Ed Braxton"/>
    <x v="1"/>
    <s v="United States"/>
    <s v="Mansfield"/>
    <x v="5"/>
    <n v="76063"/>
    <x v="2"/>
    <s v="OFF-PA-10003848"/>
    <x v="1"/>
    <x v="10"/>
    <s v="Xerox 1997"/>
    <n v="41.472000000000008"/>
    <n v="8"/>
    <n v="0.2"/>
    <n v="14.5152"/>
  </r>
  <r>
    <n v="9602"/>
    <s v="CA-2013-117604"/>
    <x v="0"/>
    <x v="912"/>
    <d v="2022-09-10T00:00:00"/>
    <s v="Standard Class"/>
    <s v="JP-15520"/>
    <s v="Jeremy Pistek"/>
    <x v="0"/>
    <s v="United States"/>
    <s v="Jonesboro"/>
    <x v="36"/>
    <n v="72401"/>
    <x v="0"/>
    <s v="OFF-PA-10001357"/>
    <x v="1"/>
    <x v="10"/>
    <s v="Xerox 1886"/>
    <n v="239.5"/>
    <n v="5"/>
    <n v="0"/>
    <n v="114.95999999999998"/>
  </r>
  <r>
    <n v="9603"/>
    <s v="CA-2011-130155"/>
    <x v="2"/>
    <x v="945"/>
    <d v="2020-05-22T00:00:00"/>
    <s v="First Class"/>
    <s v="TD-20995"/>
    <s v="Tamara Dahlen"/>
    <x v="0"/>
    <s v="United States"/>
    <s v="Virginia Beach"/>
    <x v="17"/>
    <n v="23464"/>
    <x v="0"/>
    <s v="OFF-SU-10004737"/>
    <x v="1"/>
    <x v="14"/>
    <s v="Acme Design Stainless Steel Bent Scissors"/>
    <n v="34.200000000000003"/>
    <n v="5"/>
    <n v="0"/>
    <n v="9.234"/>
  </r>
  <r>
    <n v="9604"/>
    <s v="CA-2013-129861"/>
    <x v="0"/>
    <x v="26"/>
    <d v="2022-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21-11-05T00:00:00"/>
    <s v="First Class"/>
    <s v="EG-13900"/>
    <s v="Emily Grady"/>
    <x v="0"/>
    <s v="United States"/>
    <s v="Chesapeake"/>
    <x v="17"/>
    <n v="23320"/>
    <x v="0"/>
    <s v="OFF-AP-10003099"/>
    <x v="1"/>
    <x v="9"/>
    <s v="Eureka Hand Vacuum, Bagless"/>
    <n v="197.72"/>
    <n v="4"/>
    <n v="0"/>
    <n v="55.36160000000001"/>
  </r>
  <r>
    <n v="9606"/>
    <s v="US-2014-122672"/>
    <x v="3"/>
    <x v="259"/>
    <d v="2023-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23-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23-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23-12-09T00:00:00"/>
    <s v="Second Class"/>
    <s v="BF-11080"/>
    <s v="Bart Folk"/>
    <x v="0"/>
    <s v="United States"/>
    <s v="New York City"/>
    <x v="15"/>
    <n v="10024"/>
    <x v="3"/>
    <s v="OFF-LA-10000248"/>
    <x v="1"/>
    <x v="2"/>
    <s v="Avery 52"/>
    <n v="11.07"/>
    <n v="3"/>
    <n v="0"/>
    <n v="5.2028999999999996"/>
  </r>
  <r>
    <n v="9610"/>
    <s v="CA-2013-130638"/>
    <x v="0"/>
    <x v="458"/>
    <d v="2022-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22-05-20T00:00:00"/>
    <s v="Second Class"/>
    <s v="SC-20095"/>
    <s v="Sanjit Chand"/>
    <x v="0"/>
    <s v="United States"/>
    <s v="Los Angeles"/>
    <x v="1"/>
    <n v="90045"/>
    <x v="1"/>
    <s v="OFF-LA-10002195"/>
    <x v="1"/>
    <x v="2"/>
    <s v="Avery 481"/>
    <n v="27.72"/>
    <n v="9"/>
    <n v="0"/>
    <n v="13.3056"/>
  </r>
  <r>
    <n v="9612"/>
    <s v="CA-2014-144365"/>
    <x v="3"/>
    <x v="1199"/>
    <d v="2023-10-31T00:00:00"/>
    <s v="Standard Class"/>
    <s v="CS-11950"/>
    <s v="Carlos Soltero"/>
    <x v="0"/>
    <s v="United States"/>
    <s v="Jackson"/>
    <x v="35"/>
    <n v="39212"/>
    <x v="0"/>
    <s v="OFF-FA-10000735"/>
    <x v="1"/>
    <x v="13"/>
    <s v="Staples"/>
    <n v="11.68"/>
    <n v="4"/>
    <n v="0"/>
    <n v="5.2559999999999993"/>
  </r>
  <r>
    <n v="9613"/>
    <s v="CA-2013-110086"/>
    <x v="0"/>
    <x v="31"/>
    <d v="2022-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20-11-13T00:00:00"/>
    <s v="First Class"/>
    <s v="MZ-17515"/>
    <s v="Mary Zewe"/>
    <x v="1"/>
    <s v="United States"/>
    <s v="Seattle"/>
    <x v="4"/>
    <n v="98115"/>
    <x v="1"/>
    <s v="OFF-AP-10002892"/>
    <x v="1"/>
    <x v="9"/>
    <s v="Belkin F5C206VTEL 6 Outlet Surge"/>
    <n v="22.98"/>
    <n v="1"/>
    <n v="0"/>
    <n v="6.8939999999999984"/>
  </r>
  <r>
    <n v="9615"/>
    <s v="CA-2011-128524"/>
    <x v="2"/>
    <x v="7"/>
    <d v="2020-11-13T00:00:00"/>
    <s v="First Class"/>
    <s v="MZ-17515"/>
    <s v="Mary Zewe"/>
    <x v="1"/>
    <s v="United States"/>
    <s v="Seattle"/>
    <x v="4"/>
    <n v="98115"/>
    <x v="1"/>
    <s v="TEC-AC-10002718"/>
    <x v="2"/>
    <x v="11"/>
    <s v="Belkin Standard 104 key USB Keyboard"/>
    <n v="102.13"/>
    <n v="7"/>
    <n v="0"/>
    <n v="15.319499999999996"/>
  </r>
  <r>
    <n v="9616"/>
    <s v="CA-2011-128524"/>
    <x v="2"/>
    <x v="7"/>
    <d v="2020-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22-08-30T00:00:00"/>
    <s v="Standard Class"/>
    <s v="PW-19030"/>
    <s v="Pauline Webber"/>
    <x v="1"/>
    <s v="United States"/>
    <s v="Los Angeles"/>
    <x v="1"/>
    <n v="90049"/>
    <x v="1"/>
    <s v="OFF-AR-10002255"/>
    <x v="1"/>
    <x v="6"/>
    <s v="Newell 346"/>
    <n v="5.76"/>
    <n v="2"/>
    <n v="0"/>
    <n v="1.6703999999999999"/>
  </r>
  <r>
    <n v="9618"/>
    <s v="CA-2014-160633"/>
    <x v="3"/>
    <x v="673"/>
    <d v="2023-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23-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23-11-22T00:00:00"/>
    <s v="Standard Class"/>
    <s v="BS-11380"/>
    <s v="Bill Stewart"/>
    <x v="1"/>
    <s v="United States"/>
    <s v="Bowling Green"/>
    <x v="24"/>
    <n v="43402"/>
    <x v="3"/>
    <s v="TEC-AC-10002335"/>
    <x v="2"/>
    <x v="11"/>
    <s v="Logitech Media Keyboard K200"/>
    <n v="139.96000000000004"/>
    <n v="5"/>
    <n v="0.2"/>
    <n v="-1.7495000000000118"/>
  </r>
  <r>
    <n v="9621"/>
    <s v="CA-2011-115133"/>
    <x v="2"/>
    <x v="467"/>
    <d v="2020-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20-09-30T00:00:00"/>
    <s v="Standard Class"/>
    <s v="DA-13450"/>
    <s v="Dianna Arnett"/>
    <x v="2"/>
    <s v="United States"/>
    <s v="Lancaster"/>
    <x v="24"/>
    <n v="43130"/>
    <x v="3"/>
    <s v="TEC-AC-10002370"/>
    <x v="2"/>
    <x v="11"/>
    <s v="Maxell CD-R Discs"/>
    <n v="3.1520000000000001"/>
    <n v="2"/>
    <n v="0.2"/>
    <n v="0.47279999999999966"/>
  </r>
  <r>
    <n v="9623"/>
    <s v="CA-2011-115133"/>
    <x v="2"/>
    <x v="467"/>
    <d v="2020-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23-07-01T00:00:00"/>
    <s v="First Class"/>
    <s v="ME-17725"/>
    <s v="Max Engle"/>
    <x v="0"/>
    <s v="United States"/>
    <s v="Dallas"/>
    <x v="5"/>
    <n v="75220"/>
    <x v="2"/>
    <s v="OFF-AP-10000240"/>
    <x v="1"/>
    <x v="9"/>
    <s v="Belkin F9G930V10-GRY 9 Outlet Surge"/>
    <n v="21.391999999999992"/>
    <n v="2"/>
    <n v="0.8"/>
    <n v="-54.549600000000012"/>
  </r>
  <r>
    <n v="9625"/>
    <s v="CA-2014-137449"/>
    <x v="3"/>
    <x v="222"/>
    <d v="2023-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23-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23-09-26T00:00:00"/>
    <s v="First Class"/>
    <s v="MH-17785"/>
    <s v="Maya Herman"/>
    <x v="1"/>
    <s v="United States"/>
    <s v="Lubbock"/>
    <x v="5"/>
    <n v="79424"/>
    <x v="2"/>
    <s v="OFF-PA-10001846"/>
    <x v="1"/>
    <x v="10"/>
    <s v="Xerox 1899"/>
    <n v="9.2480000000000011"/>
    <n v="2"/>
    <n v="0.2"/>
    <n v="3.3524000000000003"/>
  </r>
  <r>
    <n v="9628"/>
    <s v="CA-2011-139283"/>
    <x v="2"/>
    <x v="533"/>
    <d v="2020-11-27T00:00:00"/>
    <s v="Standard Class"/>
    <s v="BT-11440"/>
    <s v="Bobby Trafton"/>
    <x v="0"/>
    <s v="United States"/>
    <s v="Detroit"/>
    <x v="12"/>
    <n v="48227"/>
    <x v="2"/>
    <s v="OFF-BI-10002049"/>
    <x v="1"/>
    <x v="8"/>
    <s v="UniKeep View Case Binders"/>
    <n v="14.669999999999998"/>
    <n v="3"/>
    <n v="0"/>
    <n v="6.7481999999999989"/>
  </r>
  <r>
    <n v="9629"/>
    <s v="CA-2011-118192"/>
    <x v="2"/>
    <x v="286"/>
    <d v="2020-01-19T00:00:00"/>
    <s v="Standard Class"/>
    <s v="MM-17920"/>
    <s v="Michael Moore"/>
    <x v="0"/>
    <s v="United States"/>
    <s v="Newark"/>
    <x v="24"/>
    <n v="43055"/>
    <x v="3"/>
    <s v="OFF-PA-10002947"/>
    <x v="1"/>
    <x v="10"/>
    <s v="Xerox 1923"/>
    <n v="37.408000000000001"/>
    <n v="7"/>
    <n v="0.2"/>
    <n v="13.0928"/>
  </r>
  <r>
    <n v="9630"/>
    <s v="CA-2011-118192"/>
    <x v="2"/>
    <x v="286"/>
    <d v="2020-01-19T00:00:00"/>
    <s v="Standard Class"/>
    <s v="MM-17920"/>
    <s v="Michael Moore"/>
    <x v="0"/>
    <s v="United States"/>
    <s v="Newark"/>
    <x v="24"/>
    <n v="43055"/>
    <x v="3"/>
    <s v="OFF-BI-10003476"/>
    <x v="1"/>
    <x v="8"/>
    <s v="Avery Metallic Poly Binders"/>
    <n v="3.4380000000000006"/>
    <n v="2"/>
    <n v="0.7"/>
    <n v="-2.5212000000000003"/>
  </r>
  <r>
    <n v="9631"/>
    <s v="CA-2013-168844"/>
    <x v="0"/>
    <x v="1206"/>
    <d v="2022-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6"/>
    <d v="2022-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23-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4"/>
    <d v="2020-10-17T00:00:00"/>
    <s v="First Class"/>
    <s v="TC-21295"/>
    <s v="Toby Carlisle"/>
    <x v="0"/>
    <s v="United States"/>
    <s v="Everett"/>
    <x v="31"/>
    <n v="2149"/>
    <x v="3"/>
    <s v="TEC-AC-10000865"/>
    <x v="2"/>
    <x v="11"/>
    <s v="WD My Passport Ultra 500GB Portable External Hard Drive"/>
    <n v="177"/>
    <n v="3"/>
    <n v="0"/>
    <n v="30.089999999999982"/>
  </r>
  <r>
    <n v="9635"/>
    <s v="CA-2011-151330"/>
    <x v="2"/>
    <x v="1004"/>
    <d v="2020-10-17T00:00:00"/>
    <s v="First Class"/>
    <s v="TC-21295"/>
    <s v="Toby Carlisle"/>
    <x v="0"/>
    <s v="United States"/>
    <s v="Everett"/>
    <x v="31"/>
    <n v="2149"/>
    <x v="3"/>
    <s v="OFF-ST-10000615"/>
    <x v="1"/>
    <x v="4"/>
    <s v="SimpliFile Personal File, Black Granite, 15w x 6-15/16d x 11-1/4h"/>
    <n v="79.45"/>
    <n v="7"/>
    <n v="0"/>
    <n v="22.246000000000006"/>
  </r>
  <r>
    <n v="9636"/>
    <s v="CA-2011-151330"/>
    <x v="2"/>
    <x v="1004"/>
    <d v="2020-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20-11-25T00:00:00"/>
    <s v="Standard Class"/>
    <s v="MH-17785"/>
    <s v="Maya Herman"/>
    <x v="1"/>
    <s v="United States"/>
    <s v="Seattle"/>
    <x v="4"/>
    <n v="98105"/>
    <x v="1"/>
    <s v="FUR-FU-10003553"/>
    <x v="0"/>
    <x v="5"/>
    <s v="Howard Miller 13-1/2&quot; Diameter Rosebrook Wall Clock"/>
    <n v="137.54"/>
    <n v="2"/>
    <n v="0"/>
    <n v="55.016000000000005"/>
  </r>
  <r>
    <n v="9638"/>
    <s v="CA-2011-124702"/>
    <x v="2"/>
    <x v="728"/>
    <d v="2020-11-25T00:00:00"/>
    <s v="Standard Class"/>
    <s v="MH-17785"/>
    <s v="Maya Herman"/>
    <x v="1"/>
    <s v="United States"/>
    <s v="Seattle"/>
    <x v="4"/>
    <n v="98105"/>
    <x v="1"/>
    <s v="FUR-TA-10003008"/>
    <x v="0"/>
    <x v="3"/>
    <s v="Lesro Round Back Collection Coffee Table, End Table"/>
    <n v="730.2"/>
    <n v="4"/>
    <n v="0"/>
    <n v="94.926000000000045"/>
  </r>
  <r>
    <n v="9639"/>
    <s v="US-2014-125808"/>
    <x v="3"/>
    <x v="105"/>
    <d v="2023-11-16T00:00:00"/>
    <s v="Second Class"/>
    <s v="EP-13915"/>
    <s v="Emily Phan"/>
    <x v="0"/>
    <s v="United States"/>
    <s v="Los Angeles"/>
    <x v="1"/>
    <n v="90032"/>
    <x v="1"/>
    <s v="OFF-PA-10001846"/>
    <x v="1"/>
    <x v="10"/>
    <s v="Xerox 1899"/>
    <n v="11.56"/>
    <n v="2"/>
    <n v="0"/>
    <n v="5.6644000000000005"/>
  </r>
  <r>
    <n v="9640"/>
    <s v="CA-2012-116638"/>
    <x v="1"/>
    <x v="1225"/>
    <d v="2021-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8"/>
    <d v="2020-03-12T00:00:00"/>
    <s v="Standard Class"/>
    <s v="CM-12715"/>
    <s v="Craig Molinari"/>
    <x v="1"/>
    <s v="United States"/>
    <s v="Seattle"/>
    <x v="4"/>
    <n v="98103"/>
    <x v="1"/>
    <s v="OFF-AR-10000390"/>
    <x v="1"/>
    <x v="6"/>
    <s v="Newell Chalk Holder"/>
    <n v="20.65"/>
    <n v="5"/>
    <n v="0"/>
    <n v="9.4989999999999988"/>
  </r>
  <r>
    <n v="9642"/>
    <s v="CA-2011-104563"/>
    <x v="2"/>
    <x v="1008"/>
    <d v="2020-03-12T00:00:00"/>
    <s v="Standard Class"/>
    <s v="CM-12715"/>
    <s v="Craig Molinari"/>
    <x v="1"/>
    <s v="United States"/>
    <s v="Seattle"/>
    <x v="4"/>
    <n v="98103"/>
    <x v="1"/>
    <s v="OFF-ST-10000934"/>
    <x v="1"/>
    <x v="4"/>
    <s v="Contico 72&quot;H Heavy-Duty Storage System"/>
    <n v="204.89999999999998"/>
    <n v="5"/>
    <n v="0"/>
    <n v="0"/>
  </r>
  <r>
    <n v="9643"/>
    <s v="CA-2011-104563"/>
    <x v="2"/>
    <x v="1008"/>
    <d v="2020-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8"/>
    <d v="2020-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23-06-14T00:00:00"/>
    <s v="Standard Class"/>
    <s v="FO-14305"/>
    <s v="Frank Olsen"/>
    <x v="0"/>
    <s v="United States"/>
    <s v="Glendale"/>
    <x v="16"/>
    <n v="85301"/>
    <x v="1"/>
    <s v="TEC-AC-10002006"/>
    <x v="2"/>
    <x v="11"/>
    <s v="Memorex Micro Travel Drive 16 GB"/>
    <n v="89.544000000000011"/>
    <n v="7"/>
    <n v="0.2"/>
    <n v="12.312299999999993"/>
  </r>
  <r>
    <n v="9646"/>
    <s v="US-2014-107979"/>
    <x v="3"/>
    <x v="110"/>
    <d v="2023-06-14T00:00:00"/>
    <s v="Standard Class"/>
    <s v="FO-14305"/>
    <s v="Frank Olsen"/>
    <x v="0"/>
    <s v="United States"/>
    <s v="Glendale"/>
    <x v="16"/>
    <n v="85301"/>
    <x v="1"/>
    <s v="OFF-ST-10002485"/>
    <x v="1"/>
    <x v="4"/>
    <s v="Rogers Deluxe File Chest"/>
    <n v="35.167999999999999"/>
    <n v="2"/>
    <n v="0.2"/>
    <n v="-8.3524000000000012"/>
  </r>
  <r>
    <n v="9647"/>
    <s v="US-2014-107979"/>
    <x v="3"/>
    <x v="110"/>
    <d v="2023-06-14T00:00:00"/>
    <s v="Standard Class"/>
    <s v="FO-14305"/>
    <s v="Frank Olsen"/>
    <x v="0"/>
    <s v="United States"/>
    <s v="Glendale"/>
    <x v="16"/>
    <n v="85301"/>
    <x v="1"/>
    <s v="OFF-BI-10000778"/>
    <x v="1"/>
    <x v="8"/>
    <s v="GBC VeloBinder Electric Binding Machine"/>
    <n v="72.588000000000008"/>
    <n v="2"/>
    <n v="0.7"/>
    <n v="-48.391999999999982"/>
  </r>
  <r>
    <n v="9648"/>
    <s v="CA-2011-150518"/>
    <x v="2"/>
    <x v="84"/>
    <d v="2020-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20-11-24T00:00:00"/>
    <s v="Standard Class"/>
    <s v="MW-18220"/>
    <s v="Mitch Webber"/>
    <x v="0"/>
    <s v="United States"/>
    <s v="Coon Rapids"/>
    <x v="11"/>
    <n v="55433"/>
    <x v="2"/>
    <s v="TEC-PH-10002103"/>
    <x v="2"/>
    <x v="7"/>
    <s v="Jabra SPEAK 410"/>
    <n v="281.96999999999997"/>
    <n v="3"/>
    <n v="0"/>
    <n v="78.951599999999999"/>
  </r>
  <r>
    <n v="9650"/>
    <s v="CA-2013-107104"/>
    <x v="0"/>
    <x v="491"/>
    <d v="2022-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22-12-01T00:00:00"/>
    <s v="Standard Class"/>
    <s v="MS-17365"/>
    <s v="Maribeth Schnelling"/>
    <x v="0"/>
    <s v="United States"/>
    <s v="Los Angeles"/>
    <x v="1"/>
    <n v="90045"/>
    <x v="1"/>
    <s v="OFF-AR-10004269"/>
    <x v="1"/>
    <x v="6"/>
    <s v="Newell 31"/>
    <n v="37.17"/>
    <n v="9"/>
    <n v="0"/>
    <n v="10.4076"/>
  </r>
  <r>
    <n v="9652"/>
    <s v="CA-2013-107104"/>
    <x v="0"/>
    <x v="491"/>
    <d v="2022-12-01T00:00:00"/>
    <s v="Standard Class"/>
    <s v="MS-17365"/>
    <s v="Maribeth Schnelling"/>
    <x v="0"/>
    <s v="United States"/>
    <s v="Los Angeles"/>
    <x v="1"/>
    <n v="90045"/>
    <x v="1"/>
    <s v="OFF-AP-10000055"/>
    <x v="1"/>
    <x v="9"/>
    <s v="Belkin F9S820V06 8 Outlet Surge"/>
    <n v="64.959999999999994"/>
    <n v="2"/>
    <n v="0"/>
    <n v="19.487999999999992"/>
  </r>
  <r>
    <n v="9653"/>
    <s v="CA-2013-107104"/>
    <x v="0"/>
    <x v="491"/>
    <d v="2022-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23-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23-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20-09-29T00:00:00"/>
    <s v="Standard Class"/>
    <s v="AS-10090"/>
    <s v="Adam Shillingsburg"/>
    <x v="0"/>
    <s v="United States"/>
    <s v="New York City"/>
    <x v="15"/>
    <n v="10035"/>
    <x v="3"/>
    <s v="FUR-FU-10001876"/>
    <x v="0"/>
    <x v="5"/>
    <s v="Computer Room Manger, 14&quot;"/>
    <n v="97.44"/>
    <n v="3"/>
    <n v="0"/>
    <n v="35.078399999999995"/>
  </r>
  <r>
    <n v="9657"/>
    <s v="CA-2011-156160"/>
    <x v="2"/>
    <x v="358"/>
    <d v="2020-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20-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20-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8"/>
    <d v="2020-03-30T00:00:00"/>
    <s v="Second Class"/>
    <s v="CS-12505"/>
    <s v="Cindy Stewart"/>
    <x v="0"/>
    <s v="United States"/>
    <s v="Pomona"/>
    <x v="1"/>
    <n v="91767"/>
    <x v="1"/>
    <s v="OFF-LA-10001982"/>
    <x v="1"/>
    <x v="2"/>
    <s v="Smead Alpha-Z Color-Coded Name Labels First Letter Starter Set"/>
    <n v="18.75"/>
    <n v="5"/>
    <n v="0"/>
    <n v="9"/>
  </r>
  <r>
    <n v="9661"/>
    <s v="CA-2013-160717"/>
    <x v="0"/>
    <x v="112"/>
    <d v="2022-06-12T00:00:00"/>
    <s v="Standard Class"/>
    <s v="ME-17320"/>
    <s v="Maria Etezadi"/>
    <x v="2"/>
    <s v="United States"/>
    <s v="Santa Barbara"/>
    <x v="1"/>
    <n v="93101"/>
    <x v="1"/>
    <s v="TEC-PH-10001459"/>
    <x v="2"/>
    <x v="7"/>
    <s v="Samsung Galaxy Mega 6.3"/>
    <n v="3023.9280000000003"/>
    <n v="9"/>
    <n v="0.2"/>
    <n v="226.79460000000006"/>
  </r>
  <r>
    <n v="9662"/>
    <s v="CA-2013-160717"/>
    <x v="0"/>
    <x v="112"/>
    <d v="2022-06-12T00:00:00"/>
    <s v="Standard Class"/>
    <s v="ME-17320"/>
    <s v="Maria Etezadi"/>
    <x v="2"/>
    <s v="United States"/>
    <s v="Santa Barbara"/>
    <x v="1"/>
    <n v="93101"/>
    <x v="1"/>
    <s v="TEC-AC-10002134"/>
    <x v="2"/>
    <x v="11"/>
    <s v="Rosewill 107 Normal Keys USB Wired Standard Keyboard"/>
    <n v="26.96"/>
    <n v="2"/>
    <n v="0"/>
    <n v="3.7744"/>
  </r>
  <r>
    <n v="9663"/>
    <s v="CA-2013-160717"/>
    <x v="0"/>
    <x v="112"/>
    <d v="2022-06-12T00:00:00"/>
    <s v="Standard Class"/>
    <s v="ME-17320"/>
    <s v="Maria Etezadi"/>
    <x v="2"/>
    <s v="United States"/>
    <s v="Santa Barbara"/>
    <x v="1"/>
    <n v="93101"/>
    <x v="1"/>
    <s v="TEC-PH-10001760"/>
    <x v="2"/>
    <x v="7"/>
    <s v="Bose SoundLink Bluetooth Speaker"/>
    <n v="477.6"/>
    <n v="3"/>
    <n v="0.2"/>
    <n v="161.19000000000003"/>
  </r>
  <r>
    <n v="9664"/>
    <s v="CA-2014-132619"/>
    <x v="3"/>
    <x v="515"/>
    <d v="2023-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21-12-07T00:00:00"/>
    <s v="Same Day"/>
    <s v="KH-16690"/>
    <s v="Kristen Hastings"/>
    <x v="1"/>
    <s v="United States"/>
    <s v="Riverside"/>
    <x v="1"/>
    <n v="92503"/>
    <x v="1"/>
    <s v="OFF-PA-10003953"/>
    <x v="1"/>
    <x v="10"/>
    <s v="Xerox 218"/>
    <n v="12.96"/>
    <n v="2"/>
    <n v="0"/>
    <n v="6.2208000000000006"/>
  </r>
  <r>
    <n v="9666"/>
    <s v="CA-2014-157448"/>
    <x v="3"/>
    <x v="673"/>
    <d v="2023-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23-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22-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22-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23-04-07T00:00:00"/>
    <s v="Standard Class"/>
    <s v="AH-10465"/>
    <s v="Amy Hunt"/>
    <x v="0"/>
    <s v="United States"/>
    <s v="Decatur"/>
    <x v="19"/>
    <n v="35601"/>
    <x v="0"/>
    <s v="OFF-LA-10001569"/>
    <x v="1"/>
    <x v="2"/>
    <s v="Avery 499"/>
    <n v="14.940000000000001"/>
    <n v="3"/>
    <n v="0"/>
    <n v="6.8723999999999998"/>
  </r>
  <r>
    <n v="9671"/>
    <s v="CA-2012-133396"/>
    <x v="1"/>
    <x v="863"/>
    <d v="2021-08-15T00:00:00"/>
    <s v="First Class"/>
    <s v="GK-14620"/>
    <s v="Grace Kelly"/>
    <x v="1"/>
    <s v="United States"/>
    <s v="Greensboro"/>
    <x v="3"/>
    <n v="27405"/>
    <x v="0"/>
    <s v="OFF-AR-10001446"/>
    <x v="1"/>
    <x v="6"/>
    <s v="Newell 309"/>
    <n v="64.680000000000007"/>
    <n v="7"/>
    <n v="0.2"/>
    <n v="8.0849999999999973"/>
  </r>
  <r>
    <n v="9672"/>
    <s v="US-2014-140312"/>
    <x v="3"/>
    <x v="38"/>
    <d v="2023-11-20T00:00:00"/>
    <s v="Standard Class"/>
    <s v="KL-16645"/>
    <s v="Ken Lonsdale"/>
    <x v="0"/>
    <s v="United States"/>
    <s v="Dublin"/>
    <x v="1"/>
    <n v="94568"/>
    <x v="1"/>
    <s v="TEC-PH-10003442"/>
    <x v="2"/>
    <x v="7"/>
    <s v="Samsung Replacement EH64AVFWE Premium Headset"/>
    <n v="22"/>
    <n v="5"/>
    <n v="0.2"/>
    <n v="1.375"/>
  </r>
  <r>
    <n v="9673"/>
    <s v="CA-2013-114867"/>
    <x v="0"/>
    <x v="443"/>
    <d v="2022-12-29T00:00:00"/>
    <s v="Standard Class"/>
    <s v="FM-14290"/>
    <s v="Frank Merwin"/>
    <x v="2"/>
    <s v="United States"/>
    <s v="Philadelphia"/>
    <x v="9"/>
    <n v="19143"/>
    <x v="3"/>
    <s v="OFF-PA-10000477"/>
    <x v="1"/>
    <x v="10"/>
    <s v="Xerox 1952"/>
    <n v="7.9680000000000009"/>
    <n v="2"/>
    <n v="0.2"/>
    <n v="2.6892000000000005"/>
  </r>
  <r>
    <n v="9674"/>
    <s v="CA-2013-114867"/>
    <x v="0"/>
    <x v="443"/>
    <d v="2022-12-29T00:00:00"/>
    <s v="Standard Class"/>
    <s v="FM-14290"/>
    <s v="Frank Merwin"/>
    <x v="2"/>
    <s v="United States"/>
    <s v="Philadelphia"/>
    <x v="9"/>
    <n v="19143"/>
    <x v="3"/>
    <s v="TEC-PH-10002645"/>
    <x v="2"/>
    <x v="7"/>
    <s v="LG G2"/>
    <n v="1499.9699999999998"/>
    <n v="5"/>
    <n v="0.4"/>
    <n v="-374.99250000000006"/>
  </r>
  <r>
    <n v="9675"/>
    <s v="US-2011-164644"/>
    <x v="2"/>
    <x v="192"/>
    <d v="2020-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22-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20-12-03T00:00:00"/>
    <s v="Standard Class"/>
    <s v="MC-17635"/>
    <s v="Matthew Clasen"/>
    <x v="1"/>
    <s v="United States"/>
    <s v="Richmond"/>
    <x v="14"/>
    <n v="47374"/>
    <x v="2"/>
    <s v="OFF-EN-10003862"/>
    <x v="1"/>
    <x v="12"/>
    <s v="Laser &amp; Ink Jet Business Envelopes"/>
    <n v="64.02"/>
    <n v="6"/>
    <n v="0"/>
    <n v="29.449199999999998"/>
  </r>
  <r>
    <n v="9678"/>
    <s v="CA-2013-144785"/>
    <x v="0"/>
    <x v="724"/>
    <d v="2022-04-24T00:00:00"/>
    <s v="Standard Class"/>
    <s v="CS-12490"/>
    <s v="Cindy Schnelling"/>
    <x v="1"/>
    <s v="United States"/>
    <s v="New York City"/>
    <x v="15"/>
    <n v="10009"/>
    <x v="3"/>
    <s v="OFF-AR-10001573"/>
    <x v="1"/>
    <x v="6"/>
    <s v="American Pencil"/>
    <n v="6.99"/>
    <n v="3"/>
    <n v="0"/>
    <n v="2.027099999999999"/>
  </r>
  <r>
    <n v="9679"/>
    <s v="CA-2013-144785"/>
    <x v="0"/>
    <x v="724"/>
    <d v="2022-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21-12-31T00:00:00"/>
    <s v="Standard Class"/>
    <s v="AH-10030"/>
    <s v="Aaron Hawkins"/>
    <x v="1"/>
    <s v="United States"/>
    <s v="San Francisco"/>
    <x v="1"/>
    <n v="94122"/>
    <x v="1"/>
    <s v="OFF-ST-10000046"/>
    <x v="1"/>
    <x v="4"/>
    <s v="Fellowes Super Stor/Drawer Files"/>
    <n v="323.10000000000002"/>
    <n v="2"/>
    <n v="0"/>
    <n v="61.38900000000001"/>
  </r>
  <r>
    <n v="9681"/>
    <s v="CA-2012-130113"/>
    <x v="1"/>
    <x v="17"/>
    <d v="2021-12-31T00:00:00"/>
    <s v="Standard Class"/>
    <s v="AH-10030"/>
    <s v="Aaron Hawkins"/>
    <x v="1"/>
    <s v="United States"/>
    <s v="San Francisco"/>
    <x v="1"/>
    <n v="94122"/>
    <x v="1"/>
    <s v="TEC-PH-10003505"/>
    <x v="2"/>
    <x v="7"/>
    <s v="Geemarc AmpliPOWER60"/>
    <n v="668.16"/>
    <n v="9"/>
    <n v="0.2"/>
    <n v="75.167999999999921"/>
  </r>
  <r>
    <n v="9682"/>
    <s v="CA-2014-122770"/>
    <x v="3"/>
    <x v="1095"/>
    <d v="2023-12-19T00:00:00"/>
    <s v="Standard Class"/>
    <s v="EP-13915"/>
    <s v="Emily Phan"/>
    <x v="0"/>
    <s v="United States"/>
    <s v="San Francisco"/>
    <x v="1"/>
    <n v="94122"/>
    <x v="1"/>
    <s v="OFF-LA-10004559"/>
    <x v="1"/>
    <x v="2"/>
    <s v="Avery 49"/>
    <n v="8.64"/>
    <n v="3"/>
    <n v="0"/>
    <n v="4.2336"/>
  </r>
  <r>
    <n v="9683"/>
    <s v="CA-2014-122770"/>
    <x v="3"/>
    <x v="1095"/>
    <d v="2023-12-19T00:00:00"/>
    <s v="Standard Class"/>
    <s v="EP-13915"/>
    <s v="Emily Phan"/>
    <x v="0"/>
    <s v="United States"/>
    <s v="San Francisco"/>
    <x v="1"/>
    <n v="94122"/>
    <x v="1"/>
    <s v="OFF-PA-10003172"/>
    <x v="1"/>
    <x v="10"/>
    <s v="Xerox 1996"/>
    <n v="38.880000000000003"/>
    <n v="6"/>
    <n v="0"/>
    <n v="18.662400000000002"/>
  </r>
  <r>
    <n v="9684"/>
    <s v="CA-2014-122770"/>
    <x v="3"/>
    <x v="1095"/>
    <d v="2023-12-19T00:00:00"/>
    <s v="Standard Class"/>
    <s v="EP-13915"/>
    <s v="Emily Phan"/>
    <x v="0"/>
    <s v="United States"/>
    <s v="San Francisco"/>
    <x v="1"/>
    <n v="94122"/>
    <x v="1"/>
    <s v="FUR-FU-10001473"/>
    <x v="0"/>
    <x v="5"/>
    <s v="Eldon Executive Woodline II Desk Accessories, Mahogany"/>
    <n v="201.04"/>
    <n v="8"/>
    <n v="0"/>
    <n v="54.280799999999999"/>
  </r>
  <r>
    <n v="9685"/>
    <s v="CA-2014-122770"/>
    <x v="3"/>
    <x v="1095"/>
    <d v="2023-12-19T00:00:00"/>
    <s v="Standard Class"/>
    <s v="EP-13915"/>
    <s v="Emily Phan"/>
    <x v="0"/>
    <s v="United States"/>
    <s v="San Francisco"/>
    <x v="1"/>
    <n v="94122"/>
    <x v="1"/>
    <s v="OFF-PA-10000232"/>
    <x v="1"/>
    <x v="10"/>
    <s v="Xerox 1975"/>
    <n v="12.96"/>
    <n v="2"/>
    <n v="0"/>
    <n v="6.3504000000000005"/>
  </r>
  <r>
    <n v="9686"/>
    <s v="CA-2014-118668"/>
    <x v="3"/>
    <x v="460"/>
    <d v="2023-01-05T00:00:00"/>
    <s v="Second Class"/>
    <s v="FW-14395"/>
    <s v="Fred Wasserman"/>
    <x v="1"/>
    <s v="United States"/>
    <s v="Los Angeles"/>
    <x v="1"/>
    <n v="90032"/>
    <x v="1"/>
    <s v="TEC-AC-10000682"/>
    <x v="2"/>
    <x v="11"/>
    <s v="Kensington K72356US Mouse-in-a-Box USB Desktop Mouse"/>
    <n v="16.59"/>
    <n v="1"/>
    <n v="0"/>
    <n v="5.8064999999999998"/>
  </r>
  <r>
    <n v="9687"/>
    <s v="CA-2014-116498"/>
    <x v="3"/>
    <x v="1108"/>
    <d v="2023-06-04T00:00:00"/>
    <s v="Standard Class"/>
    <s v="KA-16525"/>
    <s v="Kelly Andreada"/>
    <x v="0"/>
    <s v="United States"/>
    <s v="San Diego"/>
    <x v="1"/>
    <n v="92037"/>
    <x v="1"/>
    <s v="OFF-AR-10003405"/>
    <x v="1"/>
    <x v="6"/>
    <s v="Dixon My First Ticonderoga Pencil, #2"/>
    <n v="35.099999999999994"/>
    <n v="6"/>
    <n v="0"/>
    <n v="10.178999999999997"/>
  </r>
  <r>
    <n v="9688"/>
    <s v="US-2014-130603"/>
    <x v="3"/>
    <x v="1032"/>
    <d v="2023-10-07T00:00:00"/>
    <s v="Standard Class"/>
    <s v="SC-20050"/>
    <s v="Sample Company A"/>
    <x v="2"/>
    <s v="United States"/>
    <s v="Arlington"/>
    <x v="5"/>
    <n v="76017"/>
    <x v="2"/>
    <s v="OFF-BI-10000301"/>
    <x v="1"/>
    <x v="8"/>
    <s v="GBC Instant Report Kit"/>
    <n v="11.645999999999997"/>
    <n v="9"/>
    <n v="0.8"/>
    <n v="-17.469000000000005"/>
  </r>
  <r>
    <n v="9689"/>
    <s v="US-2014-135986"/>
    <x v="3"/>
    <x v="308"/>
    <d v="2023-06-28T00:00:00"/>
    <s v="Standard Class"/>
    <s v="PG-18895"/>
    <s v="Paul Gonzalez"/>
    <x v="0"/>
    <s v="United States"/>
    <s v="Richmond"/>
    <x v="17"/>
    <n v="23223"/>
    <x v="0"/>
    <s v="OFF-PA-10001534"/>
    <x v="1"/>
    <x v="10"/>
    <s v="Xerox 230"/>
    <n v="32.400000000000006"/>
    <n v="5"/>
    <n v="0"/>
    <n v="15.552000000000001"/>
  </r>
  <r>
    <n v="9690"/>
    <s v="US-2014-135986"/>
    <x v="3"/>
    <x v="308"/>
    <d v="2023-06-28T00:00:00"/>
    <s v="Standard Class"/>
    <s v="PG-18895"/>
    <s v="Paul Gonzalez"/>
    <x v="0"/>
    <s v="United States"/>
    <s v="Richmond"/>
    <x v="17"/>
    <n v="23223"/>
    <x v="0"/>
    <s v="TEC-PH-10003691"/>
    <x v="2"/>
    <x v="7"/>
    <s v="BlackBerry Q10"/>
    <n v="503.96"/>
    <n v="4"/>
    <n v="0"/>
    <n v="125.99000000000001"/>
  </r>
  <r>
    <n v="9691"/>
    <s v="CA-2014-140536"/>
    <x v="3"/>
    <x v="1094"/>
    <d v="2023-04-06T00:00:00"/>
    <s v="First Class"/>
    <s v="TA-21385"/>
    <s v="Tom Ashbrook"/>
    <x v="2"/>
    <s v="United States"/>
    <s v="New York City"/>
    <x v="15"/>
    <n v="10035"/>
    <x v="3"/>
    <s v="OFF-AR-10001545"/>
    <x v="1"/>
    <x v="6"/>
    <s v="Newell 326"/>
    <n v="7.04"/>
    <n v="4"/>
    <n v="0"/>
    <n v="2.0415999999999999"/>
  </r>
  <r>
    <n v="9692"/>
    <s v="CA-2012-130183"/>
    <x v="1"/>
    <x v="50"/>
    <d v="2021-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21-09-02T00:00:00"/>
    <s v="Standard Class"/>
    <s v="SM-20950"/>
    <s v="Suzanne McNair"/>
    <x v="1"/>
    <s v="United States"/>
    <s v="Fairfield"/>
    <x v="29"/>
    <n v="6824"/>
    <x v="3"/>
    <s v="OFF-ST-10001837"/>
    <x v="1"/>
    <x v="4"/>
    <s v="SAFCO Mobile Desk Side File, Wire Frame"/>
    <n v="470.35999999999996"/>
    <n v="11"/>
    <n v="0"/>
    <n v="122.2936"/>
  </r>
  <r>
    <n v="9694"/>
    <s v="CA-2014-130148"/>
    <x v="3"/>
    <x v="241"/>
    <d v="2023-09-29T00:00:00"/>
    <s v="Second Class"/>
    <s v="NK-18490"/>
    <s v="Neil Knudson"/>
    <x v="2"/>
    <s v="United States"/>
    <s v="San Francisco"/>
    <x v="1"/>
    <n v="94110"/>
    <x v="1"/>
    <s v="OFF-PA-10000551"/>
    <x v="1"/>
    <x v="10"/>
    <s v="Array Memo Cubes"/>
    <n v="31.08"/>
    <n v="6"/>
    <n v="0"/>
    <n v="15.229199999999999"/>
  </r>
  <r>
    <n v="9695"/>
    <s v="CA-2014-130148"/>
    <x v="3"/>
    <x v="241"/>
    <d v="2023-09-29T00:00:00"/>
    <s v="Second Class"/>
    <s v="NK-18490"/>
    <s v="Neil Knudson"/>
    <x v="2"/>
    <s v="United States"/>
    <s v="San Francisco"/>
    <x v="1"/>
    <n v="94110"/>
    <x v="1"/>
    <s v="OFF-SU-10001574"/>
    <x v="1"/>
    <x v="14"/>
    <s v="Acme Value Line Scissors"/>
    <n v="7.3"/>
    <n v="2"/>
    <n v="0"/>
    <n v="2.1899999999999995"/>
  </r>
  <r>
    <n v="9696"/>
    <s v="US-2013-151260"/>
    <x v="0"/>
    <x v="25"/>
    <d v="2022-12-15T00:00:00"/>
    <s v="First Class"/>
    <s v="SC-20695"/>
    <s v="Steve Chapman"/>
    <x v="1"/>
    <s v="United States"/>
    <s v="Springfield"/>
    <x v="24"/>
    <n v="45503"/>
    <x v="3"/>
    <s v="OFF-AP-10002892"/>
    <x v="1"/>
    <x v="9"/>
    <s v="Belkin F5C206VTEL 6 Outlet Surge"/>
    <n v="73.536000000000001"/>
    <n v="4"/>
    <n v="0.2"/>
    <n v="9.1919999999999931"/>
  </r>
  <r>
    <n v="9697"/>
    <s v="CA-2011-144281"/>
    <x v="2"/>
    <x v="1226"/>
    <d v="2020-06-15T00:00:00"/>
    <s v="Second Class"/>
    <s v="HK-14890"/>
    <s v="Heather Kirkland"/>
    <x v="1"/>
    <s v="United States"/>
    <s v="Detroit"/>
    <x v="12"/>
    <n v="48234"/>
    <x v="2"/>
    <s v="OFF-LA-10003930"/>
    <x v="1"/>
    <x v="2"/>
    <s v="Dot Matrix Printer Tape Reel Labels, White, 5000/Box"/>
    <n v="491.55"/>
    <n v="5"/>
    <n v="0"/>
    <n v="240.8595"/>
  </r>
  <r>
    <n v="9698"/>
    <s v="CA-2013-122511"/>
    <x v="0"/>
    <x v="21"/>
    <d v="2022-03-12T00:00:00"/>
    <s v="Same Day"/>
    <s v="BT-11485"/>
    <s v="Brad Thomas"/>
    <x v="2"/>
    <s v="United States"/>
    <s v="Philadelphia"/>
    <x v="9"/>
    <n v="19140"/>
    <x v="3"/>
    <s v="FUR-FU-10001037"/>
    <x v="0"/>
    <x v="5"/>
    <s v="DAX Charcoal/Nickel-Tone Document Frame, 5 x 7"/>
    <n v="30.336000000000002"/>
    <n v="4"/>
    <n v="0.2"/>
    <n v="9.48"/>
  </r>
  <r>
    <n v="9699"/>
    <s v="CA-2014-154116"/>
    <x v="3"/>
    <x v="933"/>
    <d v="2023-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3"/>
    <d v="2023-12-20T00:00:00"/>
    <s v="Standard Class"/>
    <s v="KM-16660"/>
    <s v="Khloe Miller"/>
    <x v="0"/>
    <s v="United States"/>
    <s v="Inglewood"/>
    <x v="1"/>
    <n v="90301"/>
    <x v="1"/>
    <s v="OFF-AP-10000027"/>
    <x v="1"/>
    <x v="9"/>
    <s v="Hoover Commercial SteamVac"/>
    <n v="54.32"/>
    <n v="4"/>
    <n v="0"/>
    <n v="16.295999999999999"/>
  </r>
  <r>
    <n v="9701"/>
    <s v="CA-2014-154116"/>
    <x v="3"/>
    <x v="933"/>
    <d v="2023-12-20T00:00:00"/>
    <s v="Standard Class"/>
    <s v="KM-16660"/>
    <s v="Khloe Miller"/>
    <x v="0"/>
    <s v="United States"/>
    <s v="Inglewood"/>
    <x v="1"/>
    <n v="90301"/>
    <x v="1"/>
    <s v="TEC-PH-10000675"/>
    <x v="2"/>
    <x v="7"/>
    <s v="Panasonic KX TS3282B Corded phone"/>
    <n v="196.77600000000001"/>
    <n v="3"/>
    <n v="0.2"/>
    <n v="14.758199999999995"/>
  </r>
  <r>
    <n v="9702"/>
    <s v="CA-2013-105291"/>
    <x v="0"/>
    <x v="859"/>
    <d v="2022-11-05T00:00:00"/>
    <s v="Standard Class"/>
    <s v="SP-20920"/>
    <s v="Susan Pistek"/>
    <x v="0"/>
    <s v="United States"/>
    <s v="San Luis Obispo"/>
    <x v="1"/>
    <n v="93405"/>
    <x v="1"/>
    <s v="OFF-FA-10003059"/>
    <x v="1"/>
    <x v="13"/>
    <s v="Assorted Color Push Pins"/>
    <n v="3.62"/>
    <n v="2"/>
    <n v="0"/>
    <n v="1.1945999999999999"/>
  </r>
  <r>
    <n v="9703"/>
    <s v="CA-2014-147032"/>
    <x v="3"/>
    <x v="689"/>
    <d v="2023-08-05T00:00:00"/>
    <s v="Standard Class"/>
    <s v="LB-16795"/>
    <s v="Laurel Beltran"/>
    <x v="2"/>
    <s v="United States"/>
    <s v="Wilmington"/>
    <x v="13"/>
    <n v="19805"/>
    <x v="3"/>
    <s v="OFF-PA-10003256"/>
    <x v="1"/>
    <x v="10"/>
    <s v="Avery Personal Creations Heavyweight Cards"/>
    <n v="11.54"/>
    <n v="1"/>
    <n v="0"/>
    <n v="5.5391999999999992"/>
  </r>
  <r>
    <n v="9704"/>
    <s v="CA-2014-147032"/>
    <x v="3"/>
    <x v="689"/>
    <d v="2023-08-05T00:00:00"/>
    <s v="Standard Class"/>
    <s v="LB-16795"/>
    <s v="Laurel Beltran"/>
    <x v="2"/>
    <s v="United States"/>
    <s v="Wilmington"/>
    <x v="13"/>
    <n v="19805"/>
    <x v="3"/>
    <s v="OFF-BI-10003656"/>
    <x v="1"/>
    <x v="8"/>
    <s v="Fellowes PB200 Plastic Comb Binding Machine"/>
    <n v="849.95"/>
    <n v="5"/>
    <n v="0"/>
    <n v="390.97699999999998"/>
  </r>
  <r>
    <n v="9705"/>
    <s v="CA-2014-147032"/>
    <x v="3"/>
    <x v="689"/>
    <d v="2023-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23-10-24T00:00:00"/>
    <s v="Standard Class"/>
    <s v="JS-16030"/>
    <s v="Joy Smith"/>
    <x v="0"/>
    <s v="United States"/>
    <s v="San Francisco"/>
    <x v="1"/>
    <n v="94122"/>
    <x v="1"/>
    <s v="OFF-BI-10004826"/>
    <x v="1"/>
    <x v="8"/>
    <s v="JM Magazine Binder"/>
    <n v="39.624000000000009"/>
    <n v="3"/>
    <n v="0.2"/>
    <n v="13.868400000000001"/>
  </r>
  <r>
    <n v="9707"/>
    <s v="CA-2013-161746"/>
    <x v="0"/>
    <x v="147"/>
    <d v="2022-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22-10-28T00:00:00"/>
    <s v="Standard Class"/>
    <s v="CS-11950"/>
    <s v="Carlos Soltero"/>
    <x v="0"/>
    <s v="United States"/>
    <s v="Los Angeles"/>
    <x v="1"/>
    <n v="90045"/>
    <x v="1"/>
    <s v="OFF-AR-10000390"/>
    <x v="1"/>
    <x v="6"/>
    <s v="Newell Chalk Holder"/>
    <n v="12.39"/>
    <n v="3"/>
    <n v="0"/>
    <n v="5.6993999999999998"/>
  </r>
  <r>
    <n v="9709"/>
    <s v="CA-2013-161746"/>
    <x v="0"/>
    <x v="147"/>
    <d v="2022-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22-10-28T00:00:00"/>
    <s v="Standard Class"/>
    <s v="CS-11950"/>
    <s v="Carlos Soltero"/>
    <x v="0"/>
    <s v="United States"/>
    <s v="Los Angeles"/>
    <x v="1"/>
    <n v="90045"/>
    <x v="1"/>
    <s v="OFF-ST-10002743"/>
    <x v="1"/>
    <x v="4"/>
    <s v="SAFCO Boltless Steel Shelving"/>
    <n v="340.92"/>
    <n v="3"/>
    <n v="0"/>
    <n v="3.4091999999999842"/>
  </r>
  <r>
    <n v="9711"/>
    <s v="CA-2011-114251"/>
    <x v="2"/>
    <x v="1126"/>
    <d v="2020-11-10T00:00:00"/>
    <s v="Standard Class"/>
    <s v="MD-17350"/>
    <s v="Maribeth Dona"/>
    <x v="0"/>
    <s v="United States"/>
    <s v="Philadelphia"/>
    <x v="9"/>
    <n v="19143"/>
    <x v="3"/>
    <s v="FUR-FU-10001468"/>
    <x v="0"/>
    <x v="5"/>
    <s v="Tenex Antistatic Computer Chair Mats"/>
    <n v="273.56799999999998"/>
    <n v="2"/>
    <n v="0.2"/>
    <n v="-34.196000000000026"/>
  </r>
  <r>
    <n v="9712"/>
    <s v="CA-2011-114251"/>
    <x v="2"/>
    <x v="1126"/>
    <d v="2020-11-10T00:00:00"/>
    <s v="Standard Class"/>
    <s v="MD-17350"/>
    <s v="Maribeth Dona"/>
    <x v="0"/>
    <s v="United States"/>
    <s v="Philadelphia"/>
    <x v="9"/>
    <n v="19143"/>
    <x v="3"/>
    <s v="OFF-BI-10003684"/>
    <x v="1"/>
    <x v="8"/>
    <s v="Wilson Jones Legal Size Ring Binders"/>
    <n v="13.194000000000001"/>
    <n v="2"/>
    <n v="0.7"/>
    <n v="-8.7959999999999958"/>
  </r>
  <r>
    <n v="9713"/>
    <s v="CA-2011-114251"/>
    <x v="2"/>
    <x v="1126"/>
    <d v="2020-11-10T00:00:00"/>
    <s v="Standard Class"/>
    <s v="MD-17350"/>
    <s v="Maribeth Dona"/>
    <x v="0"/>
    <s v="United States"/>
    <s v="Philadelphia"/>
    <x v="9"/>
    <n v="19143"/>
    <x v="3"/>
    <s v="OFF-ST-10003716"/>
    <x v="1"/>
    <x v="4"/>
    <s v="Tennsco Double-Tier Lockers"/>
    <n v="1080.096"/>
    <n v="6"/>
    <n v="0.2"/>
    <n v="-94.508399999999995"/>
  </r>
  <r>
    <n v="9714"/>
    <s v="CA-2011-114251"/>
    <x v="2"/>
    <x v="1126"/>
    <d v="2020-11-10T00:00:00"/>
    <s v="Standard Class"/>
    <s v="MD-17350"/>
    <s v="Maribeth Dona"/>
    <x v="0"/>
    <s v="United States"/>
    <s v="Philadelphia"/>
    <x v="9"/>
    <n v="19143"/>
    <x v="3"/>
    <s v="TEC-AC-10001101"/>
    <x v="2"/>
    <x v="11"/>
    <s v="Sony 16GB Class 10 Micro SDHC R40 Memory Card"/>
    <n v="51.56"/>
    <n v="5"/>
    <n v="0.2"/>
    <n v="-6.4450000000000021"/>
  </r>
  <r>
    <n v="9715"/>
    <s v="CA-2011-114251"/>
    <x v="2"/>
    <x v="1126"/>
    <d v="2020-11-10T00:00:00"/>
    <s v="Standard Class"/>
    <s v="MD-17350"/>
    <s v="Maribeth Dona"/>
    <x v="0"/>
    <s v="United States"/>
    <s v="Philadelphia"/>
    <x v="9"/>
    <n v="19143"/>
    <x v="3"/>
    <s v="TEC-AC-10004864"/>
    <x v="2"/>
    <x v="11"/>
    <s v="Memorex Micro Travel Drive 32 GB"/>
    <n v="58.415999999999997"/>
    <n v="2"/>
    <n v="0.2"/>
    <n v="16.794600000000003"/>
  </r>
  <r>
    <n v="9716"/>
    <s v="CA-2013-116379"/>
    <x v="0"/>
    <x v="77"/>
    <d v="2022-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22-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22-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22-06-01T00:00:00"/>
    <s v="Same Day"/>
    <s v="AT-10735"/>
    <s v="Annie Thurman"/>
    <x v="0"/>
    <s v="United States"/>
    <s v="Houston"/>
    <x v="5"/>
    <n v="77041"/>
    <x v="2"/>
    <s v="TEC-AC-10000109"/>
    <x v="2"/>
    <x v="11"/>
    <s v="Sony Micro Vault Click 16 GB USB 2.0 Flash Drive"/>
    <n v="223.96"/>
    <n v="5"/>
    <n v="0.2"/>
    <n v="11.198000000000015"/>
  </r>
  <r>
    <n v="9720"/>
    <s v="CA-2014-166835"/>
    <x v="3"/>
    <x v="105"/>
    <d v="2023-11-15T00:00:00"/>
    <s v="Second Class"/>
    <s v="DK-13375"/>
    <s v="Dennis Kane"/>
    <x v="0"/>
    <s v="United States"/>
    <s v="Lancaster"/>
    <x v="9"/>
    <n v="17602"/>
    <x v="3"/>
    <s v="OFF-ST-10002574"/>
    <x v="1"/>
    <x v="4"/>
    <s v="SAFCO Commercial Wire Shelving, Black"/>
    <n v="221.024"/>
    <n v="2"/>
    <n v="0.2"/>
    <n v="-55.256"/>
  </r>
  <r>
    <n v="9721"/>
    <s v="CA-2013-119641"/>
    <x v="0"/>
    <x v="896"/>
    <d v="2022-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22-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22-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0"/>
    <d v="2020-12-26T00:00:00"/>
    <s v="Standard Class"/>
    <s v="TW-21025"/>
    <s v="Tamara Willingham"/>
    <x v="2"/>
    <s v="United States"/>
    <s v="New York City"/>
    <x v="15"/>
    <n v="10011"/>
    <x v="3"/>
    <s v="OFF-BI-10003984"/>
    <x v="1"/>
    <x v="8"/>
    <s v="Lock-Up Easel 'Spel-Binder'"/>
    <n v="296.71200000000005"/>
    <n v="13"/>
    <n v="0.2"/>
    <n v="100.14029999999998"/>
  </r>
  <r>
    <n v="9725"/>
    <s v="CA-2012-117898"/>
    <x v="1"/>
    <x v="900"/>
    <d v="2021-12-11T00:00:00"/>
    <s v="Standard Class"/>
    <s v="TB-21250"/>
    <s v="Tim Brockman"/>
    <x v="0"/>
    <s v="United States"/>
    <s v="Bloomington"/>
    <x v="10"/>
    <n v="61701"/>
    <x v="2"/>
    <s v="OFF-EN-10004459"/>
    <x v="1"/>
    <x v="12"/>
    <s v="Security-Tint Envelopes"/>
    <n v="12.224"/>
    <n v="2"/>
    <n v="0.2"/>
    <n v="4.4311999999999996"/>
  </r>
  <r>
    <n v="9726"/>
    <s v="CA-2014-142293"/>
    <x v="3"/>
    <x v="697"/>
    <d v="2023-09-21T00:00:00"/>
    <s v="First Class"/>
    <s v="SC-20380"/>
    <s v="Shahid Collister"/>
    <x v="0"/>
    <s v="United States"/>
    <s v="Boise"/>
    <x v="45"/>
    <n v="83704"/>
    <x v="1"/>
    <s v="TEC-AC-10001109"/>
    <x v="2"/>
    <x v="11"/>
    <s v="Logitech Trackman Marble Mouse"/>
    <n v="89.97"/>
    <n v="3"/>
    <n v="0"/>
    <n v="37.787400000000005"/>
  </r>
  <r>
    <n v="9727"/>
    <s v="CA-2014-167395"/>
    <x v="3"/>
    <x v="574"/>
    <d v="2023-12-05T00:00:00"/>
    <s v="First Class"/>
    <s v="KM-16720"/>
    <s v="Kunst Miller"/>
    <x v="0"/>
    <s v="United States"/>
    <s v="Lowell"/>
    <x v="31"/>
    <n v="1852"/>
    <x v="3"/>
    <s v="OFF-AP-10001293"/>
    <x v="1"/>
    <x v="9"/>
    <s v="Belkin 8 Outlet Surge Protector"/>
    <n v="286.85999999999996"/>
    <n v="7"/>
    <n v="0"/>
    <n v="80.320799999999991"/>
  </r>
  <r>
    <n v="9728"/>
    <s v="CA-2014-167395"/>
    <x v="3"/>
    <x v="574"/>
    <d v="2023-12-05T00:00:00"/>
    <s v="First Class"/>
    <s v="KM-16720"/>
    <s v="Kunst Miller"/>
    <x v="0"/>
    <s v="United States"/>
    <s v="Lowell"/>
    <x v="31"/>
    <n v="1852"/>
    <x v="3"/>
    <s v="TEC-PH-10004977"/>
    <x v="2"/>
    <x v="7"/>
    <s v="GE 30524EE4"/>
    <n v="979.95"/>
    <n v="5"/>
    <n v="0"/>
    <n v="284.18549999999993"/>
  </r>
  <r>
    <n v="9729"/>
    <s v="CA-2014-167395"/>
    <x v="3"/>
    <x v="574"/>
    <d v="2023-12-05T00:00:00"/>
    <s v="First Class"/>
    <s v="KM-16720"/>
    <s v="Kunst Miller"/>
    <x v="0"/>
    <s v="United States"/>
    <s v="Lowell"/>
    <x v="31"/>
    <n v="1852"/>
    <x v="3"/>
    <s v="OFF-SU-10001935"/>
    <x v="1"/>
    <x v="14"/>
    <s v="Staples"/>
    <n v="4.3600000000000003"/>
    <n v="2"/>
    <n v="0"/>
    <n v="0.17439999999999944"/>
  </r>
  <r>
    <n v="9730"/>
    <s v="CA-2011-111962"/>
    <x v="2"/>
    <x v="411"/>
    <d v="2020-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20-10-04T00:00:00"/>
    <s v="Standard Class"/>
    <s v="EB-14170"/>
    <s v="Evan Bailliet"/>
    <x v="0"/>
    <s v="United States"/>
    <s v="Seattle"/>
    <x v="4"/>
    <n v="98115"/>
    <x v="1"/>
    <s v="OFF-ST-10000046"/>
    <x v="1"/>
    <x v="4"/>
    <s v="Fellowes Super Stor/Drawer Files"/>
    <n v="807.75"/>
    <n v="5"/>
    <n v="0"/>
    <n v="153.47250000000003"/>
  </r>
  <r>
    <n v="9732"/>
    <s v="CA-2014-124261"/>
    <x v="3"/>
    <x v="237"/>
    <d v="2023-11-20T00:00:00"/>
    <s v="Standard Class"/>
    <s v="JE-15715"/>
    <s v="Joe Elijah"/>
    <x v="0"/>
    <s v="United States"/>
    <s v="Los Angeles"/>
    <x v="1"/>
    <n v="90049"/>
    <x v="1"/>
    <s v="OFF-AR-10003504"/>
    <x v="1"/>
    <x v="6"/>
    <s v="Newell 347"/>
    <n v="34.24"/>
    <n v="8"/>
    <n v="0"/>
    <n v="9.9295999999999971"/>
  </r>
  <r>
    <n v="9733"/>
    <s v="CA-2011-114321"/>
    <x v="2"/>
    <x v="1070"/>
    <d v="2020-08-25T00:00:00"/>
    <s v="Standard Class"/>
    <s v="NC-18535"/>
    <s v="Nick Crebassa"/>
    <x v="1"/>
    <s v="United States"/>
    <s v="Hampton"/>
    <x v="17"/>
    <n v="23666"/>
    <x v="0"/>
    <s v="FUR-CH-10001797"/>
    <x v="0"/>
    <x v="1"/>
    <s v="Safco Chair Connectors, 6/Carton"/>
    <n v="500.23999999999995"/>
    <n v="13"/>
    <n v="0"/>
    <n v="145.06959999999992"/>
  </r>
  <r>
    <n v="9734"/>
    <s v="CA-2011-114321"/>
    <x v="2"/>
    <x v="1070"/>
    <d v="2020-08-25T00:00:00"/>
    <s v="Standard Class"/>
    <s v="NC-18535"/>
    <s v="Nick Crebassa"/>
    <x v="1"/>
    <s v="United States"/>
    <s v="Hampton"/>
    <x v="17"/>
    <n v="23666"/>
    <x v="0"/>
    <s v="OFF-PA-10000246"/>
    <x v="1"/>
    <x v="10"/>
    <s v="Riverleaf Stik-Withit Designer Note Cubes"/>
    <n v="20.12"/>
    <n v="2"/>
    <n v="0"/>
    <n v="9.2552000000000003"/>
  </r>
  <r>
    <n v="9735"/>
    <s v="CA-2011-114321"/>
    <x v="2"/>
    <x v="1070"/>
    <d v="2020-08-25T00:00:00"/>
    <s v="Standard Class"/>
    <s v="NC-18535"/>
    <s v="Nick Crebassa"/>
    <x v="1"/>
    <s v="United States"/>
    <s v="Hampton"/>
    <x v="17"/>
    <n v="23666"/>
    <x v="0"/>
    <s v="OFF-BI-10001359"/>
    <x v="1"/>
    <x v="8"/>
    <s v="GBC DocuBind TL300 Electric Binding System"/>
    <n v="896.99"/>
    <n v="1"/>
    <n v="0"/>
    <n v="421.58529999999996"/>
  </r>
  <r>
    <n v="9736"/>
    <s v="CA-2011-128062"/>
    <x v="2"/>
    <x v="84"/>
    <d v="2020-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21-07-03T00:00:00"/>
    <s v="Standard Class"/>
    <s v="NF-18475"/>
    <s v="Neil Französisch"/>
    <x v="2"/>
    <s v="United States"/>
    <s v="Omaha"/>
    <x v="8"/>
    <n v="68104"/>
    <x v="2"/>
    <s v="TEC-PH-10004667"/>
    <x v="2"/>
    <x v="7"/>
    <s v="Cisco 8x8 Inc. 6753i IP Business Phone System"/>
    <n v="269.98"/>
    <n v="2"/>
    <n v="0"/>
    <n v="72.894599999999997"/>
  </r>
  <r>
    <n v="9738"/>
    <s v="CA-2014-129294"/>
    <x v="3"/>
    <x v="633"/>
    <d v="2023-03-22T00:00:00"/>
    <s v="Standard Class"/>
    <s v="KD-16615"/>
    <s v="Ken Dana"/>
    <x v="1"/>
    <s v="United States"/>
    <s v="Los Angeles"/>
    <x v="1"/>
    <n v="90032"/>
    <x v="1"/>
    <s v="OFF-ST-10002615"/>
    <x v="1"/>
    <x v="4"/>
    <s v="Dual Level, Single-Width Filing Carts"/>
    <n v="310.12"/>
    <n v="2"/>
    <n v="0"/>
    <n v="80.631200000000007"/>
  </r>
  <r>
    <n v="9739"/>
    <s v="CA-2014-129294"/>
    <x v="3"/>
    <x v="633"/>
    <d v="2023-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23-03-22T00:00:00"/>
    <s v="Standard Class"/>
    <s v="KD-16615"/>
    <s v="Ken Dana"/>
    <x v="1"/>
    <s v="United States"/>
    <s v="Los Angeles"/>
    <x v="1"/>
    <n v="90032"/>
    <x v="1"/>
    <s v="OFF-BI-10001757"/>
    <x v="1"/>
    <x v="8"/>
    <s v="Pressboard Hanging Data Binders for Unburst Sheets"/>
    <n v="19.68"/>
    <n v="5"/>
    <n v="0.2"/>
    <n v="6.8879999999999981"/>
  </r>
  <r>
    <n v="9741"/>
    <s v="CA-2014-129294"/>
    <x v="3"/>
    <x v="633"/>
    <d v="2023-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21-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23-12-03T00:00:00"/>
    <s v="Standard Class"/>
    <s v="EP-13915"/>
    <s v="Emily Phan"/>
    <x v="0"/>
    <s v="United States"/>
    <s v="San Diego"/>
    <x v="1"/>
    <n v="92037"/>
    <x v="1"/>
    <s v="OFF-LA-10001074"/>
    <x v="1"/>
    <x v="2"/>
    <s v="Round Specialty Laser Printer Labels"/>
    <n v="62.65"/>
    <n v="5"/>
    <n v="0"/>
    <n v="29.445499999999996"/>
  </r>
  <r>
    <n v="9744"/>
    <s v="CA-2013-137127"/>
    <x v="0"/>
    <x v="949"/>
    <d v="2022-06-23T00:00:00"/>
    <s v="Standard Class"/>
    <s v="JJ-15445"/>
    <s v="Jennifer Jackson"/>
    <x v="0"/>
    <s v="United States"/>
    <s v="Newark"/>
    <x v="13"/>
    <n v="19711"/>
    <x v="3"/>
    <s v="OFF-LA-10001641"/>
    <x v="1"/>
    <x v="2"/>
    <s v="Avery 518"/>
    <n v="9.4499999999999993"/>
    <n v="3"/>
    <n v="0"/>
    <n v="4.5359999999999996"/>
  </r>
  <r>
    <n v="9745"/>
    <s v="CA-2014-141782"/>
    <x v="3"/>
    <x v="276"/>
    <d v="2023-01-26T00:00:00"/>
    <s v="Standard Class"/>
    <s v="BE-11410"/>
    <s v="Bobby Elias"/>
    <x v="0"/>
    <s v="United States"/>
    <s v="Aurora"/>
    <x v="10"/>
    <n v="60505"/>
    <x v="2"/>
    <s v="OFF-EN-10002230"/>
    <x v="1"/>
    <x v="12"/>
    <s v="Airmail Envelopes"/>
    <n v="268.57600000000002"/>
    <n v="4"/>
    <n v="0.2"/>
    <n v="90.64439999999999"/>
  </r>
  <r>
    <n v="9746"/>
    <s v="CA-2014-137505"/>
    <x v="3"/>
    <x v="221"/>
    <d v="2023-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23-11-25T00:00:00"/>
    <s v="Same Day"/>
    <s v="BP-11290"/>
    <s v="Beth Paige"/>
    <x v="0"/>
    <s v="United States"/>
    <s v="Los Angeles"/>
    <x v="1"/>
    <n v="90008"/>
    <x v="1"/>
    <s v="FUR-TA-10001676"/>
    <x v="0"/>
    <x v="3"/>
    <s v="Hon 61000 Series Interactive Training Tables"/>
    <n v="71.088000000000008"/>
    <n v="2"/>
    <n v="0.2"/>
    <n v="-1.7772000000000041"/>
  </r>
  <r>
    <n v="9748"/>
    <s v="US-2011-140914"/>
    <x v="2"/>
    <x v="7"/>
    <d v="2020-11-15T00:00:00"/>
    <s v="Standard Class"/>
    <s v="BH-11710"/>
    <s v="Brosina Hoffman"/>
    <x v="0"/>
    <s v="United States"/>
    <s v="Chicago"/>
    <x v="10"/>
    <n v="60653"/>
    <x v="2"/>
    <s v="FUR-FU-10000175"/>
    <x v="0"/>
    <x v="5"/>
    <s v="DAX Wood Document Frame."/>
    <n v="10.984000000000002"/>
    <n v="2"/>
    <n v="0.6"/>
    <n v="-7.9634"/>
  </r>
  <r>
    <n v="9749"/>
    <s v="US-2011-140914"/>
    <x v="2"/>
    <x v="7"/>
    <d v="2020-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22-03-09T00:00:00"/>
    <s v="Standard Class"/>
    <s v="EM-13810"/>
    <s v="Eleni McCrary"/>
    <x v="1"/>
    <s v="United States"/>
    <s v="Dover"/>
    <x v="38"/>
    <n v="3820"/>
    <x v="3"/>
    <s v="TEC-AC-10002567"/>
    <x v="2"/>
    <x v="11"/>
    <s v="Logitech G602 Wireless Gaming Mouse"/>
    <n v="159.97999999999999"/>
    <n v="2"/>
    <n v="0"/>
    <n v="57.592799999999997"/>
  </r>
  <r>
    <n v="9751"/>
    <s v="CA-2013-113390"/>
    <x v="0"/>
    <x v="1227"/>
    <d v="2022-10-16T00:00:00"/>
    <s v="Standard Class"/>
    <s v="EP-13915"/>
    <s v="Emily Phan"/>
    <x v="0"/>
    <s v="United States"/>
    <s v="Chicago"/>
    <x v="10"/>
    <n v="60610"/>
    <x v="2"/>
    <s v="OFF-AR-10003183"/>
    <x v="1"/>
    <x v="6"/>
    <s v="Avery Fluorescent Highlighter Four-Color Set"/>
    <n v="5.3440000000000003"/>
    <n v="2"/>
    <n v="0.2"/>
    <n v="0.66799999999999948"/>
  </r>
  <r>
    <n v="9752"/>
    <s v="CA-2013-113390"/>
    <x v="0"/>
    <x v="1227"/>
    <d v="2022-10-16T00:00:00"/>
    <s v="Standard Class"/>
    <s v="EP-13915"/>
    <s v="Emily Phan"/>
    <x v="0"/>
    <s v="United States"/>
    <s v="Chicago"/>
    <x v="10"/>
    <n v="60610"/>
    <x v="2"/>
    <s v="OFF-AR-10001446"/>
    <x v="1"/>
    <x v="6"/>
    <s v="Newell 309"/>
    <n v="27.72"/>
    <n v="3"/>
    <n v="0.2"/>
    <n v="3.4649999999999999"/>
  </r>
  <r>
    <n v="9753"/>
    <s v="US-2013-158680"/>
    <x v="0"/>
    <x v="948"/>
    <d v="2022-07-03T00:00:00"/>
    <s v="First Class"/>
    <s v="NZ-18565"/>
    <s v="Nick Zandusky"/>
    <x v="2"/>
    <s v="United States"/>
    <s v="Seattle"/>
    <x v="4"/>
    <n v="98115"/>
    <x v="1"/>
    <s v="OFF-BI-10000145"/>
    <x v="1"/>
    <x v="8"/>
    <s v="Zipper Ring Binder Pockets"/>
    <n v="2.4960000000000004"/>
    <n v="1"/>
    <n v="0.2"/>
    <n v="0.90479999999999983"/>
  </r>
  <r>
    <n v="9754"/>
    <s v="CA-2014-113705"/>
    <x v="3"/>
    <x v="995"/>
    <d v="2023-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5"/>
    <d v="2023-03-30T00:00:00"/>
    <s v="Second Class"/>
    <s v="LC-16870"/>
    <s v="Lena Cacioppo"/>
    <x v="0"/>
    <s v="United States"/>
    <s v="Richmond"/>
    <x v="17"/>
    <n v="23223"/>
    <x v="0"/>
    <s v="OFF-BI-10001679"/>
    <x v="1"/>
    <x v="8"/>
    <s v="GBC Instant Index System for Binding Systems"/>
    <n v="17.760000000000002"/>
    <n v="2"/>
    <n v="0"/>
    <n v="8.8800000000000008"/>
  </r>
  <r>
    <n v="9756"/>
    <s v="CA-2014-113705"/>
    <x v="3"/>
    <x v="995"/>
    <d v="2023-03-30T00:00:00"/>
    <s v="Second Class"/>
    <s v="LC-16870"/>
    <s v="Lena Cacioppo"/>
    <x v="0"/>
    <s v="United States"/>
    <s v="Richmond"/>
    <x v="17"/>
    <n v="23223"/>
    <x v="0"/>
    <s v="OFF-ST-10001128"/>
    <x v="1"/>
    <x v="4"/>
    <s v="Carina Mini System Audio Rack, Model AR050B"/>
    <n v="332.94"/>
    <n v="3"/>
    <n v="0"/>
    <n v="9.9882000000000204"/>
  </r>
  <r>
    <n v="9757"/>
    <s v="CA-2014-113705"/>
    <x v="3"/>
    <x v="995"/>
    <d v="2023-03-30T00:00:00"/>
    <s v="Second Class"/>
    <s v="LC-16870"/>
    <s v="Lena Cacioppo"/>
    <x v="0"/>
    <s v="United States"/>
    <s v="Richmond"/>
    <x v="17"/>
    <n v="23223"/>
    <x v="0"/>
    <s v="FUR-TA-10002533"/>
    <x v="0"/>
    <x v="3"/>
    <s v="BPI Conference Tables"/>
    <n v="292.10000000000002"/>
    <n v="2"/>
    <n v="0"/>
    <n v="58.419999999999987"/>
  </r>
  <r>
    <n v="9758"/>
    <s v="CA-2014-113705"/>
    <x v="3"/>
    <x v="995"/>
    <d v="2023-03-30T00:00:00"/>
    <s v="Second Class"/>
    <s v="LC-16870"/>
    <s v="Lena Cacioppo"/>
    <x v="0"/>
    <s v="United States"/>
    <s v="Richmond"/>
    <x v="17"/>
    <n v="23223"/>
    <x v="0"/>
    <s v="TEC-PH-10004006"/>
    <x v="2"/>
    <x v="7"/>
    <s v="Panasonic KX - TS880B Telephone"/>
    <n v="206.1"/>
    <n v="5"/>
    <n v="0"/>
    <n v="55.647000000000006"/>
  </r>
  <r>
    <n v="9759"/>
    <s v="CA-2014-113705"/>
    <x v="3"/>
    <x v="995"/>
    <d v="2023-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22-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23-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6"/>
    <d v="2020-02-19T00:00:00"/>
    <s v="Standard Class"/>
    <s v="ML-17395"/>
    <s v="Marina Lichtenstein"/>
    <x v="1"/>
    <s v="United States"/>
    <s v="Seattle"/>
    <x v="4"/>
    <n v="98103"/>
    <x v="1"/>
    <s v="TEC-AC-10000736"/>
    <x v="2"/>
    <x v="11"/>
    <s v="Logitech G600 MMO Gaming Mouse"/>
    <n v="239.96999999999997"/>
    <n v="3"/>
    <n v="0"/>
    <n v="86.389199999999988"/>
  </r>
  <r>
    <n v="9763"/>
    <s v="CA-2011-121762"/>
    <x v="2"/>
    <x v="1046"/>
    <d v="2020-02-19T00:00:00"/>
    <s v="Standard Class"/>
    <s v="ML-17395"/>
    <s v="Marina Lichtenstein"/>
    <x v="1"/>
    <s v="United States"/>
    <s v="Seattle"/>
    <x v="4"/>
    <n v="98103"/>
    <x v="1"/>
    <s v="OFF-AP-10001293"/>
    <x v="1"/>
    <x v="9"/>
    <s v="Belkin 8 Outlet Surge Protector"/>
    <n v="81.96"/>
    <n v="2"/>
    <n v="0"/>
    <n v="22.948799999999999"/>
  </r>
  <r>
    <n v="9764"/>
    <s v="CA-2011-121762"/>
    <x v="2"/>
    <x v="1046"/>
    <d v="2020-02-19T00:00:00"/>
    <s v="Standard Class"/>
    <s v="ML-17395"/>
    <s v="Marina Lichtenstein"/>
    <x v="1"/>
    <s v="United States"/>
    <s v="Seattle"/>
    <x v="4"/>
    <n v="98103"/>
    <x v="1"/>
    <s v="OFF-SU-10000157"/>
    <x v="1"/>
    <x v="14"/>
    <s v="Compact Automatic Electric Letter Opener"/>
    <n v="238.62"/>
    <n v="2"/>
    <n v="0"/>
    <n v="4.7724000000000046"/>
  </r>
  <r>
    <n v="9765"/>
    <s v="CA-2011-123855"/>
    <x v="2"/>
    <x v="1228"/>
    <d v="2020-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29"/>
    <d v="2023-03-07T00:00:00"/>
    <s v="Standard Class"/>
    <s v="DB-13660"/>
    <s v="Duane Benoit"/>
    <x v="0"/>
    <s v="United States"/>
    <s v="Middletown"/>
    <x v="29"/>
    <n v="6457"/>
    <x v="3"/>
    <s v="OFF-BI-10001757"/>
    <x v="1"/>
    <x v="8"/>
    <s v="Pressboard Hanging Data Binders for Unburst Sheets"/>
    <n v="9.84"/>
    <n v="2"/>
    <n v="0"/>
    <n v="4.7231999999999994"/>
  </r>
  <r>
    <n v="9767"/>
    <s v="CA-2014-101959"/>
    <x v="3"/>
    <x v="1229"/>
    <d v="2023-03-07T00:00:00"/>
    <s v="Standard Class"/>
    <s v="DB-13660"/>
    <s v="Duane Benoit"/>
    <x v="0"/>
    <s v="United States"/>
    <s v="Middletown"/>
    <x v="29"/>
    <n v="6457"/>
    <x v="3"/>
    <s v="OFF-PA-10002137"/>
    <x v="1"/>
    <x v="10"/>
    <s v="Southworth 100% Résumé Paper, 24lb."/>
    <n v="7.78"/>
    <n v="1"/>
    <n v="0"/>
    <n v="3.5009999999999994"/>
  </r>
  <r>
    <n v="9768"/>
    <s v="CA-2014-102659"/>
    <x v="3"/>
    <x v="34"/>
    <d v="2023-12-16T00:00:00"/>
    <s v="Standard Class"/>
    <s v="LW-17215"/>
    <s v="Luke Weiss"/>
    <x v="0"/>
    <s v="United States"/>
    <s v="Grand Rapids"/>
    <x v="12"/>
    <n v="49505"/>
    <x v="2"/>
    <s v="OFF-BI-10000088"/>
    <x v="1"/>
    <x v="8"/>
    <s v="GBC Imprintable Covers"/>
    <n v="54.900000000000006"/>
    <n v="5"/>
    <n v="0"/>
    <n v="26.901000000000003"/>
  </r>
  <r>
    <n v="9769"/>
    <s v="CA-2014-142328"/>
    <x v="3"/>
    <x v="226"/>
    <d v="2023-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22-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22-12-01T00:00:00"/>
    <s v="Standard Class"/>
    <s v="SC-20050"/>
    <s v="Sample Company A"/>
    <x v="2"/>
    <s v="United States"/>
    <s v="Hialeah"/>
    <x v="2"/>
    <n v="33012"/>
    <x v="0"/>
    <s v="OFF-PA-10001609"/>
    <x v="1"/>
    <x v="10"/>
    <s v="Tops Wirebound Message Log Books"/>
    <n v="10.528"/>
    <n v="4"/>
    <n v="0.2"/>
    <n v="3.4215999999999993"/>
  </r>
  <r>
    <n v="9772"/>
    <s v="CA-2013-123533"/>
    <x v="0"/>
    <x v="390"/>
    <d v="2022-12-01T00:00:00"/>
    <s v="Standard Class"/>
    <s v="SC-20050"/>
    <s v="Sample Company A"/>
    <x v="2"/>
    <s v="United States"/>
    <s v="Hialeah"/>
    <x v="2"/>
    <n v="33012"/>
    <x v="0"/>
    <s v="OFF-AP-10002765"/>
    <x v="1"/>
    <x v="9"/>
    <s v="Fellowes Advanced Computer Series Surge Protectors"/>
    <n v="42.384"/>
    <n v="2"/>
    <n v="0.2"/>
    <n v="4.2384000000000022"/>
  </r>
  <r>
    <n v="9773"/>
    <s v="CA-2013-104983"/>
    <x v="0"/>
    <x v="893"/>
    <d v="2022-07-04T00:00:00"/>
    <s v="Same Day"/>
    <s v="FM-14215"/>
    <s v="Filia McAdams"/>
    <x v="1"/>
    <s v="United States"/>
    <s v="Philadelphia"/>
    <x v="9"/>
    <n v="19143"/>
    <x v="3"/>
    <s v="OFF-PA-10000167"/>
    <x v="1"/>
    <x v="10"/>
    <s v="Xerox 1925"/>
    <n v="123.92000000000002"/>
    <n v="5"/>
    <n v="0.2"/>
    <n v="38.724999999999994"/>
  </r>
  <r>
    <n v="9774"/>
    <s v="CA-2013-160234"/>
    <x v="0"/>
    <x v="190"/>
    <d v="2022-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20-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20-07-30T00:00:00"/>
    <s v="Standard Class"/>
    <s v="LF-17185"/>
    <s v="Luke Foster"/>
    <x v="0"/>
    <s v="United States"/>
    <s v="San Antonio"/>
    <x v="5"/>
    <n v="78207"/>
    <x v="2"/>
    <s v="FUR-FU-10004666"/>
    <x v="0"/>
    <x v="5"/>
    <s v="DAX Clear Channel Poster Frame"/>
    <n v="17.496000000000002"/>
    <n v="3"/>
    <n v="0.6"/>
    <n v="-10.060199999999998"/>
  </r>
  <r>
    <n v="9777"/>
    <s v="CA-2011-169019"/>
    <x v="2"/>
    <x v="711"/>
    <d v="2020-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20-07-30T00:00:00"/>
    <s v="Standard Class"/>
    <s v="LF-17185"/>
    <s v="Luke Foster"/>
    <x v="0"/>
    <s v="United States"/>
    <s v="San Antonio"/>
    <x v="5"/>
    <n v="78207"/>
    <x v="2"/>
    <s v="TEC-AC-10002076"/>
    <x v="2"/>
    <x v="11"/>
    <s v="Microsoft Natural Keyboard Elite"/>
    <n v="431.13600000000002"/>
    <n v="9"/>
    <n v="0.2"/>
    <n v="-26.946000000000012"/>
  </r>
  <r>
    <n v="9779"/>
    <s v="CA-2011-169019"/>
    <x v="2"/>
    <x v="711"/>
    <d v="2020-07-30T00:00:00"/>
    <s v="Standard Class"/>
    <s v="LF-17185"/>
    <s v="Luke Foster"/>
    <x v="0"/>
    <s v="United States"/>
    <s v="San Antonio"/>
    <x v="5"/>
    <n v="78207"/>
    <x v="2"/>
    <s v="OFF-BI-10001679"/>
    <x v="1"/>
    <x v="8"/>
    <s v="GBC Instant Index System for Binding Systems"/>
    <n v="8.879999999999999"/>
    <n v="5"/>
    <n v="0.8"/>
    <n v="-13.32"/>
  </r>
  <r>
    <n v="9780"/>
    <s v="CA-2011-169019"/>
    <x v="2"/>
    <x v="711"/>
    <d v="2020-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22-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22-09-19T00:00:00"/>
    <s v="Standard Class"/>
    <s v="CL-12565"/>
    <s v="Clay Ludtke"/>
    <x v="0"/>
    <s v="United States"/>
    <s v="Long Beach"/>
    <x v="15"/>
    <n v="11561"/>
    <x v="3"/>
    <s v="OFF-BI-10004390"/>
    <x v="1"/>
    <x v="8"/>
    <s v="GBC DocuBind 200 Manual Binding Machine"/>
    <n v="673.5680000000001"/>
    <n v="2"/>
    <n v="0.2"/>
    <n v="252.58799999999999"/>
  </r>
  <r>
    <n v="9783"/>
    <s v="CA-2012-149748"/>
    <x v="1"/>
    <x v="70"/>
    <d v="2021-06-02T00:00:00"/>
    <s v="Second Class"/>
    <s v="EM-13825"/>
    <s v="Elizabeth Moffitt"/>
    <x v="1"/>
    <s v="United States"/>
    <s v="Paterson"/>
    <x v="30"/>
    <n v="7501"/>
    <x v="3"/>
    <s v="OFF-PA-10002120"/>
    <x v="1"/>
    <x v="10"/>
    <s v="Xerox 1889"/>
    <n v="274.8"/>
    <n v="5"/>
    <n v="0"/>
    <n v="134.65199999999999"/>
  </r>
  <r>
    <n v="9784"/>
    <s v="CA-2012-149748"/>
    <x v="1"/>
    <x v="70"/>
    <d v="2021-06-02T00:00:00"/>
    <s v="Second Class"/>
    <s v="EM-13825"/>
    <s v="Elizabeth Moffitt"/>
    <x v="1"/>
    <s v="United States"/>
    <s v="Paterson"/>
    <x v="30"/>
    <n v="7501"/>
    <x v="3"/>
    <s v="OFF-ST-10004340"/>
    <x v="1"/>
    <x v="4"/>
    <s v="Fellowes Mobile File Cart, Black"/>
    <n v="62.18"/>
    <n v="1"/>
    <n v="0"/>
    <n v="16.788600000000002"/>
  </r>
  <r>
    <n v="9785"/>
    <s v="CA-2012-149748"/>
    <x v="1"/>
    <x v="70"/>
    <d v="2021-06-02T00:00:00"/>
    <s v="Second Class"/>
    <s v="EM-13825"/>
    <s v="Elizabeth Moffitt"/>
    <x v="1"/>
    <s v="United States"/>
    <s v="Paterson"/>
    <x v="30"/>
    <n v="7501"/>
    <x v="3"/>
    <s v="FUR-FU-10001847"/>
    <x v="0"/>
    <x v="5"/>
    <s v="Eldon Image Series Black Desk Accessories"/>
    <n v="8.2799999999999994"/>
    <n v="2"/>
    <n v="0"/>
    <n v="2.9807999999999995"/>
  </r>
  <r>
    <n v="9786"/>
    <s v="CA-2012-155635"/>
    <x v="1"/>
    <x v="1230"/>
    <d v="2021-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6"/>
    <d v="2020-11-05T00:00:00"/>
    <s v="Same Day"/>
    <s v="BG-11035"/>
    <s v="Barry Gonzalez"/>
    <x v="0"/>
    <s v="United States"/>
    <s v="Hampton"/>
    <x v="17"/>
    <n v="23666"/>
    <x v="0"/>
    <s v="FUR-CH-10004754"/>
    <x v="0"/>
    <x v="1"/>
    <s v="Global Stack Chair with Arms, Black"/>
    <n v="149.9"/>
    <n v="5"/>
    <n v="0"/>
    <n v="40.472999999999999"/>
  </r>
  <r>
    <n v="9788"/>
    <s v="CA-2014-144491"/>
    <x v="3"/>
    <x v="995"/>
    <d v="2023-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5"/>
    <d v="2023-04-02T00:00:00"/>
    <s v="Standard Class"/>
    <s v="CJ-12010"/>
    <s v="Caroline Jumper"/>
    <x v="0"/>
    <s v="United States"/>
    <s v="Houston"/>
    <x v="5"/>
    <n v="77070"/>
    <x v="2"/>
    <s v="FUR-CH-10004063"/>
    <x v="0"/>
    <x v="1"/>
    <s v="Global Deluxe High-Back Manager's Chair"/>
    <n v="600.55799999999999"/>
    <n v="3"/>
    <n v="0.3"/>
    <n v="-8.5794000000000779"/>
  </r>
  <r>
    <n v="9790"/>
    <s v="CA-2014-144491"/>
    <x v="3"/>
    <x v="995"/>
    <d v="2023-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5"/>
    <d v="2023-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20-05-23T00:00:00"/>
    <s v="Second Class"/>
    <s v="KH-16360"/>
    <s v="Katherine Hughes"/>
    <x v="0"/>
    <s v="United States"/>
    <s v="Houston"/>
    <x v="5"/>
    <n v="77070"/>
    <x v="2"/>
    <s v="OFF-EN-10003134"/>
    <x v="1"/>
    <x v="12"/>
    <s v="Staples"/>
    <n v="56.063999999999993"/>
    <n v="6"/>
    <n v="0.2"/>
    <n v="21.024000000000001"/>
  </r>
  <r>
    <n v="9793"/>
    <s v="CA-2011-127166"/>
    <x v="2"/>
    <x v="371"/>
    <d v="2020-05-23T00:00:00"/>
    <s v="Second Class"/>
    <s v="KH-16360"/>
    <s v="Katherine Hughes"/>
    <x v="0"/>
    <s v="United States"/>
    <s v="Houston"/>
    <x v="5"/>
    <n v="77070"/>
    <x v="2"/>
    <s v="FUR-CH-10003396"/>
    <x v="0"/>
    <x v="1"/>
    <s v="Global Deluxe Steno Chair"/>
    <n v="107.77200000000001"/>
    <n v="2"/>
    <n v="0.3"/>
    <n v="-29.252400000000009"/>
  </r>
  <r>
    <n v="9794"/>
    <s v="CA-2011-127166"/>
    <x v="2"/>
    <x v="371"/>
    <d v="2020-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20-05-23T00:00:00"/>
    <s v="Second Class"/>
    <s v="KH-16360"/>
    <s v="Katherine Hughes"/>
    <x v="0"/>
    <s v="United States"/>
    <s v="Houston"/>
    <x v="5"/>
    <n v="77070"/>
    <x v="2"/>
    <s v="OFF-BI-10000977"/>
    <x v="1"/>
    <x v="8"/>
    <s v="Ibico Plastic Spiral Binding Combs"/>
    <n v="18.239999999999995"/>
    <n v="3"/>
    <n v="0.8"/>
    <n v="-31.00800000000001"/>
  </r>
  <r>
    <n v="9796"/>
    <s v="CA-2013-125920"/>
    <x v="0"/>
    <x v="206"/>
    <d v="2022-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5"/>
    <d v="2021-01-17T00:00:00"/>
    <s v="Standard Class"/>
    <s v="CS-12490"/>
    <s v="Cindy Schnelling"/>
    <x v="1"/>
    <s v="United States"/>
    <s v="Toledo"/>
    <x v="24"/>
    <n v="43615"/>
    <x v="3"/>
    <s v="OFF-AR-10001374"/>
    <x v="1"/>
    <x v="6"/>
    <s v="BIC Brite Liner Highlighters, Chisel Tip"/>
    <n v="10.368000000000002"/>
    <n v="2"/>
    <n v="0.2"/>
    <n v="1.5551999999999992"/>
  </r>
  <r>
    <n v="9798"/>
    <s v="CA-2012-128608"/>
    <x v="1"/>
    <x v="1025"/>
    <d v="2021-01-17T00:00:00"/>
    <s v="Standard Class"/>
    <s v="CS-12490"/>
    <s v="Cindy Schnelling"/>
    <x v="1"/>
    <s v="United States"/>
    <s v="Toledo"/>
    <x v="24"/>
    <n v="43615"/>
    <x v="3"/>
    <s v="TEC-PH-10004977"/>
    <x v="2"/>
    <x v="7"/>
    <s v="GE 30524EE4"/>
    <n v="235.18799999999999"/>
    <n v="2"/>
    <n v="0.4"/>
    <n v="-43.117800000000045"/>
  </r>
  <r>
    <n v="9799"/>
    <s v="CA-2012-128608"/>
    <x v="1"/>
    <x v="1025"/>
    <d v="2021-01-17T00:00:00"/>
    <s v="Standard Class"/>
    <s v="CS-12490"/>
    <s v="Cindy Schnelling"/>
    <x v="1"/>
    <s v="United States"/>
    <s v="Toledo"/>
    <x v="24"/>
    <n v="43615"/>
    <x v="3"/>
    <s v="TEC-PH-10000912"/>
    <x v="2"/>
    <x v="7"/>
    <s v="Anker 24W Portable Micro USB Car Charger"/>
    <n v="26.376000000000001"/>
    <n v="4"/>
    <n v="0.4"/>
    <n v="2.6375999999999991"/>
  </r>
  <r>
    <n v="9800"/>
    <s v="CA-2012-128608"/>
    <x v="1"/>
    <x v="1025"/>
    <d v="2021-01-17T00:00:00"/>
    <s v="Standard Class"/>
    <s v="CS-12490"/>
    <s v="Cindy Schnelling"/>
    <x v="1"/>
    <s v="United States"/>
    <s v="Toledo"/>
    <x v="24"/>
    <n v="43615"/>
    <x v="3"/>
    <s v="TEC-AC-10000487"/>
    <x v="2"/>
    <x v="11"/>
    <s v="SanDisk Cruzer 4 GB USB Flash Drive"/>
    <n v="10.384"/>
    <n v="2"/>
    <n v="0.2"/>
    <n v="2.2065999999999999"/>
  </r>
  <r>
    <n v="9801"/>
    <s v="CA-2012-128608"/>
    <x v="1"/>
    <x v="1025"/>
    <d v="2021-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23-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3"/>
    <d v="2021-07-20T00:00:00"/>
    <s v="Second Class"/>
    <s v="PJ-19015"/>
    <s v="Pauline Johnson"/>
    <x v="0"/>
    <s v="United States"/>
    <s v="New York City"/>
    <x v="15"/>
    <n v="10024"/>
    <x v="3"/>
    <s v="OFF-BI-10004182"/>
    <x v="1"/>
    <x v="8"/>
    <s v="Economy Binders"/>
    <n v="3.3280000000000003"/>
    <n v="2"/>
    <n v="0.2"/>
    <n v="1.2064000000000001"/>
  </r>
  <r>
    <n v="9804"/>
    <s v="CA-2012-122973"/>
    <x v="1"/>
    <x v="1073"/>
    <d v="2021-07-20T00:00:00"/>
    <s v="Second Class"/>
    <s v="PJ-19015"/>
    <s v="Pauline Johnson"/>
    <x v="0"/>
    <s v="United States"/>
    <s v="New York City"/>
    <x v="15"/>
    <n v="10024"/>
    <x v="3"/>
    <s v="TEC-PH-10002468"/>
    <x v="2"/>
    <x v="7"/>
    <s v="Plantronics CS 50-USB - headset - Convertible, Monaural"/>
    <n v="135.99"/>
    <n v="1"/>
    <n v="0"/>
    <n v="36.717300000000009"/>
  </r>
  <r>
    <n v="9805"/>
    <s v="CA-2012-122973"/>
    <x v="1"/>
    <x v="1073"/>
    <d v="2021-07-20T00:00:00"/>
    <s v="Second Class"/>
    <s v="PJ-19015"/>
    <s v="Pauline Johnson"/>
    <x v="0"/>
    <s v="United States"/>
    <s v="New York City"/>
    <x v="15"/>
    <n v="10024"/>
    <x v="3"/>
    <s v="FUR-FU-10002364"/>
    <x v="0"/>
    <x v="5"/>
    <s v="Eldon Expressions Wood Desk Accessories, Oak"/>
    <n v="7.38"/>
    <n v="1"/>
    <n v="0"/>
    <n v="2.1401999999999992"/>
  </r>
  <r>
    <n v="9806"/>
    <s v="CA-2013-136322"/>
    <x v="0"/>
    <x v="147"/>
    <d v="2022-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22-10-27T00:00:00"/>
    <s v="Standard Class"/>
    <s v="AP-10720"/>
    <s v="Anne Pryor"/>
    <x v="2"/>
    <s v="United States"/>
    <s v="Fort Lauderdale"/>
    <x v="2"/>
    <n v="33311"/>
    <x v="0"/>
    <s v="OFF-BI-10004817"/>
    <x v="1"/>
    <x v="8"/>
    <s v="GBC Personal VeloBind Strips"/>
    <n v="28.752000000000006"/>
    <n v="8"/>
    <n v="0.7"/>
    <n v="-21.084799999999994"/>
  </r>
  <r>
    <n v="9808"/>
    <s v="CA-2014-107209"/>
    <x v="3"/>
    <x v="943"/>
    <d v="2023-08-02T00:00:00"/>
    <s v="Second Class"/>
    <s v="JW-15955"/>
    <s v="Joni Wasserman"/>
    <x v="0"/>
    <s v="United States"/>
    <s v="Raleigh"/>
    <x v="3"/>
    <n v="27604"/>
    <x v="0"/>
    <s v="FUR-CH-10001146"/>
    <x v="0"/>
    <x v="1"/>
    <s v="Global Value Mid-Back Manager's Chair, Gray"/>
    <n v="194.84800000000001"/>
    <n v="4"/>
    <n v="0.2"/>
    <n v="12.177999999999983"/>
  </r>
  <r>
    <n v="9809"/>
    <s v="CA-2014-145093"/>
    <x v="3"/>
    <x v="246"/>
    <d v="2023-07-27T00:00:00"/>
    <s v="Standard Class"/>
    <s v="PT-19090"/>
    <s v="Pete Takahito"/>
    <x v="0"/>
    <s v="United States"/>
    <s v="Chicago"/>
    <x v="10"/>
    <n v="60623"/>
    <x v="2"/>
    <s v="OFF-BI-10001116"/>
    <x v="1"/>
    <x v="8"/>
    <s v="Wilson Jones 1&quot; Hanging DublLock Ring Binders"/>
    <n v="2.1119999999999997"/>
    <n v="2"/>
    <n v="0.8"/>
    <n v="-3.3792"/>
  </r>
  <r>
    <n v="9810"/>
    <s v="US-2011-139640"/>
    <x v="2"/>
    <x v="845"/>
    <d v="2020-11-11T00:00:00"/>
    <s v="Second Class"/>
    <s v="TB-21595"/>
    <s v="Troy Blackwell"/>
    <x v="0"/>
    <s v="United States"/>
    <s v="Portland"/>
    <x v="21"/>
    <n v="97206"/>
    <x v="1"/>
    <s v="OFF-PA-10000304"/>
    <x v="1"/>
    <x v="10"/>
    <s v="Xerox 1995"/>
    <n v="25.920000000000005"/>
    <n v="5"/>
    <n v="0.2"/>
    <n v="9.0719999999999992"/>
  </r>
  <r>
    <n v="9811"/>
    <s v="US-2011-139640"/>
    <x v="2"/>
    <x v="845"/>
    <d v="2020-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22-12-01T00:00:00"/>
    <s v="First Class"/>
    <s v="CB-12025"/>
    <s v="Cassandra Brandow"/>
    <x v="0"/>
    <s v="United States"/>
    <s v="East Orange"/>
    <x v="30"/>
    <n v="7017"/>
    <x v="3"/>
    <s v="OFF-PA-10001246"/>
    <x v="1"/>
    <x v="10"/>
    <s v="Xerox 215"/>
    <n v="25.92"/>
    <n v="4"/>
    <n v="0"/>
    <n v="12.441600000000001"/>
  </r>
  <r>
    <n v="9813"/>
    <s v="CA-2013-117583"/>
    <x v="0"/>
    <x v="581"/>
    <d v="2022-12-01T00:00:00"/>
    <s v="First Class"/>
    <s v="CB-12025"/>
    <s v="Cassandra Brandow"/>
    <x v="0"/>
    <s v="United States"/>
    <s v="East Orange"/>
    <x v="30"/>
    <n v="7017"/>
    <x v="3"/>
    <s v="OFF-AR-10000658"/>
    <x v="1"/>
    <x v="6"/>
    <s v="Newell 324"/>
    <n v="34.650000000000006"/>
    <n v="3"/>
    <n v="0"/>
    <n v="9.702"/>
  </r>
  <r>
    <n v="9814"/>
    <s v="CA-2013-117583"/>
    <x v="0"/>
    <x v="581"/>
    <d v="2022-12-01T00:00:00"/>
    <s v="First Class"/>
    <s v="CB-12025"/>
    <s v="Cassandra Brandow"/>
    <x v="0"/>
    <s v="United States"/>
    <s v="East Orange"/>
    <x v="30"/>
    <n v="7017"/>
    <x v="3"/>
    <s v="OFF-PA-10000100"/>
    <x v="1"/>
    <x v="10"/>
    <s v="Xerox 1945"/>
    <n v="204.95000000000002"/>
    <n v="5"/>
    <n v="0"/>
    <n v="100.4255"/>
  </r>
  <r>
    <n v="9815"/>
    <s v="CA-2013-117583"/>
    <x v="0"/>
    <x v="581"/>
    <d v="2022-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3"/>
    <d v="2021-06-12T00:00:00"/>
    <s v="Standard Class"/>
    <s v="AG-10495"/>
    <s v="Andrew Gjertsen"/>
    <x v="1"/>
    <s v="United States"/>
    <s v="Saint Petersburg"/>
    <x v="2"/>
    <n v="33710"/>
    <x v="0"/>
    <s v="OFF-PA-10002581"/>
    <x v="1"/>
    <x v="10"/>
    <s v="Xerox 1951"/>
    <n v="173.48800000000003"/>
    <n v="7"/>
    <n v="0.2"/>
    <n v="54.214999999999982"/>
  </r>
  <r>
    <n v="9817"/>
    <s v="CA-2012-162201"/>
    <x v="1"/>
    <x v="1213"/>
    <d v="2021-06-12T00:00:00"/>
    <s v="Standard Class"/>
    <s v="AG-10495"/>
    <s v="Andrew Gjertsen"/>
    <x v="1"/>
    <s v="United States"/>
    <s v="Saint Petersburg"/>
    <x v="2"/>
    <n v="33710"/>
    <x v="0"/>
    <s v="OFF-ST-10000046"/>
    <x v="1"/>
    <x v="4"/>
    <s v="Fellowes Super Stor/Drawer Files"/>
    <n v="516.96"/>
    <n v="4"/>
    <n v="0.2"/>
    <n v="-6.4619999999999891"/>
  </r>
  <r>
    <n v="9818"/>
    <s v="CA-2012-162201"/>
    <x v="1"/>
    <x v="1213"/>
    <d v="2021-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3"/>
    <d v="2021-06-12T00:00:00"/>
    <s v="Standard Class"/>
    <s v="AG-10495"/>
    <s v="Andrew Gjertsen"/>
    <x v="1"/>
    <s v="United States"/>
    <s v="Saint Petersburg"/>
    <x v="2"/>
    <n v="33710"/>
    <x v="0"/>
    <s v="OFF-AR-10003856"/>
    <x v="1"/>
    <x v="6"/>
    <s v="Newell 344"/>
    <n v="4.4479999999999995"/>
    <n v="2"/>
    <n v="0.2"/>
    <n v="0.3335999999999999"/>
  </r>
  <r>
    <n v="9820"/>
    <s v="CA-2012-162201"/>
    <x v="1"/>
    <x v="1213"/>
    <d v="2021-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3"/>
    <d v="2021-06-12T00:00:00"/>
    <s v="Standard Class"/>
    <s v="AG-10495"/>
    <s v="Andrew Gjertsen"/>
    <x v="1"/>
    <s v="United States"/>
    <s v="Saint Petersburg"/>
    <x v="2"/>
    <n v="33710"/>
    <x v="0"/>
    <s v="OFF-PA-10001215"/>
    <x v="1"/>
    <x v="10"/>
    <s v="Xerox 1963"/>
    <n v="42.24"/>
    <n v="10"/>
    <n v="0.2"/>
    <n v="13.199999999999998"/>
  </r>
  <r>
    <n v="9822"/>
    <s v="CA-2012-162201"/>
    <x v="1"/>
    <x v="1213"/>
    <d v="2021-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20-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20-08-19T00:00:00"/>
    <s v="Standard Class"/>
    <s v="BD-11605"/>
    <s v="Brian Dahlen"/>
    <x v="0"/>
    <s v="United States"/>
    <s v="San Francisco"/>
    <x v="1"/>
    <n v="94122"/>
    <x v="1"/>
    <s v="OFF-PA-10000167"/>
    <x v="1"/>
    <x v="10"/>
    <s v="Xerox 1925"/>
    <n v="92.94"/>
    <n v="3"/>
    <n v="0"/>
    <n v="41.822999999999993"/>
  </r>
  <r>
    <n v="9825"/>
    <s v="US-2011-164406"/>
    <x v="2"/>
    <x v="860"/>
    <d v="2020-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20-08-19T00:00:00"/>
    <s v="Standard Class"/>
    <s v="BD-11605"/>
    <s v="Brian Dahlen"/>
    <x v="0"/>
    <s v="United States"/>
    <s v="San Francisco"/>
    <x v="1"/>
    <n v="94122"/>
    <x v="1"/>
    <s v="OFF-BI-10003638"/>
    <x v="1"/>
    <x v="8"/>
    <s v="GBC Durable Plastic Covers"/>
    <n v="46.440000000000005"/>
    <n v="3"/>
    <n v="0.2"/>
    <n v="15.092999999999998"/>
  </r>
  <r>
    <n v="9827"/>
    <s v="US-2011-164406"/>
    <x v="2"/>
    <x v="860"/>
    <d v="2020-08-19T00:00:00"/>
    <s v="Standard Class"/>
    <s v="BD-11605"/>
    <s v="Brian Dahlen"/>
    <x v="0"/>
    <s v="United States"/>
    <s v="San Francisco"/>
    <x v="1"/>
    <n v="94122"/>
    <x v="1"/>
    <s v="FUR-CH-10003833"/>
    <x v="0"/>
    <x v="1"/>
    <s v="Novimex Fabric Task Chair"/>
    <n v="195.136"/>
    <n v="4"/>
    <n v="0.2"/>
    <n v="-12.196000000000005"/>
  </r>
  <r>
    <n v="9828"/>
    <s v="CA-2014-169999"/>
    <x v="3"/>
    <x v="249"/>
    <d v="2023-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23-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23-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20-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20-12-18T00:00:00"/>
    <s v="Second Class"/>
    <s v="SC-20305"/>
    <s v="Sean Christensen"/>
    <x v="0"/>
    <s v="United States"/>
    <s v="Beaumont"/>
    <x v="5"/>
    <n v="77705"/>
    <x v="2"/>
    <s v="FUR-FU-10001706"/>
    <x v="0"/>
    <x v="5"/>
    <s v="Longer-Life Soft White Bulbs"/>
    <n v="8.6240000000000023"/>
    <n v="7"/>
    <n v="0.6"/>
    <n v="-2.5872000000000011"/>
  </r>
  <r>
    <n v="9833"/>
    <s v="CA-2011-133963"/>
    <x v="2"/>
    <x v="598"/>
    <d v="2020-05-22T00:00:00"/>
    <s v="Second Class"/>
    <s v="GA-14515"/>
    <s v="George Ashbrook"/>
    <x v="0"/>
    <s v="United States"/>
    <s v="Dallas"/>
    <x v="5"/>
    <n v="75220"/>
    <x v="2"/>
    <s v="OFF-PA-10001526"/>
    <x v="1"/>
    <x v="10"/>
    <s v="Xerox 1949"/>
    <n v="3.9840000000000004"/>
    <n v="1"/>
    <n v="0.2"/>
    <n v="1.4442000000000004"/>
  </r>
  <r>
    <n v="9834"/>
    <s v="CA-2014-130302"/>
    <x v="3"/>
    <x v="32"/>
    <d v="2023-09-20T00:00:00"/>
    <s v="Standard Class"/>
    <s v="CY-12745"/>
    <s v="Craig Yedwab"/>
    <x v="1"/>
    <s v="United States"/>
    <s v="Springfield"/>
    <x v="24"/>
    <n v="45503"/>
    <x v="3"/>
    <s v="TEC-AC-10002001"/>
    <x v="2"/>
    <x v="11"/>
    <s v="Logitech Wireless Gaming Headset G930"/>
    <n v="895.94400000000019"/>
    <n v="7"/>
    <n v="0.2"/>
    <n v="190.38810000000001"/>
  </r>
  <r>
    <n v="9835"/>
    <s v="CA-2013-126627"/>
    <x v="0"/>
    <x v="1154"/>
    <d v="2022-10-13T00:00:00"/>
    <s v="First Class"/>
    <s v="WB-21850"/>
    <s v="William Brown"/>
    <x v="0"/>
    <s v="United States"/>
    <s v="La Porte"/>
    <x v="5"/>
    <n v="77571"/>
    <x v="2"/>
    <s v="FUR-FU-10004963"/>
    <x v="0"/>
    <x v="5"/>
    <s v="Eldon 400 Class Desk Accessories, Black Carbon"/>
    <n v="14"/>
    <n v="4"/>
    <n v="0.6"/>
    <n v="-6.2999999999999972"/>
  </r>
  <r>
    <n v="9836"/>
    <s v="CA-2013-126627"/>
    <x v="0"/>
    <x v="1154"/>
    <d v="2022-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22-10-02T00:00:00"/>
    <s v="Standard Class"/>
    <s v="DL-12865"/>
    <s v="Dan Lawera"/>
    <x v="0"/>
    <s v="United States"/>
    <s v="Long Beach"/>
    <x v="1"/>
    <n v="90805"/>
    <x v="1"/>
    <s v="OFF-PA-10000141"/>
    <x v="1"/>
    <x v="10"/>
    <s v="Ampad Evidence Wirebond Steno Books, 6&quot; x 9&quot;"/>
    <n v="10.9"/>
    <n v="5"/>
    <n v="0"/>
    <n v="5.1229999999999993"/>
  </r>
  <r>
    <n v="9838"/>
    <s v="US-2013-125402"/>
    <x v="0"/>
    <x v="477"/>
    <d v="2022-10-02T00:00:00"/>
    <s v="Standard Class"/>
    <s v="DL-12865"/>
    <s v="Dan Lawera"/>
    <x v="0"/>
    <s v="United States"/>
    <s v="Long Beach"/>
    <x v="1"/>
    <n v="90805"/>
    <x v="1"/>
    <s v="OFF-LA-10003923"/>
    <x v="1"/>
    <x v="2"/>
    <s v="Alphabetical Labels for Top Tab Filing"/>
    <n v="29.6"/>
    <n v="2"/>
    <n v="0"/>
    <n v="14.8"/>
  </r>
  <r>
    <n v="9839"/>
    <s v="US-2013-125402"/>
    <x v="0"/>
    <x v="477"/>
    <d v="2022-10-02T00:00:00"/>
    <s v="Standard Class"/>
    <s v="DL-12865"/>
    <s v="Dan Lawera"/>
    <x v="0"/>
    <s v="United States"/>
    <s v="Long Beach"/>
    <x v="1"/>
    <n v="90805"/>
    <x v="1"/>
    <s v="OFF-LA-10001771"/>
    <x v="1"/>
    <x v="2"/>
    <s v="Avery 513"/>
    <n v="4.9800000000000004"/>
    <n v="1"/>
    <n v="0"/>
    <n v="2.2907999999999999"/>
  </r>
  <r>
    <n v="9840"/>
    <s v="US-2013-125402"/>
    <x v="0"/>
    <x v="477"/>
    <d v="2022-10-02T00:00:00"/>
    <s v="Standard Class"/>
    <s v="DL-12865"/>
    <s v="Dan Lawera"/>
    <x v="0"/>
    <s v="United States"/>
    <s v="Long Beach"/>
    <x v="1"/>
    <n v="90805"/>
    <x v="1"/>
    <s v="TEC-CO-10001943"/>
    <x v="2"/>
    <x v="16"/>
    <s v="Canon PC-428 Personal Copier"/>
    <n v="479.97600000000006"/>
    <n v="3"/>
    <n v="0.2"/>
    <n v="161.99189999999999"/>
  </r>
  <r>
    <n v="9841"/>
    <s v="US-2013-125402"/>
    <x v="0"/>
    <x v="477"/>
    <d v="2022-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22-10-02T00:00:00"/>
    <s v="Standard Class"/>
    <s v="DL-12865"/>
    <s v="Dan Lawera"/>
    <x v="0"/>
    <s v="United States"/>
    <s v="Long Beach"/>
    <x v="1"/>
    <n v="90805"/>
    <x v="1"/>
    <s v="OFF-AR-10002255"/>
    <x v="1"/>
    <x v="6"/>
    <s v="Newell 346"/>
    <n v="5.76"/>
    <n v="2"/>
    <n v="0"/>
    <n v="1.6703999999999999"/>
  </r>
  <r>
    <n v="9843"/>
    <s v="US-2013-125402"/>
    <x v="0"/>
    <x v="477"/>
    <d v="2022-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20-06-06T00:00:00"/>
    <s v="First Class"/>
    <s v="RE-19450"/>
    <s v="Richard Eichhorn"/>
    <x v="0"/>
    <s v="United States"/>
    <s v="Decatur"/>
    <x v="10"/>
    <n v="62521"/>
    <x v="2"/>
    <s v="OFF-LA-10001771"/>
    <x v="1"/>
    <x v="2"/>
    <s v="Avery 513"/>
    <n v="15.936000000000002"/>
    <n v="4"/>
    <n v="0.2"/>
    <n v="5.1791999999999998"/>
  </r>
  <r>
    <n v="9845"/>
    <s v="CA-2011-163867"/>
    <x v="2"/>
    <x v="561"/>
    <d v="2020-06-06T00:00:00"/>
    <s v="First Class"/>
    <s v="RE-19450"/>
    <s v="Richard Eichhorn"/>
    <x v="0"/>
    <s v="United States"/>
    <s v="Decatur"/>
    <x v="10"/>
    <n v="62521"/>
    <x v="2"/>
    <s v="FUR-FU-10001475"/>
    <x v="0"/>
    <x v="5"/>
    <s v="Contract Clock, 14&quot;, Brown"/>
    <n v="61.543999999999997"/>
    <n v="7"/>
    <n v="0.6"/>
    <n v="-40.003599999999999"/>
  </r>
  <r>
    <n v="9846"/>
    <s v="CA-2011-163867"/>
    <x v="2"/>
    <x v="561"/>
    <d v="2020-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23-09-05T00:00:00"/>
    <s v="Second Class"/>
    <s v="MH-17290"/>
    <s v="Marc Harrigan"/>
    <x v="2"/>
    <s v="United States"/>
    <s v="Los Angeles"/>
    <x v="1"/>
    <n v="90008"/>
    <x v="1"/>
    <s v="OFF-AP-10001492"/>
    <x v="1"/>
    <x v="9"/>
    <s v="Acco Six-Outlet Power Strip, 4' Cord Length"/>
    <n v="43.099999999999994"/>
    <n v="5"/>
    <n v="0"/>
    <n v="11.206"/>
  </r>
  <r>
    <n v="9848"/>
    <s v="CA-2014-169327"/>
    <x v="3"/>
    <x v="264"/>
    <d v="2023-09-05T00:00:00"/>
    <s v="Second Class"/>
    <s v="MH-17290"/>
    <s v="Marc Harrigan"/>
    <x v="2"/>
    <s v="United States"/>
    <s v="Los Angeles"/>
    <x v="1"/>
    <n v="90008"/>
    <x v="1"/>
    <s v="FUR-FU-10004188"/>
    <x v="0"/>
    <x v="5"/>
    <s v="Luxo Professional Combination Clamp-On Lamps"/>
    <n v="511.5"/>
    <n v="5"/>
    <n v="0"/>
    <n v="132.99"/>
  </r>
  <r>
    <n v="9849"/>
    <s v="CA-2014-169327"/>
    <x v="3"/>
    <x v="264"/>
    <d v="2023-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20-04-18T00:00:00"/>
    <s v="Standard Class"/>
    <s v="EH-13765"/>
    <s v="Edward Hooks"/>
    <x v="1"/>
    <s v="United States"/>
    <s v="Lodi"/>
    <x v="1"/>
    <n v="95240"/>
    <x v="1"/>
    <s v="OFF-AR-10002987"/>
    <x v="1"/>
    <x v="6"/>
    <s v="Prismacolor Color Pencil Set"/>
    <n v="39.68"/>
    <n v="2"/>
    <n v="0"/>
    <n v="16.268800000000002"/>
  </r>
  <r>
    <n v="9851"/>
    <s v="CA-2013-158155"/>
    <x v="0"/>
    <x v="440"/>
    <d v="2022-05-07T00:00:00"/>
    <s v="Standard Class"/>
    <s v="EH-13765"/>
    <s v="Edward Hooks"/>
    <x v="1"/>
    <s v="United States"/>
    <s v="New York City"/>
    <x v="15"/>
    <n v="10009"/>
    <x v="3"/>
    <s v="FUR-FU-10000732"/>
    <x v="0"/>
    <x v="5"/>
    <s v="Eldon 200 Class Desk Accessories"/>
    <n v="12.56"/>
    <n v="2"/>
    <n v="0"/>
    <n v="4.0191999999999997"/>
  </r>
  <r>
    <n v="9852"/>
    <s v="CA-2013-158155"/>
    <x v="0"/>
    <x v="440"/>
    <d v="2022-05-07T00:00:00"/>
    <s v="Standard Class"/>
    <s v="EH-13765"/>
    <s v="Edward Hooks"/>
    <x v="1"/>
    <s v="United States"/>
    <s v="New York City"/>
    <x v="15"/>
    <n v="10009"/>
    <x v="3"/>
    <s v="OFF-BI-10001670"/>
    <x v="1"/>
    <x v="8"/>
    <s v="Vinyl Sectional Post Binders"/>
    <n v="90.480000000000018"/>
    <n v="3"/>
    <n v="0.2"/>
    <n v="33.93"/>
  </r>
  <r>
    <n v="9853"/>
    <s v="CA-2013-158155"/>
    <x v="0"/>
    <x v="440"/>
    <d v="2022-05-07T00:00:00"/>
    <s v="Standard Class"/>
    <s v="EH-13765"/>
    <s v="Edward Hooks"/>
    <x v="1"/>
    <s v="United States"/>
    <s v="New York City"/>
    <x v="15"/>
    <n v="10009"/>
    <x v="3"/>
    <s v="OFF-PA-10000533"/>
    <x v="1"/>
    <x v="10"/>
    <s v="Southworth Parchment Paper &amp; Envelopes"/>
    <n v="13.08"/>
    <n v="2"/>
    <n v="0"/>
    <n v="6.0167999999999999"/>
  </r>
  <r>
    <n v="9854"/>
    <s v="CA-2013-158155"/>
    <x v="0"/>
    <x v="440"/>
    <d v="2022-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23-06-24T00:00:00"/>
    <s v="Standard Class"/>
    <s v="GA-14515"/>
    <s v="George Ashbrook"/>
    <x v="0"/>
    <s v="United States"/>
    <s v="San Francisco"/>
    <x v="1"/>
    <n v="94109"/>
    <x v="1"/>
    <s v="FUR-FU-10002396"/>
    <x v="0"/>
    <x v="5"/>
    <s v="DAX Copper Panel Document Frame, 5 x 7 Size"/>
    <n v="50.32"/>
    <n v="4"/>
    <n v="0"/>
    <n v="21.134400000000003"/>
  </r>
  <r>
    <n v="9856"/>
    <s v="CA-2014-138870"/>
    <x v="3"/>
    <x v="249"/>
    <d v="2023-06-24T00:00:00"/>
    <s v="Standard Class"/>
    <s v="GA-14515"/>
    <s v="George Ashbrook"/>
    <x v="0"/>
    <s v="United States"/>
    <s v="San Francisco"/>
    <x v="1"/>
    <n v="94109"/>
    <x v="1"/>
    <s v="OFF-PA-10004438"/>
    <x v="1"/>
    <x v="10"/>
    <s v="Xerox 1907"/>
    <n v="24.56"/>
    <n v="2"/>
    <n v="0"/>
    <n v="11.543199999999999"/>
  </r>
  <r>
    <n v="9857"/>
    <s v="CA-2011-120950"/>
    <x v="2"/>
    <x v="1231"/>
    <d v="2020-11-11T00:00:00"/>
    <s v="Standard Class"/>
    <s v="GA-14515"/>
    <s v="George Ashbrook"/>
    <x v="0"/>
    <s v="United States"/>
    <s v="Columbus"/>
    <x v="32"/>
    <n v="31907"/>
    <x v="0"/>
    <s v="OFF-PA-10000587"/>
    <x v="1"/>
    <x v="10"/>
    <s v="Array Parchment Paper, Assorted Colors"/>
    <n v="43.68"/>
    <n v="6"/>
    <n v="0"/>
    <n v="20.9664"/>
  </r>
  <r>
    <n v="9858"/>
    <s v="CA-2012-164301"/>
    <x v="1"/>
    <x v="514"/>
    <d v="2021-03-30T00:00:00"/>
    <s v="Standard Class"/>
    <s v="EB-13840"/>
    <s v="Ellis Ballard"/>
    <x v="1"/>
    <s v="United States"/>
    <s v="Seattle"/>
    <x v="4"/>
    <n v="98103"/>
    <x v="1"/>
    <s v="FUR-TA-10001889"/>
    <x v="0"/>
    <x v="3"/>
    <s v="Bush Advantage Collection Racetrack Conference Table"/>
    <n v="3393.68"/>
    <n v="8"/>
    <n v="0"/>
    <n v="610.86239999999998"/>
  </r>
  <r>
    <n v="9859"/>
    <s v="CA-2014-113278"/>
    <x v="3"/>
    <x v="424"/>
    <d v="2023-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23-01-21T00:00:00"/>
    <s v="Standard Class"/>
    <s v="HR-14770"/>
    <s v="Hallie Redmond"/>
    <x v="2"/>
    <s v="United States"/>
    <s v="Richmond"/>
    <x v="14"/>
    <n v="47374"/>
    <x v="2"/>
    <s v="OFF-FA-10003472"/>
    <x v="1"/>
    <x v="13"/>
    <s v="Bagged Rubber Bands"/>
    <n v="2.52"/>
    <n v="2"/>
    <n v="0"/>
    <n v="0.1008"/>
  </r>
  <r>
    <n v="9861"/>
    <s v="CA-2014-113278"/>
    <x v="3"/>
    <x v="424"/>
    <d v="2023-01-21T00:00:00"/>
    <s v="Standard Class"/>
    <s v="HR-14770"/>
    <s v="Hallie Redmond"/>
    <x v="2"/>
    <s v="United States"/>
    <s v="Richmond"/>
    <x v="14"/>
    <n v="47374"/>
    <x v="2"/>
    <s v="TEC-PH-10000169"/>
    <x v="2"/>
    <x v="7"/>
    <s v="ARKON Windshield Dashboard Air Vent Car Mount Holder"/>
    <n v="67.8"/>
    <n v="4"/>
    <n v="0"/>
    <n v="1.3559999999999945"/>
  </r>
  <r>
    <n v="9862"/>
    <s v="CA-2014-113278"/>
    <x v="3"/>
    <x v="424"/>
    <d v="2023-01-21T00:00:00"/>
    <s v="Standard Class"/>
    <s v="HR-14770"/>
    <s v="Hallie Redmond"/>
    <x v="2"/>
    <s v="United States"/>
    <s v="Richmond"/>
    <x v="14"/>
    <n v="47374"/>
    <x v="2"/>
    <s v="OFF-ST-10002562"/>
    <x v="1"/>
    <x v="4"/>
    <s v="Staples"/>
    <n v="18.760000000000002"/>
    <n v="2"/>
    <n v="0"/>
    <n v="5.2528000000000006"/>
  </r>
  <r>
    <n v="9863"/>
    <s v="CA-2014-113278"/>
    <x v="3"/>
    <x v="424"/>
    <d v="2023-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23-01-21T00:00:00"/>
    <s v="Standard Class"/>
    <s v="HR-14770"/>
    <s v="Hallie Redmond"/>
    <x v="2"/>
    <s v="United States"/>
    <s v="Richmond"/>
    <x v="14"/>
    <n v="47374"/>
    <x v="2"/>
    <s v="OFF-PA-10004156"/>
    <x v="1"/>
    <x v="10"/>
    <s v="Xerox 188"/>
    <n v="11.34"/>
    <n v="1"/>
    <n v="0"/>
    <n v="5.5565999999999995"/>
  </r>
  <r>
    <n v="9865"/>
    <s v="CA-2014-113278"/>
    <x v="3"/>
    <x v="424"/>
    <d v="2023-01-21T00:00:00"/>
    <s v="Standard Class"/>
    <s v="HR-14770"/>
    <s v="Hallie Redmond"/>
    <x v="2"/>
    <s v="United States"/>
    <s v="Richmond"/>
    <x v="14"/>
    <n v="47374"/>
    <x v="2"/>
    <s v="TEC-AC-10004469"/>
    <x v="2"/>
    <x v="11"/>
    <s v="Microsoft Sculpt Comfort Mouse"/>
    <n v="159.80000000000001"/>
    <n v="4"/>
    <n v="0"/>
    <n v="70.312000000000012"/>
  </r>
  <r>
    <n v="9866"/>
    <s v="CA-2014-113278"/>
    <x v="3"/>
    <x v="424"/>
    <d v="2023-01-21T00:00:00"/>
    <s v="Standard Class"/>
    <s v="HR-14770"/>
    <s v="Hallie Redmond"/>
    <x v="2"/>
    <s v="United States"/>
    <s v="Richmond"/>
    <x v="14"/>
    <n v="47374"/>
    <x v="2"/>
    <s v="FUR-FU-10001037"/>
    <x v="0"/>
    <x v="5"/>
    <s v="DAX Charcoal/Nickel-Tone Document Frame, 5 x 7"/>
    <n v="18.96"/>
    <n v="2"/>
    <n v="0"/>
    <n v="8.532"/>
  </r>
  <r>
    <n v="9867"/>
    <s v="US-2012-116981"/>
    <x v="1"/>
    <x v="514"/>
    <d v="2021-03-28T00:00:00"/>
    <s v="Second Class"/>
    <s v="SM-20950"/>
    <s v="Suzanne McNair"/>
    <x v="1"/>
    <s v="United States"/>
    <s v="New York City"/>
    <x v="15"/>
    <n v="10009"/>
    <x v="3"/>
    <s v="OFF-ST-10002615"/>
    <x v="1"/>
    <x v="4"/>
    <s v="Dual Level, Single-Width Filing Carts"/>
    <n v="1085.42"/>
    <n v="7"/>
    <n v="0"/>
    <n v="282.20920000000001"/>
  </r>
  <r>
    <n v="9868"/>
    <s v="US-2012-116981"/>
    <x v="1"/>
    <x v="514"/>
    <d v="2021-03-28T00:00:00"/>
    <s v="Second Class"/>
    <s v="SM-20950"/>
    <s v="Suzanne McNair"/>
    <x v="1"/>
    <s v="United States"/>
    <s v="New York City"/>
    <x v="15"/>
    <n v="10009"/>
    <x v="3"/>
    <s v="OFF-AP-10000595"/>
    <x v="1"/>
    <x v="9"/>
    <s v="Disposable Triple-Filter Dust Bags"/>
    <n v="13.11"/>
    <n v="3"/>
    <n v="0"/>
    <n v="3.4086000000000003"/>
  </r>
  <r>
    <n v="9869"/>
    <s v="CA-2011-114195"/>
    <x v="2"/>
    <x v="301"/>
    <d v="2020-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20-11-03T00:00:00"/>
    <s v="First Class"/>
    <s v="EA-14035"/>
    <s v="Erin Ashbrook"/>
    <x v="1"/>
    <s v="United States"/>
    <s v="Mason"/>
    <x v="24"/>
    <n v="45040"/>
    <x v="3"/>
    <s v="OFF-BI-10000494"/>
    <x v="1"/>
    <x v="8"/>
    <s v="Acco Economy Flexible Poly Round Ring Binder"/>
    <n v="3.1320000000000001"/>
    <n v="2"/>
    <n v="0.7"/>
    <n v="-2.6099999999999994"/>
  </r>
  <r>
    <n v="9871"/>
    <s v="CA-2011-114195"/>
    <x v="2"/>
    <x v="301"/>
    <d v="2020-11-03T00:00:00"/>
    <s v="First Class"/>
    <s v="EA-14035"/>
    <s v="Erin Ashbrook"/>
    <x v="1"/>
    <s v="United States"/>
    <s v="Mason"/>
    <x v="24"/>
    <n v="45040"/>
    <x v="3"/>
    <s v="OFF-BI-10001658"/>
    <x v="1"/>
    <x v="8"/>
    <s v="GBC Standard Therm-A-Bind Covers"/>
    <n v="22.428000000000004"/>
    <n v="3"/>
    <n v="0.7"/>
    <n v="-17.942399999999992"/>
  </r>
  <r>
    <n v="9872"/>
    <s v="CA-2014-146269"/>
    <x v="3"/>
    <x v="833"/>
    <d v="2023-10-07T00:00:00"/>
    <s v="Same Day"/>
    <s v="MH-17455"/>
    <s v="Mark Hamilton"/>
    <x v="0"/>
    <s v="United States"/>
    <s v="Chicago"/>
    <x v="10"/>
    <n v="60623"/>
    <x v="2"/>
    <s v="OFF-ST-10003208"/>
    <x v="1"/>
    <x v="4"/>
    <s v="Adjustable Depth Letter/Legal Cart"/>
    <n v="290.33600000000001"/>
    <n v="2"/>
    <n v="0.2"/>
    <n v="32.662799999999947"/>
  </r>
  <r>
    <n v="9873"/>
    <s v="CA-2014-146269"/>
    <x v="3"/>
    <x v="833"/>
    <d v="2023-10-07T00:00:00"/>
    <s v="Same Day"/>
    <s v="MH-17455"/>
    <s v="Mark Hamilton"/>
    <x v="0"/>
    <s v="United States"/>
    <s v="Chicago"/>
    <x v="10"/>
    <n v="60623"/>
    <x v="2"/>
    <s v="OFF-AR-10004790"/>
    <x v="1"/>
    <x v="6"/>
    <s v="Staples"/>
    <n v="19.152000000000001"/>
    <n v="2"/>
    <n v="0.2"/>
    <n v="1.1969999999999992"/>
  </r>
  <r>
    <n v="9874"/>
    <s v="CA-2013-100587"/>
    <x v="0"/>
    <x v="107"/>
    <d v="2022-12-15T00:00:00"/>
    <s v="Standard Class"/>
    <s v="SL-20155"/>
    <s v="Sara Luxemburg"/>
    <x v="2"/>
    <s v="United States"/>
    <s v="New York City"/>
    <x v="15"/>
    <n v="10024"/>
    <x v="3"/>
    <s v="OFF-PA-10004609"/>
    <x v="1"/>
    <x v="10"/>
    <s v="Xerox 221"/>
    <n v="6.48"/>
    <n v="1"/>
    <n v="0"/>
    <n v="3.1104000000000003"/>
  </r>
  <r>
    <n v="9875"/>
    <s v="CA-2013-166653"/>
    <x v="0"/>
    <x v="896"/>
    <d v="2022-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2"/>
    <d v="2022-01-05T00:00:00"/>
    <s v="Standard Class"/>
    <s v="RF-19840"/>
    <s v="Roy Französisch"/>
    <x v="0"/>
    <s v="United States"/>
    <s v="New York City"/>
    <x v="15"/>
    <n v="10035"/>
    <x v="3"/>
    <s v="OFF-SU-10003936"/>
    <x v="1"/>
    <x v="14"/>
    <s v="Acme Serrated Blade Letter Opener"/>
    <n v="6.36"/>
    <n v="2"/>
    <n v="0"/>
    <n v="6.3600000000000101E-2"/>
  </r>
  <r>
    <n v="9877"/>
    <s v="US-2014-166324"/>
    <x v="3"/>
    <x v="693"/>
    <d v="2023-04-22T00:00:00"/>
    <s v="First Class"/>
    <s v="BE-11455"/>
    <s v="Brad Eason"/>
    <x v="2"/>
    <s v="United States"/>
    <s v="Cleveland"/>
    <x v="24"/>
    <n v="44105"/>
    <x v="3"/>
    <s v="OFF-ST-10000078"/>
    <x v="1"/>
    <x v="4"/>
    <s v="Tennsco 6- and 18-Compartment Lockers"/>
    <n v="848.5440000000001"/>
    <n v="4"/>
    <n v="0.2"/>
    <n v="-21.213600000000099"/>
  </r>
  <r>
    <n v="9878"/>
    <s v="US-2014-166324"/>
    <x v="3"/>
    <x v="693"/>
    <d v="2023-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23-04-22T00:00:00"/>
    <s v="First Class"/>
    <s v="BE-11455"/>
    <s v="Brad Eason"/>
    <x v="2"/>
    <s v="United States"/>
    <s v="Cleveland"/>
    <x v="24"/>
    <n v="44105"/>
    <x v="3"/>
    <s v="TEC-PH-10004080"/>
    <x v="2"/>
    <x v="7"/>
    <s v="Avaya 5410 Digital phone"/>
    <n v="122.38199999999999"/>
    <n v="3"/>
    <n v="0.4"/>
    <n v="-24.476399999999998"/>
  </r>
  <r>
    <n v="9880"/>
    <s v="CA-2013-122581"/>
    <x v="0"/>
    <x v="1035"/>
    <d v="2022-08-26T00:00:00"/>
    <s v="Standard Class"/>
    <s v="JK-15370"/>
    <s v="Jay Kimmel"/>
    <x v="0"/>
    <s v="United States"/>
    <s v="New York City"/>
    <x v="15"/>
    <n v="10035"/>
    <x v="3"/>
    <s v="FUR-CH-10002961"/>
    <x v="0"/>
    <x v="1"/>
    <s v="Leather Task Chair, Black"/>
    <n v="573.17399999999998"/>
    <n v="7"/>
    <n v="0.1"/>
    <n v="63.685999999999979"/>
  </r>
  <r>
    <n v="9881"/>
    <s v="CA-2012-104297"/>
    <x v="1"/>
    <x v="352"/>
    <d v="2021-05-31T00:00:00"/>
    <s v="First Class"/>
    <s v="CC-12100"/>
    <s v="Chad Cunningham"/>
    <x v="2"/>
    <s v="United States"/>
    <s v="Cleveland"/>
    <x v="24"/>
    <n v="44105"/>
    <x v="3"/>
    <s v="OFF-PA-10000474"/>
    <x v="1"/>
    <x v="10"/>
    <s v="Staples"/>
    <n v="85.055999999999997"/>
    <n v="3"/>
    <n v="0.2"/>
    <n v="28.706399999999991"/>
  </r>
  <r>
    <n v="9882"/>
    <s v="CA-2011-153927"/>
    <x v="2"/>
    <x v="1131"/>
    <d v="2020-08-13T00:00:00"/>
    <s v="First Class"/>
    <s v="LL-16840"/>
    <s v="Lauren Leatherbury"/>
    <x v="0"/>
    <s v="United States"/>
    <s v="Woodstock"/>
    <x v="32"/>
    <n v="30188"/>
    <x v="0"/>
    <s v="OFF-BI-10000138"/>
    <x v="1"/>
    <x v="8"/>
    <s v="Acco Translucent Poly Ring Binders"/>
    <n v="14.04"/>
    <n v="3"/>
    <n v="0"/>
    <n v="6.7392000000000003"/>
  </r>
  <r>
    <n v="9883"/>
    <s v="CA-2011-153927"/>
    <x v="2"/>
    <x v="1131"/>
    <d v="2020-08-13T00:00:00"/>
    <s v="First Class"/>
    <s v="LL-16840"/>
    <s v="Lauren Leatherbury"/>
    <x v="0"/>
    <s v="United States"/>
    <s v="Woodstock"/>
    <x v="32"/>
    <n v="30188"/>
    <x v="0"/>
    <s v="TEC-AC-10000023"/>
    <x v="2"/>
    <x v="11"/>
    <s v="Maxell 74 Minute CD-R Spindle, 50/Pack"/>
    <n v="272.61"/>
    <n v="13"/>
    <n v="0"/>
    <n v="98.139599999999987"/>
  </r>
  <r>
    <n v="9884"/>
    <s v="CA-2011-112291"/>
    <x v="2"/>
    <x v="1233"/>
    <d v="2020-04-08T00:00:00"/>
    <s v="Standard Class"/>
    <s v="KE-16420"/>
    <s v="Katrina Edelman"/>
    <x v="1"/>
    <s v="United States"/>
    <s v="Los Angeles"/>
    <x v="1"/>
    <n v="90008"/>
    <x v="1"/>
    <s v="OFF-EN-10001415"/>
    <x v="1"/>
    <x v="12"/>
    <s v="Staples"/>
    <n v="11.16"/>
    <n v="2"/>
    <n v="0"/>
    <n v="5.58"/>
  </r>
  <r>
    <n v="9885"/>
    <s v="CA-2011-112291"/>
    <x v="2"/>
    <x v="1233"/>
    <d v="2020-04-08T00:00:00"/>
    <s v="Standard Class"/>
    <s v="KE-16420"/>
    <s v="Katrina Edelman"/>
    <x v="1"/>
    <s v="United States"/>
    <s v="Los Angeles"/>
    <x v="1"/>
    <n v="90008"/>
    <x v="1"/>
    <s v="TEC-AC-10001284"/>
    <x v="2"/>
    <x v="11"/>
    <s v="Enermax Briskie RF Wireless Keyboard and Mouse Combo"/>
    <n v="62.31"/>
    <n v="3"/>
    <n v="0"/>
    <n v="22.4316"/>
  </r>
  <r>
    <n v="9886"/>
    <s v="CA-2011-112291"/>
    <x v="2"/>
    <x v="1233"/>
    <d v="2020-04-08T00:00:00"/>
    <s v="Standard Class"/>
    <s v="KE-16420"/>
    <s v="Katrina Edelman"/>
    <x v="1"/>
    <s v="United States"/>
    <s v="Los Angeles"/>
    <x v="1"/>
    <n v="90008"/>
    <x v="1"/>
    <s v="TEC-AC-10000736"/>
    <x v="2"/>
    <x v="11"/>
    <s v="Logitech G600 MMO Gaming Mouse"/>
    <n v="159.97999999999999"/>
    <n v="2"/>
    <n v="0"/>
    <n v="57.592799999999997"/>
  </r>
  <r>
    <n v="9887"/>
    <s v="CA-2011-146997"/>
    <x v="2"/>
    <x v="1212"/>
    <d v="2020-01-28T00:00:00"/>
    <s v="Standard Class"/>
    <s v="SG-20605"/>
    <s v="Speros Goranitis"/>
    <x v="0"/>
    <s v="United States"/>
    <s v="Lafayette"/>
    <x v="14"/>
    <n v="47905"/>
    <x v="2"/>
    <s v="OFF-FA-10003467"/>
    <x v="1"/>
    <x v="13"/>
    <s v="Alliance Big Bands Rubber Bands, 12/Pack"/>
    <n v="5.9399999999999995"/>
    <n v="3"/>
    <n v="0"/>
    <n v="0"/>
  </r>
  <r>
    <n v="9888"/>
    <s v="CA-2014-169607"/>
    <x v="3"/>
    <x v="386"/>
    <d v="2023-10-16T00:00:00"/>
    <s v="First Class"/>
    <s v="CA-12265"/>
    <s v="Christina Anderson"/>
    <x v="0"/>
    <s v="United States"/>
    <s v="New York City"/>
    <x v="15"/>
    <n v="10024"/>
    <x v="3"/>
    <s v="OFF-PA-10000477"/>
    <x v="1"/>
    <x v="10"/>
    <s v="Xerox 1952"/>
    <n v="9.9600000000000009"/>
    <n v="2"/>
    <n v="0"/>
    <n v="4.6812000000000005"/>
  </r>
  <r>
    <n v="9889"/>
    <s v="CA-2012-127544"/>
    <x v="1"/>
    <x v="816"/>
    <d v="2021-08-12T00:00:00"/>
    <s v="Standard Class"/>
    <s v="RD-19585"/>
    <s v="Rob Dowd"/>
    <x v="0"/>
    <s v="United States"/>
    <s v="Utica"/>
    <x v="15"/>
    <n v="13501"/>
    <x v="3"/>
    <s v="TEC-AC-10000736"/>
    <x v="2"/>
    <x v="11"/>
    <s v="Logitech G600 MMO Gaming Mouse"/>
    <n v="79.989999999999995"/>
    <n v="1"/>
    <n v="0"/>
    <n v="28.796399999999998"/>
  </r>
  <r>
    <n v="9890"/>
    <s v="CA-2014-166499"/>
    <x v="3"/>
    <x v="498"/>
    <d v="2023-03-21T00:00:00"/>
    <s v="First Class"/>
    <s v="VG-21805"/>
    <s v="Vivek Grady"/>
    <x v="1"/>
    <s v="United States"/>
    <s v="Lakewood"/>
    <x v="30"/>
    <n v="8701"/>
    <x v="3"/>
    <s v="OFF-AR-10002467"/>
    <x v="1"/>
    <x v="6"/>
    <s v="Dixon Ticonderoga Pencils"/>
    <n v="8.94"/>
    <n v="3"/>
    <n v="0"/>
    <n v="2.4138000000000006"/>
  </r>
  <r>
    <n v="9891"/>
    <s v="US-2013-115441"/>
    <x v="0"/>
    <x v="197"/>
    <d v="2022-07-29T00:00:00"/>
    <s v="Second Class"/>
    <s v="SH-19975"/>
    <s v="Sally Hughsby"/>
    <x v="1"/>
    <s v="United States"/>
    <s v="Milwaukee"/>
    <x v="6"/>
    <n v="53209"/>
    <x v="2"/>
    <s v="OFF-PA-10004996"/>
    <x v="1"/>
    <x v="10"/>
    <s v="Speediset Carbonless Redi-Letter 7&quot; x 8 1/2&quot;"/>
    <n v="20.62"/>
    <n v="2"/>
    <n v="0"/>
    <n v="9.6913999999999998"/>
  </r>
  <r>
    <n v="9892"/>
    <s v="US-2013-115441"/>
    <x v="0"/>
    <x v="197"/>
    <d v="2022-07-29T00:00:00"/>
    <s v="Second Class"/>
    <s v="SH-19975"/>
    <s v="Sally Hughsby"/>
    <x v="1"/>
    <s v="United States"/>
    <s v="Milwaukee"/>
    <x v="6"/>
    <n v="53209"/>
    <x v="2"/>
    <s v="TEC-AC-10003116"/>
    <x v="2"/>
    <x v="11"/>
    <s v="Memorex Froggy Flash Drive 8 GB"/>
    <n v="124.25"/>
    <n v="7"/>
    <n v="0"/>
    <n v="48.457499999999996"/>
  </r>
  <r>
    <n v="9893"/>
    <s v="US-2013-115441"/>
    <x v="0"/>
    <x v="197"/>
    <d v="2022-07-29T00:00:00"/>
    <s v="Second Class"/>
    <s v="SH-19975"/>
    <s v="Sally Hughsby"/>
    <x v="1"/>
    <s v="United States"/>
    <s v="Milwaukee"/>
    <x v="6"/>
    <n v="53209"/>
    <x v="2"/>
    <s v="TEC-PH-10002262"/>
    <x v="2"/>
    <x v="7"/>
    <s v="LG Electronics Tone+ HBS-730 Bluetooth Headset"/>
    <n v="297.55"/>
    <n v="5"/>
    <n v="0"/>
    <n v="83.314000000000021"/>
  </r>
  <r>
    <n v="9894"/>
    <s v="US-2013-115441"/>
    <x v="0"/>
    <x v="197"/>
    <d v="2022-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22-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20-10-01T00:00:00"/>
    <s v="Standard Class"/>
    <s v="MM-17920"/>
    <s v="Michael Moore"/>
    <x v="0"/>
    <s v="United States"/>
    <s v="Chicago"/>
    <x v="10"/>
    <n v="60623"/>
    <x v="2"/>
    <s v="TEC-AC-10004859"/>
    <x v="2"/>
    <x v="11"/>
    <s v="Maxell Pro 80 Minute CD-R, 10/Pack"/>
    <n v="153.82400000000001"/>
    <n v="11"/>
    <n v="0.2"/>
    <n v="38.456000000000003"/>
  </r>
  <r>
    <n v="9897"/>
    <s v="CA-2011-156342"/>
    <x v="2"/>
    <x v="1102"/>
    <d v="2020-06-20T00:00:00"/>
    <s v="Second Class"/>
    <s v="JF-15415"/>
    <s v="Jennifer Ferguson"/>
    <x v="0"/>
    <s v="United States"/>
    <s v="Chicago"/>
    <x v="10"/>
    <n v="60653"/>
    <x v="2"/>
    <s v="OFF-PA-10001725"/>
    <x v="1"/>
    <x v="10"/>
    <s v="Xerox 1892"/>
    <n v="62.015999999999998"/>
    <n v="2"/>
    <n v="0.2"/>
    <n v="22.480800000000002"/>
  </r>
  <r>
    <n v="9898"/>
    <s v="CA-2013-112830"/>
    <x v="0"/>
    <x v="112"/>
    <d v="2022-06-11T00:00:00"/>
    <s v="Standard Class"/>
    <s v="LP-17095"/>
    <s v="Liz Preis"/>
    <x v="0"/>
    <s v="United States"/>
    <s v="Fairfield"/>
    <x v="24"/>
    <n v="45014"/>
    <x v="3"/>
    <s v="FUR-FU-10004306"/>
    <x v="0"/>
    <x v="5"/>
    <s v="Electrix Halogen Magnifier Lamp"/>
    <n v="466.32000000000005"/>
    <n v="3"/>
    <n v="0.2"/>
    <n v="34.97399999999999"/>
  </r>
  <r>
    <n v="9899"/>
    <s v="CA-2013-112830"/>
    <x v="0"/>
    <x v="112"/>
    <d v="2022-06-11T00:00:00"/>
    <s v="Standard Class"/>
    <s v="LP-17095"/>
    <s v="Liz Preis"/>
    <x v="0"/>
    <s v="United States"/>
    <s v="Fairfield"/>
    <x v="24"/>
    <n v="45014"/>
    <x v="3"/>
    <s v="FUR-FU-10004845"/>
    <x v="0"/>
    <x v="5"/>
    <s v="Deflect-o EconoMat Nonstudded, No Bevel Mat"/>
    <n v="82.64"/>
    <n v="2"/>
    <n v="0.2"/>
    <n v="0"/>
  </r>
  <r>
    <n v="9900"/>
    <s v="US-2011-117380"/>
    <x v="2"/>
    <x v="1175"/>
    <d v="2020-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23-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23-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23-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20-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20-11-18T00:00:00"/>
    <s v="Standard Class"/>
    <s v="DP-13000"/>
    <s v="Darren Powers"/>
    <x v="0"/>
    <s v="United States"/>
    <s v="Carrollton"/>
    <x v="5"/>
    <n v="75007"/>
    <x v="2"/>
    <s v="TEC-AC-10002567"/>
    <x v="2"/>
    <x v="11"/>
    <s v="Logitech G602 Wireless Gaming Mouse"/>
    <n v="127.98399999999999"/>
    <n v="2"/>
    <n v="0.2"/>
    <n v="25.596799999999998"/>
  </r>
  <r>
    <n v="9906"/>
    <s v="US-2012-129007"/>
    <x v="1"/>
    <x v="1022"/>
    <d v="2021-09-15T00:00:00"/>
    <s v="First Class"/>
    <s v="KD-16615"/>
    <s v="Ken Dana"/>
    <x v="1"/>
    <s v="United States"/>
    <s v="Anaheim"/>
    <x v="1"/>
    <n v="92804"/>
    <x v="1"/>
    <s v="FUR-FU-10004973"/>
    <x v="0"/>
    <x v="5"/>
    <s v="Flat Face Poster Frame"/>
    <n v="131.88"/>
    <n v="7"/>
    <n v="0"/>
    <n v="55.389600000000002"/>
  </r>
  <r>
    <n v="9907"/>
    <s v="US-2012-129007"/>
    <x v="1"/>
    <x v="1022"/>
    <d v="2021-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2"/>
    <d v="2021-09-15T00:00:00"/>
    <s v="First Class"/>
    <s v="KD-16615"/>
    <s v="Ken Dana"/>
    <x v="1"/>
    <s v="United States"/>
    <s v="Anaheim"/>
    <x v="1"/>
    <n v="92804"/>
    <x v="1"/>
    <s v="FUR-CH-10000155"/>
    <x v="0"/>
    <x v="1"/>
    <s v="Global Comet Stacking Armless Chair"/>
    <n v="717.72"/>
    <n v="3"/>
    <n v="0.2"/>
    <n v="71.77200000000002"/>
  </r>
  <r>
    <n v="9909"/>
    <s v="US-2012-129007"/>
    <x v="1"/>
    <x v="1022"/>
    <d v="2021-09-15T00:00:00"/>
    <s v="First Class"/>
    <s v="KD-16615"/>
    <s v="Ken Dana"/>
    <x v="1"/>
    <s v="United States"/>
    <s v="Anaheim"/>
    <x v="1"/>
    <n v="92804"/>
    <x v="1"/>
    <s v="FUR-FU-10002379"/>
    <x v="0"/>
    <x v="5"/>
    <s v="Eldon Econocleat Chair Mats for Low Pile Carpets"/>
    <n v="207.35"/>
    <n v="5"/>
    <n v="0"/>
    <n v="24.881999999999991"/>
  </r>
  <r>
    <n v="9910"/>
    <s v="US-2012-129007"/>
    <x v="1"/>
    <x v="1022"/>
    <d v="2021-09-15T00:00:00"/>
    <s v="First Class"/>
    <s v="KD-16615"/>
    <s v="Ken Dana"/>
    <x v="1"/>
    <s v="United States"/>
    <s v="Anaheim"/>
    <x v="1"/>
    <n v="92804"/>
    <x v="1"/>
    <s v="FUR-FU-10004018"/>
    <x v="0"/>
    <x v="5"/>
    <s v="Tensor Computer Mounted Lamp"/>
    <n v="44.67"/>
    <n v="3"/>
    <n v="0"/>
    <n v="12.060900000000002"/>
  </r>
  <r>
    <n v="9911"/>
    <s v="US-2012-129007"/>
    <x v="1"/>
    <x v="1022"/>
    <d v="2021-09-15T00:00:00"/>
    <s v="First Class"/>
    <s v="KD-16615"/>
    <s v="Ken Dana"/>
    <x v="1"/>
    <s v="United States"/>
    <s v="Anaheim"/>
    <x v="1"/>
    <n v="92804"/>
    <x v="1"/>
    <s v="OFF-PA-10000994"/>
    <x v="1"/>
    <x v="10"/>
    <s v="Xerox 1915"/>
    <n v="209.7"/>
    <n v="2"/>
    <n v="0"/>
    <n v="100.65599999999999"/>
  </r>
  <r>
    <n v="9912"/>
    <s v="US-2011-157231"/>
    <x v="2"/>
    <x v="267"/>
    <d v="2020-04-09T00:00:00"/>
    <s v="Standard Class"/>
    <s v="RP-19855"/>
    <s v="Roy Phan"/>
    <x v="1"/>
    <s v="United States"/>
    <s v="Richmond"/>
    <x v="0"/>
    <n v="40475"/>
    <x v="0"/>
    <s v="OFF-BI-10002852"/>
    <x v="1"/>
    <x v="8"/>
    <s v="Ibico Standard Transparent Covers"/>
    <n v="115.36"/>
    <n v="7"/>
    <n v="0"/>
    <n v="56.526400000000002"/>
  </r>
  <r>
    <n v="9913"/>
    <s v="CA-2012-132388"/>
    <x v="1"/>
    <x v="997"/>
    <d v="2021-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7"/>
    <d v="2021-10-12T00:00:00"/>
    <s v="First Class"/>
    <s v="KN-16390"/>
    <s v="Katherine Nockton"/>
    <x v="1"/>
    <s v="United States"/>
    <s v="Santa Barbara"/>
    <x v="1"/>
    <n v="93101"/>
    <x v="1"/>
    <s v="OFF-LA-10000414"/>
    <x v="1"/>
    <x v="2"/>
    <s v="Avery 503"/>
    <n v="31.049999999999997"/>
    <n v="3"/>
    <n v="0"/>
    <n v="14.904"/>
  </r>
  <r>
    <n v="9915"/>
    <s v="CA-2014-160927"/>
    <x v="3"/>
    <x v="925"/>
    <d v="2023-02-01T00:00:00"/>
    <s v="Second Class"/>
    <s v="TM-21010"/>
    <s v="Tamara Manning"/>
    <x v="0"/>
    <s v="United States"/>
    <s v="Marion"/>
    <x v="23"/>
    <n v="52302"/>
    <x v="2"/>
    <s v="OFF-PA-10003848"/>
    <x v="1"/>
    <x v="10"/>
    <s v="Xerox 1997"/>
    <n v="12.96"/>
    <n v="2"/>
    <n v="0"/>
    <n v="6.2208000000000006"/>
  </r>
  <r>
    <n v="9916"/>
    <s v="CA-2014-160927"/>
    <x v="3"/>
    <x v="925"/>
    <d v="2023-02-01T00:00:00"/>
    <s v="Second Class"/>
    <s v="TM-21010"/>
    <s v="Tamara Manning"/>
    <x v="0"/>
    <s v="United States"/>
    <s v="Marion"/>
    <x v="23"/>
    <n v="52302"/>
    <x v="2"/>
    <s v="OFF-PA-10000176"/>
    <x v="1"/>
    <x v="10"/>
    <s v="Xerox 1887"/>
    <n v="94.85"/>
    <n v="5"/>
    <n v="0"/>
    <n v="45.527999999999992"/>
  </r>
  <r>
    <n v="9917"/>
    <s v="CA-2014-160927"/>
    <x v="3"/>
    <x v="925"/>
    <d v="2023-02-01T00:00:00"/>
    <s v="Second Class"/>
    <s v="TM-21010"/>
    <s v="Tamara Manning"/>
    <x v="0"/>
    <s v="United States"/>
    <s v="Marion"/>
    <x v="23"/>
    <n v="52302"/>
    <x v="2"/>
    <s v="OFF-ST-10001590"/>
    <x v="1"/>
    <x v="4"/>
    <s v="Tenex Personal Project File with Scoop Front Design, Black"/>
    <n v="13.48"/>
    <n v="1"/>
    <n v="0"/>
    <n v="3.5047999999999995"/>
  </r>
  <r>
    <n v="9918"/>
    <s v="CA-2014-160927"/>
    <x v="3"/>
    <x v="925"/>
    <d v="2023-02-01T00:00:00"/>
    <s v="Second Class"/>
    <s v="TM-21010"/>
    <s v="Tamara Manning"/>
    <x v="0"/>
    <s v="United States"/>
    <s v="Marion"/>
    <x v="23"/>
    <n v="52302"/>
    <x v="2"/>
    <s v="FUR-FU-10000010"/>
    <x v="0"/>
    <x v="5"/>
    <s v="DAX Value U-Channel Document Frames, Easel Back"/>
    <n v="14.91"/>
    <n v="3"/>
    <n v="0"/>
    <n v="4.6220999999999997"/>
  </r>
  <r>
    <n v="9919"/>
    <s v="CA-2012-105508"/>
    <x v="1"/>
    <x v="496"/>
    <d v="2021-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22-03-20T00:00:00"/>
    <s v="Standard Class"/>
    <s v="MY-18295"/>
    <s v="Muhammed Yedwab"/>
    <x v="1"/>
    <s v="United States"/>
    <s v="Bryan"/>
    <x v="5"/>
    <n v="77803"/>
    <x v="2"/>
    <s v="FUR-CH-10000863"/>
    <x v="0"/>
    <x v="1"/>
    <s v="Novimex Swivel Fabric Task Chair"/>
    <n v="528.42999999999995"/>
    <n v="5"/>
    <n v="0.3"/>
    <n v="-143.43099999999998"/>
  </r>
  <r>
    <n v="9921"/>
    <s v="CA-2013-149272"/>
    <x v="0"/>
    <x v="543"/>
    <d v="2022-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20-11-30T00:00:00"/>
    <s v="Standard Class"/>
    <s v="AT-10435"/>
    <s v="Alyssa Tate"/>
    <x v="2"/>
    <s v="United States"/>
    <s v="Akron"/>
    <x v="24"/>
    <n v="44312"/>
    <x v="3"/>
    <s v="OFF-BI-10003350"/>
    <x v="1"/>
    <x v="8"/>
    <s v="Acco Expandable Hanging Binders"/>
    <n v="5.7420000000000009"/>
    <n v="3"/>
    <n v="0.7"/>
    <n v="-4.5935999999999986"/>
  </r>
  <r>
    <n v="9923"/>
    <s v="US-2014-162124"/>
    <x v="3"/>
    <x v="636"/>
    <d v="2023-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21-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21-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21-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21-03-23T00:00:00"/>
    <s v="First Class"/>
    <s v="DH-13075"/>
    <s v="Dave Hallsten"/>
    <x v="1"/>
    <s v="United States"/>
    <s v="New York City"/>
    <x v="15"/>
    <n v="10035"/>
    <x v="3"/>
    <s v="TEC-PH-10002310"/>
    <x v="2"/>
    <x v="7"/>
    <s v="Panasonic KX T7731-B Digital phone"/>
    <n v="199.98"/>
    <n v="2"/>
    <n v="0"/>
    <n v="53.994599999999991"/>
  </r>
  <r>
    <n v="9928"/>
    <s v="CA-2012-159534"/>
    <x v="1"/>
    <x v="305"/>
    <d v="2021-03-23T00:00:00"/>
    <s v="First Class"/>
    <s v="DH-13075"/>
    <s v="Dave Hallsten"/>
    <x v="1"/>
    <s v="United States"/>
    <s v="New York City"/>
    <x v="15"/>
    <n v="10035"/>
    <x v="3"/>
    <s v="OFF-ST-10001172"/>
    <x v="1"/>
    <x v="4"/>
    <s v="Tennsco Lockers, Sand"/>
    <n v="83.92"/>
    <n v="4"/>
    <n v="0"/>
    <n v="20.140799999999999"/>
  </r>
  <r>
    <n v="9929"/>
    <s v="CA-2013-129630"/>
    <x v="0"/>
    <x v="912"/>
    <d v="2022-09-05T00:00:00"/>
    <s v="Same Day"/>
    <s v="IM-15055"/>
    <s v="Ionia McGrath"/>
    <x v="0"/>
    <s v="United States"/>
    <s v="San Francisco"/>
    <x v="1"/>
    <n v="94122"/>
    <x v="1"/>
    <s v="FUR-FU-10000260"/>
    <x v="0"/>
    <x v="5"/>
    <s v="6&quot; Cubicle Wall Clock, Black"/>
    <n v="24.27"/>
    <n v="3"/>
    <n v="0"/>
    <n v="8.7371999999999996"/>
  </r>
  <r>
    <n v="9930"/>
    <s v="CA-2013-129630"/>
    <x v="0"/>
    <x v="912"/>
    <d v="2022-09-05T00:00:00"/>
    <s v="Same Day"/>
    <s v="IM-15055"/>
    <s v="Ionia McGrath"/>
    <x v="0"/>
    <s v="United States"/>
    <s v="San Francisco"/>
    <x v="1"/>
    <n v="94122"/>
    <x v="1"/>
    <s v="TEC-CO-10003763"/>
    <x v="2"/>
    <x v="16"/>
    <s v="Canon PC1060 Personal Laser Copier"/>
    <n v="2799.9600000000005"/>
    <n v="5"/>
    <n v="0.2"/>
    <n v="944.98649999999986"/>
  </r>
  <r>
    <n v="9931"/>
    <s v="CA-2012-104948"/>
    <x v="1"/>
    <x v="50"/>
    <d v="2021-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21-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21-11-17T00:00:00"/>
    <s v="Standard Class"/>
    <s v="KH-16510"/>
    <s v="Keith Herrera"/>
    <x v="0"/>
    <s v="United States"/>
    <s v="San Bernardino"/>
    <x v="1"/>
    <n v="92404"/>
    <x v="1"/>
    <s v="OFF-PA-10004610"/>
    <x v="1"/>
    <x v="10"/>
    <s v="Xerox 1900"/>
    <n v="29.96"/>
    <n v="7"/>
    <n v="0"/>
    <n v="13.481999999999998"/>
  </r>
  <r>
    <n v="9934"/>
    <s v="CA-2011-166555"/>
    <x v="2"/>
    <x v="384"/>
    <d v="2020-07-14T00:00:00"/>
    <s v="First Class"/>
    <s v="JK-15205"/>
    <s v="Jamie Kunitz"/>
    <x v="0"/>
    <s v="United States"/>
    <s v="Niagara Falls"/>
    <x v="15"/>
    <n v="14304"/>
    <x v="3"/>
    <s v="TEC-PH-10004912"/>
    <x v="2"/>
    <x v="7"/>
    <s v="Cisco SPA112 2 Port Phone Adapter"/>
    <n v="164.85000000000002"/>
    <n v="3"/>
    <n v="0"/>
    <n v="47.806499999999993"/>
  </r>
  <r>
    <n v="9935"/>
    <s v="CA-2013-114405"/>
    <x v="0"/>
    <x v="281"/>
    <d v="2022-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22-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23-06-29T00:00:00"/>
    <s v="Standard Class"/>
    <s v="SC-20575"/>
    <s v="Sonia Cooley"/>
    <x v="0"/>
    <s v="United States"/>
    <s v="Cranston"/>
    <x v="34"/>
    <n v="2920"/>
    <x v="3"/>
    <s v="OFF-BI-10002735"/>
    <x v="1"/>
    <x v="8"/>
    <s v="GBC Prestige Therm-A-Bind Covers"/>
    <n v="102.93"/>
    <n v="3"/>
    <n v="0"/>
    <n v="48.377100000000006"/>
  </r>
  <r>
    <n v="9938"/>
    <s v="CA-2013-164889"/>
    <x v="0"/>
    <x v="1234"/>
    <d v="2022-06-07T00:00:00"/>
    <s v="Second Class"/>
    <s v="CP-12340"/>
    <s v="Christine Phan"/>
    <x v="1"/>
    <s v="United States"/>
    <s v="Los Angeles"/>
    <x v="1"/>
    <n v="90049"/>
    <x v="1"/>
    <s v="FUR-TA-10001676"/>
    <x v="0"/>
    <x v="3"/>
    <s v="Hon 61000 Series Interactive Training Tables"/>
    <n v="71.088000000000008"/>
    <n v="2"/>
    <n v="0.2"/>
    <n v="-1.7772000000000041"/>
  </r>
  <r>
    <n v="9939"/>
    <s v="CA-2013-169824"/>
    <x v="0"/>
    <x v="938"/>
    <d v="2022-12-18T00:00:00"/>
    <s v="Standard Class"/>
    <s v="NS-18640"/>
    <s v="Noel Staavos"/>
    <x v="1"/>
    <s v="United States"/>
    <s v="New York City"/>
    <x v="15"/>
    <n v="10009"/>
    <x v="3"/>
    <s v="FUR-FU-10004864"/>
    <x v="0"/>
    <x v="5"/>
    <s v="Eldon 500 Class Desk Accessories"/>
    <n v="60.35"/>
    <n v="5"/>
    <n v="0"/>
    <n v="19.915500000000002"/>
  </r>
  <r>
    <n v="9940"/>
    <s v="CA-2013-169824"/>
    <x v="0"/>
    <x v="938"/>
    <d v="2022-12-18T00:00:00"/>
    <s v="Standard Class"/>
    <s v="NS-18640"/>
    <s v="Noel Staavos"/>
    <x v="1"/>
    <s v="United States"/>
    <s v="New York City"/>
    <x v="15"/>
    <n v="10009"/>
    <x v="3"/>
    <s v="OFF-SU-10000952"/>
    <x v="1"/>
    <x v="14"/>
    <s v="Fiskars Home &amp; Office Scissors"/>
    <n v="35.520000000000003"/>
    <n v="4"/>
    <n v="0"/>
    <n v="9.9456000000000024"/>
  </r>
  <r>
    <n v="9941"/>
    <s v="CA-2013-169824"/>
    <x v="0"/>
    <x v="938"/>
    <d v="2022-12-18T00:00:00"/>
    <s v="Standard Class"/>
    <s v="NS-18640"/>
    <s v="Noel Staavos"/>
    <x v="1"/>
    <s v="United States"/>
    <s v="New York City"/>
    <x v="15"/>
    <n v="10009"/>
    <x v="3"/>
    <s v="OFF-AR-10000462"/>
    <x v="1"/>
    <x v="6"/>
    <s v="Sanford Pocket Accent Highlighters"/>
    <n v="11.200000000000001"/>
    <n v="7"/>
    <n v="0"/>
    <n v="4.8160000000000007"/>
  </r>
  <r>
    <n v="9942"/>
    <s v="CA-2014-164028"/>
    <x v="3"/>
    <x v="221"/>
    <d v="2023-12-01T00:00:00"/>
    <s v="Standard Class"/>
    <s v="JL-15835"/>
    <s v="John Lee"/>
    <x v="0"/>
    <s v="United States"/>
    <s v="San Francisco"/>
    <x v="1"/>
    <n v="94122"/>
    <x v="1"/>
    <s v="TEC-AC-10001772"/>
    <x v="2"/>
    <x v="11"/>
    <s v="Memorex Mini Travel Drive 16 GB USB 2.0 Flash Drive"/>
    <n v="223.58"/>
    <n v="14"/>
    <n v="0"/>
    <n v="87.196200000000005"/>
  </r>
  <r>
    <n v="9943"/>
    <s v="CA-2011-143371"/>
    <x v="2"/>
    <x v="129"/>
    <d v="2021-01-03T00:00:00"/>
    <s v="Standard Class"/>
    <s v="MD-17350"/>
    <s v="Maribeth Dona"/>
    <x v="0"/>
    <s v="United States"/>
    <s v="Anaheim"/>
    <x v="1"/>
    <n v="92804"/>
    <x v="1"/>
    <s v="OFF-ST-10001128"/>
    <x v="1"/>
    <x v="4"/>
    <s v="Carina Mini System Audio Rack, Model AR050B"/>
    <n v="998.82"/>
    <n v="9"/>
    <n v="0"/>
    <n v="29.964600000000061"/>
  </r>
  <r>
    <n v="9944"/>
    <s v="CA-2011-143371"/>
    <x v="2"/>
    <x v="129"/>
    <d v="2021-01-03T00:00:00"/>
    <s v="Standard Class"/>
    <s v="MD-17350"/>
    <s v="Maribeth Dona"/>
    <x v="0"/>
    <s v="United States"/>
    <s v="Anaheim"/>
    <x v="1"/>
    <n v="92804"/>
    <x v="1"/>
    <s v="OFF-SU-10002537"/>
    <x v="1"/>
    <x v="14"/>
    <s v="Acme Box Cutter Scissors"/>
    <n v="51.150000000000006"/>
    <n v="5"/>
    <n v="0"/>
    <n v="13.299000000000003"/>
  </r>
  <r>
    <n v="9945"/>
    <s v="CA-2012-145415"/>
    <x v="1"/>
    <x v="1235"/>
    <d v="2021-04-17T00:00:00"/>
    <s v="Second Class"/>
    <s v="RD-19660"/>
    <s v="Robert Dilbeck"/>
    <x v="2"/>
    <s v="United States"/>
    <s v="Seattle"/>
    <x v="4"/>
    <n v="98103"/>
    <x v="1"/>
    <s v="OFF-ST-10000419"/>
    <x v="1"/>
    <x v="4"/>
    <s v="Rogers Jumbo File, Granite"/>
    <n v="40.74"/>
    <n v="3"/>
    <n v="0"/>
    <n v="0.4073999999999991"/>
  </r>
  <r>
    <n v="9946"/>
    <s v="CA-2011-111157"/>
    <x v="2"/>
    <x v="1085"/>
    <d v="2020-03-06T00:00:00"/>
    <s v="Standard Class"/>
    <s v="NH-18610"/>
    <s v="Nicole Hansen"/>
    <x v="1"/>
    <s v="United States"/>
    <s v="Philadelphia"/>
    <x v="9"/>
    <n v="19120"/>
    <x v="3"/>
    <s v="OFF-PA-10000327"/>
    <x v="1"/>
    <x v="10"/>
    <s v="Xerox 1971"/>
    <n v="3.4240000000000004"/>
    <n v="1"/>
    <n v="0.2"/>
    <n v="1.0699999999999996"/>
  </r>
  <r>
    <n v="9947"/>
    <s v="CA-2011-111157"/>
    <x v="2"/>
    <x v="1085"/>
    <d v="2020-03-06T00:00:00"/>
    <s v="Standard Class"/>
    <s v="NH-18610"/>
    <s v="Nicole Hansen"/>
    <x v="1"/>
    <s v="United States"/>
    <s v="Philadelphia"/>
    <x v="9"/>
    <n v="19120"/>
    <x v="3"/>
    <s v="TEC-AC-10004353"/>
    <x v="2"/>
    <x v="11"/>
    <s v="Hypercom P1300 Pinpad"/>
    <n v="151.20000000000002"/>
    <n v="3"/>
    <n v="0.2"/>
    <n v="32.130000000000003"/>
  </r>
  <r>
    <n v="9948"/>
    <s v="CA-2014-121559"/>
    <x v="3"/>
    <x v="702"/>
    <d v="2023-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23-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23-06-04T00:00:00"/>
    <s v="Second Class"/>
    <s v="HW-14935"/>
    <s v="Helen Wasserman"/>
    <x v="1"/>
    <s v="United States"/>
    <s v="Indianapolis"/>
    <x v="14"/>
    <n v="46203"/>
    <x v="2"/>
    <s v="TEC-AC-10004568"/>
    <x v="2"/>
    <x v="11"/>
    <s v="Maxell LTO Ultrium - 800 GB"/>
    <n v="83.97"/>
    <n v="3"/>
    <n v="0"/>
    <n v="15.954299999999993"/>
  </r>
  <r>
    <n v="9951"/>
    <s v="CA-2014-121559"/>
    <x v="3"/>
    <x v="702"/>
    <d v="2023-06-04T00:00:00"/>
    <s v="Second Class"/>
    <s v="HW-14935"/>
    <s v="Helen Wasserman"/>
    <x v="1"/>
    <s v="United States"/>
    <s v="Indianapolis"/>
    <x v="14"/>
    <n v="46203"/>
    <x v="2"/>
    <s v="TEC-AC-10001714"/>
    <x v="2"/>
    <x v="11"/>
    <s v="Logitech MX Performance Wireless Mouse"/>
    <n v="39.89"/>
    <n v="1"/>
    <n v="0"/>
    <n v="14.7593"/>
  </r>
  <r>
    <n v="9952"/>
    <s v="CA-2014-121559"/>
    <x v="3"/>
    <x v="702"/>
    <d v="2023-06-04T00:00:00"/>
    <s v="Second Class"/>
    <s v="HW-14935"/>
    <s v="Helen Wasserman"/>
    <x v="1"/>
    <s v="United States"/>
    <s v="Indianapolis"/>
    <x v="14"/>
    <n v="46203"/>
    <x v="2"/>
    <s v="OFF-BI-10002072"/>
    <x v="1"/>
    <x v="8"/>
    <s v="Cardinal Slant-D Ring Binders"/>
    <n v="17.38"/>
    <n v="2"/>
    <n v="0"/>
    <n v="8.69"/>
  </r>
  <r>
    <n v="9953"/>
    <s v="CA-2012-141593"/>
    <x v="1"/>
    <x v="639"/>
    <d v="2021-12-16T00:00:00"/>
    <s v="Second Class"/>
    <s v="DB-12970"/>
    <s v="Darren Budd"/>
    <x v="1"/>
    <s v="United States"/>
    <s v="Los Angeles"/>
    <x v="1"/>
    <n v="90045"/>
    <x v="1"/>
    <s v="OFF-BI-10001153"/>
    <x v="1"/>
    <x v="8"/>
    <s v="Ibico Recycled Grain-Textured Covers"/>
    <n v="55.264000000000003"/>
    <n v="2"/>
    <n v="0.2"/>
    <n v="20.723999999999997"/>
  </r>
  <r>
    <n v="9954"/>
    <s v="CA-2012-141593"/>
    <x v="1"/>
    <x v="639"/>
    <d v="2021-12-16T00:00:00"/>
    <s v="Second Class"/>
    <s v="DB-12970"/>
    <s v="Darren Budd"/>
    <x v="1"/>
    <s v="United States"/>
    <s v="Los Angeles"/>
    <x v="1"/>
    <n v="90045"/>
    <x v="1"/>
    <s v="OFF-PA-10004983"/>
    <x v="1"/>
    <x v="10"/>
    <s v="Xerox 23"/>
    <n v="6.48"/>
    <n v="1"/>
    <n v="0"/>
    <n v="3.1104000000000003"/>
  </r>
  <r>
    <n v="9955"/>
    <s v="CA-2012-141593"/>
    <x v="1"/>
    <x v="639"/>
    <d v="2021-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21-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20-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20-11-17T00:00:00"/>
    <s v="Standard Class"/>
    <s v="KN-16705"/>
    <s v="Kristina Nunn"/>
    <x v="2"/>
    <s v="United States"/>
    <s v="New Rochelle"/>
    <x v="15"/>
    <n v="10801"/>
    <x v="3"/>
    <s v="OFF-PA-10004039"/>
    <x v="1"/>
    <x v="10"/>
    <s v="Xerox 1882"/>
    <n v="223.92"/>
    <n v="4"/>
    <n v="0"/>
    <n v="109.7208"/>
  </r>
  <r>
    <n v="9959"/>
    <s v="US-2011-143287"/>
    <x v="2"/>
    <x v="7"/>
    <d v="2020-11-17T00:00:00"/>
    <s v="Standard Class"/>
    <s v="KN-16705"/>
    <s v="Kristina Nunn"/>
    <x v="2"/>
    <s v="United States"/>
    <s v="New Rochelle"/>
    <x v="15"/>
    <n v="10801"/>
    <x v="3"/>
    <s v="OFF-SU-10001574"/>
    <x v="1"/>
    <x v="14"/>
    <s v="Acme Value Line Scissors"/>
    <n v="7.3"/>
    <n v="2"/>
    <n v="0"/>
    <n v="2.1899999999999995"/>
  </r>
  <r>
    <n v="9960"/>
    <s v="CA-2014-137421"/>
    <x v="3"/>
    <x v="833"/>
    <d v="2023-10-12T00:00:00"/>
    <s v="Standard Class"/>
    <s v="AJ-10945"/>
    <s v="Ashley Jarboe"/>
    <x v="0"/>
    <s v="United States"/>
    <s v="Chandler"/>
    <x v="16"/>
    <n v="85224"/>
    <x v="1"/>
    <s v="OFF-AR-10001761"/>
    <x v="1"/>
    <x v="6"/>
    <s v="Avery Hi-Liter Smear-Safe Highlighters"/>
    <n v="9.3439999999999994"/>
    <n v="2"/>
    <n v="0.2"/>
    <n v="1.8687999999999998"/>
  </r>
  <r>
    <n v="9961"/>
    <s v="CA-2014-141446"/>
    <x v="3"/>
    <x v="118"/>
    <d v="2023-09-19T00:00:00"/>
    <s v="Second Class"/>
    <s v="CL-12700"/>
    <s v="Craig Leslie"/>
    <x v="2"/>
    <s v="United States"/>
    <s v="Florence"/>
    <x v="0"/>
    <n v="41042"/>
    <x v="0"/>
    <s v="TEC-AC-10002305"/>
    <x v="2"/>
    <x v="11"/>
    <s v="KeyTronic E03601U1 - Keyboard - Beige"/>
    <n v="18"/>
    <n v="1"/>
    <n v="0"/>
    <n v="3.2399999999999984"/>
  </r>
  <r>
    <n v="9962"/>
    <s v="CA-2012-168088"/>
    <x v="1"/>
    <x v="531"/>
    <d v="2021-03-22T00:00:00"/>
    <s v="First Class"/>
    <s v="CM-12655"/>
    <s v="Corinna Mitchell"/>
    <x v="2"/>
    <s v="United States"/>
    <s v="Houston"/>
    <x v="5"/>
    <n v="77041"/>
    <x v="2"/>
    <s v="OFF-PA-10000675"/>
    <x v="1"/>
    <x v="10"/>
    <s v="Xerox 1919"/>
    <n v="65.584000000000003"/>
    <n v="2"/>
    <n v="0.2"/>
    <n v="23.7742"/>
  </r>
  <r>
    <n v="9963"/>
    <s v="CA-2012-168088"/>
    <x v="1"/>
    <x v="531"/>
    <d v="2021-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21-07-26T00:00:00"/>
    <s v="Same Day"/>
    <s v="AS-10240"/>
    <s v="Alan Shonely"/>
    <x v="0"/>
    <s v="United States"/>
    <s v="Philadelphia"/>
    <x v="9"/>
    <n v="19140"/>
    <x v="3"/>
    <s v="OFF-PA-10003072"/>
    <x v="1"/>
    <x v="10"/>
    <s v="Eureka Recycled Copy Paper 8 1/2&quot; x 11&quot;, Ream"/>
    <n v="10.368000000000002"/>
    <n v="2"/>
    <n v="0.2"/>
    <n v="3.6288"/>
  </r>
  <r>
    <n v="9965"/>
    <s v="CA-2013-146374"/>
    <x v="0"/>
    <x v="5"/>
    <d v="2022-12-11T00:00:00"/>
    <s v="Second Class"/>
    <s v="HE-14800"/>
    <s v="Harold Engle"/>
    <x v="1"/>
    <s v="United States"/>
    <s v="Newark"/>
    <x v="13"/>
    <n v="19711"/>
    <x v="3"/>
    <s v="FUR-FU-10002671"/>
    <x v="0"/>
    <x v="5"/>
    <s v="Electrix 20W Halogen Replacement Bulb for Zoom-In Desk Lamp"/>
    <n v="13.4"/>
    <n v="1"/>
    <n v="0"/>
    <n v="6.4319999999999995"/>
  </r>
  <r>
    <n v="9966"/>
    <s v="CA-2013-146374"/>
    <x v="0"/>
    <x v="5"/>
    <d v="2022-12-11T00:00:00"/>
    <s v="Second Class"/>
    <s v="HE-14800"/>
    <s v="Harold Engle"/>
    <x v="1"/>
    <s v="United States"/>
    <s v="Newark"/>
    <x v="13"/>
    <n v="19711"/>
    <x v="3"/>
    <s v="OFF-PA-10000349"/>
    <x v="1"/>
    <x v="10"/>
    <s v="Staples"/>
    <n v="4.9800000000000004"/>
    <n v="1"/>
    <n v="0"/>
    <n v="2.3406000000000002"/>
  </r>
  <r>
    <n v="9967"/>
    <s v="CA-2013-146374"/>
    <x v="0"/>
    <x v="5"/>
    <d v="2022-12-11T00:00:00"/>
    <s v="Second Class"/>
    <s v="HE-14800"/>
    <s v="Harold Engle"/>
    <x v="1"/>
    <s v="United States"/>
    <s v="Newark"/>
    <x v="13"/>
    <n v="19711"/>
    <x v="3"/>
    <s v="OFF-EN-10004483"/>
    <x v="1"/>
    <x v="12"/>
    <s v="#10 White Business Envelopes,4 1/8 x 9 1/2"/>
    <n v="109.69"/>
    <n v="7"/>
    <n v="0"/>
    <n v="51.554299999999991"/>
  </r>
  <r>
    <n v="9968"/>
    <s v="CA-2014-153871"/>
    <x v="3"/>
    <x v="157"/>
    <d v="2023-12-18T00:00:00"/>
    <s v="Standard Class"/>
    <s v="RB-19435"/>
    <s v="Richard Bierner"/>
    <x v="0"/>
    <s v="United States"/>
    <s v="Plainfield"/>
    <x v="30"/>
    <n v="7060"/>
    <x v="3"/>
    <s v="OFF-BI-10004209"/>
    <x v="1"/>
    <x v="8"/>
    <s v="Fellowes Twister Kit, Gray/Clear, 3/pkg"/>
    <n v="40.199999999999996"/>
    <n v="5"/>
    <n v="0"/>
    <n v="18.089999999999996"/>
  </r>
  <r>
    <n v="9969"/>
    <s v="CA-2014-153871"/>
    <x v="3"/>
    <x v="157"/>
    <d v="2023-12-18T00:00:00"/>
    <s v="Standard Class"/>
    <s v="RB-19435"/>
    <s v="Richard Bierner"/>
    <x v="0"/>
    <s v="United States"/>
    <s v="Plainfield"/>
    <x v="30"/>
    <n v="7060"/>
    <x v="3"/>
    <s v="OFF-BI-10004600"/>
    <x v="1"/>
    <x v="8"/>
    <s v="Ibico Ibimaster 300 Manual Binding System"/>
    <n v="735.98"/>
    <n v="2"/>
    <n v="0"/>
    <n v="331.19099999999997"/>
  </r>
  <r>
    <n v="9970"/>
    <s v="CA-2014-153871"/>
    <x v="3"/>
    <x v="157"/>
    <d v="2023-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0"/>
    <d v="2021-07-02T00:00:00"/>
    <s v="Standard Class"/>
    <s v="MP-17470"/>
    <s v="Mark Packer"/>
    <x v="2"/>
    <s v="United States"/>
    <s v="Smyrna"/>
    <x v="32"/>
    <n v="30080"/>
    <x v="0"/>
    <s v="OFF-BI-10002867"/>
    <x v="1"/>
    <x v="8"/>
    <s v="GBC Recycled Regency Composition Covers"/>
    <n v="119.56"/>
    <n v="2"/>
    <n v="0"/>
    <n v="54.997599999999991"/>
  </r>
  <r>
    <n v="9972"/>
    <s v="CA-2012-103772"/>
    <x v="1"/>
    <x v="1140"/>
    <d v="2021-07-02T00:00:00"/>
    <s v="Standard Class"/>
    <s v="MP-17470"/>
    <s v="Mark Packer"/>
    <x v="2"/>
    <s v="United States"/>
    <s v="Smyrna"/>
    <x v="32"/>
    <n v="30080"/>
    <x v="0"/>
    <s v="OFF-AR-10000538"/>
    <x v="1"/>
    <x v="6"/>
    <s v="Boston Model 1800 Electric Pencil Sharpener, Gray"/>
    <n v="140.75"/>
    <n v="5"/>
    <n v="0"/>
    <n v="42.22499999999998"/>
  </r>
  <r>
    <n v="9973"/>
    <s v="CA-2013-130225"/>
    <x v="0"/>
    <x v="108"/>
    <d v="2022-09-18T00:00:00"/>
    <s v="Standard Class"/>
    <s v="RC-19960"/>
    <s v="Ryan Crowe"/>
    <x v="0"/>
    <s v="United States"/>
    <s v="Houston"/>
    <x v="5"/>
    <n v="77041"/>
    <x v="2"/>
    <s v="OFF-EN-10000056"/>
    <x v="1"/>
    <x v="12"/>
    <s v="Cameo Buff Policy Envelopes"/>
    <n v="99.567999999999998"/>
    <n v="2"/>
    <n v="0.2"/>
    <n v="33.604199999999992"/>
  </r>
  <r>
    <n v="9974"/>
    <s v="US-2013-103674"/>
    <x v="0"/>
    <x v="409"/>
    <d v="2022-12-11T00:00:00"/>
    <s v="Standard Class"/>
    <s v="AP-10720"/>
    <s v="Anne Pryor"/>
    <x v="2"/>
    <s v="United States"/>
    <s v="Los Angeles"/>
    <x v="1"/>
    <n v="90032"/>
    <x v="1"/>
    <s v="TEC-PH-10004080"/>
    <x v="2"/>
    <x v="7"/>
    <s v="Avaya 5410 Digital phone"/>
    <n v="271.95999999999998"/>
    <n v="5"/>
    <n v="0.2"/>
    <n v="27.195999999999998"/>
  </r>
  <r>
    <n v="9975"/>
    <s v="US-2013-103674"/>
    <x v="0"/>
    <x v="409"/>
    <d v="2022-12-11T00:00:00"/>
    <s v="Standard Class"/>
    <s v="AP-10720"/>
    <s v="Anne Pryor"/>
    <x v="2"/>
    <s v="United States"/>
    <s v="Los Angeles"/>
    <x v="1"/>
    <n v="90032"/>
    <x v="1"/>
    <s v="OFF-AR-10004752"/>
    <x v="1"/>
    <x v="6"/>
    <s v="Blackstonian Pencils"/>
    <n v="18.689999999999998"/>
    <n v="7"/>
    <n v="0"/>
    <n v="5.2332000000000001"/>
  </r>
  <r>
    <n v="9976"/>
    <s v="US-2013-103674"/>
    <x v="0"/>
    <x v="409"/>
    <d v="2022-12-11T00:00:00"/>
    <s v="Standard Class"/>
    <s v="AP-10720"/>
    <s v="Anne Pryor"/>
    <x v="2"/>
    <s v="United States"/>
    <s v="Los Angeles"/>
    <x v="1"/>
    <n v="90032"/>
    <x v="1"/>
    <s v="OFF-PA-10000743"/>
    <x v="1"/>
    <x v="10"/>
    <s v="Xerox 1977"/>
    <n v="13.36"/>
    <n v="2"/>
    <n v="0"/>
    <n v="6.4127999999999998"/>
  </r>
  <r>
    <n v="9977"/>
    <s v="US-2013-103674"/>
    <x v="0"/>
    <x v="409"/>
    <d v="2022-12-11T00:00:00"/>
    <s v="Standard Class"/>
    <s v="AP-10720"/>
    <s v="Anne Pryor"/>
    <x v="2"/>
    <s v="United States"/>
    <s v="Los Angeles"/>
    <x v="1"/>
    <n v="90032"/>
    <x v="1"/>
    <s v="TEC-PH-10002496"/>
    <x v="2"/>
    <x v="7"/>
    <s v="Cisco SPA301"/>
    <n v="249.58400000000003"/>
    <n v="2"/>
    <n v="0.2"/>
    <n v="31.197999999999986"/>
  </r>
  <r>
    <n v="9978"/>
    <s v="US-2013-103674"/>
    <x v="0"/>
    <x v="409"/>
    <d v="2022-12-11T00:00:00"/>
    <s v="Standard Class"/>
    <s v="AP-10720"/>
    <s v="Anne Pryor"/>
    <x v="2"/>
    <s v="United States"/>
    <s v="Los Angeles"/>
    <x v="1"/>
    <n v="90032"/>
    <x v="1"/>
    <s v="OFF-FA-10003467"/>
    <x v="1"/>
    <x v="13"/>
    <s v="Alliance Big Bands Rubber Bands, 12/Pack"/>
    <n v="13.86"/>
    <n v="7"/>
    <n v="0"/>
    <n v="0"/>
  </r>
  <r>
    <n v="9979"/>
    <s v="US-2013-103674"/>
    <x v="0"/>
    <x v="409"/>
    <d v="2022-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22-12-11T00:00:00"/>
    <s v="Standard Class"/>
    <s v="AP-10720"/>
    <s v="Anne Pryor"/>
    <x v="2"/>
    <s v="United States"/>
    <s v="Los Angeles"/>
    <x v="1"/>
    <n v="90032"/>
    <x v="1"/>
    <s v="OFF-BI-10002026"/>
    <x v="1"/>
    <x v="8"/>
    <s v="Ibico Recycled Linen-Style Covers"/>
    <n v="437.47200000000009"/>
    <n v="14"/>
    <n v="0.2"/>
    <n v="153.11519999999999"/>
  </r>
  <r>
    <n v="9981"/>
    <s v="US-2012-151435"/>
    <x v="1"/>
    <x v="684"/>
    <d v="2021-09-09T00:00:00"/>
    <s v="Second Class"/>
    <s v="SW-20455"/>
    <s v="Shaun Weien"/>
    <x v="0"/>
    <s v="United States"/>
    <s v="Lafayette"/>
    <x v="28"/>
    <n v="70506"/>
    <x v="0"/>
    <s v="FUR-TA-10001039"/>
    <x v="0"/>
    <x v="3"/>
    <s v="KI Adjustable-Height Table"/>
    <n v="85.98"/>
    <n v="1"/>
    <n v="0"/>
    <n v="22.354800000000004"/>
  </r>
  <r>
    <n v="9982"/>
    <s v="CA-2014-163566"/>
    <x v="3"/>
    <x v="646"/>
    <d v="2023-08-07T00:00:00"/>
    <s v="First Class"/>
    <s v="TB-21055"/>
    <s v="Ted Butterfield"/>
    <x v="0"/>
    <s v="United States"/>
    <s v="Fairfield"/>
    <x v="24"/>
    <n v="45014"/>
    <x v="3"/>
    <s v="OFF-LA-10004484"/>
    <x v="1"/>
    <x v="2"/>
    <s v="Avery 476"/>
    <n v="16.520000000000003"/>
    <n v="5"/>
    <n v="0.2"/>
    <n v="5.368999999999998"/>
  </r>
  <r>
    <n v="9983"/>
    <s v="US-2013-157728"/>
    <x v="0"/>
    <x v="896"/>
    <d v="2022-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6"/>
    <d v="2022-09-29T00:00:00"/>
    <s v="Standard Class"/>
    <s v="RC-19960"/>
    <s v="Ryan Crowe"/>
    <x v="0"/>
    <s v="United States"/>
    <s v="Grand Rapids"/>
    <x v="12"/>
    <n v="49505"/>
    <x v="2"/>
    <s v="TEC-PH-10001305"/>
    <x v="2"/>
    <x v="7"/>
    <s v="Panasonic KX TS208W Corded phone"/>
    <n v="97.98"/>
    <n v="2"/>
    <n v="0"/>
    <n v="27.434400000000011"/>
  </r>
  <r>
    <n v="9985"/>
    <s v="CA-2012-100251"/>
    <x v="1"/>
    <x v="960"/>
    <d v="2021-05-23T00:00:00"/>
    <s v="Standard Class"/>
    <s v="DV-13465"/>
    <s v="Dianna Vittorini"/>
    <x v="0"/>
    <s v="United States"/>
    <s v="Long Beach"/>
    <x v="15"/>
    <n v="11561"/>
    <x v="3"/>
    <s v="OFF-LA-10003766"/>
    <x v="1"/>
    <x v="2"/>
    <s v="Self-Adhesive Removable Labels"/>
    <n v="31.5"/>
    <n v="10"/>
    <n v="0"/>
    <n v="15.120000000000001"/>
  </r>
  <r>
    <n v="9986"/>
    <s v="CA-2012-100251"/>
    <x v="1"/>
    <x v="960"/>
    <d v="2021-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22-10-04T00:00:00"/>
    <s v="Standard Class"/>
    <s v="ML-17410"/>
    <s v="Maris LaWare"/>
    <x v="0"/>
    <s v="United States"/>
    <s v="Los Angeles"/>
    <x v="1"/>
    <n v="90008"/>
    <x v="1"/>
    <s v="TEC-AC-10003399"/>
    <x v="2"/>
    <x v="11"/>
    <s v="Memorex Mini Travel Drive 64 GB USB 2.0 Flash Drive"/>
    <n v="36.24"/>
    <n v="1"/>
    <n v="0"/>
    <n v="15.220800000000001"/>
  </r>
  <r>
    <n v="9988"/>
    <s v="CA-2014-163629"/>
    <x v="3"/>
    <x v="701"/>
    <d v="2023-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23-11-22T00:00:00"/>
    <s v="Standard Class"/>
    <s v="RA-19885"/>
    <s v="Ruben Ausman"/>
    <x v="1"/>
    <s v="United States"/>
    <s v="Athens"/>
    <x v="32"/>
    <n v="30605"/>
    <x v="0"/>
    <s v="TEC-PH-10004006"/>
    <x v="2"/>
    <x v="7"/>
    <s v="Panasonic KX - TS880B Telephone"/>
    <n v="206.1"/>
    <n v="5"/>
    <n v="0"/>
    <n v="55.647000000000006"/>
  </r>
  <r>
    <n v="9990"/>
    <s v="CA-2011-110422"/>
    <x v="2"/>
    <x v="1236"/>
    <d v="2020-01-24T00:00:00"/>
    <s v="Second Class"/>
    <s v="TB-21400"/>
    <s v="Tom Boeckenhauer"/>
    <x v="0"/>
    <s v="United States"/>
    <s v="Miami"/>
    <x v="2"/>
    <n v="33180"/>
    <x v="0"/>
    <s v="FUR-FU-10001889"/>
    <x v="0"/>
    <x v="5"/>
    <s v="Ultra Door Pull Handle"/>
    <n v="25.248000000000001"/>
    <n v="3"/>
    <n v="0.2"/>
    <n v="4.1027999999999993"/>
  </r>
  <r>
    <n v="9991"/>
    <s v="CA-2014-121258"/>
    <x v="3"/>
    <x v="425"/>
    <d v="2023-03-04T00:00:00"/>
    <s v="Standard Class"/>
    <s v="DB-13060"/>
    <s v="Dave Brooks"/>
    <x v="0"/>
    <s v="United States"/>
    <s v="Costa Mesa"/>
    <x v="1"/>
    <n v="92627"/>
    <x v="1"/>
    <s v="FUR-FU-10000747"/>
    <x v="0"/>
    <x v="5"/>
    <s v="Tenex B1-RE Series Chair Mats for Low Pile Carpets"/>
    <n v="91.96"/>
    <n v="2"/>
    <n v="0"/>
    <n v="15.633199999999988"/>
  </r>
  <r>
    <n v="9992"/>
    <s v="CA-2014-121258"/>
    <x v="3"/>
    <x v="425"/>
    <d v="2023-03-04T00:00:00"/>
    <s v="Standard Class"/>
    <s v="DB-13060"/>
    <s v="Dave Brooks"/>
    <x v="0"/>
    <s v="United States"/>
    <s v="Costa Mesa"/>
    <x v="1"/>
    <n v="92627"/>
    <x v="1"/>
    <s v="TEC-PH-10003645"/>
    <x v="2"/>
    <x v="7"/>
    <s v="Aastra 57i VoIP phone"/>
    <n v="258.57600000000002"/>
    <n v="2"/>
    <n v="0.2"/>
    <n v="19.393200000000007"/>
  </r>
  <r>
    <n v="9993"/>
    <s v="CA-2014-121258"/>
    <x v="3"/>
    <x v="425"/>
    <d v="2023-03-04T00:00:00"/>
    <s v="Standard Class"/>
    <s v="DB-13060"/>
    <s v="Dave Brooks"/>
    <x v="0"/>
    <s v="United States"/>
    <s v="Costa Mesa"/>
    <x v="1"/>
    <n v="92627"/>
    <x v="1"/>
    <s v="OFF-PA-10004041"/>
    <x v="1"/>
    <x v="10"/>
    <s v="It's Hot Message Books with Stickers, 2 3/4&quot; x 5&quot;"/>
    <n v="29.6"/>
    <n v="4"/>
    <n v="0"/>
    <n v="13.32"/>
  </r>
  <r>
    <n v="9994"/>
    <s v="CA-2014-119914"/>
    <x v="3"/>
    <x v="464"/>
    <d v="2023-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41ACD3-5BD4-42EF-B904-E00D77F22DA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1">
    <format dxfId="615">
      <pivotArea field="22" type="button" dataOnly="0" labelOnly="1" outline="0" axis="axisRow" fieldPosition="0"/>
    </format>
    <format dxfId="614">
      <pivotArea dataOnly="0" labelOnly="1" outline="0" fieldPosition="0">
        <references count="1">
          <reference field="4294967294" count="2">
            <x v="0"/>
            <x v="1"/>
          </reference>
        </references>
      </pivotArea>
    </format>
    <format dxfId="613">
      <pivotArea field="22" type="button" dataOnly="0" labelOnly="1" outline="0" axis="axisRow" fieldPosition="0"/>
    </format>
    <format dxfId="612">
      <pivotArea dataOnly="0" labelOnly="1" outline="0" fieldPosition="0">
        <references count="1">
          <reference field="4294967294" count="2">
            <x v="0"/>
            <x v="1"/>
          </reference>
        </references>
      </pivotArea>
    </format>
    <format dxfId="611">
      <pivotArea field="22" type="button" dataOnly="0" labelOnly="1" outline="0" axis="axisRow" fieldPosition="0"/>
    </format>
    <format dxfId="610">
      <pivotArea dataOnly="0" labelOnly="1" outline="0" fieldPosition="0">
        <references count="1">
          <reference field="4294967294" count="2">
            <x v="0"/>
            <x v="1"/>
          </reference>
        </references>
      </pivotArea>
    </format>
    <format dxfId="609">
      <pivotArea grandRow="1" outline="0" collapsedLevelsAreSubtotals="1" fieldPosition="0"/>
    </format>
    <format dxfId="608">
      <pivotArea dataOnly="0" labelOnly="1" grandRow="1" outline="0" fieldPosition="0"/>
    </format>
    <format dxfId="607">
      <pivotArea grandRow="1" outline="0" collapsedLevelsAreSubtotals="1" fieldPosition="0"/>
    </format>
    <format dxfId="606">
      <pivotArea dataOnly="0" labelOnly="1" grandRow="1" outline="0" fieldPosition="0"/>
    </format>
    <format dxfId="60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978F74-0B95-4533-A2B3-BE8907E2D77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8">
    <format dxfId="604">
      <pivotArea field="15" type="button" dataOnly="0" labelOnly="1" outline="0" axis="axisRow" fieldPosition="0"/>
    </format>
    <format dxfId="603">
      <pivotArea dataOnly="0" labelOnly="1" outline="0" axis="axisValues" fieldPosition="0"/>
    </format>
    <format dxfId="602">
      <pivotArea field="15" type="button" dataOnly="0" labelOnly="1" outline="0" axis="axisRow" fieldPosition="0"/>
    </format>
    <format dxfId="601">
      <pivotArea dataOnly="0" labelOnly="1" outline="0" axis="axisValues" fieldPosition="0"/>
    </format>
    <format dxfId="600">
      <pivotArea grandRow="1" outline="0" collapsedLevelsAreSubtotals="1" fieldPosition="0"/>
    </format>
    <format dxfId="599">
      <pivotArea dataOnly="0" labelOnly="1" grandRow="1" outline="0" fieldPosition="0"/>
    </format>
    <format dxfId="598">
      <pivotArea grandRow="1" outline="0" collapsedLevelsAreSubtotals="1" fieldPosition="0"/>
    </format>
    <format dxfId="597">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BC48BA-0D1C-4F3D-9432-9C6A0C42BC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9">
    <format dxfId="596">
      <pivotArea field="15" type="button" dataOnly="0" labelOnly="1" outline="0" axis="axisRow" fieldPosition="0"/>
    </format>
    <format dxfId="595">
      <pivotArea dataOnly="0" labelOnly="1" outline="0" axis="axisValues" fieldPosition="0"/>
    </format>
    <format dxfId="594">
      <pivotArea field="15" type="button" dataOnly="0" labelOnly="1" outline="0" axis="axisRow" fieldPosition="0"/>
    </format>
    <format dxfId="593">
      <pivotArea dataOnly="0" labelOnly="1" outline="0" axis="axisValues" fieldPosition="0"/>
    </format>
    <format dxfId="592">
      <pivotArea grandRow="1" outline="0" collapsedLevelsAreSubtotals="1" fieldPosition="0"/>
    </format>
    <format dxfId="591">
      <pivotArea dataOnly="0" labelOnly="1" grandRow="1" outline="0" fieldPosition="0"/>
    </format>
    <format dxfId="590">
      <pivotArea grandRow="1" outline="0" collapsedLevelsAreSubtotals="1" fieldPosition="0"/>
    </format>
    <format dxfId="589">
      <pivotArea dataOnly="0" labelOnly="1" grandRow="1" outline="0" fieldPosition="0"/>
    </format>
    <format dxfId="588">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E7D742-EF51-4494-AC08-D687C63AF8F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8">
    <format dxfId="587">
      <pivotArea field="11" type="button" dataOnly="0" labelOnly="1" outline="0" axis="axisRow" fieldPosition="0"/>
    </format>
    <format dxfId="586">
      <pivotArea dataOnly="0" labelOnly="1" outline="0" axis="axisValues" fieldPosition="0"/>
    </format>
    <format dxfId="585">
      <pivotArea field="11" type="button" dataOnly="0" labelOnly="1" outline="0" axis="axisRow" fieldPosition="0"/>
    </format>
    <format dxfId="584">
      <pivotArea dataOnly="0" labelOnly="1" outline="0" axis="axisValues" fieldPosition="0"/>
    </format>
    <format dxfId="583">
      <pivotArea grandRow="1" outline="0" collapsedLevelsAreSubtotals="1" fieldPosition="0"/>
    </format>
    <format dxfId="582">
      <pivotArea dataOnly="0" labelOnly="1" grandRow="1" outline="0" fieldPosition="0"/>
    </format>
    <format dxfId="581">
      <pivotArea grandRow="1" outline="0" collapsedLevelsAreSubtotals="1" fieldPosition="0"/>
    </format>
    <format dxfId="58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A04A9E-85B9-4681-8F0B-933CAC4A15C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8">
    <format dxfId="579">
      <pivotArea field="16" type="button" dataOnly="0" labelOnly="1" outline="0" axis="axisRow" fieldPosition="0"/>
    </format>
    <format dxfId="578">
      <pivotArea dataOnly="0" labelOnly="1" outline="0" axis="axisValues" fieldPosition="0"/>
    </format>
    <format dxfId="577">
      <pivotArea field="16" type="button" dataOnly="0" labelOnly="1" outline="0" axis="axisRow" fieldPosition="0"/>
    </format>
    <format dxfId="576">
      <pivotArea dataOnly="0" labelOnly="1" outline="0" axis="axisValues" fieldPosition="0"/>
    </format>
    <format dxfId="575">
      <pivotArea grandRow="1" outline="0" collapsedLevelsAreSubtotals="1" fieldPosition="0"/>
    </format>
    <format dxfId="574">
      <pivotArea dataOnly="0" labelOnly="1" grandRow="1" outline="0" fieldPosition="0"/>
    </format>
    <format dxfId="573">
      <pivotArea grandRow="1" outline="0" collapsedLevelsAreSubtotals="1" fieldPosition="0"/>
    </format>
    <format dxfId="572">
      <pivotArea dataOnly="0" labelOnly="1" grandRow="1" outline="0"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6F802D-1187-41A7-8371-5366166E47B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8">
    <format dxfId="539">
      <pivotArea dataOnly="0" labelOnly="1" outline="0" axis="axisValues" fieldPosition="0"/>
    </format>
    <format dxfId="538">
      <pivotArea dataOnly="0" labelOnly="1" outline="0" axis="axisValues" fieldPosition="0"/>
    </format>
    <format dxfId="537">
      <pivotArea field="22" type="button" dataOnly="0" labelOnly="1" outline="0" axis="axisRow" fieldPosition="0"/>
    </format>
    <format dxfId="536">
      <pivotArea field="22" type="button" dataOnly="0" labelOnly="1" outline="0" axis="axisRow" fieldPosition="0"/>
    </format>
    <format dxfId="535">
      <pivotArea grandRow="1" outline="0" collapsedLevelsAreSubtotals="1" fieldPosition="0"/>
    </format>
    <format dxfId="534">
      <pivotArea dataOnly="0" labelOnly="1" grandRow="1" outline="0" fieldPosition="0"/>
    </format>
    <format dxfId="533">
      <pivotArea grandRow="1" outline="0" collapsedLevelsAreSubtotals="1" fieldPosition="0"/>
    </format>
    <format dxfId="532">
      <pivotArea dataOnly="0" labelOnly="1" grandRow="1" outline="0" fieldPosition="0"/>
    </format>
  </format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E38D52-7DCD-4E7D-A37D-A7C1C5FC9EE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8">
    <format dxfId="547">
      <pivotArea dataOnly="0" labelOnly="1" outline="0" axis="axisValues" fieldPosition="0"/>
    </format>
    <format dxfId="546">
      <pivotArea dataOnly="0" labelOnly="1" outline="0" axis="axisValues" fieldPosition="0"/>
    </format>
    <format dxfId="545">
      <pivotArea field="22" type="button" dataOnly="0" labelOnly="1" outline="0" axis="axisRow" fieldPosition="0"/>
    </format>
    <format dxfId="544">
      <pivotArea field="22" type="button" dataOnly="0" labelOnly="1" outline="0" axis="axisRow" fieldPosition="0"/>
    </format>
    <format dxfId="543">
      <pivotArea grandRow="1" outline="0" collapsedLevelsAreSubtotals="1" fieldPosition="0"/>
    </format>
    <format dxfId="542">
      <pivotArea dataOnly="0" labelOnly="1" grandRow="1" outline="0" fieldPosition="0"/>
    </format>
    <format dxfId="541">
      <pivotArea grandRow="1" outline="0" collapsedLevelsAreSubtotals="1" fieldPosition="0"/>
    </format>
    <format dxfId="540">
      <pivotArea dataOnly="0" labelOnly="1" grandRow="1" outline="0"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D04EE3-6A0D-4D89-9F6E-3D27E69864F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8">
    <format dxfId="555">
      <pivotArea dataOnly="0" labelOnly="1" outline="0" axis="axisValues" fieldPosition="0"/>
    </format>
    <format dxfId="554">
      <pivotArea dataOnly="0" labelOnly="1" outline="0" axis="axisValues" fieldPosition="0"/>
    </format>
    <format dxfId="553">
      <pivotArea field="22" type="button" dataOnly="0" labelOnly="1" outline="0" axis="axisRow" fieldPosition="0"/>
    </format>
    <format dxfId="552">
      <pivotArea field="22" type="button" dataOnly="0" labelOnly="1" outline="0" axis="axisRow" fieldPosition="0"/>
    </format>
    <format dxfId="551">
      <pivotArea grandRow="1" outline="0" collapsedLevelsAreSubtotals="1" fieldPosition="0"/>
    </format>
    <format dxfId="550">
      <pivotArea dataOnly="0" labelOnly="1" grandRow="1" outline="0" fieldPosition="0"/>
    </format>
    <format dxfId="549">
      <pivotArea grandRow="1" outline="0" collapsedLevelsAreSubtotals="1" fieldPosition="0"/>
    </format>
    <format dxfId="548">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B127DD-5D4A-4A2A-84D1-50A868E0F99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3:E16" firstHeaderRow="1" firstDataRow="1" firstDataCol="1"/>
  <pivotFields count="26">
    <pivotField showAll="0"/>
    <pivotField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8">
    <format dxfId="563">
      <pivotArea dataOnly="0" labelOnly="1" outline="0" axis="axisValues" fieldPosition="0"/>
    </format>
    <format dxfId="562">
      <pivotArea dataOnly="0" labelOnly="1" outline="0" axis="axisValues" fieldPosition="0"/>
    </format>
    <format dxfId="561">
      <pivotArea field="22" type="button" dataOnly="0" labelOnly="1" outline="0" axis="axisRow" fieldPosition="0"/>
    </format>
    <format dxfId="560">
      <pivotArea field="22" type="button" dataOnly="0" labelOnly="1" outline="0" axis="axisRow" fieldPosition="0"/>
    </format>
    <format dxfId="559">
      <pivotArea grandRow="1" outline="0" collapsedLevelsAreSubtotals="1" fieldPosition="0"/>
    </format>
    <format dxfId="558">
      <pivotArea dataOnly="0" labelOnly="1" grandRow="1" outline="0" fieldPosition="0"/>
    </format>
    <format dxfId="557">
      <pivotArea grandRow="1" outline="0" collapsedLevelsAreSubtotals="1" fieldPosition="0"/>
    </format>
    <format dxfId="556">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FDC03C-3C34-47F2-A923-DF5CE5DFCC3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6">
    <pivotField showAll="0"/>
    <pivotField showAll="0"/>
    <pivotField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8">
    <format dxfId="571">
      <pivotArea dataOnly="0" labelOnly="1" outline="0" axis="axisValues" fieldPosition="0"/>
    </format>
    <format dxfId="570">
      <pivotArea dataOnly="0" labelOnly="1" outline="0" axis="axisValues" fieldPosition="0"/>
    </format>
    <format dxfId="569">
      <pivotArea field="22" type="button" dataOnly="0" labelOnly="1" outline="0" axis="axisRow" fieldPosition="0"/>
    </format>
    <format dxfId="568">
      <pivotArea field="22" type="button" dataOnly="0" labelOnly="1" outline="0" axis="axisRow" fieldPosition="0"/>
    </format>
    <format dxfId="567">
      <pivotArea grandRow="1" outline="0" collapsedLevelsAreSubtotals="1" fieldPosition="0"/>
    </format>
    <format dxfId="566">
      <pivotArea dataOnly="0" labelOnly="1" grandRow="1" outline="0" fieldPosition="0"/>
    </format>
    <format dxfId="565">
      <pivotArea grandRow="1" outline="0" collapsedLevelsAreSubtotals="1" fieldPosition="0"/>
    </format>
    <format dxfId="564">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886432-4461-48C9-BFC7-CB99219A789E}"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4">
    <format dxfId="531">
      <pivotArea field="24" type="button" dataOnly="0" labelOnly="1" outline="0" axis="axisRow" fieldPosition="0"/>
    </format>
    <format dxfId="530">
      <pivotArea dataOnly="0" labelOnly="1" outline="0" fieldPosition="0">
        <references count="1">
          <reference field="4294967294" count="5">
            <x v="0"/>
            <x v="1"/>
            <x v="2"/>
            <x v="3"/>
            <x v="4"/>
          </reference>
        </references>
      </pivotArea>
    </format>
    <format dxfId="529">
      <pivotArea field="24" type="button" dataOnly="0" labelOnly="1" outline="0" axis="axisRow" fieldPosition="0"/>
    </format>
    <format dxfId="528">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F9EA759-D622-4183-B7C0-ABF72FD1A87C}" sourceName="Year">
  <pivotTables>
    <pivotTable tabId="4" name="PivotTable2"/>
    <pivotTable tabId="3" name="PivotTable1"/>
    <pivotTable tabId="8" name="PivotTable10"/>
    <pivotTable tabId="8" name="PivotTable11"/>
    <pivotTable tabId="8" name="PivotTable12"/>
    <pivotTable tabId="8" name="PivotTable8"/>
    <pivotTable tabId="8" name="PivotTable9"/>
    <pivotTable tabId="6" name="PivotTable6"/>
    <pivotTable tabId="5" name="PivotTable5"/>
    <pivotTable tabId="7" name="PivotTable7"/>
  </pivotTables>
  <data>
    <tabular pivotCacheId="21469081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CB30167-7C61-4346-B934-CB37A85854DA}" sourceName="Region">
  <pivotTables>
    <pivotTable tabId="4" name="PivotTable2"/>
    <pivotTable tabId="3" name="PivotTable1"/>
    <pivotTable tabId="8" name="PivotTable10"/>
    <pivotTable tabId="8" name="PivotTable11"/>
    <pivotTable tabId="8" name="PivotTable12"/>
    <pivotTable tabId="8" name="PivotTable8"/>
    <pivotTable tabId="8" name="PivotTable9"/>
    <pivotTable tabId="9" name="PivotTable13"/>
    <pivotTable tabId="6" name="PivotTable6"/>
    <pivotTable tabId="5" name="PivotTable5"/>
    <pivotTable tabId="7" name="PivotTable7"/>
  </pivotTables>
  <data>
    <tabular pivotCacheId="21469081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BDC4B31-75AC-449B-8D32-89478E5E79D0}" sourceName="Segment">
  <pivotTables>
    <pivotTable tabId="4" name="PivotTable2"/>
    <pivotTable tabId="3" name="PivotTable1"/>
    <pivotTable tabId="8" name="PivotTable10"/>
    <pivotTable tabId="8" name="PivotTable11"/>
    <pivotTable tabId="8" name="PivotTable12"/>
    <pivotTable tabId="8" name="PivotTable8"/>
    <pivotTable tabId="8" name="PivotTable9"/>
    <pivotTable tabId="9" name="PivotTable13"/>
    <pivotTable tabId="6" name="PivotTable6"/>
    <pivotTable tabId="5" name="PivotTable5"/>
    <pivotTable tabId="7" name="PivotTable7"/>
  </pivotTables>
  <data>
    <tabular pivotCacheId="21469081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DD8AE6E-5F36-445D-AE9D-9066C046DD93}" cache="Slicer_Year" caption="Year" style="SlicerStyleDark1 2" rowHeight="241300"/>
  <slicer name="Region" xr10:uid="{047CD2EF-2B8A-4431-AFEC-1CCB20E5F7DE}" cache="Slicer_Region" caption="Region" style="SlicerStyleDark1 2" rowHeight="241300"/>
  <slicer name="Segment" xr10:uid="{5595EED7-8E46-47AF-AFB1-EE48349C4E85}" cache="Slicer_Segment" caption="Segment" style="SlicerStyleDark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8.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96A66-D5B5-448C-A52B-20646EC010B0}">
  <dimension ref="A1:E1"/>
  <sheetViews>
    <sheetView showGridLines="0" showRowColHeaders="0" workbookViewId="0">
      <selection activeCell="Q3" sqref="Q3"/>
    </sheetView>
  </sheetViews>
  <sheetFormatPr defaultRowHeight="14.25" x14ac:dyDescent="0.45"/>
  <sheetData>
    <row r="1" spans="1:5" ht="23.25" x14ac:dyDescent="0.7">
      <c r="A1" s="30"/>
      <c r="B1" s="31"/>
      <c r="C1" s="31"/>
      <c r="D1" s="31"/>
      <c r="E1" s="3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5" sqref="B5"/>
    </sheetView>
  </sheetViews>
  <sheetFormatPr defaultColWidth="14.3984375" defaultRowHeight="15" customHeight="1" x14ac:dyDescent="0.45"/>
  <cols>
    <col min="1" max="1" width="9.265625" bestFit="1" customWidth="1"/>
    <col min="2" max="2" width="14.1328125" bestFit="1" customWidth="1"/>
    <col min="3" max="3" width="6.9296875" bestFit="1" customWidth="1"/>
    <col min="4" max="4" width="12.73046875" bestFit="1" customWidth="1"/>
    <col min="5" max="5" width="11.3984375" bestFit="1" customWidth="1"/>
    <col min="6" max="6" width="12.3984375" bestFit="1" customWidth="1"/>
    <col min="7" max="7" width="13.86328125" bestFit="1" customWidth="1"/>
    <col min="8" max="8" width="19.6640625" bestFit="1" customWidth="1"/>
    <col min="9" max="9" width="10.6640625" bestFit="1" customWidth="1"/>
    <col min="10" max="10" width="11.33203125" bestFit="1" customWidth="1"/>
    <col min="11" max="11" width="16.19921875" bestFit="1" customWidth="1"/>
    <col min="12" max="12" width="16.3984375" bestFit="1" customWidth="1"/>
    <col min="13" max="13" width="13.33203125" bestFit="1" customWidth="1"/>
    <col min="14" max="14" width="9" bestFit="1" customWidth="1"/>
    <col min="15" max="15" width="15.6640625" bestFit="1" customWidth="1"/>
    <col min="16" max="16" width="12.33203125" bestFit="1" customWidth="1"/>
    <col min="17" max="17" width="17.265625" customWidth="1"/>
    <col min="18" max="18" width="68.6640625" customWidth="1"/>
    <col min="19" max="19" width="9.73046875" bestFit="1" customWidth="1"/>
    <col min="20" max="20" width="10.73046875" bestFit="1" customWidth="1"/>
    <col min="21" max="21" width="10.6640625" bestFit="1" customWidth="1"/>
    <col min="22" max="22" width="10.33203125" bestFit="1"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v>1</v>
      </c>
      <c r="B2" s="2" t="s">
        <v>22</v>
      </c>
      <c r="C2" s="2">
        <f>YEAR(Data!$D2)</f>
        <v>2022</v>
      </c>
      <c r="D2" s="3">
        <v>44874</v>
      </c>
      <c r="E2" s="3">
        <v>44877</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2022</v>
      </c>
      <c r="D3" s="3">
        <v>44874</v>
      </c>
      <c r="E3" s="3">
        <v>44877</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2022</v>
      </c>
      <c r="D4" s="3">
        <v>44725</v>
      </c>
      <c r="E4" s="3">
        <v>44729</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2021</v>
      </c>
      <c r="D5" s="3">
        <v>44480</v>
      </c>
      <c r="E5" s="3">
        <v>44487</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2021</v>
      </c>
      <c r="D6" s="3">
        <v>44480</v>
      </c>
      <c r="E6" s="3">
        <v>44487</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2020</v>
      </c>
      <c r="D7" s="3">
        <v>43991</v>
      </c>
      <c r="E7" s="3">
        <v>43996</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2020</v>
      </c>
      <c r="D8" s="3">
        <v>43991</v>
      </c>
      <c r="E8" s="3">
        <v>43996</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2020</v>
      </c>
      <c r="D9" s="3">
        <v>43991</v>
      </c>
      <c r="E9" s="3">
        <v>43996</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2020</v>
      </c>
      <c r="D10" s="3">
        <v>43991</v>
      </c>
      <c r="E10" s="3">
        <v>43996</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2020</v>
      </c>
      <c r="D11" s="3">
        <v>43991</v>
      </c>
      <c r="E11" s="3">
        <v>43996</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2020</v>
      </c>
      <c r="D12" s="3">
        <v>43991</v>
      </c>
      <c r="E12" s="3">
        <v>43996</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2020</v>
      </c>
      <c r="D13" s="3">
        <v>43991</v>
      </c>
      <c r="E13" s="3">
        <v>43996</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2023</v>
      </c>
      <c r="D14" s="3">
        <v>45032</v>
      </c>
      <c r="E14" s="3">
        <v>45037</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2022</v>
      </c>
      <c r="D15" s="3">
        <v>44901</v>
      </c>
      <c r="E15" s="3">
        <v>44906</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2021</v>
      </c>
      <c r="D16" s="3">
        <v>44522</v>
      </c>
      <c r="E16" s="3">
        <v>44526</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2021</v>
      </c>
      <c r="D17" s="3">
        <v>44522</v>
      </c>
      <c r="E17" s="3">
        <v>44526</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2020</v>
      </c>
      <c r="D18" s="3">
        <v>44146</v>
      </c>
      <c r="E18" s="3">
        <v>44153</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2020</v>
      </c>
      <c r="D19" s="3">
        <v>43964</v>
      </c>
      <c r="E19" s="3">
        <v>43966</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2020</v>
      </c>
      <c r="D20" s="3">
        <v>44070</v>
      </c>
      <c r="E20" s="3">
        <v>44075</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2020</v>
      </c>
      <c r="D21" s="3">
        <v>44070</v>
      </c>
      <c r="E21" s="3">
        <v>44075</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2020</v>
      </c>
      <c r="D22" s="3">
        <v>44070</v>
      </c>
      <c r="E22" s="3">
        <v>44075</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2022</v>
      </c>
      <c r="D23" s="3">
        <v>44905</v>
      </c>
      <c r="E23" s="3">
        <v>44909</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2022</v>
      </c>
      <c r="D24" s="3">
        <v>44905</v>
      </c>
      <c r="E24" s="3">
        <v>44909</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2023</v>
      </c>
      <c r="D25" s="3">
        <v>45124</v>
      </c>
      <c r="E25" s="3">
        <v>45126</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2021</v>
      </c>
      <c r="D26" s="3">
        <v>44464</v>
      </c>
      <c r="E26" s="3">
        <v>44469</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2022</v>
      </c>
      <c r="D27" s="3">
        <v>44577</v>
      </c>
      <c r="E27" s="3">
        <v>44581</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2022</v>
      </c>
      <c r="D28" s="3">
        <v>44577</v>
      </c>
      <c r="E28" s="3">
        <v>44581</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2021</v>
      </c>
      <c r="D29" s="3">
        <v>44456</v>
      </c>
      <c r="E29" s="3">
        <v>44460</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2021</v>
      </c>
      <c r="D30" s="3">
        <v>44456</v>
      </c>
      <c r="E30" s="3">
        <v>44460</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2021</v>
      </c>
      <c r="D31" s="3">
        <v>44456</v>
      </c>
      <c r="E31" s="3">
        <v>44460</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2021</v>
      </c>
      <c r="D32" s="3">
        <v>44456</v>
      </c>
      <c r="E32" s="3">
        <v>44460</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2021</v>
      </c>
      <c r="D33" s="3">
        <v>44456</v>
      </c>
      <c r="E33" s="3">
        <v>44460</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2021</v>
      </c>
      <c r="D34" s="3">
        <v>44456</v>
      </c>
      <c r="E34" s="3">
        <v>44460</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2021</v>
      </c>
      <c r="D35" s="3">
        <v>44456</v>
      </c>
      <c r="E35" s="3">
        <v>44460</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2023</v>
      </c>
      <c r="D36" s="3">
        <v>45219</v>
      </c>
      <c r="E36" s="3">
        <v>45223</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2022</v>
      </c>
      <c r="D37" s="3">
        <v>44904</v>
      </c>
      <c r="E37" s="3">
        <v>44906</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2022</v>
      </c>
      <c r="D38" s="3">
        <v>44904</v>
      </c>
      <c r="E38" s="3">
        <v>44906</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2021</v>
      </c>
      <c r="D39" s="3">
        <v>44557</v>
      </c>
      <c r="E39" s="3">
        <v>44561</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2021</v>
      </c>
      <c r="D40" s="3">
        <v>44557</v>
      </c>
      <c r="E40" s="3">
        <v>44561</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2021</v>
      </c>
      <c r="D41" s="3">
        <v>44557</v>
      </c>
      <c r="E41" s="3">
        <v>44561</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2021</v>
      </c>
      <c r="D42" s="3">
        <v>44557</v>
      </c>
      <c r="E42" s="3">
        <v>44561</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2023</v>
      </c>
      <c r="D43" s="3">
        <v>45180</v>
      </c>
      <c r="E43" s="3">
        <v>45185</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2022</v>
      </c>
      <c r="D44" s="3">
        <v>44760</v>
      </c>
      <c r="E44" s="3">
        <v>44765</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2023</v>
      </c>
      <c r="D45" s="3">
        <v>45189</v>
      </c>
      <c r="E45" s="3">
        <v>45193</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2022</v>
      </c>
      <c r="D46" s="3">
        <v>44632</v>
      </c>
      <c r="E46" s="3">
        <v>44634</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2022</v>
      </c>
      <c r="D47" s="3">
        <v>44632</v>
      </c>
      <c r="E47" s="3">
        <v>44634</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2020</v>
      </c>
      <c r="D48" s="3">
        <v>44124</v>
      </c>
      <c r="E48" s="3">
        <v>44129</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2022</v>
      </c>
      <c r="D49" s="3">
        <v>44733</v>
      </c>
      <c r="E49" s="3">
        <v>44738</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2022</v>
      </c>
      <c r="D50" s="3">
        <v>44733</v>
      </c>
      <c r="E50" s="3">
        <v>44738</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2021</v>
      </c>
      <c r="D51" s="3">
        <v>44304</v>
      </c>
      <c r="E51" s="3">
        <v>44308</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2021</v>
      </c>
      <c r="D52" s="3">
        <v>44304</v>
      </c>
      <c r="E52" s="3">
        <v>44308</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2021</v>
      </c>
      <c r="D53" s="3">
        <v>44304</v>
      </c>
      <c r="E53" s="3">
        <v>44308</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2021</v>
      </c>
      <c r="D54" s="3">
        <v>44304</v>
      </c>
      <c r="E54" s="3">
        <v>44308</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2022</v>
      </c>
      <c r="D55" s="3">
        <v>44907</v>
      </c>
      <c r="E55" s="3">
        <v>44913</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2022</v>
      </c>
      <c r="D56" s="3">
        <v>44907</v>
      </c>
      <c r="E56" s="3">
        <v>44913</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2022</v>
      </c>
      <c r="D57" s="3">
        <v>44730</v>
      </c>
      <c r="E57" s="3">
        <v>44731</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2022</v>
      </c>
      <c r="D58" s="3">
        <v>44730</v>
      </c>
      <c r="E58" s="3">
        <v>44731</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2022</v>
      </c>
      <c r="D59" s="3">
        <v>44730</v>
      </c>
      <c r="E59" s="3">
        <v>44731</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2022</v>
      </c>
      <c r="D60" s="3">
        <v>44730</v>
      </c>
      <c r="E60" s="3">
        <v>44731</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2022</v>
      </c>
      <c r="D61" s="3">
        <v>44730</v>
      </c>
      <c r="E61" s="3">
        <v>44731</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2022</v>
      </c>
      <c r="D62" s="3">
        <v>44730</v>
      </c>
      <c r="E62" s="3">
        <v>44731</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2022</v>
      </c>
      <c r="D63" s="3">
        <v>44730</v>
      </c>
      <c r="E63" s="3">
        <v>44731</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2021</v>
      </c>
      <c r="D64" s="3">
        <v>44524</v>
      </c>
      <c r="E64" s="3">
        <v>44530</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2021</v>
      </c>
      <c r="D65" s="3">
        <v>44524</v>
      </c>
      <c r="E65" s="3">
        <v>44530</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2021</v>
      </c>
      <c r="D66" s="3">
        <v>44524</v>
      </c>
      <c r="E66" s="3">
        <v>44530</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2021</v>
      </c>
      <c r="D67" s="3">
        <v>44524</v>
      </c>
      <c r="E67" s="3">
        <v>44530</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2021</v>
      </c>
      <c r="D68" s="3">
        <v>44316</v>
      </c>
      <c r="E68" s="3">
        <v>44321</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2020</v>
      </c>
      <c r="D69" s="3">
        <v>44170</v>
      </c>
      <c r="E69" s="3">
        <v>44175</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2020</v>
      </c>
      <c r="D70" s="3">
        <v>44170</v>
      </c>
      <c r="E70" s="3">
        <v>44175</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2022</v>
      </c>
      <c r="D71" s="3">
        <v>44717</v>
      </c>
      <c r="E71" s="3">
        <v>44719</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2022</v>
      </c>
      <c r="D72" s="3">
        <v>44823</v>
      </c>
      <c r="E72" s="3">
        <v>44828</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2023</v>
      </c>
      <c r="D73" s="3">
        <v>45184</v>
      </c>
      <c r="E73" s="3">
        <v>45187</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2021</v>
      </c>
      <c r="D74" s="3">
        <v>44312</v>
      </c>
      <c r="E74" s="3">
        <v>44318</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2021</v>
      </c>
      <c r="D75" s="3">
        <v>44312</v>
      </c>
      <c r="E75" s="3">
        <v>44318</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2021</v>
      </c>
      <c r="D76" s="3">
        <v>44312</v>
      </c>
      <c r="E76" s="3">
        <v>44318</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2023</v>
      </c>
      <c r="D77" s="3">
        <v>45270</v>
      </c>
      <c r="E77" s="3">
        <v>45272</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2023</v>
      </c>
      <c r="D78" s="3">
        <v>45270</v>
      </c>
      <c r="E78" s="3">
        <v>45272</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2023</v>
      </c>
      <c r="D79" s="3">
        <v>45270</v>
      </c>
      <c r="E79" s="3">
        <v>45272</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2020</v>
      </c>
      <c r="D80" s="3">
        <v>44161</v>
      </c>
      <c r="E80" s="3">
        <v>44166</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2022</v>
      </c>
      <c r="D81" s="3">
        <v>44725</v>
      </c>
      <c r="E81" s="3">
        <v>44728</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2022</v>
      </c>
      <c r="D82" s="3">
        <v>44725</v>
      </c>
      <c r="E82" s="3">
        <v>44728</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2020</v>
      </c>
      <c r="D83" s="3">
        <v>44116</v>
      </c>
      <c r="E83" s="3">
        <v>44120</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2020</v>
      </c>
      <c r="D84" s="3">
        <v>44116</v>
      </c>
      <c r="E84" s="3">
        <v>44120</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2021</v>
      </c>
      <c r="D85" s="3">
        <v>44442</v>
      </c>
      <c r="E85" s="3">
        <v>44447</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2023</v>
      </c>
      <c r="D86" s="3">
        <v>45244</v>
      </c>
      <c r="E86" s="3">
        <v>45247</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2023</v>
      </c>
      <c r="D87" s="3">
        <v>45075</v>
      </c>
      <c r="E87" s="3">
        <v>45077</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2023</v>
      </c>
      <c r="D88" s="3">
        <v>45226</v>
      </c>
      <c r="E88" s="3">
        <v>45233</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2023</v>
      </c>
      <c r="D89" s="3">
        <v>45226</v>
      </c>
      <c r="E89" s="3">
        <v>45233</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2022</v>
      </c>
      <c r="D90" s="3">
        <v>44657</v>
      </c>
      <c r="E90" s="3">
        <v>44662</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2022</v>
      </c>
      <c r="D91" s="3">
        <v>44822</v>
      </c>
      <c r="E91" s="3">
        <v>44827</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2022</v>
      </c>
      <c r="D92" s="3">
        <v>44822</v>
      </c>
      <c r="E92" s="3">
        <v>44827</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2022</v>
      </c>
      <c r="D93" s="3">
        <v>44822</v>
      </c>
      <c r="E93" s="3">
        <v>44827</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2021</v>
      </c>
      <c r="D94" s="3">
        <v>44227</v>
      </c>
      <c r="E94" s="3">
        <v>44232</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2021</v>
      </c>
      <c r="D95" s="3">
        <v>44227</v>
      </c>
      <c r="E95" s="3">
        <v>44232</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2021</v>
      </c>
      <c r="D96" s="3">
        <v>44227</v>
      </c>
      <c r="E96" s="3">
        <v>44232</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2023</v>
      </c>
      <c r="D97" s="3">
        <v>45237</v>
      </c>
      <c r="E97" s="3">
        <v>45243</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2023</v>
      </c>
      <c r="D98" s="3">
        <v>45240</v>
      </c>
      <c r="E98" s="3">
        <v>45242</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2023</v>
      </c>
      <c r="D99" s="3">
        <v>45095</v>
      </c>
      <c r="E99" s="3">
        <v>45098</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2022</v>
      </c>
      <c r="D100" s="3">
        <v>44811</v>
      </c>
      <c r="E100" s="3">
        <v>44816</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2022</v>
      </c>
      <c r="D101" s="3">
        <v>44803</v>
      </c>
      <c r="E101" s="3">
        <v>44807</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2022</v>
      </c>
      <c r="D102" s="3">
        <v>44803</v>
      </c>
      <c r="E102" s="3">
        <v>44807</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2022</v>
      </c>
      <c r="D103" s="3">
        <v>44803</v>
      </c>
      <c r="E103" s="3">
        <v>44807</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2022</v>
      </c>
      <c r="D104" s="3">
        <v>44897</v>
      </c>
      <c r="E104" s="3">
        <v>44900</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2021</v>
      </c>
      <c r="D105" s="3">
        <v>44513</v>
      </c>
      <c r="E105" s="3">
        <v>44517</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2021</v>
      </c>
      <c r="D106" s="3">
        <v>44513</v>
      </c>
      <c r="E106" s="3">
        <v>44517</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2021</v>
      </c>
      <c r="D107" s="3">
        <v>44513</v>
      </c>
      <c r="E107" s="3">
        <v>44517</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2023</v>
      </c>
      <c r="D108" s="3">
        <v>45254</v>
      </c>
      <c r="E108" s="3">
        <v>45259</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2023</v>
      </c>
      <c r="D109" s="3">
        <v>45254</v>
      </c>
      <c r="E109" s="3">
        <v>45259</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2023</v>
      </c>
      <c r="D110" s="3">
        <v>45254</v>
      </c>
      <c r="E110" s="3">
        <v>45259</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2021</v>
      </c>
      <c r="D111" s="3">
        <v>44484</v>
      </c>
      <c r="E111" s="3">
        <v>44489</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2023</v>
      </c>
      <c r="D112" s="3">
        <v>45286</v>
      </c>
      <c r="E112" s="3">
        <v>45291</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2022</v>
      </c>
      <c r="D113" s="3">
        <v>44869</v>
      </c>
      <c r="E113" s="3">
        <v>44876</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2022</v>
      </c>
      <c r="D114" s="3">
        <v>44869</v>
      </c>
      <c r="E114" s="3">
        <v>44876</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2020</v>
      </c>
      <c r="D115" s="3">
        <v>44068</v>
      </c>
      <c r="E115" s="3">
        <v>44070</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2020</v>
      </c>
      <c r="D116" s="3">
        <v>44068</v>
      </c>
      <c r="E116" s="3">
        <v>44070</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2020</v>
      </c>
      <c r="D117" s="3">
        <v>44068</v>
      </c>
      <c r="E117" s="3">
        <v>44070</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2020</v>
      </c>
      <c r="D118" s="3">
        <v>44068</v>
      </c>
      <c r="E118" s="3">
        <v>44070</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2021</v>
      </c>
      <c r="D119" s="3">
        <v>44257</v>
      </c>
      <c r="E119" s="3">
        <v>44261</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2021</v>
      </c>
      <c r="D120" s="3">
        <v>44291</v>
      </c>
      <c r="E120" s="3">
        <v>44296</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2022</v>
      </c>
      <c r="D121" s="3">
        <v>44725</v>
      </c>
      <c r="E121" s="3">
        <v>44728</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2022</v>
      </c>
      <c r="D122" s="3">
        <v>44725</v>
      </c>
      <c r="E122" s="3">
        <v>44728</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2022</v>
      </c>
      <c r="D123" s="3">
        <v>44725</v>
      </c>
      <c r="E123" s="3">
        <v>44728</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2022</v>
      </c>
      <c r="D124" s="3">
        <v>44725</v>
      </c>
      <c r="E124" s="3">
        <v>44728</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2022</v>
      </c>
      <c r="D125" s="3">
        <v>44725</v>
      </c>
      <c r="E125" s="3">
        <v>44728</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2020</v>
      </c>
      <c r="D126" s="3">
        <v>44191</v>
      </c>
      <c r="E126" s="3">
        <v>44193</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2020</v>
      </c>
      <c r="D127" s="3">
        <v>44094</v>
      </c>
      <c r="E127" s="3">
        <v>44099</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2023</v>
      </c>
      <c r="D128" s="3">
        <v>45236</v>
      </c>
      <c r="E128" s="3">
        <v>45243</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2023</v>
      </c>
      <c r="D129" s="3">
        <v>45236</v>
      </c>
      <c r="E129" s="3">
        <v>45243</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2022</v>
      </c>
      <c r="D130" s="3">
        <v>44872</v>
      </c>
      <c r="E130" s="3">
        <v>44876</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2022</v>
      </c>
      <c r="D131" s="3">
        <v>44872</v>
      </c>
      <c r="E131" s="3">
        <v>44876</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2023</v>
      </c>
      <c r="D132" s="3">
        <v>44960</v>
      </c>
      <c r="E132" s="3">
        <v>44963</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2023</v>
      </c>
      <c r="D133" s="3">
        <v>44960</v>
      </c>
      <c r="E133" s="3">
        <v>44963</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2023</v>
      </c>
      <c r="D134" s="3">
        <v>44960</v>
      </c>
      <c r="E134" s="3">
        <v>44963</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2022</v>
      </c>
      <c r="D135" s="3">
        <v>44848</v>
      </c>
      <c r="E135" s="3">
        <v>44854</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2022</v>
      </c>
      <c r="D136" s="3">
        <v>44848</v>
      </c>
      <c r="E136" s="3">
        <v>44854</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2022</v>
      </c>
      <c r="D137" s="3">
        <v>44848</v>
      </c>
      <c r="E137" s="3">
        <v>44854</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2022</v>
      </c>
      <c r="D138" s="3">
        <v>44848</v>
      </c>
      <c r="E138" s="3">
        <v>44854</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2022</v>
      </c>
      <c r="D139" s="3">
        <v>44848</v>
      </c>
      <c r="E139" s="3">
        <v>44854</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2022</v>
      </c>
      <c r="D140" s="3">
        <v>44848</v>
      </c>
      <c r="E140" s="3">
        <v>44854</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2022</v>
      </c>
      <c r="D141" s="3">
        <v>44848</v>
      </c>
      <c r="E141" s="3">
        <v>44854</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2022</v>
      </c>
      <c r="D142" s="3">
        <v>44810</v>
      </c>
      <c r="E142" s="3">
        <v>44812</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2023</v>
      </c>
      <c r="D143" s="3">
        <v>45188</v>
      </c>
      <c r="E143" s="3">
        <v>45193</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2023</v>
      </c>
      <c r="D144" s="3">
        <v>45188</v>
      </c>
      <c r="E144" s="3">
        <v>45193</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2023</v>
      </c>
      <c r="D145" s="3">
        <v>45188</v>
      </c>
      <c r="E145" s="3">
        <v>45193</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2023</v>
      </c>
      <c r="D146" s="3">
        <v>45283</v>
      </c>
      <c r="E146" s="3">
        <v>45288</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2021</v>
      </c>
      <c r="D147" s="3">
        <v>44446</v>
      </c>
      <c r="E147" s="3">
        <v>44451</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2020</v>
      </c>
      <c r="D148" s="3">
        <v>44126</v>
      </c>
      <c r="E148" s="3">
        <v>44132</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2022</v>
      </c>
      <c r="D149" s="3">
        <v>44901</v>
      </c>
      <c r="E149" s="3">
        <v>44905</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2022</v>
      </c>
      <c r="D150" s="3">
        <v>44901</v>
      </c>
      <c r="E150" s="3">
        <v>44905</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2022</v>
      </c>
      <c r="D151" s="3">
        <v>44901</v>
      </c>
      <c r="E151" s="3">
        <v>44905</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2022</v>
      </c>
      <c r="D152" s="3">
        <v>44901</v>
      </c>
      <c r="E152" s="3">
        <v>44905</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2022</v>
      </c>
      <c r="D153" s="3">
        <v>44634</v>
      </c>
      <c r="E153" s="3">
        <v>44637</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2022</v>
      </c>
      <c r="D154" s="3">
        <v>44634</v>
      </c>
      <c r="E154" s="3">
        <v>44637</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2021</v>
      </c>
      <c r="D155" s="3">
        <v>44347</v>
      </c>
      <c r="E155" s="3">
        <v>44349</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2021</v>
      </c>
      <c r="D156" s="3">
        <v>44347</v>
      </c>
      <c r="E156" s="3">
        <v>44349</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2021</v>
      </c>
      <c r="D157" s="3">
        <v>44347</v>
      </c>
      <c r="E157" s="3">
        <v>44349</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2021</v>
      </c>
      <c r="D158" s="3">
        <v>44344</v>
      </c>
      <c r="E158" s="3">
        <v>44350</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2020</v>
      </c>
      <c r="D159" s="3">
        <v>43891</v>
      </c>
      <c r="E159" s="3">
        <v>43896</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2022</v>
      </c>
      <c r="D160" s="3">
        <v>44886</v>
      </c>
      <c r="E160" s="3">
        <v>44890</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2022</v>
      </c>
      <c r="D161" s="3">
        <v>44886</v>
      </c>
      <c r="E161" s="3">
        <v>44890</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2022</v>
      </c>
      <c r="D162" s="3">
        <v>44693</v>
      </c>
      <c r="E162" s="3">
        <v>44694</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2021</v>
      </c>
      <c r="D163" s="3">
        <v>44558</v>
      </c>
      <c r="E163" s="3">
        <v>44561</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2022</v>
      </c>
      <c r="D164" s="3">
        <v>44882</v>
      </c>
      <c r="E164" s="3">
        <v>44886</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2022</v>
      </c>
      <c r="D165" s="3">
        <v>44873</v>
      </c>
      <c r="E165" s="3">
        <v>44877</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2020</v>
      </c>
      <c r="D166" s="3">
        <v>44082</v>
      </c>
      <c r="E166" s="3">
        <v>44086</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2020</v>
      </c>
      <c r="D167" s="3">
        <v>44082</v>
      </c>
      <c r="E167" s="3">
        <v>44086</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2020</v>
      </c>
      <c r="D168" s="3">
        <v>44082</v>
      </c>
      <c r="E168" s="3">
        <v>44086</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2020</v>
      </c>
      <c r="D169" s="3">
        <v>44082</v>
      </c>
      <c r="E169" s="3">
        <v>44086</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2020</v>
      </c>
      <c r="D170" s="3">
        <v>44082</v>
      </c>
      <c r="E170" s="3">
        <v>44086</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2020</v>
      </c>
      <c r="D171" s="3">
        <v>44082</v>
      </c>
      <c r="E171" s="3">
        <v>44086</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2020</v>
      </c>
      <c r="D172" s="3">
        <v>44082</v>
      </c>
      <c r="E172" s="3">
        <v>44086</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2020</v>
      </c>
      <c r="D173" s="3">
        <v>44048</v>
      </c>
      <c r="E173" s="3">
        <v>44052</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2020</v>
      </c>
      <c r="D174" s="3">
        <v>44048</v>
      </c>
      <c r="E174" s="3">
        <v>44052</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2020</v>
      </c>
      <c r="D175" s="3">
        <v>44048</v>
      </c>
      <c r="E175" s="3">
        <v>44052</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2020</v>
      </c>
      <c r="D176" s="3">
        <v>44088</v>
      </c>
      <c r="E176" s="3">
        <v>44093</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2020</v>
      </c>
      <c r="D177" s="3">
        <v>44088</v>
      </c>
      <c r="E177" s="3">
        <v>44093</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2023</v>
      </c>
      <c r="D178" s="3">
        <v>45038</v>
      </c>
      <c r="E178" s="3">
        <v>45042</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2021</v>
      </c>
      <c r="D179" s="3">
        <v>44521</v>
      </c>
      <c r="E179" s="3">
        <v>44523</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2021</v>
      </c>
      <c r="D180" s="3">
        <v>44521</v>
      </c>
      <c r="E180" s="3">
        <v>44523</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2021</v>
      </c>
      <c r="D181" s="3">
        <v>44545</v>
      </c>
      <c r="E181" s="3">
        <v>44549</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2020</v>
      </c>
      <c r="D182" s="3">
        <v>44170</v>
      </c>
      <c r="E182" s="3">
        <v>44174</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2020</v>
      </c>
      <c r="D183" s="3">
        <v>44170</v>
      </c>
      <c r="E183" s="3">
        <v>44174</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2020</v>
      </c>
      <c r="D184" s="3">
        <v>44154</v>
      </c>
      <c r="E184" s="3">
        <v>44159</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2020</v>
      </c>
      <c r="D185" s="3">
        <v>44154</v>
      </c>
      <c r="E185" s="3">
        <v>44159</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2020</v>
      </c>
      <c r="D186" s="3">
        <v>44154</v>
      </c>
      <c r="E186" s="3">
        <v>44159</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2022</v>
      </c>
      <c r="D187" s="3">
        <v>44894</v>
      </c>
      <c r="E187" s="3">
        <v>44898</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2020</v>
      </c>
      <c r="D188" s="3">
        <v>44069</v>
      </c>
      <c r="E188" s="3">
        <v>44073</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2022</v>
      </c>
      <c r="D189" s="3">
        <v>44759</v>
      </c>
      <c r="E189" s="3">
        <v>44765</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2022</v>
      </c>
      <c r="D190" s="3">
        <v>44759</v>
      </c>
      <c r="E190" s="3">
        <v>44765</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2021</v>
      </c>
      <c r="D191" s="3">
        <v>44481</v>
      </c>
      <c r="E191" s="3">
        <v>44483</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2021</v>
      </c>
      <c r="D192" s="3">
        <v>44481</v>
      </c>
      <c r="E192" s="3">
        <v>44483</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2021</v>
      </c>
      <c r="D193" s="3">
        <v>44481</v>
      </c>
      <c r="E193" s="3">
        <v>44483</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2021</v>
      </c>
      <c r="D194" s="3">
        <v>44481</v>
      </c>
      <c r="E194" s="3">
        <v>44483</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2021</v>
      </c>
      <c r="D195" s="3">
        <v>44481</v>
      </c>
      <c r="E195" s="3">
        <v>44483</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2021</v>
      </c>
      <c r="D196" s="3">
        <v>44500</v>
      </c>
      <c r="E196" s="3">
        <v>44506</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2020</v>
      </c>
      <c r="D197" s="3">
        <v>43911</v>
      </c>
      <c r="E197" s="3">
        <v>43915</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2020</v>
      </c>
      <c r="D198" s="3">
        <v>43911</v>
      </c>
      <c r="E198" s="3">
        <v>43915</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2023</v>
      </c>
      <c r="D199" s="3">
        <v>45237</v>
      </c>
      <c r="E199" s="3">
        <v>45244</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2023</v>
      </c>
      <c r="D200" s="3">
        <v>45114</v>
      </c>
      <c r="E200" s="3">
        <v>45121</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2023</v>
      </c>
      <c r="D201" s="3">
        <v>45114</v>
      </c>
      <c r="E201" s="3">
        <v>45121</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2023</v>
      </c>
      <c r="D202" s="3">
        <v>45102</v>
      </c>
      <c r="E202" s="3">
        <v>45107</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2020</v>
      </c>
      <c r="D203" s="3">
        <v>44046</v>
      </c>
      <c r="E203" s="3">
        <v>44048</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2020</v>
      </c>
      <c r="D204" s="3">
        <v>44046</v>
      </c>
      <c r="E204" s="3">
        <v>44048</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2023</v>
      </c>
      <c r="D205" s="3">
        <v>45278</v>
      </c>
      <c r="E205" s="3">
        <v>45282</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2023</v>
      </c>
      <c r="D206" s="3">
        <v>45081</v>
      </c>
      <c r="E206" s="3">
        <v>45085</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2023</v>
      </c>
      <c r="D207" s="3">
        <v>45270</v>
      </c>
      <c r="E207" s="3">
        <v>45275</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2023</v>
      </c>
      <c r="D208" s="3">
        <v>45262</v>
      </c>
      <c r="E208" s="3">
        <v>45268</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2023</v>
      </c>
      <c r="D209" s="3">
        <v>45262</v>
      </c>
      <c r="E209" s="3">
        <v>45268</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2023</v>
      </c>
      <c r="D210" s="3">
        <v>45262</v>
      </c>
      <c r="E210" s="3">
        <v>45268</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2023</v>
      </c>
      <c r="D211" s="3">
        <v>45262</v>
      </c>
      <c r="E211" s="3">
        <v>45268</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2023</v>
      </c>
      <c r="D212" s="3">
        <v>45262</v>
      </c>
      <c r="E212" s="3">
        <v>45268</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2021</v>
      </c>
      <c r="D213" s="3">
        <v>44236</v>
      </c>
      <c r="E213" s="3">
        <v>44240</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2021</v>
      </c>
      <c r="D214" s="3">
        <v>44198</v>
      </c>
      <c r="E214" s="3">
        <v>44205</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2021</v>
      </c>
      <c r="D215" s="3">
        <v>44198</v>
      </c>
      <c r="E215" s="3">
        <v>44205</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2021</v>
      </c>
      <c r="D216" s="3">
        <v>44198</v>
      </c>
      <c r="E216" s="3">
        <v>44205</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2021</v>
      </c>
      <c r="D217" s="3">
        <v>44198</v>
      </c>
      <c r="E217" s="3">
        <v>44205</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2021</v>
      </c>
      <c r="D218" s="3">
        <v>44198</v>
      </c>
      <c r="E218" s="3">
        <v>44205</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2022</v>
      </c>
      <c r="D219" s="3">
        <v>44863</v>
      </c>
      <c r="E219" s="3">
        <v>44867</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2022</v>
      </c>
      <c r="D220" s="3">
        <v>44863</v>
      </c>
      <c r="E220" s="3">
        <v>44867</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2021</v>
      </c>
      <c r="D221" s="3">
        <v>44554</v>
      </c>
      <c r="E221" s="3">
        <v>44557</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2021</v>
      </c>
      <c r="D222" s="3">
        <v>44554</v>
      </c>
      <c r="E222" s="3">
        <v>44557</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2021</v>
      </c>
      <c r="D223" s="3">
        <v>44554</v>
      </c>
      <c r="E223" s="3">
        <v>44557</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2021</v>
      </c>
      <c r="D224" s="3">
        <v>44554</v>
      </c>
      <c r="E224" s="3">
        <v>44557</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2021</v>
      </c>
      <c r="D225" s="3">
        <v>44554</v>
      </c>
      <c r="E225" s="3">
        <v>44557</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2021</v>
      </c>
      <c r="D226" s="3">
        <v>44554</v>
      </c>
      <c r="E226" s="3">
        <v>44557</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2021</v>
      </c>
      <c r="D227" s="3">
        <v>44417</v>
      </c>
      <c r="E227" s="3">
        <v>44424</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2021</v>
      </c>
      <c r="D228" s="3">
        <v>44417</v>
      </c>
      <c r="E228" s="3">
        <v>44424</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2021</v>
      </c>
      <c r="D229" s="3">
        <v>44417</v>
      </c>
      <c r="E229" s="3">
        <v>44424</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2021</v>
      </c>
      <c r="D230" s="3">
        <v>44255</v>
      </c>
      <c r="E230" s="3">
        <v>44259</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2021</v>
      </c>
      <c r="D231" s="3">
        <v>44255</v>
      </c>
      <c r="E231" s="3">
        <v>44259</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2020</v>
      </c>
      <c r="D232" s="3">
        <v>44087</v>
      </c>
      <c r="E232" s="3">
        <v>44091</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2023</v>
      </c>
      <c r="D233" s="3">
        <v>45024</v>
      </c>
      <c r="E233" s="3">
        <v>45029</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2023</v>
      </c>
      <c r="D234" s="3">
        <v>45024</v>
      </c>
      <c r="E234" s="3">
        <v>45029</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2023</v>
      </c>
      <c r="D235" s="3">
        <v>45024</v>
      </c>
      <c r="E235" s="3">
        <v>45029</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2023</v>
      </c>
      <c r="D236" s="3">
        <v>45024</v>
      </c>
      <c r="E236" s="3">
        <v>45029</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2023</v>
      </c>
      <c r="D237" s="3">
        <v>45024</v>
      </c>
      <c r="E237" s="3">
        <v>45029</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2023</v>
      </c>
      <c r="D238" s="3">
        <v>45243</v>
      </c>
      <c r="E238" s="3">
        <v>45247</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2022</v>
      </c>
      <c r="D239" s="3">
        <v>44717</v>
      </c>
      <c r="E239" s="3">
        <v>44722</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2022</v>
      </c>
      <c r="D240" s="3">
        <v>44717</v>
      </c>
      <c r="E240" s="3">
        <v>44722</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2022</v>
      </c>
      <c r="D241" s="3">
        <v>44717</v>
      </c>
      <c r="E241" s="3">
        <v>44722</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2022</v>
      </c>
      <c r="D242" s="3">
        <v>44717</v>
      </c>
      <c r="E242" s="3">
        <v>44722</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2022</v>
      </c>
      <c r="D243" s="3">
        <v>44717</v>
      </c>
      <c r="E243" s="3">
        <v>44722</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2022</v>
      </c>
      <c r="D244" s="3">
        <v>44717</v>
      </c>
      <c r="E244" s="3">
        <v>44722</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2022</v>
      </c>
      <c r="D245" s="3">
        <v>44717</v>
      </c>
      <c r="E245" s="3">
        <v>44722</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2020</v>
      </c>
      <c r="D246" s="3">
        <v>43983</v>
      </c>
      <c r="E246" s="3">
        <v>43988</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2020</v>
      </c>
      <c r="D247" s="3">
        <v>43983</v>
      </c>
      <c r="E247" s="3">
        <v>43988</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2020</v>
      </c>
      <c r="D248" s="3">
        <v>43983</v>
      </c>
      <c r="E248" s="3">
        <v>43988</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2020</v>
      </c>
      <c r="D249" s="3">
        <v>43983</v>
      </c>
      <c r="E249" s="3">
        <v>43988</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2020</v>
      </c>
      <c r="D250" s="3">
        <v>43983</v>
      </c>
      <c r="E250" s="3">
        <v>43988</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2022</v>
      </c>
      <c r="D251" s="3">
        <v>44906</v>
      </c>
      <c r="E251" s="3">
        <v>44911</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2022</v>
      </c>
      <c r="D252" s="3">
        <v>44816</v>
      </c>
      <c r="E252" s="3">
        <v>44822</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2022</v>
      </c>
      <c r="D253" s="3">
        <v>44816</v>
      </c>
      <c r="E253" s="3">
        <v>44822</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2022</v>
      </c>
      <c r="D254" s="3">
        <v>44906</v>
      </c>
      <c r="E254" s="3">
        <v>44909</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2022</v>
      </c>
      <c r="D255" s="3">
        <v>44906</v>
      </c>
      <c r="E255" s="3">
        <v>44909</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2021</v>
      </c>
      <c r="D256" s="3">
        <v>44528</v>
      </c>
      <c r="E256" s="3">
        <v>44534</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2021</v>
      </c>
      <c r="D257" s="3">
        <v>44528</v>
      </c>
      <c r="E257" s="3">
        <v>44534</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2021</v>
      </c>
      <c r="D258" s="3">
        <v>44528</v>
      </c>
      <c r="E258" s="3">
        <v>44534</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2021</v>
      </c>
      <c r="D259" s="3">
        <v>44528</v>
      </c>
      <c r="E259" s="3">
        <v>44534</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2023</v>
      </c>
      <c r="D260" s="3">
        <v>45262</v>
      </c>
      <c r="E260" s="3">
        <v>45264</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2023</v>
      </c>
      <c r="D261" s="3">
        <v>45262</v>
      </c>
      <c r="E261" s="3">
        <v>45264</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2023</v>
      </c>
      <c r="D262" s="3">
        <v>45262</v>
      </c>
      <c r="E262" s="3">
        <v>45264</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2023</v>
      </c>
      <c r="D263" s="3">
        <v>45086</v>
      </c>
      <c r="E263" s="3">
        <v>45090</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2020</v>
      </c>
      <c r="D264" s="3">
        <v>44093</v>
      </c>
      <c r="E264" s="3">
        <v>44095</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2020</v>
      </c>
      <c r="D265" s="3">
        <v>44093</v>
      </c>
      <c r="E265" s="3">
        <v>44095</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2022</v>
      </c>
      <c r="D266" s="3">
        <v>44719</v>
      </c>
      <c r="E266" s="3">
        <v>44726</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2021</v>
      </c>
      <c r="D267" s="3">
        <v>44510</v>
      </c>
      <c r="E267" s="3">
        <v>44515</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2023</v>
      </c>
      <c r="D268" s="3">
        <v>45094</v>
      </c>
      <c r="E268" s="3">
        <v>45098</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2022</v>
      </c>
      <c r="D269" s="3">
        <v>44583</v>
      </c>
      <c r="E269" s="3">
        <v>44589</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2023</v>
      </c>
      <c r="D270" s="3">
        <v>45270</v>
      </c>
      <c r="E270" s="3">
        <v>45274</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2023</v>
      </c>
      <c r="D271" s="3">
        <v>45270</v>
      </c>
      <c r="E271" s="3">
        <v>45274</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2023</v>
      </c>
      <c r="D272" s="3">
        <v>45289</v>
      </c>
      <c r="E272" s="3">
        <v>45294</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2021</v>
      </c>
      <c r="D273" s="3">
        <v>44407</v>
      </c>
      <c r="E273" s="3">
        <v>44408</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2021</v>
      </c>
      <c r="D274" s="3">
        <v>44407</v>
      </c>
      <c r="E274" s="3">
        <v>44408</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2021</v>
      </c>
      <c r="D275" s="3">
        <v>44407</v>
      </c>
      <c r="E275" s="3">
        <v>44408</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2023</v>
      </c>
      <c r="D276" s="3">
        <v>45186</v>
      </c>
      <c r="E276" s="3">
        <v>45187</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2023</v>
      </c>
      <c r="D277" s="3">
        <v>45186</v>
      </c>
      <c r="E277" s="3">
        <v>45187</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2023</v>
      </c>
      <c r="D278" s="3">
        <v>45213</v>
      </c>
      <c r="E278" s="3">
        <v>45217</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2023</v>
      </c>
      <c r="D279" s="3">
        <v>45213</v>
      </c>
      <c r="E279" s="3">
        <v>45217</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2023</v>
      </c>
      <c r="D280" s="3">
        <v>45213</v>
      </c>
      <c r="E280" s="3">
        <v>45217</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2023</v>
      </c>
      <c r="D281" s="3">
        <v>45213</v>
      </c>
      <c r="E281" s="3">
        <v>45217</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2021</v>
      </c>
      <c r="D282" s="3">
        <v>44465</v>
      </c>
      <c r="E282" s="3">
        <v>44467</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2021</v>
      </c>
      <c r="D283" s="3">
        <v>44465</v>
      </c>
      <c r="E283" s="3">
        <v>44467</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2021</v>
      </c>
      <c r="D284" s="3">
        <v>44502</v>
      </c>
      <c r="E284" s="3">
        <v>44506</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2021</v>
      </c>
      <c r="D285" s="3">
        <v>44465</v>
      </c>
      <c r="E285" s="3">
        <v>44471</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2021</v>
      </c>
      <c r="D286" s="3">
        <v>44465</v>
      </c>
      <c r="E286" s="3">
        <v>44471</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2021</v>
      </c>
      <c r="D287" s="3">
        <v>44465</v>
      </c>
      <c r="E287" s="3">
        <v>44471</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2022</v>
      </c>
      <c r="D288" s="3">
        <v>44914</v>
      </c>
      <c r="E288" s="3">
        <v>44916</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2022</v>
      </c>
      <c r="D289" s="3">
        <v>44914</v>
      </c>
      <c r="E289" s="3">
        <v>44916</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2022</v>
      </c>
      <c r="D290" s="3">
        <v>44914</v>
      </c>
      <c r="E290" s="3">
        <v>44916</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2022</v>
      </c>
      <c r="D291" s="3">
        <v>44886</v>
      </c>
      <c r="E291" s="3">
        <v>44890</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2022</v>
      </c>
      <c r="D292" s="3">
        <v>44886</v>
      </c>
      <c r="E292" s="3">
        <v>44890</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2022</v>
      </c>
      <c r="D293" s="3">
        <v>44886</v>
      </c>
      <c r="E293" s="3">
        <v>44890</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2022</v>
      </c>
      <c r="D294" s="3">
        <v>44886</v>
      </c>
      <c r="E294" s="3">
        <v>44890</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2020</v>
      </c>
      <c r="D295" s="3">
        <v>44191</v>
      </c>
      <c r="E295" s="3">
        <v>44193</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2020</v>
      </c>
      <c r="D296" s="3">
        <v>44191</v>
      </c>
      <c r="E296" s="3">
        <v>44193</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2020</v>
      </c>
      <c r="D297" s="3">
        <v>44191</v>
      </c>
      <c r="E297" s="3">
        <v>44193</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2020</v>
      </c>
      <c r="D298" s="3">
        <v>44191</v>
      </c>
      <c r="E298" s="3">
        <v>44193</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2020</v>
      </c>
      <c r="D299" s="3">
        <v>44191</v>
      </c>
      <c r="E299" s="3">
        <v>44193</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2022</v>
      </c>
      <c r="D300" s="3">
        <v>44863</v>
      </c>
      <c r="E300" s="3">
        <v>44869</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2022</v>
      </c>
      <c r="D301" s="3">
        <v>44863</v>
      </c>
      <c r="E301" s="3">
        <v>44869</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2022</v>
      </c>
      <c r="D302" s="3">
        <v>44863</v>
      </c>
      <c r="E302" s="3">
        <v>44869</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2022</v>
      </c>
      <c r="D303" s="3">
        <v>44863</v>
      </c>
      <c r="E303" s="3">
        <v>44869</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2022</v>
      </c>
      <c r="D304" s="3">
        <v>44863</v>
      </c>
      <c r="E304" s="3">
        <v>44869</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2023</v>
      </c>
      <c r="D305" s="3">
        <v>45250</v>
      </c>
      <c r="E305" s="3">
        <v>45254</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2021</v>
      </c>
      <c r="D306" s="3">
        <v>44320</v>
      </c>
      <c r="E306" s="3">
        <v>44325</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2020</v>
      </c>
      <c r="D307" s="3">
        <v>44195</v>
      </c>
      <c r="E307" s="3">
        <v>44200</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2020</v>
      </c>
      <c r="D308" s="3">
        <v>43983</v>
      </c>
      <c r="E308" s="3">
        <v>43988</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2020</v>
      </c>
      <c r="D309" s="3">
        <v>43983</v>
      </c>
      <c r="E309" s="3">
        <v>43988</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2023</v>
      </c>
      <c r="D310" s="3">
        <v>45032</v>
      </c>
      <c r="E310" s="3">
        <v>45034</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2022</v>
      </c>
      <c r="D311" s="3">
        <v>44817</v>
      </c>
      <c r="E311" s="3">
        <v>44819</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2022</v>
      </c>
      <c r="D312" s="3">
        <v>44817</v>
      </c>
      <c r="E312" s="3">
        <v>44819</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2022</v>
      </c>
      <c r="D313" s="3">
        <v>44817</v>
      </c>
      <c r="E313" s="3">
        <v>44819</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2022</v>
      </c>
      <c r="D314" s="3">
        <v>44817</v>
      </c>
      <c r="E314" s="3">
        <v>44819</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2020</v>
      </c>
      <c r="D315" s="3">
        <v>44101</v>
      </c>
      <c r="E315" s="3">
        <v>44107</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2020</v>
      </c>
      <c r="D316" s="3">
        <v>44052</v>
      </c>
      <c r="E316" s="3">
        <v>44059</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2020</v>
      </c>
      <c r="D317" s="3">
        <v>44052</v>
      </c>
      <c r="E317" s="3">
        <v>44059</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2020</v>
      </c>
      <c r="D318" s="3">
        <v>44193</v>
      </c>
      <c r="E318" s="3">
        <v>44195</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2020</v>
      </c>
      <c r="D319" s="3">
        <v>44139</v>
      </c>
      <c r="E319" s="3">
        <v>44144</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2020</v>
      </c>
      <c r="D320" s="3">
        <v>44139</v>
      </c>
      <c r="E320" s="3">
        <v>44144</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2020</v>
      </c>
      <c r="D321" s="3">
        <v>44139</v>
      </c>
      <c r="E321" s="3">
        <v>44144</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2020</v>
      </c>
      <c r="D322" s="3">
        <v>44139</v>
      </c>
      <c r="E322" s="3">
        <v>44144</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2020</v>
      </c>
      <c r="D323" s="3">
        <v>44139</v>
      </c>
      <c r="E323" s="3">
        <v>44144</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2020</v>
      </c>
      <c r="D324" s="3">
        <v>44093</v>
      </c>
      <c r="E324" s="3">
        <v>44098</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2022</v>
      </c>
      <c r="D325" s="3">
        <v>44675</v>
      </c>
      <c r="E325" s="3">
        <v>44679</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2022</v>
      </c>
      <c r="D326" s="3">
        <v>44675</v>
      </c>
      <c r="E326" s="3">
        <v>44679</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2023</v>
      </c>
      <c r="D327" s="3">
        <v>45234</v>
      </c>
      <c r="E327" s="3">
        <v>45236</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2022</v>
      </c>
      <c r="D328" s="3">
        <v>44804</v>
      </c>
      <c r="E328" s="3">
        <v>44806</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2022</v>
      </c>
      <c r="D329" s="3">
        <v>44804</v>
      </c>
      <c r="E329" s="3">
        <v>44806</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2022</v>
      </c>
      <c r="D330" s="3">
        <v>44804</v>
      </c>
      <c r="E330" s="3">
        <v>44806</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2022</v>
      </c>
      <c r="D331" s="3">
        <v>44804</v>
      </c>
      <c r="E331" s="3">
        <v>44806</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2022</v>
      </c>
      <c r="D332" s="3">
        <v>44804</v>
      </c>
      <c r="E332" s="3">
        <v>44806</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2022</v>
      </c>
      <c r="D333" s="3">
        <v>44677</v>
      </c>
      <c r="E333" s="3">
        <v>44681</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2022</v>
      </c>
      <c r="D334" s="3">
        <v>44677</v>
      </c>
      <c r="E334" s="3">
        <v>44681</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2022</v>
      </c>
      <c r="D335" s="3">
        <v>44677</v>
      </c>
      <c r="E335" s="3">
        <v>44681</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2021</v>
      </c>
      <c r="D336" s="3">
        <v>44440</v>
      </c>
      <c r="E336" s="3">
        <v>44443</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2021</v>
      </c>
      <c r="D337" s="3">
        <v>44440</v>
      </c>
      <c r="E337" s="3">
        <v>44443</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2021</v>
      </c>
      <c r="D338" s="3">
        <v>44440</v>
      </c>
      <c r="E338" s="3">
        <v>44443</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2020</v>
      </c>
      <c r="D339" s="3">
        <v>44024</v>
      </c>
      <c r="E339" s="3">
        <v>44029</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2020</v>
      </c>
      <c r="D340" s="3">
        <v>44024</v>
      </c>
      <c r="E340" s="3">
        <v>44029</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2021</v>
      </c>
      <c r="D341" s="3">
        <v>44369</v>
      </c>
      <c r="E341" s="3">
        <v>44373</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2020</v>
      </c>
      <c r="D342" s="3">
        <v>43934</v>
      </c>
      <c r="E342" s="3">
        <v>43938</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2020</v>
      </c>
      <c r="D343" s="3">
        <v>43934</v>
      </c>
      <c r="E343" s="3">
        <v>43938</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2020</v>
      </c>
      <c r="D344" s="3">
        <v>43934</v>
      </c>
      <c r="E344" s="3">
        <v>43938</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2020</v>
      </c>
      <c r="D345" s="3">
        <v>43934</v>
      </c>
      <c r="E345" s="3">
        <v>43938</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2021</v>
      </c>
      <c r="D346" s="3">
        <v>44550</v>
      </c>
      <c r="E346" s="3">
        <v>44554</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2023</v>
      </c>
      <c r="D347" s="3">
        <v>45093</v>
      </c>
      <c r="E347" s="3">
        <v>45097</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2023</v>
      </c>
      <c r="D348" s="3">
        <v>45116</v>
      </c>
      <c r="E348" s="3">
        <v>45120</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2023</v>
      </c>
      <c r="D349" s="3">
        <v>45116</v>
      </c>
      <c r="E349" s="3">
        <v>45120</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2023</v>
      </c>
      <c r="D350" s="3">
        <v>45116</v>
      </c>
      <c r="E350" s="3">
        <v>45120</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2022</v>
      </c>
      <c r="D351" s="3">
        <v>44806</v>
      </c>
      <c r="E351" s="3">
        <v>44808</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2022</v>
      </c>
      <c r="D352" s="3">
        <v>44806</v>
      </c>
      <c r="E352" s="3">
        <v>44808</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2022</v>
      </c>
      <c r="D353" s="3">
        <v>44806</v>
      </c>
      <c r="E353" s="3">
        <v>44808</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2022</v>
      </c>
      <c r="D354" s="3">
        <v>44806</v>
      </c>
      <c r="E354" s="3">
        <v>44808</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2022</v>
      </c>
      <c r="D355" s="3">
        <v>44806</v>
      </c>
      <c r="E355" s="3">
        <v>44808</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2022</v>
      </c>
      <c r="D356" s="3">
        <v>44660</v>
      </c>
      <c r="E356" s="3">
        <v>44665</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2022</v>
      </c>
      <c r="D357" s="3">
        <v>44660</v>
      </c>
      <c r="E357" s="3">
        <v>44665</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2022</v>
      </c>
      <c r="D358" s="3">
        <v>44660</v>
      </c>
      <c r="E358" s="3">
        <v>44665</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2022</v>
      </c>
      <c r="D359" s="3">
        <v>44660</v>
      </c>
      <c r="E359" s="3">
        <v>44665</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2022</v>
      </c>
      <c r="D360" s="3">
        <v>44675</v>
      </c>
      <c r="E360" s="3">
        <v>44680</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2023</v>
      </c>
      <c r="D361" s="3">
        <v>44994</v>
      </c>
      <c r="E361" s="3">
        <v>44997</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2023</v>
      </c>
      <c r="D362" s="3">
        <v>44994</v>
      </c>
      <c r="E362" s="3">
        <v>44997</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2023</v>
      </c>
      <c r="D363" s="3">
        <v>45195</v>
      </c>
      <c r="E363" s="3">
        <v>45201</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2023</v>
      </c>
      <c r="D364" s="3">
        <v>45195</v>
      </c>
      <c r="E364" s="3">
        <v>45201</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2023</v>
      </c>
      <c r="D365" s="3">
        <v>45195</v>
      </c>
      <c r="E365" s="3">
        <v>45201</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2023</v>
      </c>
      <c r="D366" s="3">
        <v>45195</v>
      </c>
      <c r="E366" s="3">
        <v>45201</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2020</v>
      </c>
      <c r="D367" s="3">
        <v>44098</v>
      </c>
      <c r="E367" s="3">
        <v>44103</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2022</v>
      </c>
      <c r="D368" s="3">
        <v>44856</v>
      </c>
      <c r="E368" s="3">
        <v>44856</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2022</v>
      </c>
      <c r="D369" s="3">
        <v>44856</v>
      </c>
      <c r="E369" s="3">
        <v>44856</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2022</v>
      </c>
      <c r="D370" s="3">
        <v>44856</v>
      </c>
      <c r="E370" s="3">
        <v>44856</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2022</v>
      </c>
      <c r="D371" s="3">
        <v>44856</v>
      </c>
      <c r="E371" s="3">
        <v>44856</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2023</v>
      </c>
      <c r="D372" s="3">
        <v>45076</v>
      </c>
      <c r="E372" s="3">
        <v>45082</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2023</v>
      </c>
      <c r="D373" s="3">
        <v>45076</v>
      </c>
      <c r="E373" s="3">
        <v>45082</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2020</v>
      </c>
      <c r="D374" s="3">
        <v>44035</v>
      </c>
      <c r="E374" s="3">
        <v>44039</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2020</v>
      </c>
      <c r="D375" s="3">
        <v>44035</v>
      </c>
      <c r="E375" s="3">
        <v>44039</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2020</v>
      </c>
      <c r="D376" s="3">
        <v>44035</v>
      </c>
      <c r="E376" s="3">
        <v>44039</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2020</v>
      </c>
      <c r="D377" s="3">
        <v>44035</v>
      </c>
      <c r="E377" s="3">
        <v>44039</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2022</v>
      </c>
      <c r="D378" s="3">
        <v>44833</v>
      </c>
      <c r="E378" s="3">
        <v>44836</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2023</v>
      </c>
      <c r="D379" s="3">
        <v>45166</v>
      </c>
      <c r="E379" s="3">
        <v>45171</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2021</v>
      </c>
      <c r="D380" s="3">
        <v>44314</v>
      </c>
      <c r="E380" s="3">
        <v>44321</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2021</v>
      </c>
      <c r="D381" s="3">
        <v>44314</v>
      </c>
      <c r="E381" s="3">
        <v>44321</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2021</v>
      </c>
      <c r="D382" s="3">
        <v>44314</v>
      </c>
      <c r="E382" s="3">
        <v>44321</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2022</v>
      </c>
      <c r="D383" s="3">
        <v>44863</v>
      </c>
      <c r="E383" s="3">
        <v>44864</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2022</v>
      </c>
      <c r="D384" s="3">
        <v>44863</v>
      </c>
      <c r="E384" s="3">
        <v>44864</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2021</v>
      </c>
      <c r="D385" s="3">
        <v>44373</v>
      </c>
      <c r="E385" s="3">
        <v>44376</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2021</v>
      </c>
      <c r="D386" s="3">
        <v>44527</v>
      </c>
      <c r="E386" s="3">
        <v>44532</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2021</v>
      </c>
      <c r="D387" s="3">
        <v>44527</v>
      </c>
      <c r="E387" s="3">
        <v>44532</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2021</v>
      </c>
      <c r="D388" s="3">
        <v>44533</v>
      </c>
      <c r="E388" s="3">
        <v>44537</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2021</v>
      </c>
      <c r="D389" s="3">
        <v>44533</v>
      </c>
      <c r="E389" s="3">
        <v>44537</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2020</v>
      </c>
      <c r="D390" s="3">
        <v>44159</v>
      </c>
      <c r="E390" s="3">
        <v>44161</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2023</v>
      </c>
      <c r="D391" s="3">
        <v>45272</v>
      </c>
      <c r="E391" s="3">
        <v>45276</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2023</v>
      </c>
      <c r="D392" s="3">
        <v>45272</v>
      </c>
      <c r="E392" s="3">
        <v>45276</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2020</v>
      </c>
      <c r="D393" s="3">
        <v>44095</v>
      </c>
      <c r="E393" s="3">
        <v>44097</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2020</v>
      </c>
      <c r="D394" s="3">
        <v>44095</v>
      </c>
      <c r="E394" s="3">
        <v>44097</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2020</v>
      </c>
      <c r="D395" s="3">
        <v>43989</v>
      </c>
      <c r="E395" s="3">
        <v>43992</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2023</v>
      </c>
      <c r="D396" s="3">
        <v>45108</v>
      </c>
      <c r="E396" s="3">
        <v>45113</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2023</v>
      </c>
      <c r="D397" s="3">
        <v>45217</v>
      </c>
      <c r="E397" s="3">
        <v>45219</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2023</v>
      </c>
      <c r="D398" s="3">
        <v>45217</v>
      </c>
      <c r="E398" s="3">
        <v>45219</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2021</v>
      </c>
      <c r="D399" s="3">
        <v>44500</v>
      </c>
      <c r="E399" s="3">
        <v>44504</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2022</v>
      </c>
      <c r="D400" s="3">
        <v>44813</v>
      </c>
      <c r="E400" s="3">
        <v>44815</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2022</v>
      </c>
      <c r="D401" s="3">
        <v>44813</v>
      </c>
      <c r="E401" s="3">
        <v>44815</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2022</v>
      </c>
      <c r="D402" s="3">
        <v>44813</v>
      </c>
      <c r="E402" s="3">
        <v>44815</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2022</v>
      </c>
      <c r="D403" s="3">
        <v>44813</v>
      </c>
      <c r="E403" s="3">
        <v>44815</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2020</v>
      </c>
      <c r="D404" s="3">
        <v>44189</v>
      </c>
      <c r="E404" s="3">
        <v>44191</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2020</v>
      </c>
      <c r="D405" s="3">
        <v>43937</v>
      </c>
      <c r="E405" s="3">
        <v>43941</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2023</v>
      </c>
      <c r="D406" s="3">
        <v>45285</v>
      </c>
      <c r="E406" s="3">
        <v>45290</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2023</v>
      </c>
      <c r="D407" s="3">
        <v>45269</v>
      </c>
      <c r="E407" s="3">
        <v>45273</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2023</v>
      </c>
      <c r="D408" s="3">
        <v>45269</v>
      </c>
      <c r="E408" s="3">
        <v>45273</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2023</v>
      </c>
      <c r="D409" s="3">
        <v>45269</v>
      </c>
      <c r="E409" s="3">
        <v>45273</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2023</v>
      </c>
      <c r="D410" s="3">
        <v>45269</v>
      </c>
      <c r="E410" s="3">
        <v>45273</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2023</v>
      </c>
      <c r="D411" s="3">
        <v>45269</v>
      </c>
      <c r="E411" s="3">
        <v>45273</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2023</v>
      </c>
      <c r="D412" s="3">
        <v>45269</v>
      </c>
      <c r="E412" s="3">
        <v>45273</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2023</v>
      </c>
      <c r="D413" s="3">
        <v>45269</v>
      </c>
      <c r="E413" s="3">
        <v>45273</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2023</v>
      </c>
      <c r="D414" s="3">
        <v>45269</v>
      </c>
      <c r="E414" s="3">
        <v>45273</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2023</v>
      </c>
      <c r="D415" s="3">
        <v>45269</v>
      </c>
      <c r="E415" s="3">
        <v>45273</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2023</v>
      </c>
      <c r="D416" s="3">
        <v>45234</v>
      </c>
      <c r="E416" s="3">
        <v>45238</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2023</v>
      </c>
      <c r="D417" s="3">
        <v>45234</v>
      </c>
      <c r="E417" s="3">
        <v>45238</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2023</v>
      </c>
      <c r="D418" s="3">
        <v>45102</v>
      </c>
      <c r="E418" s="3">
        <v>45106</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2022</v>
      </c>
      <c r="D419" s="3">
        <v>44666</v>
      </c>
      <c r="E419" s="3">
        <v>44670</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2023</v>
      </c>
      <c r="D420" s="3">
        <v>45237</v>
      </c>
      <c r="E420" s="3">
        <v>45241</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2023</v>
      </c>
      <c r="D421" s="3">
        <v>44990</v>
      </c>
      <c r="E421" s="3">
        <v>44995</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2023</v>
      </c>
      <c r="D422" s="3">
        <v>44990</v>
      </c>
      <c r="E422" s="3">
        <v>44995</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2020</v>
      </c>
      <c r="D423" s="3">
        <v>44004</v>
      </c>
      <c r="E423" s="3">
        <v>44007</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2023</v>
      </c>
      <c r="D424" s="3">
        <v>45219</v>
      </c>
      <c r="E424" s="3">
        <v>45223</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2023</v>
      </c>
      <c r="D425" s="3">
        <v>45219</v>
      </c>
      <c r="E425" s="3">
        <v>45223</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2023</v>
      </c>
      <c r="D426" s="3">
        <v>45160</v>
      </c>
      <c r="E426" s="3">
        <v>45162</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2023</v>
      </c>
      <c r="D427" s="3">
        <v>45254</v>
      </c>
      <c r="E427" s="3">
        <v>45257</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2023</v>
      </c>
      <c r="D428" s="3">
        <v>45254</v>
      </c>
      <c r="E428" s="3">
        <v>45257</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2020</v>
      </c>
      <c r="D429" s="3">
        <v>44086</v>
      </c>
      <c r="E429" s="3">
        <v>44087</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2023</v>
      </c>
      <c r="D430" s="3">
        <v>45201</v>
      </c>
      <c r="E430" s="3">
        <v>45208</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2022</v>
      </c>
      <c r="D431" s="3">
        <v>44667</v>
      </c>
      <c r="E431" s="3">
        <v>44673</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2022</v>
      </c>
      <c r="D432" s="3">
        <v>44667</v>
      </c>
      <c r="E432" s="3">
        <v>44673</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2022</v>
      </c>
      <c r="D433" s="3">
        <v>44667</v>
      </c>
      <c r="E433" s="3">
        <v>44673</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2022</v>
      </c>
      <c r="D434" s="3">
        <v>44667</v>
      </c>
      <c r="E434" s="3">
        <v>44673</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2022</v>
      </c>
      <c r="D435" s="3">
        <v>44719</v>
      </c>
      <c r="E435" s="3">
        <v>44720</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2020</v>
      </c>
      <c r="D436" s="3">
        <v>44184</v>
      </c>
      <c r="E436" s="3">
        <v>44190</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2020</v>
      </c>
      <c r="D437" s="3">
        <v>44184</v>
      </c>
      <c r="E437" s="3">
        <v>44190</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2022</v>
      </c>
      <c r="D438" s="3">
        <v>44725</v>
      </c>
      <c r="E438" s="3">
        <v>44727</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2022</v>
      </c>
      <c r="D439" s="3">
        <v>44725</v>
      </c>
      <c r="E439" s="3">
        <v>44727</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2023</v>
      </c>
      <c r="D440" s="3">
        <v>45185</v>
      </c>
      <c r="E440" s="3">
        <v>45189</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2023</v>
      </c>
      <c r="D441" s="3">
        <v>44947</v>
      </c>
      <c r="E441" s="3">
        <v>44950</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2022</v>
      </c>
      <c r="D442" s="3">
        <v>44810</v>
      </c>
      <c r="E442" s="3">
        <v>44812</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2022</v>
      </c>
      <c r="D443" s="3">
        <v>44810</v>
      </c>
      <c r="E443" s="3">
        <v>44812</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2022</v>
      </c>
      <c r="D444" s="3">
        <v>44810</v>
      </c>
      <c r="E444" s="3">
        <v>44812</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2022</v>
      </c>
      <c r="D445" s="3">
        <v>44810</v>
      </c>
      <c r="E445" s="3">
        <v>44812</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2022</v>
      </c>
      <c r="D446" s="3">
        <v>44810</v>
      </c>
      <c r="E446" s="3">
        <v>44812</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2022</v>
      </c>
      <c r="D447" s="3">
        <v>44810</v>
      </c>
      <c r="E447" s="3">
        <v>44812</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2023</v>
      </c>
      <c r="D448" s="3">
        <v>45006</v>
      </c>
      <c r="E448" s="3">
        <v>45011</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2022</v>
      </c>
      <c r="D449" s="3">
        <v>44653</v>
      </c>
      <c r="E449" s="3">
        <v>44655</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2022</v>
      </c>
      <c r="D450" s="3">
        <v>44653</v>
      </c>
      <c r="E450" s="3">
        <v>44655</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2022</v>
      </c>
      <c r="D451" s="3">
        <v>44653</v>
      </c>
      <c r="E451" s="3">
        <v>44655</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2022</v>
      </c>
      <c r="D452" s="3">
        <v>44653</v>
      </c>
      <c r="E452" s="3">
        <v>44655</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2022</v>
      </c>
      <c r="D453" s="3">
        <v>44653</v>
      </c>
      <c r="E453" s="3">
        <v>44655</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2022</v>
      </c>
      <c r="D454" s="3">
        <v>44653</v>
      </c>
      <c r="E454" s="3">
        <v>44655</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2023</v>
      </c>
      <c r="D455" s="3">
        <v>45220</v>
      </c>
      <c r="E455" s="3">
        <v>45224</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2023</v>
      </c>
      <c r="D456" s="3">
        <v>45220</v>
      </c>
      <c r="E456" s="3">
        <v>45224</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2022</v>
      </c>
      <c r="D457" s="3">
        <v>44909</v>
      </c>
      <c r="E457" s="3">
        <v>44913</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2020</v>
      </c>
      <c r="D458" s="3">
        <v>43874</v>
      </c>
      <c r="E458" s="3">
        <v>43880</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2022</v>
      </c>
      <c r="D459" s="3">
        <v>44831</v>
      </c>
      <c r="E459" s="3">
        <v>44836</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2022</v>
      </c>
      <c r="D460" s="3">
        <v>44831</v>
      </c>
      <c r="E460" s="3">
        <v>44836</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2021</v>
      </c>
      <c r="D461" s="3">
        <v>44545</v>
      </c>
      <c r="E461" s="3">
        <v>44552</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2021</v>
      </c>
      <c r="D462" s="3">
        <v>44545</v>
      </c>
      <c r="E462" s="3">
        <v>44552</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2021</v>
      </c>
      <c r="D463" s="3">
        <v>44545</v>
      </c>
      <c r="E463" s="3">
        <v>44552</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2022</v>
      </c>
      <c r="D464" s="3">
        <v>44674</v>
      </c>
      <c r="E464" s="3">
        <v>44681</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2022</v>
      </c>
      <c r="D465" s="3">
        <v>44674</v>
      </c>
      <c r="E465" s="3">
        <v>44681</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2022</v>
      </c>
      <c r="D466" s="3">
        <v>44674</v>
      </c>
      <c r="E466" s="3">
        <v>44681</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2022</v>
      </c>
      <c r="D467" s="3">
        <v>44674</v>
      </c>
      <c r="E467" s="3">
        <v>44681</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2022</v>
      </c>
      <c r="D468" s="3">
        <v>44674</v>
      </c>
      <c r="E468" s="3">
        <v>44681</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2021</v>
      </c>
      <c r="D469" s="3">
        <v>44213</v>
      </c>
      <c r="E469" s="3">
        <v>44220</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2023</v>
      </c>
      <c r="D470" s="3">
        <v>45017</v>
      </c>
      <c r="E470" s="3">
        <v>45021</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2022</v>
      </c>
      <c r="D471" s="3">
        <v>44912</v>
      </c>
      <c r="E471" s="3">
        <v>44916</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2021</v>
      </c>
      <c r="D472" s="3">
        <v>44550</v>
      </c>
      <c r="E472" s="3">
        <v>44554</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2020</v>
      </c>
      <c r="D473" s="3">
        <v>44144</v>
      </c>
      <c r="E473" s="3">
        <v>44146</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2020</v>
      </c>
      <c r="D474" s="3">
        <v>44144</v>
      </c>
      <c r="E474" s="3">
        <v>44146</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2020</v>
      </c>
      <c r="D475" s="3">
        <v>44144</v>
      </c>
      <c r="E475" s="3">
        <v>44146</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2020</v>
      </c>
      <c r="D476" s="3">
        <v>44144</v>
      </c>
      <c r="E476" s="3">
        <v>44146</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2020</v>
      </c>
      <c r="D477" s="3">
        <v>44144</v>
      </c>
      <c r="E477" s="3">
        <v>44146</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2020</v>
      </c>
      <c r="D478" s="3">
        <v>44144</v>
      </c>
      <c r="E478" s="3">
        <v>44146</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2022</v>
      </c>
      <c r="D479" s="3">
        <v>44755</v>
      </c>
      <c r="E479" s="3">
        <v>44762</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2022</v>
      </c>
      <c r="D480" s="3">
        <v>44862</v>
      </c>
      <c r="E480" s="3">
        <v>44868</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2022</v>
      </c>
      <c r="D481" s="3">
        <v>44739</v>
      </c>
      <c r="E481" s="3">
        <v>44745</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2022</v>
      </c>
      <c r="D482" s="3">
        <v>44739</v>
      </c>
      <c r="E482" s="3">
        <v>44745</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2020</v>
      </c>
      <c r="D483" s="3">
        <v>44110</v>
      </c>
      <c r="E483" s="3">
        <v>44114</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2020</v>
      </c>
      <c r="D484" s="3">
        <v>44034</v>
      </c>
      <c r="E484" s="3">
        <v>44039</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2020</v>
      </c>
      <c r="D485" s="3">
        <v>44034</v>
      </c>
      <c r="E485" s="3">
        <v>44039</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2023</v>
      </c>
      <c r="D486" s="3">
        <v>45088</v>
      </c>
      <c r="E486" s="3">
        <v>45091</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2023</v>
      </c>
      <c r="D487" s="3">
        <v>45088</v>
      </c>
      <c r="E487" s="3">
        <v>45091</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2023</v>
      </c>
      <c r="D488" s="3">
        <v>45088</v>
      </c>
      <c r="E488" s="3">
        <v>45091</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2020</v>
      </c>
      <c r="D489" s="3">
        <v>44133</v>
      </c>
      <c r="E489" s="3">
        <v>44135</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2020</v>
      </c>
      <c r="D490" s="3">
        <v>43991</v>
      </c>
      <c r="E490" s="3">
        <v>43995</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2020</v>
      </c>
      <c r="D491" s="3">
        <v>43991</v>
      </c>
      <c r="E491" s="3">
        <v>43995</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2020</v>
      </c>
      <c r="D492" s="3">
        <v>43991</v>
      </c>
      <c r="E492" s="3">
        <v>43995</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2020</v>
      </c>
      <c r="D493" s="3">
        <v>44088</v>
      </c>
      <c r="E493" s="3">
        <v>44093</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2020</v>
      </c>
      <c r="D494" s="3">
        <v>44088</v>
      </c>
      <c r="E494" s="3">
        <v>44093</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2022</v>
      </c>
      <c r="D495" s="3">
        <v>44691</v>
      </c>
      <c r="E495" s="3">
        <v>44696</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2022</v>
      </c>
      <c r="D496" s="3">
        <v>44639</v>
      </c>
      <c r="E496" s="3">
        <v>44642</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2021</v>
      </c>
      <c r="D497" s="3">
        <v>44557</v>
      </c>
      <c r="E497" s="3">
        <v>44561</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2022</v>
      </c>
      <c r="D498" s="3">
        <v>44768</v>
      </c>
      <c r="E498" s="3">
        <v>44774</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2022</v>
      </c>
      <c r="D499" s="3">
        <v>44768</v>
      </c>
      <c r="E499" s="3">
        <v>44774</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2022</v>
      </c>
      <c r="D500" s="3">
        <v>44768</v>
      </c>
      <c r="E500" s="3">
        <v>44774</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2022</v>
      </c>
      <c r="D501" s="3">
        <v>44768</v>
      </c>
      <c r="E501" s="3">
        <v>44774</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2022</v>
      </c>
      <c r="D502" s="3">
        <v>44712</v>
      </c>
      <c r="E502" s="3">
        <v>44717</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2022</v>
      </c>
      <c r="D503" s="3">
        <v>44712</v>
      </c>
      <c r="E503" s="3">
        <v>44717</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2022</v>
      </c>
      <c r="D504" s="3">
        <v>44712</v>
      </c>
      <c r="E504" s="3">
        <v>44717</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2022</v>
      </c>
      <c r="D505" s="3">
        <v>44712</v>
      </c>
      <c r="E505" s="3">
        <v>44717</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2022</v>
      </c>
      <c r="D506" s="3">
        <v>44712</v>
      </c>
      <c r="E506" s="3">
        <v>44717</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2023</v>
      </c>
      <c r="D507" s="3">
        <v>45243</v>
      </c>
      <c r="E507" s="3">
        <v>45246</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2021</v>
      </c>
      <c r="D508" s="3">
        <v>44271</v>
      </c>
      <c r="E508" s="3">
        <v>44277</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2021</v>
      </c>
      <c r="D509" s="3">
        <v>44271</v>
      </c>
      <c r="E509" s="3">
        <v>44277</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2021</v>
      </c>
      <c r="D510" s="3">
        <v>44271</v>
      </c>
      <c r="E510" s="3">
        <v>44277</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2021</v>
      </c>
      <c r="D511" s="3">
        <v>44271</v>
      </c>
      <c r="E511" s="3">
        <v>44277</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2023</v>
      </c>
      <c r="D512" s="3">
        <v>45257</v>
      </c>
      <c r="E512" s="3">
        <v>45258</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2023</v>
      </c>
      <c r="D513" s="3">
        <v>45257</v>
      </c>
      <c r="E513" s="3">
        <v>45258</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2022</v>
      </c>
      <c r="D514" s="3">
        <v>44855</v>
      </c>
      <c r="E514" s="3">
        <v>44858</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2023</v>
      </c>
      <c r="D515" s="3">
        <v>45282</v>
      </c>
      <c r="E515" s="3">
        <v>45286</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2023</v>
      </c>
      <c r="D516" s="3">
        <v>45282</v>
      </c>
      <c r="E516" s="3">
        <v>45286</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2023</v>
      </c>
      <c r="D517" s="3">
        <v>44949</v>
      </c>
      <c r="E517" s="3">
        <v>44954</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2023</v>
      </c>
      <c r="D518" s="3">
        <v>44949</v>
      </c>
      <c r="E518" s="3">
        <v>44954</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2023</v>
      </c>
      <c r="D519" s="3">
        <v>44949</v>
      </c>
      <c r="E519" s="3">
        <v>44954</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2023</v>
      </c>
      <c r="D520" s="3">
        <v>44949</v>
      </c>
      <c r="E520" s="3">
        <v>44954</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2021</v>
      </c>
      <c r="D521" s="3">
        <v>44277</v>
      </c>
      <c r="E521" s="3">
        <v>44281</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2021</v>
      </c>
      <c r="D522" s="3">
        <v>44277</v>
      </c>
      <c r="E522" s="3">
        <v>44281</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2021</v>
      </c>
      <c r="D523" s="3">
        <v>44277</v>
      </c>
      <c r="E523" s="3">
        <v>44281</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2023</v>
      </c>
      <c r="D524" s="3">
        <v>44950</v>
      </c>
      <c r="E524" s="3">
        <v>44952</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2022</v>
      </c>
      <c r="D525" s="3">
        <v>44703</v>
      </c>
      <c r="E525" s="3">
        <v>44705</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2022</v>
      </c>
      <c r="D526" s="3">
        <v>44703</v>
      </c>
      <c r="E526" s="3">
        <v>44705</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2021</v>
      </c>
      <c r="D527" s="3">
        <v>44556</v>
      </c>
      <c r="E527" s="3">
        <v>44563</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2023</v>
      </c>
      <c r="D528" s="3">
        <v>45221</v>
      </c>
      <c r="E528" s="3">
        <v>45226</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2023</v>
      </c>
      <c r="D529" s="3">
        <v>45221</v>
      </c>
      <c r="E529" s="3">
        <v>45226</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2021</v>
      </c>
      <c r="D530" s="3">
        <v>44442</v>
      </c>
      <c r="E530" s="3">
        <v>44446</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2021</v>
      </c>
      <c r="D531" s="3">
        <v>44442</v>
      </c>
      <c r="E531" s="3">
        <v>44446</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2021</v>
      </c>
      <c r="D532" s="3">
        <v>44442</v>
      </c>
      <c r="E532" s="3">
        <v>44446</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2021</v>
      </c>
      <c r="D533" s="3">
        <v>44507</v>
      </c>
      <c r="E533" s="3">
        <v>44509</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2023</v>
      </c>
      <c r="D534" s="3">
        <v>45177</v>
      </c>
      <c r="E534" s="3">
        <v>45181</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2022</v>
      </c>
      <c r="D535" s="3">
        <v>44711</v>
      </c>
      <c r="E535" s="3">
        <v>44714</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2022</v>
      </c>
      <c r="D536" s="3">
        <v>44711</v>
      </c>
      <c r="E536" s="3">
        <v>44714</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2022</v>
      </c>
      <c r="D537" s="3">
        <v>44753</v>
      </c>
      <c r="E537" s="3">
        <v>44759</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2023</v>
      </c>
      <c r="D538" s="3">
        <v>45173</v>
      </c>
      <c r="E538" s="3">
        <v>45178</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2021</v>
      </c>
      <c r="D539" s="3">
        <v>44533</v>
      </c>
      <c r="E539" s="3">
        <v>44538</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2021</v>
      </c>
      <c r="D540" s="3">
        <v>44537</v>
      </c>
      <c r="E540" s="3">
        <v>44541</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2021</v>
      </c>
      <c r="D541" s="3">
        <v>44537</v>
      </c>
      <c r="E541" s="3">
        <v>44541</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2020</v>
      </c>
      <c r="D542" s="3">
        <v>43863</v>
      </c>
      <c r="E542" s="3">
        <v>43865</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2022</v>
      </c>
      <c r="D543" s="3">
        <v>44757</v>
      </c>
      <c r="E543" s="3">
        <v>44760</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2021</v>
      </c>
      <c r="D544" s="3">
        <v>44548</v>
      </c>
      <c r="E544" s="3">
        <v>44553</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2020</v>
      </c>
      <c r="D545" s="3">
        <v>43962</v>
      </c>
      <c r="E545" s="3">
        <v>43967</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2020</v>
      </c>
      <c r="D546" s="3">
        <v>43962</v>
      </c>
      <c r="E546" s="3">
        <v>43967</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2020</v>
      </c>
      <c r="D547" s="3">
        <v>43962</v>
      </c>
      <c r="E547" s="3">
        <v>43967</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2023</v>
      </c>
      <c r="D548" s="3">
        <v>45250</v>
      </c>
      <c r="E548" s="3">
        <v>45253</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2023</v>
      </c>
      <c r="D549" s="3">
        <v>45250</v>
      </c>
      <c r="E549" s="3">
        <v>45253</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2021</v>
      </c>
      <c r="D550" s="3">
        <v>44515</v>
      </c>
      <c r="E550" s="3">
        <v>44517</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2021</v>
      </c>
      <c r="D551" s="3">
        <v>44515</v>
      </c>
      <c r="E551" s="3">
        <v>44517</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2021</v>
      </c>
      <c r="D552" s="3">
        <v>44515</v>
      </c>
      <c r="E552" s="3">
        <v>44517</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2022</v>
      </c>
      <c r="D553" s="3">
        <v>44667</v>
      </c>
      <c r="E553" s="3">
        <v>44669</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2023</v>
      </c>
      <c r="D554" s="3">
        <v>45181</v>
      </c>
      <c r="E554" s="3">
        <v>45182</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2023</v>
      </c>
      <c r="D555" s="3">
        <v>45255</v>
      </c>
      <c r="E555" s="3">
        <v>45259</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2023</v>
      </c>
      <c r="D556" s="3">
        <v>45107</v>
      </c>
      <c r="E556" s="3">
        <v>45111</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2020</v>
      </c>
      <c r="D557" s="3">
        <v>43893</v>
      </c>
      <c r="E557" s="3">
        <v>43897</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2022</v>
      </c>
      <c r="D558" s="3">
        <v>44723</v>
      </c>
      <c r="E558" s="3">
        <v>44728</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2022</v>
      </c>
      <c r="D559" s="3">
        <v>44723</v>
      </c>
      <c r="E559" s="3">
        <v>44728</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2022</v>
      </c>
      <c r="D560" s="3">
        <v>44723</v>
      </c>
      <c r="E560" s="3">
        <v>44728</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2023</v>
      </c>
      <c r="D561" s="3">
        <v>45251</v>
      </c>
      <c r="E561" s="3">
        <v>45253</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2023</v>
      </c>
      <c r="D562" s="3">
        <v>45251</v>
      </c>
      <c r="E562" s="3">
        <v>45253</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2020</v>
      </c>
      <c r="D563" s="3">
        <v>44088</v>
      </c>
      <c r="E563" s="3">
        <v>44092</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2020</v>
      </c>
      <c r="D564" s="3">
        <v>44088</v>
      </c>
      <c r="E564" s="3">
        <v>44092</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2021</v>
      </c>
      <c r="D565" s="3">
        <v>44537</v>
      </c>
      <c r="E565" s="3">
        <v>44539</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2021</v>
      </c>
      <c r="D566" s="3">
        <v>44537</v>
      </c>
      <c r="E566" s="3">
        <v>44539</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2023</v>
      </c>
      <c r="D567" s="3">
        <v>45268</v>
      </c>
      <c r="E567" s="3">
        <v>45271</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2023</v>
      </c>
      <c r="D568" s="3">
        <v>45201</v>
      </c>
      <c r="E568" s="3">
        <v>45208</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2023</v>
      </c>
      <c r="D569" s="3">
        <v>45201</v>
      </c>
      <c r="E569" s="3">
        <v>45208</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2023</v>
      </c>
      <c r="D570" s="3">
        <v>45201</v>
      </c>
      <c r="E570" s="3">
        <v>45208</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2023</v>
      </c>
      <c r="D571" s="3">
        <v>45201</v>
      </c>
      <c r="E571" s="3">
        <v>45208</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2023</v>
      </c>
      <c r="D572" s="3">
        <v>45289</v>
      </c>
      <c r="E572" s="3">
        <v>45296</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2023</v>
      </c>
      <c r="D573" s="3">
        <v>45289</v>
      </c>
      <c r="E573" s="3">
        <v>45296</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2023</v>
      </c>
      <c r="D574" s="3">
        <v>45289</v>
      </c>
      <c r="E574" s="3">
        <v>45296</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2023</v>
      </c>
      <c r="D575" s="3">
        <v>45289</v>
      </c>
      <c r="E575" s="3">
        <v>45296</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2022</v>
      </c>
      <c r="D576" s="3">
        <v>44869</v>
      </c>
      <c r="E576" s="3">
        <v>44873</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2021</v>
      </c>
      <c r="D577" s="3">
        <v>44457</v>
      </c>
      <c r="E577" s="3">
        <v>44461</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2021</v>
      </c>
      <c r="D578" s="3">
        <v>44457</v>
      </c>
      <c r="E578" s="3">
        <v>44461</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2021</v>
      </c>
      <c r="D579" s="3">
        <v>44457</v>
      </c>
      <c r="E579" s="3">
        <v>44461</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2023</v>
      </c>
      <c r="D580" s="3">
        <v>45128</v>
      </c>
      <c r="E580" s="3">
        <v>45134</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2023</v>
      </c>
      <c r="D581" s="3">
        <v>45128</v>
      </c>
      <c r="E581" s="3">
        <v>45134</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2021</v>
      </c>
      <c r="D582" s="3">
        <v>44449</v>
      </c>
      <c r="E582" s="3">
        <v>44453</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2023</v>
      </c>
      <c r="D583" s="3">
        <v>45262</v>
      </c>
      <c r="E583" s="3">
        <v>45266</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2023</v>
      </c>
      <c r="D584" s="3">
        <v>45262</v>
      </c>
      <c r="E584" s="3">
        <v>45266</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2023</v>
      </c>
      <c r="D585" s="3">
        <v>45262</v>
      </c>
      <c r="E585" s="3">
        <v>45266</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2023</v>
      </c>
      <c r="D586" s="3">
        <v>45262</v>
      </c>
      <c r="E586" s="3">
        <v>45266</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2023</v>
      </c>
      <c r="D587" s="3">
        <v>45262</v>
      </c>
      <c r="E587" s="3">
        <v>45266</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2021</v>
      </c>
      <c r="D588" s="3">
        <v>44380</v>
      </c>
      <c r="E588" s="3">
        <v>44386</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2021</v>
      </c>
      <c r="D589" s="3">
        <v>44380</v>
      </c>
      <c r="E589" s="3">
        <v>44386</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2022</v>
      </c>
      <c r="D590" s="3">
        <v>44641</v>
      </c>
      <c r="E590" s="3">
        <v>44645</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2022</v>
      </c>
      <c r="D591" s="3">
        <v>44641</v>
      </c>
      <c r="E591" s="3">
        <v>44645</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2022</v>
      </c>
      <c r="D592" s="3">
        <v>44641</v>
      </c>
      <c r="E592" s="3">
        <v>44645</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2022</v>
      </c>
      <c r="D593" s="3">
        <v>44641</v>
      </c>
      <c r="E593" s="3">
        <v>44645</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2020</v>
      </c>
      <c r="D594" s="3">
        <v>43840</v>
      </c>
      <c r="E594" s="3">
        <v>43844</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2020</v>
      </c>
      <c r="D595" s="3">
        <v>43840</v>
      </c>
      <c r="E595" s="3">
        <v>43844</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2020</v>
      </c>
      <c r="D596" s="3">
        <v>44051</v>
      </c>
      <c r="E596" s="3">
        <v>44058</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2020</v>
      </c>
      <c r="D597" s="3">
        <v>44051</v>
      </c>
      <c r="E597" s="3">
        <v>44058</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2020</v>
      </c>
      <c r="D598" s="3">
        <v>44051</v>
      </c>
      <c r="E598" s="3">
        <v>44058</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2020</v>
      </c>
      <c r="D599" s="3">
        <v>44051</v>
      </c>
      <c r="E599" s="3">
        <v>44058</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2022</v>
      </c>
      <c r="D600" s="3">
        <v>44757</v>
      </c>
      <c r="E600" s="3">
        <v>44759</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2022</v>
      </c>
      <c r="D601" s="3">
        <v>44759</v>
      </c>
      <c r="E601" s="3">
        <v>44764</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2022</v>
      </c>
      <c r="D602" s="3">
        <v>44759</v>
      </c>
      <c r="E602" s="3">
        <v>44764</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2022</v>
      </c>
      <c r="D603" s="3">
        <v>44759</v>
      </c>
      <c r="E603" s="3">
        <v>44764</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2020</v>
      </c>
      <c r="D604" s="3">
        <v>43905</v>
      </c>
      <c r="E604" s="3">
        <v>43909</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2020</v>
      </c>
      <c r="D605" s="3">
        <v>43905</v>
      </c>
      <c r="E605" s="3">
        <v>43909</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2020</v>
      </c>
      <c r="D606" s="3">
        <v>43905</v>
      </c>
      <c r="E606" s="3">
        <v>43909</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2020</v>
      </c>
      <c r="D607" s="3">
        <v>43905</v>
      </c>
      <c r="E607" s="3">
        <v>43909</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2020</v>
      </c>
      <c r="D608" s="3">
        <v>43905</v>
      </c>
      <c r="E608" s="3">
        <v>43909</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2020</v>
      </c>
      <c r="D609" s="3">
        <v>43974</v>
      </c>
      <c r="E609" s="3">
        <v>43978</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2020</v>
      </c>
      <c r="D610" s="3">
        <v>43974</v>
      </c>
      <c r="E610" s="3">
        <v>43978</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2020</v>
      </c>
      <c r="D611" s="3">
        <v>43974</v>
      </c>
      <c r="E611" s="3">
        <v>43978</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2022</v>
      </c>
      <c r="D612" s="3">
        <v>44680</v>
      </c>
      <c r="E612" s="3">
        <v>44683</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2022</v>
      </c>
      <c r="D613" s="3">
        <v>44680</v>
      </c>
      <c r="E613" s="3">
        <v>44683</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2022</v>
      </c>
      <c r="D614" s="3">
        <v>44816</v>
      </c>
      <c r="E614" s="3">
        <v>44818</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2022</v>
      </c>
      <c r="D615" s="3">
        <v>44816</v>
      </c>
      <c r="E615" s="3">
        <v>44818</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2023</v>
      </c>
      <c r="D616" s="3">
        <v>45245</v>
      </c>
      <c r="E616" s="3">
        <v>45248</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2023</v>
      </c>
      <c r="D617" s="3">
        <v>45245</v>
      </c>
      <c r="E617" s="3">
        <v>45248</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2023</v>
      </c>
      <c r="D618" s="3">
        <v>45157</v>
      </c>
      <c r="E618" s="3">
        <v>45162</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2023</v>
      </c>
      <c r="D619" s="3">
        <v>45157</v>
      </c>
      <c r="E619" s="3">
        <v>45162</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2023</v>
      </c>
      <c r="D620" s="3">
        <v>45157</v>
      </c>
      <c r="E620" s="3">
        <v>45162</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2023</v>
      </c>
      <c r="D621" s="3">
        <v>45157</v>
      </c>
      <c r="E621" s="3">
        <v>45162</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2023</v>
      </c>
      <c r="D622" s="3">
        <v>45157</v>
      </c>
      <c r="E622" s="3">
        <v>45162</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2020</v>
      </c>
      <c r="D623" s="3">
        <v>44191</v>
      </c>
      <c r="E623" s="3">
        <v>44196</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2021</v>
      </c>
      <c r="D624" s="3">
        <v>44529</v>
      </c>
      <c r="E624" s="3">
        <v>44533</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2021</v>
      </c>
      <c r="D625" s="3">
        <v>44529</v>
      </c>
      <c r="E625" s="3">
        <v>44533</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2021</v>
      </c>
      <c r="D626" s="3">
        <v>44529</v>
      </c>
      <c r="E626" s="3">
        <v>44533</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2021</v>
      </c>
      <c r="D627" s="3">
        <v>44529</v>
      </c>
      <c r="E627" s="3">
        <v>44533</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2023</v>
      </c>
      <c r="D628" s="3">
        <v>45185</v>
      </c>
      <c r="E628" s="3">
        <v>45189</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2023</v>
      </c>
      <c r="D629" s="3">
        <v>45066</v>
      </c>
      <c r="E629" s="3">
        <v>45070</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2023</v>
      </c>
      <c r="D630" s="3">
        <v>45278</v>
      </c>
      <c r="E630" s="3">
        <v>45282</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2023</v>
      </c>
      <c r="D631" s="3">
        <v>45278</v>
      </c>
      <c r="E631" s="3">
        <v>45282</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2022</v>
      </c>
      <c r="D632" s="3">
        <v>44907</v>
      </c>
      <c r="E632" s="3">
        <v>44909</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2022</v>
      </c>
      <c r="D633" s="3">
        <v>44907</v>
      </c>
      <c r="E633" s="3">
        <v>44909</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2022</v>
      </c>
      <c r="D634" s="3">
        <v>44907</v>
      </c>
      <c r="E634" s="3">
        <v>44909</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2023</v>
      </c>
      <c r="D635" s="3">
        <v>45194</v>
      </c>
      <c r="E635" s="3">
        <v>45196</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2023</v>
      </c>
      <c r="D636" s="3">
        <v>45194</v>
      </c>
      <c r="E636" s="3">
        <v>45196</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2021</v>
      </c>
      <c r="D637" s="3">
        <v>44473</v>
      </c>
      <c r="E637" s="3">
        <v>44478</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2022</v>
      </c>
      <c r="D638" s="3">
        <v>44789</v>
      </c>
      <c r="E638" s="3">
        <v>44795</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2022</v>
      </c>
      <c r="D639" s="3">
        <v>44789</v>
      </c>
      <c r="E639" s="3">
        <v>44795</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2022</v>
      </c>
      <c r="D640" s="3">
        <v>44702</v>
      </c>
      <c r="E640" s="3">
        <v>44707</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2022</v>
      </c>
      <c r="D641" s="3">
        <v>44702</v>
      </c>
      <c r="E641" s="3">
        <v>44707</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2022</v>
      </c>
      <c r="D642" s="3">
        <v>44914</v>
      </c>
      <c r="E642" s="3">
        <v>44918</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2023</v>
      </c>
      <c r="D643" s="3">
        <v>45138</v>
      </c>
      <c r="E643" s="3">
        <v>45142</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2023</v>
      </c>
      <c r="D644" s="3">
        <v>45138</v>
      </c>
      <c r="E644" s="3">
        <v>45142</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2023</v>
      </c>
      <c r="D645" s="3">
        <v>45088</v>
      </c>
      <c r="E645" s="3">
        <v>45093</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2023</v>
      </c>
      <c r="D646" s="3">
        <v>45129</v>
      </c>
      <c r="E646" s="3">
        <v>45133</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2023</v>
      </c>
      <c r="D647" s="3">
        <v>45291</v>
      </c>
      <c r="E647" s="3">
        <v>45297</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2022</v>
      </c>
      <c r="D648" s="3">
        <v>44653</v>
      </c>
      <c r="E648" s="3">
        <v>44660</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2022</v>
      </c>
      <c r="D649" s="3">
        <v>44653</v>
      </c>
      <c r="E649" s="3">
        <v>44660</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2022</v>
      </c>
      <c r="D650" s="3">
        <v>44907</v>
      </c>
      <c r="E650" s="3">
        <v>44912</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2022</v>
      </c>
      <c r="D651" s="3">
        <v>44907</v>
      </c>
      <c r="E651" s="3">
        <v>44912</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2022</v>
      </c>
      <c r="D652" s="3">
        <v>44907</v>
      </c>
      <c r="E652" s="3">
        <v>44912</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2022</v>
      </c>
      <c r="D653" s="3">
        <v>44858</v>
      </c>
      <c r="E653" s="3">
        <v>44864</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2023</v>
      </c>
      <c r="D654" s="3">
        <v>45097</v>
      </c>
      <c r="E654" s="3">
        <v>45101</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2023</v>
      </c>
      <c r="D655" s="3">
        <v>45097</v>
      </c>
      <c r="E655" s="3">
        <v>45101</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2022</v>
      </c>
      <c r="D656" s="3">
        <v>44796</v>
      </c>
      <c r="E656" s="3">
        <v>44802</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2022</v>
      </c>
      <c r="D657" s="3">
        <v>44796</v>
      </c>
      <c r="E657" s="3">
        <v>44802</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2022</v>
      </c>
      <c r="D658" s="3">
        <v>44796</v>
      </c>
      <c r="E658" s="3">
        <v>44802</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2022</v>
      </c>
      <c r="D659" s="3">
        <v>44824</v>
      </c>
      <c r="E659" s="3">
        <v>44824</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2022</v>
      </c>
      <c r="D660" s="3">
        <v>44824</v>
      </c>
      <c r="E660" s="3">
        <v>44824</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2021</v>
      </c>
      <c r="D661" s="3">
        <v>44432</v>
      </c>
      <c r="E661" s="3">
        <v>44436</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2021</v>
      </c>
      <c r="D662" s="3">
        <v>44432</v>
      </c>
      <c r="E662" s="3">
        <v>44436</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2021</v>
      </c>
      <c r="D663" s="3">
        <v>44432</v>
      </c>
      <c r="E663" s="3">
        <v>44436</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2021</v>
      </c>
      <c r="D664" s="3">
        <v>44432</v>
      </c>
      <c r="E664" s="3">
        <v>44436</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2022</v>
      </c>
      <c r="D665" s="3">
        <v>44647</v>
      </c>
      <c r="E665" s="3">
        <v>44651</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2022</v>
      </c>
      <c r="D666" s="3">
        <v>44870</v>
      </c>
      <c r="E666" s="3">
        <v>44870</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2023</v>
      </c>
      <c r="D667" s="3">
        <v>45086</v>
      </c>
      <c r="E667" s="3">
        <v>45088</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2023</v>
      </c>
      <c r="D668" s="3">
        <v>45086</v>
      </c>
      <c r="E668" s="3">
        <v>45088</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2023</v>
      </c>
      <c r="D669" s="3">
        <v>45086</v>
      </c>
      <c r="E669" s="3">
        <v>45088</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2020</v>
      </c>
      <c r="D670" s="3">
        <v>44189</v>
      </c>
      <c r="E670" s="3">
        <v>44191</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2023</v>
      </c>
      <c r="D671" s="3">
        <v>45087</v>
      </c>
      <c r="E671" s="3">
        <v>45091</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2023</v>
      </c>
      <c r="D672" s="3">
        <v>45087</v>
      </c>
      <c r="E672" s="3">
        <v>45091</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2023</v>
      </c>
      <c r="D673" s="3">
        <v>45087</v>
      </c>
      <c r="E673" s="3">
        <v>45091</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2023</v>
      </c>
      <c r="D674" s="3">
        <v>45093</v>
      </c>
      <c r="E674" s="3">
        <v>45100</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2023</v>
      </c>
      <c r="D675" s="3">
        <v>45266</v>
      </c>
      <c r="E675" s="3">
        <v>45269</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2023</v>
      </c>
      <c r="D676" s="3">
        <v>45266</v>
      </c>
      <c r="E676" s="3">
        <v>45269</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2023</v>
      </c>
      <c r="D677" s="3">
        <v>45266</v>
      </c>
      <c r="E677" s="3">
        <v>45269</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2023</v>
      </c>
      <c r="D678" s="3">
        <v>45004</v>
      </c>
      <c r="E678" s="3">
        <v>45009</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2023</v>
      </c>
      <c r="D679" s="3">
        <v>45004</v>
      </c>
      <c r="E679" s="3">
        <v>45009</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2023</v>
      </c>
      <c r="D680" s="3">
        <v>45004</v>
      </c>
      <c r="E680" s="3">
        <v>45009</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2023</v>
      </c>
      <c r="D681" s="3">
        <v>45004</v>
      </c>
      <c r="E681" s="3">
        <v>45009</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2022</v>
      </c>
      <c r="D682" s="3">
        <v>44885</v>
      </c>
      <c r="E682" s="3">
        <v>44890</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2022</v>
      </c>
      <c r="D683" s="3">
        <v>44885</v>
      </c>
      <c r="E683" s="3">
        <v>44890</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2022</v>
      </c>
      <c r="D684" s="3">
        <v>44885</v>
      </c>
      <c r="E684" s="3">
        <v>44890</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2023</v>
      </c>
      <c r="D685" s="3">
        <v>45235</v>
      </c>
      <c r="E685" s="3">
        <v>45235</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2023</v>
      </c>
      <c r="D686" s="3">
        <v>45235</v>
      </c>
      <c r="E686" s="3">
        <v>45235</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2020</v>
      </c>
      <c r="D687" s="3">
        <v>44017</v>
      </c>
      <c r="E687" s="3">
        <v>44020</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2020</v>
      </c>
      <c r="D688" s="3">
        <v>44017</v>
      </c>
      <c r="E688" s="3">
        <v>44020</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2020</v>
      </c>
      <c r="D689" s="3">
        <v>44017</v>
      </c>
      <c r="E689" s="3">
        <v>44020</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2023</v>
      </c>
      <c r="D690" s="3">
        <v>45286</v>
      </c>
      <c r="E690" s="3">
        <v>45290</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2020</v>
      </c>
      <c r="D691" s="3">
        <v>44003</v>
      </c>
      <c r="E691" s="3">
        <v>44005</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2020</v>
      </c>
      <c r="D692" s="3">
        <v>44003</v>
      </c>
      <c r="E692" s="3">
        <v>44005</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2020</v>
      </c>
      <c r="D693" s="3">
        <v>44003</v>
      </c>
      <c r="E693" s="3">
        <v>44005</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2021</v>
      </c>
      <c r="D694" s="3">
        <v>44283</v>
      </c>
      <c r="E694" s="3">
        <v>44288</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2021</v>
      </c>
      <c r="D695" s="3">
        <v>44283</v>
      </c>
      <c r="E695" s="3">
        <v>44288</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2021</v>
      </c>
      <c r="D696" s="3">
        <v>44330</v>
      </c>
      <c r="E696" s="3">
        <v>44333</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2021</v>
      </c>
      <c r="D697" s="3">
        <v>44330</v>
      </c>
      <c r="E697" s="3">
        <v>44333</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2021</v>
      </c>
      <c r="D698" s="3">
        <v>44330</v>
      </c>
      <c r="E698" s="3">
        <v>44333</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2021</v>
      </c>
      <c r="D699" s="3">
        <v>44330</v>
      </c>
      <c r="E699" s="3">
        <v>44333</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2021</v>
      </c>
      <c r="D700" s="3">
        <v>44330</v>
      </c>
      <c r="E700" s="3">
        <v>44333</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2021</v>
      </c>
      <c r="D701" s="3">
        <v>44330</v>
      </c>
      <c r="E701" s="3">
        <v>44333</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2021</v>
      </c>
      <c r="D702" s="3">
        <v>44330</v>
      </c>
      <c r="E702" s="3">
        <v>44333</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2023</v>
      </c>
      <c r="D703" s="3">
        <v>45172</v>
      </c>
      <c r="E703" s="3">
        <v>45178</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2022</v>
      </c>
      <c r="D704" s="3">
        <v>44870</v>
      </c>
      <c r="E704" s="3">
        <v>44874</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2021</v>
      </c>
      <c r="D705" s="3">
        <v>44295</v>
      </c>
      <c r="E705" s="3">
        <v>44300</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2020</v>
      </c>
      <c r="D706" s="3">
        <v>44086</v>
      </c>
      <c r="E706" s="3">
        <v>44091</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2020</v>
      </c>
      <c r="D707" s="3">
        <v>44086</v>
      </c>
      <c r="E707" s="3">
        <v>44091</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2020</v>
      </c>
      <c r="D708" s="3">
        <v>44086</v>
      </c>
      <c r="E708" s="3">
        <v>44091</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2020</v>
      </c>
      <c r="D709" s="3">
        <v>44167</v>
      </c>
      <c r="E709" s="3">
        <v>44169</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2020</v>
      </c>
      <c r="D710" s="3">
        <v>44167</v>
      </c>
      <c r="E710" s="3">
        <v>44169</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2020</v>
      </c>
      <c r="D711" s="3">
        <v>44167</v>
      </c>
      <c r="E711" s="3">
        <v>44169</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2020</v>
      </c>
      <c r="D712" s="3">
        <v>43926</v>
      </c>
      <c r="E712" s="3">
        <v>43928</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2023</v>
      </c>
      <c r="D713" s="3">
        <v>45173</v>
      </c>
      <c r="E713" s="3">
        <v>45177</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2023</v>
      </c>
      <c r="D714" s="3">
        <v>45066</v>
      </c>
      <c r="E714" s="3">
        <v>45071</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2023</v>
      </c>
      <c r="D715" s="3">
        <v>45066</v>
      </c>
      <c r="E715" s="3">
        <v>45071</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2023</v>
      </c>
      <c r="D716" s="3">
        <v>45066</v>
      </c>
      <c r="E716" s="3">
        <v>45071</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2020</v>
      </c>
      <c r="D717" s="3">
        <v>44013</v>
      </c>
      <c r="E717" s="3">
        <v>44018</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2020</v>
      </c>
      <c r="D718" s="3">
        <v>43842</v>
      </c>
      <c r="E718" s="3">
        <v>43845</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2023</v>
      </c>
      <c r="D719" s="3">
        <v>45194</v>
      </c>
      <c r="E719" s="3">
        <v>45199</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2020</v>
      </c>
      <c r="D720" s="3">
        <v>43984</v>
      </c>
      <c r="E720" s="3">
        <v>43989</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2020</v>
      </c>
      <c r="D721" s="3">
        <v>43984</v>
      </c>
      <c r="E721" s="3">
        <v>43989</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2022</v>
      </c>
      <c r="D722" s="3">
        <v>44605</v>
      </c>
      <c r="E722" s="3">
        <v>44610</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2022</v>
      </c>
      <c r="D723" s="3">
        <v>44911</v>
      </c>
      <c r="E723" s="3">
        <v>44915</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2022</v>
      </c>
      <c r="D724" s="3">
        <v>44911</v>
      </c>
      <c r="E724" s="3">
        <v>44915</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2020</v>
      </c>
      <c r="D725" s="3">
        <v>44111</v>
      </c>
      <c r="E725" s="3">
        <v>44117</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2022</v>
      </c>
      <c r="D726" s="3">
        <v>44750</v>
      </c>
      <c r="E726" s="3">
        <v>44755</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2023</v>
      </c>
      <c r="D727" s="3">
        <v>45186</v>
      </c>
      <c r="E727" s="3">
        <v>45190</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2023</v>
      </c>
      <c r="D728" s="3">
        <v>45186</v>
      </c>
      <c r="E728" s="3">
        <v>45190</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2022</v>
      </c>
      <c r="D729" s="3">
        <v>44899</v>
      </c>
      <c r="E729" s="3">
        <v>44902</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2022</v>
      </c>
      <c r="D730" s="3">
        <v>44899</v>
      </c>
      <c r="E730" s="3">
        <v>44902</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2022</v>
      </c>
      <c r="D731" s="3">
        <v>44899</v>
      </c>
      <c r="E731" s="3">
        <v>44902</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2022</v>
      </c>
      <c r="D732" s="3">
        <v>44899</v>
      </c>
      <c r="E732" s="3">
        <v>44902</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2022</v>
      </c>
      <c r="D733" s="3">
        <v>44899</v>
      </c>
      <c r="E733" s="3">
        <v>44902</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2023</v>
      </c>
      <c r="D734" s="3">
        <v>44948</v>
      </c>
      <c r="E734" s="3">
        <v>44952</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2023</v>
      </c>
      <c r="D735" s="3">
        <v>44948</v>
      </c>
      <c r="E735" s="3">
        <v>44952</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2023</v>
      </c>
      <c r="D736" s="3">
        <v>44948</v>
      </c>
      <c r="E736" s="3">
        <v>44952</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2023</v>
      </c>
      <c r="D737" s="3">
        <v>44948</v>
      </c>
      <c r="E737" s="3">
        <v>44952</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2023</v>
      </c>
      <c r="D738" s="3">
        <v>44948</v>
      </c>
      <c r="E738" s="3">
        <v>44952</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2023</v>
      </c>
      <c r="D739" s="3">
        <v>44948</v>
      </c>
      <c r="E739" s="3">
        <v>44952</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2020</v>
      </c>
      <c r="D740" s="3">
        <v>44082</v>
      </c>
      <c r="E740" s="3">
        <v>44086</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2020</v>
      </c>
      <c r="D741" s="3">
        <v>43835</v>
      </c>
      <c r="E741" s="3">
        <v>43839</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2020</v>
      </c>
      <c r="D742" s="3">
        <v>43835</v>
      </c>
      <c r="E742" s="3">
        <v>43839</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2020</v>
      </c>
      <c r="D743" s="3">
        <v>43835</v>
      </c>
      <c r="E743" s="3">
        <v>43839</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2022</v>
      </c>
      <c r="D744" s="3">
        <v>44801</v>
      </c>
      <c r="E744" s="3">
        <v>44806</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2022</v>
      </c>
      <c r="D745" s="3">
        <v>44801</v>
      </c>
      <c r="E745" s="3">
        <v>44806</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2022</v>
      </c>
      <c r="D746" s="3">
        <v>44801</v>
      </c>
      <c r="E746" s="3">
        <v>44806</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2022</v>
      </c>
      <c r="D747" s="3">
        <v>44801</v>
      </c>
      <c r="E747" s="3">
        <v>44806</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2020</v>
      </c>
      <c r="D748" s="3">
        <v>43978</v>
      </c>
      <c r="E748" s="3">
        <v>43978</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2020</v>
      </c>
      <c r="D749" s="3">
        <v>43978</v>
      </c>
      <c r="E749" s="3">
        <v>43978</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2022</v>
      </c>
      <c r="D750" s="3">
        <v>44641</v>
      </c>
      <c r="E750" s="3">
        <v>44643</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2023</v>
      </c>
      <c r="D751" s="3">
        <v>45202</v>
      </c>
      <c r="E751" s="3">
        <v>45206</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2023</v>
      </c>
      <c r="D752" s="3">
        <v>45202</v>
      </c>
      <c r="E752" s="3">
        <v>45206</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2023</v>
      </c>
      <c r="D753" s="3">
        <v>45202</v>
      </c>
      <c r="E753" s="3">
        <v>45206</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2023</v>
      </c>
      <c r="D754" s="3">
        <v>45202</v>
      </c>
      <c r="E754" s="3">
        <v>45206</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2022</v>
      </c>
      <c r="D755" s="3">
        <v>44659</v>
      </c>
      <c r="E755" s="3">
        <v>44661</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2021</v>
      </c>
      <c r="D756" s="3">
        <v>44537</v>
      </c>
      <c r="E756" s="3">
        <v>44542</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2022</v>
      </c>
      <c r="D757" s="3">
        <v>44823</v>
      </c>
      <c r="E757" s="3">
        <v>44827</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2020</v>
      </c>
      <c r="D758" s="3">
        <v>44194</v>
      </c>
      <c r="E758" s="3">
        <v>44198</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2020</v>
      </c>
      <c r="D759" s="3">
        <v>44194</v>
      </c>
      <c r="E759" s="3">
        <v>44198</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2023</v>
      </c>
      <c r="D760" s="3">
        <v>45131</v>
      </c>
      <c r="E760" s="3">
        <v>45136</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2023</v>
      </c>
      <c r="D761" s="3">
        <v>45188</v>
      </c>
      <c r="E761" s="3">
        <v>45192</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2021</v>
      </c>
      <c r="D762" s="3">
        <v>44439</v>
      </c>
      <c r="E762" s="3">
        <v>44444</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2023</v>
      </c>
      <c r="D763" s="3">
        <v>45234</v>
      </c>
      <c r="E763" s="3">
        <v>45238</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2021</v>
      </c>
      <c r="D764" s="3">
        <v>44235</v>
      </c>
      <c r="E764" s="3">
        <v>44240</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2020</v>
      </c>
      <c r="D765" s="3">
        <v>43844</v>
      </c>
      <c r="E765" s="3">
        <v>43846</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2020</v>
      </c>
      <c r="D766" s="3">
        <v>43844</v>
      </c>
      <c r="E766" s="3">
        <v>43846</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2020</v>
      </c>
      <c r="D767" s="3">
        <v>43844</v>
      </c>
      <c r="E767" s="3">
        <v>43846</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2020</v>
      </c>
      <c r="D768" s="3">
        <v>43844</v>
      </c>
      <c r="E768" s="3">
        <v>43846</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2020</v>
      </c>
      <c r="D769" s="3">
        <v>43844</v>
      </c>
      <c r="E769" s="3">
        <v>43846</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2020</v>
      </c>
      <c r="D770" s="3">
        <v>43965</v>
      </c>
      <c r="E770" s="3">
        <v>43971</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2022</v>
      </c>
      <c r="D771" s="3">
        <v>44701</v>
      </c>
      <c r="E771" s="3">
        <v>44706</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2023</v>
      </c>
      <c r="D772" s="3">
        <v>44957</v>
      </c>
      <c r="E772" s="3">
        <v>44963</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2023</v>
      </c>
      <c r="D773" s="3">
        <v>44957</v>
      </c>
      <c r="E773" s="3">
        <v>44963</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2023</v>
      </c>
      <c r="D774" s="3">
        <v>44957</v>
      </c>
      <c r="E774" s="3">
        <v>44963</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2023</v>
      </c>
      <c r="D775" s="3">
        <v>44957</v>
      </c>
      <c r="E775" s="3">
        <v>44963</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2023</v>
      </c>
      <c r="D776" s="3">
        <v>44957</v>
      </c>
      <c r="E776" s="3">
        <v>44963</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2023</v>
      </c>
      <c r="D777" s="3">
        <v>44957</v>
      </c>
      <c r="E777" s="3">
        <v>44963</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2020</v>
      </c>
      <c r="D778" s="3">
        <v>44011</v>
      </c>
      <c r="E778" s="3">
        <v>44018</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2021</v>
      </c>
      <c r="D779" s="3">
        <v>44429</v>
      </c>
      <c r="E779" s="3">
        <v>44431</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2021</v>
      </c>
      <c r="D780" s="3">
        <v>44429</v>
      </c>
      <c r="E780" s="3">
        <v>44431</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2021</v>
      </c>
      <c r="D781" s="3">
        <v>44429</v>
      </c>
      <c r="E781" s="3">
        <v>44431</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2021</v>
      </c>
      <c r="D782" s="3">
        <v>44429</v>
      </c>
      <c r="E782" s="3">
        <v>44431</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2021</v>
      </c>
      <c r="D783" s="3">
        <v>44472</v>
      </c>
      <c r="E783" s="3">
        <v>44475</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2021</v>
      </c>
      <c r="D784" s="3">
        <v>44472</v>
      </c>
      <c r="E784" s="3">
        <v>44475</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2021</v>
      </c>
      <c r="D785" s="3">
        <v>44472</v>
      </c>
      <c r="E785" s="3">
        <v>44475</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2021</v>
      </c>
      <c r="D786" s="3">
        <v>44472</v>
      </c>
      <c r="E786" s="3">
        <v>44475</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2021</v>
      </c>
      <c r="D787" s="3">
        <v>44339</v>
      </c>
      <c r="E787" s="3">
        <v>44344</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2023</v>
      </c>
      <c r="D788" s="3">
        <v>45003</v>
      </c>
      <c r="E788" s="3">
        <v>45007</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2021</v>
      </c>
      <c r="D789" s="3">
        <v>44542</v>
      </c>
      <c r="E789" s="3">
        <v>44546</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2021</v>
      </c>
      <c r="D790" s="3">
        <v>44373</v>
      </c>
      <c r="E790" s="3">
        <v>44377</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2021</v>
      </c>
      <c r="D791" s="3">
        <v>44373</v>
      </c>
      <c r="E791" s="3">
        <v>44377</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2021</v>
      </c>
      <c r="D792" s="3">
        <v>44373</v>
      </c>
      <c r="E792" s="3">
        <v>44377</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2021</v>
      </c>
      <c r="D793" s="3">
        <v>44373</v>
      </c>
      <c r="E793" s="3">
        <v>44377</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2022</v>
      </c>
      <c r="D794" s="3">
        <v>44702</v>
      </c>
      <c r="E794" s="3">
        <v>44702</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2020</v>
      </c>
      <c r="D795" s="3">
        <v>44094</v>
      </c>
      <c r="E795" s="3">
        <v>44100</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2020</v>
      </c>
      <c r="D796" s="3">
        <v>44094</v>
      </c>
      <c r="E796" s="3">
        <v>44100</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2023</v>
      </c>
      <c r="D797" s="3">
        <v>45191</v>
      </c>
      <c r="E797" s="3">
        <v>45196</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2021</v>
      </c>
      <c r="D798" s="3">
        <v>44554</v>
      </c>
      <c r="E798" s="3">
        <v>44556</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2021</v>
      </c>
      <c r="D799" s="3">
        <v>44554</v>
      </c>
      <c r="E799" s="3">
        <v>44556</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2021</v>
      </c>
      <c r="D800" s="3">
        <v>44554</v>
      </c>
      <c r="E800" s="3">
        <v>44556</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2021</v>
      </c>
      <c r="D801" s="3">
        <v>44527</v>
      </c>
      <c r="E801" s="3">
        <v>44533</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2023</v>
      </c>
      <c r="D802" s="3">
        <v>44978</v>
      </c>
      <c r="E802" s="3">
        <v>44981</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2023</v>
      </c>
      <c r="D803" s="3">
        <v>44978</v>
      </c>
      <c r="E803" s="3">
        <v>44981</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2022</v>
      </c>
      <c r="D804" s="3">
        <v>44792</v>
      </c>
      <c r="E804" s="3">
        <v>44797</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2022</v>
      </c>
      <c r="D805" s="3">
        <v>44633</v>
      </c>
      <c r="E805" s="3">
        <v>44638</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2023</v>
      </c>
      <c r="D806" s="3">
        <v>45039</v>
      </c>
      <c r="E806" s="3">
        <v>45041</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2020</v>
      </c>
      <c r="D807" s="3">
        <v>44136</v>
      </c>
      <c r="E807" s="3">
        <v>44142</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2020</v>
      </c>
      <c r="D808" s="3">
        <v>44136</v>
      </c>
      <c r="E808" s="3">
        <v>44142</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2021</v>
      </c>
      <c r="D809" s="3">
        <v>44230</v>
      </c>
      <c r="E809" s="3">
        <v>44232</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2021</v>
      </c>
      <c r="D810" s="3">
        <v>44230</v>
      </c>
      <c r="E810" s="3">
        <v>44232</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2020</v>
      </c>
      <c r="D811" s="3">
        <v>44117</v>
      </c>
      <c r="E811" s="3">
        <v>44119</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2020</v>
      </c>
      <c r="D812" s="3">
        <v>44117</v>
      </c>
      <c r="E812" s="3">
        <v>44119</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2020</v>
      </c>
      <c r="D813" s="3">
        <v>44117</v>
      </c>
      <c r="E813" s="3">
        <v>44119</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2020</v>
      </c>
      <c r="D814" s="3">
        <v>44117</v>
      </c>
      <c r="E814" s="3">
        <v>44119</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2023</v>
      </c>
      <c r="D815" s="3">
        <v>45061</v>
      </c>
      <c r="E815" s="3">
        <v>45061</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2023</v>
      </c>
      <c r="D816" s="3">
        <v>45061</v>
      </c>
      <c r="E816" s="3">
        <v>45061</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2021</v>
      </c>
      <c r="D817" s="3">
        <v>44275</v>
      </c>
      <c r="E817" s="3">
        <v>44278</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2022</v>
      </c>
      <c r="D818" s="3">
        <v>44820</v>
      </c>
      <c r="E818" s="3">
        <v>44824</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2020</v>
      </c>
      <c r="D819" s="3">
        <v>44010</v>
      </c>
      <c r="E819" s="3">
        <v>44014</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2020</v>
      </c>
      <c r="D820" s="3">
        <v>44010</v>
      </c>
      <c r="E820" s="3">
        <v>44014</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2020</v>
      </c>
      <c r="D821" s="3">
        <v>44010</v>
      </c>
      <c r="E821" s="3">
        <v>44014</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2020</v>
      </c>
      <c r="D822" s="3">
        <v>44010</v>
      </c>
      <c r="E822" s="3">
        <v>44014</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2020</v>
      </c>
      <c r="D823" s="3">
        <v>44010</v>
      </c>
      <c r="E823" s="3">
        <v>44014</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2023</v>
      </c>
      <c r="D824" s="3">
        <v>45098</v>
      </c>
      <c r="E824" s="3">
        <v>45105</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2023</v>
      </c>
      <c r="D825" s="3">
        <v>45098</v>
      </c>
      <c r="E825" s="3">
        <v>45105</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2020</v>
      </c>
      <c r="D826" s="3">
        <v>43960</v>
      </c>
      <c r="E826" s="3">
        <v>43966</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2020</v>
      </c>
      <c r="D827" s="3">
        <v>43960</v>
      </c>
      <c r="E827" s="3">
        <v>43966</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2023</v>
      </c>
      <c r="D828" s="3">
        <v>45160</v>
      </c>
      <c r="E828" s="3">
        <v>45167</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2023</v>
      </c>
      <c r="D829" s="3">
        <v>45160</v>
      </c>
      <c r="E829" s="3">
        <v>45167</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2023</v>
      </c>
      <c r="D830" s="3">
        <v>45160</v>
      </c>
      <c r="E830" s="3">
        <v>45167</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2023</v>
      </c>
      <c r="D831" s="3">
        <v>45094</v>
      </c>
      <c r="E831" s="3">
        <v>45099</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2023</v>
      </c>
      <c r="D832" s="3">
        <v>45094</v>
      </c>
      <c r="E832" s="3">
        <v>45099</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2023</v>
      </c>
      <c r="D833" s="3">
        <v>45094</v>
      </c>
      <c r="E833" s="3">
        <v>45099</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2023</v>
      </c>
      <c r="D834" s="3">
        <v>45094</v>
      </c>
      <c r="E834" s="3">
        <v>45099</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2022</v>
      </c>
      <c r="D835" s="3">
        <v>44766</v>
      </c>
      <c r="E835" s="3">
        <v>44770</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2022</v>
      </c>
      <c r="D836" s="3">
        <v>44766</v>
      </c>
      <c r="E836" s="3">
        <v>44770</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2022</v>
      </c>
      <c r="D837" s="3">
        <v>44766</v>
      </c>
      <c r="E837" s="3">
        <v>44770</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2020</v>
      </c>
      <c r="D838" s="3">
        <v>44082</v>
      </c>
      <c r="E838" s="3">
        <v>44087</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2023</v>
      </c>
      <c r="D839" s="3">
        <v>45235</v>
      </c>
      <c r="E839" s="3">
        <v>45242</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2022</v>
      </c>
      <c r="D840" s="3">
        <v>44628</v>
      </c>
      <c r="E840" s="3">
        <v>44633</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2021</v>
      </c>
      <c r="D841" s="3">
        <v>44520</v>
      </c>
      <c r="E841" s="3">
        <v>44525</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2021</v>
      </c>
      <c r="D842" s="3">
        <v>44520</v>
      </c>
      <c r="E842" s="3">
        <v>44525</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2021</v>
      </c>
      <c r="D843" s="3">
        <v>44520</v>
      </c>
      <c r="E843" s="3">
        <v>44525</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2022</v>
      </c>
      <c r="D844" s="3">
        <v>44873</v>
      </c>
      <c r="E844" s="3">
        <v>44875</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2022</v>
      </c>
      <c r="D845" s="3">
        <v>44873</v>
      </c>
      <c r="E845" s="3">
        <v>44875</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2022</v>
      </c>
      <c r="D846" s="3">
        <v>44873</v>
      </c>
      <c r="E846" s="3">
        <v>44875</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2022</v>
      </c>
      <c r="D847" s="3">
        <v>44873</v>
      </c>
      <c r="E847" s="3">
        <v>44875</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2021</v>
      </c>
      <c r="D848" s="3">
        <v>44482</v>
      </c>
      <c r="E848" s="3">
        <v>44486</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2021</v>
      </c>
      <c r="D849" s="3">
        <v>44482</v>
      </c>
      <c r="E849" s="3">
        <v>44486</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2023</v>
      </c>
      <c r="D850" s="3">
        <v>44928</v>
      </c>
      <c r="E850" s="3">
        <v>44933</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2020</v>
      </c>
      <c r="D851" s="3">
        <v>43869</v>
      </c>
      <c r="E851" s="3">
        <v>43874</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2022</v>
      </c>
      <c r="D852" s="3">
        <v>44733</v>
      </c>
      <c r="E852" s="3">
        <v>44738</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2022</v>
      </c>
      <c r="D853" s="3">
        <v>44733</v>
      </c>
      <c r="E853" s="3">
        <v>44738</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2022</v>
      </c>
      <c r="D854" s="3">
        <v>44710</v>
      </c>
      <c r="E854" s="3">
        <v>44717</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2022</v>
      </c>
      <c r="D855" s="3">
        <v>44611</v>
      </c>
      <c r="E855" s="3">
        <v>44616</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2022</v>
      </c>
      <c r="D856" s="3">
        <v>44611</v>
      </c>
      <c r="E856" s="3">
        <v>44616</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2020</v>
      </c>
      <c r="D857" s="3">
        <v>44046</v>
      </c>
      <c r="E857" s="3">
        <v>44051</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2020</v>
      </c>
      <c r="D858" s="3">
        <v>44046</v>
      </c>
      <c r="E858" s="3">
        <v>44051</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2020</v>
      </c>
      <c r="D859" s="3">
        <v>44046</v>
      </c>
      <c r="E859" s="3">
        <v>44051</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2023</v>
      </c>
      <c r="D860" s="3">
        <v>45027</v>
      </c>
      <c r="E860" s="3">
        <v>45032</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2023</v>
      </c>
      <c r="D861" s="3">
        <v>45027</v>
      </c>
      <c r="E861" s="3">
        <v>45032</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2020</v>
      </c>
      <c r="D862" s="3">
        <v>43991</v>
      </c>
      <c r="E862" s="3">
        <v>43998</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2020</v>
      </c>
      <c r="D863" s="3">
        <v>43991</v>
      </c>
      <c r="E863" s="3">
        <v>43998</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2022</v>
      </c>
      <c r="D864" s="3">
        <v>44566</v>
      </c>
      <c r="E864" s="3">
        <v>44568</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2022</v>
      </c>
      <c r="D865" s="3">
        <v>44566</v>
      </c>
      <c r="E865" s="3">
        <v>44568</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2022</v>
      </c>
      <c r="D866" s="3">
        <v>44566</v>
      </c>
      <c r="E866" s="3">
        <v>44568</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2020</v>
      </c>
      <c r="D867" s="3">
        <v>43841</v>
      </c>
      <c r="E867" s="3">
        <v>43846</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2020</v>
      </c>
      <c r="D868" s="3">
        <v>43841</v>
      </c>
      <c r="E868" s="3">
        <v>43846</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2022</v>
      </c>
      <c r="D869" s="3">
        <v>44834</v>
      </c>
      <c r="E869" s="3">
        <v>44837</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2020</v>
      </c>
      <c r="D870" s="3">
        <v>43927</v>
      </c>
      <c r="E870" s="3">
        <v>43931</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2022</v>
      </c>
      <c r="D871" s="3">
        <v>44808</v>
      </c>
      <c r="E871" s="3">
        <v>44810</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2022</v>
      </c>
      <c r="D872" s="3">
        <v>44808</v>
      </c>
      <c r="E872" s="3">
        <v>44810</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2021</v>
      </c>
      <c r="D873" s="3">
        <v>44488</v>
      </c>
      <c r="E873" s="3">
        <v>44489</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2020</v>
      </c>
      <c r="D874" s="3">
        <v>44175</v>
      </c>
      <c r="E874" s="3">
        <v>44180</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2020</v>
      </c>
      <c r="D875" s="3">
        <v>44175</v>
      </c>
      <c r="E875" s="3">
        <v>44180</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2023</v>
      </c>
      <c r="D876" s="3">
        <v>45164</v>
      </c>
      <c r="E876" s="3">
        <v>45168</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2022</v>
      </c>
      <c r="D877" s="3">
        <v>44578</v>
      </c>
      <c r="E877" s="3">
        <v>44582</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2022</v>
      </c>
      <c r="D878" s="3">
        <v>44578</v>
      </c>
      <c r="E878" s="3">
        <v>44582</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2022</v>
      </c>
      <c r="D879" s="3">
        <v>44578</v>
      </c>
      <c r="E879" s="3">
        <v>44582</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2020</v>
      </c>
      <c r="D880" s="3">
        <v>44091</v>
      </c>
      <c r="E880" s="3">
        <v>44095</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2023</v>
      </c>
      <c r="D881" s="3">
        <v>45261</v>
      </c>
      <c r="E881" s="3">
        <v>45263</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2023</v>
      </c>
      <c r="D882" s="3">
        <v>45261</v>
      </c>
      <c r="E882" s="3">
        <v>45263</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2021</v>
      </c>
      <c r="D883" s="3">
        <v>44478</v>
      </c>
      <c r="E883" s="3">
        <v>44482</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2023</v>
      </c>
      <c r="D884" s="3">
        <v>45284</v>
      </c>
      <c r="E884" s="3">
        <v>45284</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2022</v>
      </c>
      <c r="D885" s="3">
        <v>44857</v>
      </c>
      <c r="E885" s="3">
        <v>44859</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2020</v>
      </c>
      <c r="D886" s="3">
        <v>43950</v>
      </c>
      <c r="E886" s="3">
        <v>43955</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2021</v>
      </c>
      <c r="D887" s="3">
        <v>44311</v>
      </c>
      <c r="E887" s="3">
        <v>44314</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2023</v>
      </c>
      <c r="D888" s="3">
        <v>45104</v>
      </c>
      <c r="E888" s="3">
        <v>45110</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2023</v>
      </c>
      <c r="D889" s="3">
        <v>45214</v>
      </c>
      <c r="E889" s="3">
        <v>45219</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2020</v>
      </c>
      <c r="D890" s="3">
        <v>44174</v>
      </c>
      <c r="E890" s="3">
        <v>44181</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2023</v>
      </c>
      <c r="D891" s="3">
        <v>45098</v>
      </c>
      <c r="E891" s="3">
        <v>45104</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2023</v>
      </c>
      <c r="D892" s="3">
        <v>45098</v>
      </c>
      <c r="E892" s="3">
        <v>45104</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2023</v>
      </c>
      <c r="D893" s="3">
        <v>45104</v>
      </c>
      <c r="E893" s="3">
        <v>45105</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2023</v>
      </c>
      <c r="D894" s="3">
        <v>45104</v>
      </c>
      <c r="E894" s="3">
        <v>45105</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2023</v>
      </c>
      <c r="D895" s="3">
        <v>45104</v>
      </c>
      <c r="E895" s="3">
        <v>45105</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2022</v>
      </c>
      <c r="D896" s="3">
        <v>44876</v>
      </c>
      <c r="E896" s="3">
        <v>44878</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2022</v>
      </c>
      <c r="D897" s="3">
        <v>44876</v>
      </c>
      <c r="E897" s="3">
        <v>44878</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2022</v>
      </c>
      <c r="D898" s="3">
        <v>44838</v>
      </c>
      <c r="E898" s="3">
        <v>44841</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2020</v>
      </c>
      <c r="D899" s="3">
        <v>44083</v>
      </c>
      <c r="E899" s="3">
        <v>44089</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2023</v>
      </c>
      <c r="D900" s="3">
        <v>45229</v>
      </c>
      <c r="E900" s="3">
        <v>45231</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2022</v>
      </c>
      <c r="D901" s="3">
        <v>44662</v>
      </c>
      <c r="E901" s="3">
        <v>44664</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2023</v>
      </c>
      <c r="D902" s="3">
        <v>45242</v>
      </c>
      <c r="E902" s="3">
        <v>45244</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2023</v>
      </c>
      <c r="D903" s="3">
        <v>45242</v>
      </c>
      <c r="E903" s="3">
        <v>45244</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2023</v>
      </c>
      <c r="D904" s="3">
        <v>45185</v>
      </c>
      <c r="E904" s="3">
        <v>45187</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2022</v>
      </c>
      <c r="D905" s="3">
        <v>44660</v>
      </c>
      <c r="E905" s="3">
        <v>44664</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2022</v>
      </c>
      <c r="D906" s="3">
        <v>44660</v>
      </c>
      <c r="E906" s="3">
        <v>44664</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2022</v>
      </c>
      <c r="D907" s="3">
        <v>44660</v>
      </c>
      <c r="E907" s="3">
        <v>44664</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2023</v>
      </c>
      <c r="D908" s="3">
        <v>45291</v>
      </c>
      <c r="E908" s="3">
        <v>45295</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2023</v>
      </c>
      <c r="D909" s="3">
        <v>45291</v>
      </c>
      <c r="E909" s="3">
        <v>45295</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2023</v>
      </c>
      <c r="D910" s="3">
        <v>45291</v>
      </c>
      <c r="E910" s="3">
        <v>45295</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2023</v>
      </c>
      <c r="D911" s="3">
        <v>45172</v>
      </c>
      <c r="E911" s="3">
        <v>45177</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2023</v>
      </c>
      <c r="D912" s="3">
        <v>45172</v>
      </c>
      <c r="E912" s="3">
        <v>45177</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2023</v>
      </c>
      <c r="D913" s="3">
        <v>45172</v>
      </c>
      <c r="E913" s="3">
        <v>45177</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2021</v>
      </c>
      <c r="D914" s="3">
        <v>44347</v>
      </c>
      <c r="E914" s="3">
        <v>44354</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2023</v>
      </c>
      <c r="D915" s="3">
        <v>45258</v>
      </c>
      <c r="E915" s="3">
        <v>45260</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2023</v>
      </c>
      <c r="D916" s="3">
        <v>45258</v>
      </c>
      <c r="E916" s="3">
        <v>45260</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2020</v>
      </c>
      <c r="D917" s="3">
        <v>43997</v>
      </c>
      <c r="E917" s="3">
        <v>44003</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2020</v>
      </c>
      <c r="D918" s="3">
        <v>43997</v>
      </c>
      <c r="E918" s="3">
        <v>44003</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2020</v>
      </c>
      <c r="D919" s="3">
        <v>43997</v>
      </c>
      <c r="E919" s="3">
        <v>44003</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2022</v>
      </c>
      <c r="D920" s="3">
        <v>44626</v>
      </c>
      <c r="E920" s="3">
        <v>44632</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2022</v>
      </c>
      <c r="D921" s="3">
        <v>44626</v>
      </c>
      <c r="E921" s="3">
        <v>44632</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2020</v>
      </c>
      <c r="D922" s="3">
        <v>44170</v>
      </c>
      <c r="E922" s="3">
        <v>44177</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2021</v>
      </c>
      <c r="D923" s="3">
        <v>44297</v>
      </c>
      <c r="E923" s="3">
        <v>44301</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2021</v>
      </c>
      <c r="D924" s="3">
        <v>44297</v>
      </c>
      <c r="E924" s="3">
        <v>44301</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2021</v>
      </c>
      <c r="D925" s="3">
        <v>44297</v>
      </c>
      <c r="E925" s="3">
        <v>44301</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2022</v>
      </c>
      <c r="D926" s="3">
        <v>44820</v>
      </c>
      <c r="E926" s="3">
        <v>44825</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2020</v>
      </c>
      <c r="D927" s="3">
        <v>44087</v>
      </c>
      <c r="E927" s="3">
        <v>44090</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2020</v>
      </c>
      <c r="D928" s="3">
        <v>44087</v>
      </c>
      <c r="E928" s="3">
        <v>44090</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2021</v>
      </c>
      <c r="D929" s="3">
        <v>44474</v>
      </c>
      <c r="E929" s="3">
        <v>44478</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2021</v>
      </c>
      <c r="D930" s="3">
        <v>44474</v>
      </c>
      <c r="E930" s="3">
        <v>44478</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2023</v>
      </c>
      <c r="D931" s="3">
        <v>45031</v>
      </c>
      <c r="E931" s="3">
        <v>45034</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2023</v>
      </c>
      <c r="D932" s="3">
        <v>45031</v>
      </c>
      <c r="E932" s="3">
        <v>45034</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2023</v>
      </c>
      <c r="D933" s="3">
        <v>45031</v>
      </c>
      <c r="E933" s="3">
        <v>45034</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2023</v>
      </c>
      <c r="D934" s="3">
        <v>45172</v>
      </c>
      <c r="E934" s="3">
        <v>45176</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2022</v>
      </c>
      <c r="D935" s="3">
        <v>44733</v>
      </c>
      <c r="E935" s="3">
        <v>44737</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2022</v>
      </c>
      <c r="D936" s="3">
        <v>44733</v>
      </c>
      <c r="E936" s="3">
        <v>44737</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2022</v>
      </c>
      <c r="D937" s="3">
        <v>44733</v>
      </c>
      <c r="E937" s="3">
        <v>44737</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2022</v>
      </c>
      <c r="D938" s="3">
        <v>44733</v>
      </c>
      <c r="E938" s="3">
        <v>44737</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2023</v>
      </c>
      <c r="D939" s="3">
        <v>45236</v>
      </c>
      <c r="E939" s="3">
        <v>45237</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2021</v>
      </c>
      <c r="D940" s="3">
        <v>44543</v>
      </c>
      <c r="E940" s="3">
        <v>44547</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2021</v>
      </c>
      <c r="D941" s="3">
        <v>44543</v>
      </c>
      <c r="E941" s="3">
        <v>44547</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2022</v>
      </c>
      <c r="D942" s="3">
        <v>44732</v>
      </c>
      <c r="E942" s="3">
        <v>44733</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2022</v>
      </c>
      <c r="D943" s="3">
        <v>44909</v>
      </c>
      <c r="E943" s="3">
        <v>44916</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2022</v>
      </c>
      <c r="D944" s="3">
        <v>44909</v>
      </c>
      <c r="E944" s="3">
        <v>44916</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2021</v>
      </c>
      <c r="D945" s="3">
        <v>44345</v>
      </c>
      <c r="E945" s="3">
        <v>44350</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2021</v>
      </c>
      <c r="D946" s="3">
        <v>44345</v>
      </c>
      <c r="E946" s="3">
        <v>44350</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2021</v>
      </c>
      <c r="D947" s="3">
        <v>44345</v>
      </c>
      <c r="E947" s="3">
        <v>44350</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2021</v>
      </c>
      <c r="D948" s="3">
        <v>44403</v>
      </c>
      <c r="E948" s="3">
        <v>44405</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2023</v>
      </c>
      <c r="D949" s="3">
        <v>45259</v>
      </c>
      <c r="E949" s="3">
        <v>45263</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2023</v>
      </c>
      <c r="D950" s="3">
        <v>45259</v>
      </c>
      <c r="E950" s="3">
        <v>45263</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2023</v>
      </c>
      <c r="D951" s="3">
        <v>45259</v>
      </c>
      <c r="E951" s="3">
        <v>45263</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2023</v>
      </c>
      <c r="D952" s="3">
        <v>45259</v>
      </c>
      <c r="E952" s="3">
        <v>45263</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2023</v>
      </c>
      <c r="D953" s="3">
        <v>45259</v>
      </c>
      <c r="E953" s="3">
        <v>45263</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2023</v>
      </c>
      <c r="D954" s="3">
        <v>45020</v>
      </c>
      <c r="E954" s="3">
        <v>45024</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2023</v>
      </c>
      <c r="D955" s="3">
        <v>45289</v>
      </c>
      <c r="E955" s="3">
        <v>45293</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2023</v>
      </c>
      <c r="D956" s="3">
        <v>45289</v>
      </c>
      <c r="E956" s="3">
        <v>45293</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2023</v>
      </c>
      <c r="D957" s="3">
        <v>45261</v>
      </c>
      <c r="E957" s="3">
        <v>45265</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2023</v>
      </c>
      <c r="D958" s="3">
        <v>45062</v>
      </c>
      <c r="E958" s="3">
        <v>45065</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2023</v>
      </c>
      <c r="D959" s="3">
        <v>45062</v>
      </c>
      <c r="E959" s="3">
        <v>45065</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2023</v>
      </c>
      <c r="D960" s="3">
        <v>45062</v>
      </c>
      <c r="E960" s="3">
        <v>45065</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2021</v>
      </c>
      <c r="D961" s="3">
        <v>44461</v>
      </c>
      <c r="E961" s="3">
        <v>44461</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2023</v>
      </c>
      <c r="D962" s="3">
        <v>45245</v>
      </c>
      <c r="E962" s="3">
        <v>45250</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2021</v>
      </c>
      <c r="D963" s="3">
        <v>44527</v>
      </c>
      <c r="E963" s="3">
        <v>44531</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2022</v>
      </c>
      <c r="D964" s="3">
        <v>44806</v>
      </c>
      <c r="E964" s="3">
        <v>44809</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2020</v>
      </c>
      <c r="D965" s="3">
        <v>44096</v>
      </c>
      <c r="E965" s="3">
        <v>44098</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2023</v>
      </c>
      <c r="D966" s="3">
        <v>45026</v>
      </c>
      <c r="E966" s="3">
        <v>45028</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2023</v>
      </c>
      <c r="D967" s="3">
        <v>45026</v>
      </c>
      <c r="E967" s="3">
        <v>45028</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2023</v>
      </c>
      <c r="D968" s="3">
        <v>45026</v>
      </c>
      <c r="E968" s="3">
        <v>45028</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2023</v>
      </c>
      <c r="D969" s="3">
        <v>45026</v>
      </c>
      <c r="E969" s="3">
        <v>45028</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2023</v>
      </c>
      <c r="D970" s="3">
        <v>45026</v>
      </c>
      <c r="E970" s="3">
        <v>45028</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2023</v>
      </c>
      <c r="D971" s="3">
        <v>45026</v>
      </c>
      <c r="E971" s="3">
        <v>45028</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2020</v>
      </c>
      <c r="D972" s="3">
        <v>43847</v>
      </c>
      <c r="E972" s="3">
        <v>43849</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2020</v>
      </c>
      <c r="D973" s="3">
        <v>43847</v>
      </c>
      <c r="E973" s="3">
        <v>43849</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2020</v>
      </c>
      <c r="D974" s="3">
        <v>43847</v>
      </c>
      <c r="E974" s="3">
        <v>43849</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2020</v>
      </c>
      <c r="D975" s="3">
        <v>43847</v>
      </c>
      <c r="E975" s="3">
        <v>43849</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2023</v>
      </c>
      <c r="D976" s="3">
        <v>45205</v>
      </c>
      <c r="E976" s="3">
        <v>45208</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2023</v>
      </c>
      <c r="D977" s="3">
        <v>45205</v>
      </c>
      <c r="E977" s="3">
        <v>45208</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2023</v>
      </c>
      <c r="D978" s="3">
        <v>45117</v>
      </c>
      <c r="E978" s="3">
        <v>45123</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2023</v>
      </c>
      <c r="D979" s="3">
        <v>44934</v>
      </c>
      <c r="E979" s="3">
        <v>44937</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2022</v>
      </c>
      <c r="D980" s="3">
        <v>44712</v>
      </c>
      <c r="E980" s="3">
        <v>44713</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2021</v>
      </c>
      <c r="D981" s="3">
        <v>44539</v>
      </c>
      <c r="E981" s="3">
        <v>44542</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2022</v>
      </c>
      <c r="D982" s="3">
        <v>44838</v>
      </c>
      <c r="E982" s="3">
        <v>44843</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2020</v>
      </c>
      <c r="D983" s="3">
        <v>44146</v>
      </c>
      <c r="E983" s="3">
        <v>44149</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2020</v>
      </c>
      <c r="D984" s="3">
        <v>44146</v>
      </c>
      <c r="E984" s="3">
        <v>44149</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2020</v>
      </c>
      <c r="D985" s="3">
        <v>44146</v>
      </c>
      <c r="E985" s="3">
        <v>44149</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2023</v>
      </c>
      <c r="D986" s="3">
        <v>45199</v>
      </c>
      <c r="E986" s="3">
        <v>45205</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2023</v>
      </c>
      <c r="D987" s="3">
        <v>45199</v>
      </c>
      <c r="E987" s="3">
        <v>45205</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2023</v>
      </c>
      <c r="D988" s="3">
        <v>45199</v>
      </c>
      <c r="E988" s="3">
        <v>45205</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2021</v>
      </c>
      <c r="D989" s="3">
        <v>44265</v>
      </c>
      <c r="E989" s="3">
        <v>44265</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2023</v>
      </c>
      <c r="D990" s="3">
        <v>45068</v>
      </c>
      <c r="E990" s="3">
        <v>45073</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2023</v>
      </c>
      <c r="D991" s="3">
        <v>45068</v>
      </c>
      <c r="E991" s="3">
        <v>45073</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2021</v>
      </c>
      <c r="D992" s="3">
        <v>44284</v>
      </c>
      <c r="E992" s="3">
        <v>44286</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2022</v>
      </c>
      <c r="D993" s="3">
        <v>44814</v>
      </c>
      <c r="E993" s="3">
        <v>44816</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2022</v>
      </c>
      <c r="D994" s="3">
        <v>44800</v>
      </c>
      <c r="E994" s="3">
        <v>44801</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2022</v>
      </c>
      <c r="D995" s="3">
        <v>44800</v>
      </c>
      <c r="E995" s="3">
        <v>44801</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2020</v>
      </c>
      <c r="D996" s="3">
        <v>43972</v>
      </c>
      <c r="E996" s="3">
        <v>43976</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2020</v>
      </c>
      <c r="D997" s="3">
        <v>43972</v>
      </c>
      <c r="E997" s="3">
        <v>43976</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2021</v>
      </c>
      <c r="D998" s="3">
        <v>44497</v>
      </c>
      <c r="E998" s="3">
        <v>44503</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2021</v>
      </c>
      <c r="D999" s="3">
        <v>44497</v>
      </c>
      <c r="E999" s="3">
        <v>44503</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2021</v>
      </c>
      <c r="D1000" s="3">
        <v>44497</v>
      </c>
      <c r="E1000" s="3">
        <v>44503</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2021</v>
      </c>
      <c r="D1001" s="3">
        <v>44497</v>
      </c>
      <c r="E1001" s="3">
        <v>44503</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2022</v>
      </c>
      <c r="D1002" s="3">
        <v>44879</v>
      </c>
      <c r="E1002" s="3">
        <v>44883</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2021</v>
      </c>
      <c r="D1003" s="3">
        <v>44408</v>
      </c>
      <c r="E1003" s="3">
        <v>44408</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2021</v>
      </c>
      <c r="D1004" s="3">
        <v>44408</v>
      </c>
      <c r="E1004" s="3">
        <v>44408</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2021</v>
      </c>
      <c r="D1005" s="3">
        <v>44408</v>
      </c>
      <c r="E1005" s="3">
        <v>44408</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2021</v>
      </c>
      <c r="D1006" s="3">
        <v>44435</v>
      </c>
      <c r="E1006" s="3">
        <v>44439</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2021</v>
      </c>
      <c r="D1007" s="3">
        <v>44513</v>
      </c>
      <c r="E1007" s="3">
        <v>44517</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2021</v>
      </c>
      <c r="D1008" s="3">
        <v>44506</v>
      </c>
      <c r="E1008" s="3">
        <v>44509</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2021</v>
      </c>
      <c r="D1009" s="3">
        <v>44506</v>
      </c>
      <c r="E1009" s="3">
        <v>44509</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2023</v>
      </c>
      <c r="D1010" s="3">
        <v>45287</v>
      </c>
      <c r="E1010" s="3">
        <v>45293</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2023</v>
      </c>
      <c r="D1011" s="3">
        <v>45140</v>
      </c>
      <c r="E1011" s="3">
        <v>45142</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2020</v>
      </c>
      <c r="D1012" s="3">
        <v>44159</v>
      </c>
      <c r="E1012" s="3">
        <v>44161</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2023</v>
      </c>
      <c r="D1013" s="3">
        <v>45095</v>
      </c>
      <c r="E1013" s="3">
        <v>45099</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2023</v>
      </c>
      <c r="D1014" s="3">
        <v>45095</v>
      </c>
      <c r="E1014" s="3">
        <v>45099</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2021</v>
      </c>
      <c r="D1015" s="3">
        <v>44551</v>
      </c>
      <c r="E1015" s="3">
        <v>44554</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2021</v>
      </c>
      <c r="D1016" s="3">
        <v>44551</v>
      </c>
      <c r="E1016" s="3">
        <v>44554</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2021</v>
      </c>
      <c r="D1017" s="3">
        <v>44456</v>
      </c>
      <c r="E1017" s="3">
        <v>44458</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2021</v>
      </c>
      <c r="D1018" s="3">
        <v>44383</v>
      </c>
      <c r="E1018" s="3">
        <v>44387</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2021</v>
      </c>
      <c r="D1019" s="3">
        <v>44383</v>
      </c>
      <c r="E1019" s="3">
        <v>44387</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2021</v>
      </c>
      <c r="D1020" s="3">
        <v>44383</v>
      </c>
      <c r="E1020" s="3">
        <v>44387</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2021</v>
      </c>
      <c r="D1021" s="3">
        <v>44383</v>
      </c>
      <c r="E1021" s="3">
        <v>44387</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2021</v>
      </c>
      <c r="D1022" s="3">
        <v>44313</v>
      </c>
      <c r="E1022" s="3">
        <v>44319</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2021</v>
      </c>
      <c r="D1023" s="3">
        <v>44313</v>
      </c>
      <c r="E1023" s="3">
        <v>44319</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2021</v>
      </c>
      <c r="D1024" s="3">
        <v>44313</v>
      </c>
      <c r="E1024" s="3">
        <v>44319</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2021</v>
      </c>
      <c r="D1025" s="3">
        <v>44363</v>
      </c>
      <c r="E1025" s="3">
        <v>44367</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2023</v>
      </c>
      <c r="D1026" s="3">
        <v>45278</v>
      </c>
      <c r="E1026" s="3">
        <v>45281</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2022</v>
      </c>
      <c r="D1027" s="3">
        <v>44572</v>
      </c>
      <c r="E1027" s="3">
        <v>44574</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2022</v>
      </c>
      <c r="D1028" s="3">
        <v>44572</v>
      </c>
      <c r="E1028" s="3">
        <v>44574</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2022</v>
      </c>
      <c r="D1029" s="3">
        <v>44572</v>
      </c>
      <c r="E1029" s="3">
        <v>44574</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2020</v>
      </c>
      <c r="D1030" s="3">
        <v>44023</v>
      </c>
      <c r="E1030" s="3">
        <v>44027</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2020</v>
      </c>
      <c r="D1031" s="3">
        <v>44023</v>
      </c>
      <c r="E1031" s="3">
        <v>44027</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2020</v>
      </c>
      <c r="D1032" s="3">
        <v>44023</v>
      </c>
      <c r="E1032" s="3">
        <v>44027</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2020</v>
      </c>
      <c r="D1033" s="3">
        <v>44023</v>
      </c>
      <c r="E1033" s="3">
        <v>44027</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2020</v>
      </c>
      <c r="D1034" s="3">
        <v>44023</v>
      </c>
      <c r="E1034" s="3">
        <v>44027</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2022</v>
      </c>
      <c r="D1035" s="3">
        <v>44886</v>
      </c>
      <c r="E1035" s="3">
        <v>44888</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2022</v>
      </c>
      <c r="D1036" s="3">
        <v>44886</v>
      </c>
      <c r="E1036" s="3">
        <v>44888</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2022</v>
      </c>
      <c r="D1037" s="3">
        <v>44886</v>
      </c>
      <c r="E1037" s="3">
        <v>44888</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2022</v>
      </c>
      <c r="D1038" s="3">
        <v>44674</v>
      </c>
      <c r="E1038" s="3">
        <v>44678</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2021</v>
      </c>
      <c r="D1039" s="3">
        <v>44360</v>
      </c>
      <c r="E1039" s="3">
        <v>44361</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2023</v>
      </c>
      <c r="D1040" s="3">
        <v>45251</v>
      </c>
      <c r="E1040" s="3">
        <v>45252</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2023</v>
      </c>
      <c r="D1041" s="3">
        <v>45251</v>
      </c>
      <c r="E1041" s="3">
        <v>45252</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2022</v>
      </c>
      <c r="D1042" s="3">
        <v>44641</v>
      </c>
      <c r="E1042" s="3">
        <v>44645</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2022</v>
      </c>
      <c r="D1043" s="3">
        <v>44811</v>
      </c>
      <c r="E1043" s="3">
        <v>44814</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2022</v>
      </c>
      <c r="D1044" s="3">
        <v>44811</v>
      </c>
      <c r="E1044" s="3">
        <v>44814</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2023</v>
      </c>
      <c r="D1045" s="3">
        <v>45117</v>
      </c>
      <c r="E1045" s="3">
        <v>45120</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2023</v>
      </c>
      <c r="D1046" s="3">
        <v>45117</v>
      </c>
      <c r="E1046" s="3">
        <v>45120</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2023</v>
      </c>
      <c r="D1047" s="3">
        <v>45212</v>
      </c>
      <c r="E1047" s="3">
        <v>45216</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2022</v>
      </c>
      <c r="D1048" s="3">
        <v>44629</v>
      </c>
      <c r="E1048" s="3">
        <v>44634</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2022</v>
      </c>
      <c r="D1049" s="3">
        <v>44629</v>
      </c>
      <c r="E1049" s="3">
        <v>44634</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2020</v>
      </c>
      <c r="D1050" s="3">
        <v>43978</v>
      </c>
      <c r="E1050" s="3">
        <v>43983</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2020</v>
      </c>
      <c r="D1051" s="3">
        <v>43978</v>
      </c>
      <c r="E1051" s="3">
        <v>43983</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2021</v>
      </c>
      <c r="D1052" s="3">
        <v>44380</v>
      </c>
      <c r="E1052" s="3">
        <v>44382</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2021</v>
      </c>
      <c r="D1053" s="3">
        <v>44380</v>
      </c>
      <c r="E1053" s="3">
        <v>44382</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2021</v>
      </c>
      <c r="D1054" s="3">
        <v>44380</v>
      </c>
      <c r="E1054" s="3">
        <v>44382</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2021</v>
      </c>
      <c r="D1055" s="3">
        <v>44290</v>
      </c>
      <c r="E1055" s="3">
        <v>44294</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2021</v>
      </c>
      <c r="D1056" s="3">
        <v>44290</v>
      </c>
      <c r="E1056" s="3">
        <v>44294</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2021</v>
      </c>
      <c r="D1057" s="3">
        <v>44290</v>
      </c>
      <c r="E1057" s="3">
        <v>44294</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2021</v>
      </c>
      <c r="D1058" s="3">
        <v>44290</v>
      </c>
      <c r="E1058" s="3">
        <v>44294</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2023</v>
      </c>
      <c r="D1059" s="3">
        <v>45271</v>
      </c>
      <c r="E1059" s="3">
        <v>45278</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2023</v>
      </c>
      <c r="D1060" s="3">
        <v>45271</v>
      </c>
      <c r="E1060" s="3">
        <v>45278</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2022</v>
      </c>
      <c r="D1061" s="3">
        <v>44890</v>
      </c>
      <c r="E1061" s="3">
        <v>44897</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2021</v>
      </c>
      <c r="D1062" s="3">
        <v>44278</v>
      </c>
      <c r="E1062" s="3">
        <v>44284</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2021</v>
      </c>
      <c r="D1063" s="3">
        <v>44302</v>
      </c>
      <c r="E1063" s="3">
        <v>44307</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2021</v>
      </c>
      <c r="D1064" s="3">
        <v>44302</v>
      </c>
      <c r="E1064" s="3">
        <v>44307</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2021</v>
      </c>
      <c r="D1065" s="3">
        <v>44302</v>
      </c>
      <c r="E1065" s="3">
        <v>44307</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2021</v>
      </c>
      <c r="D1066" s="3">
        <v>44302</v>
      </c>
      <c r="E1066" s="3">
        <v>44307</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2021</v>
      </c>
      <c r="D1067" s="3">
        <v>44302</v>
      </c>
      <c r="E1067" s="3">
        <v>44307</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2021</v>
      </c>
      <c r="D1068" s="3">
        <v>44302</v>
      </c>
      <c r="E1068" s="3">
        <v>44307</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2022</v>
      </c>
      <c r="D1069" s="3">
        <v>44836</v>
      </c>
      <c r="E1069" s="3">
        <v>44837</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2023</v>
      </c>
      <c r="D1070" s="3">
        <v>45198</v>
      </c>
      <c r="E1070" s="3">
        <v>45200</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2021</v>
      </c>
      <c r="D1071" s="3">
        <v>44402</v>
      </c>
      <c r="E1071" s="3">
        <v>44406</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2021</v>
      </c>
      <c r="D1072" s="3">
        <v>44520</v>
      </c>
      <c r="E1072" s="3">
        <v>44526</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2022</v>
      </c>
      <c r="D1073" s="3">
        <v>44680</v>
      </c>
      <c r="E1073" s="3">
        <v>44684</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2023</v>
      </c>
      <c r="D1074" s="3">
        <v>45245</v>
      </c>
      <c r="E1074" s="3">
        <v>45250</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2022</v>
      </c>
      <c r="D1075" s="3">
        <v>44878</v>
      </c>
      <c r="E1075" s="3">
        <v>44885</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2022</v>
      </c>
      <c r="D1076" s="3">
        <v>44878</v>
      </c>
      <c r="E1076" s="3">
        <v>44885</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2022</v>
      </c>
      <c r="D1077" s="3">
        <v>44878</v>
      </c>
      <c r="E1077" s="3">
        <v>44885</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2022</v>
      </c>
      <c r="D1078" s="3">
        <v>44834</v>
      </c>
      <c r="E1078" s="3">
        <v>44835</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2023</v>
      </c>
      <c r="D1079" s="3">
        <v>45193</v>
      </c>
      <c r="E1079" s="3">
        <v>45195</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2023</v>
      </c>
      <c r="D1080" s="3">
        <v>45193</v>
      </c>
      <c r="E1080" s="3">
        <v>45195</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2023</v>
      </c>
      <c r="D1081" s="3">
        <v>45193</v>
      </c>
      <c r="E1081" s="3">
        <v>45195</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2021</v>
      </c>
      <c r="D1082" s="3">
        <v>44529</v>
      </c>
      <c r="E1082" s="3">
        <v>44534</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2021</v>
      </c>
      <c r="D1083" s="3">
        <v>44529</v>
      </c>
      <c r="E1083" s="3">
        <v>44534</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2022</v>
      </c>
      <c r="D1084" s="3">
        <v>44622</v>
      </c>
      <c r="E1084" s="3">
        <v>44626</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2022</v>
      </c>
      <c r="D1085" s="3">
        <v>44622</v>
      </c>
      <c r="E1085" s="3">
        <v>44626</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2022</v>
      </c>
      <c r="D1086" s="3">
        <v>44622</v>
      </c>
      <c r="E1086" s="3">
        <v>44626</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2022</v>
      </c>
      <c r="D1087" s="3">
        <v>44622</v>
      </c>
      <c r="E1087" s="3">
        <v>44626</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2022</v>
      </c>
      <c r="D1088" s="3">
        <v>44786</v>
      </c>
      <c r="E1088" s="3">
        <v>44786</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2022</v>
      </c>
      <c r="D1089" s="3">
        <v>44789</v>
      </c>
      <c r="E1089" s="3">
        <v>44794</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2022</v>
      </c>
      <c r="D1090" s="3">
        <v>44789</v>
      </c>
      <c r="E1090" s="3">
        <v>44794</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2023</v>
      </c>
      <c r="D1091" s="3">
        <v>45082</v>
      </c>
      <c r="E1091" s="3">
        <v>45088</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2023</v>
      </c>
      <c r="D1092" s="3">
        <v>45082</v>
      </c>
      <c r="E1092" s="3">
        <v>45088</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2021</v>
      </c>
      <c r="D1093" s="3">
        <v>44536</v>
      </c>
      <c r="E1093" s="3">
        <v>44543</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2021</v>
      </c>
      <c r="D1094" s="3">
        <v>44536</v>
      </c>
      <c r="E1094" s="3">
        <v>44543</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2021</v>
      </c>
      <c r="D1095" s="3">
        <v>44557</v>
      </c>
      <c r="E1095" s="3">
        <v>44561</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2021</v>
      </c>
      <c r="D1096" s="3">
        <v>44557</v>
      </c>
      <c r="E1096" s="3">
        <v>44561</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2023</v>
      </c>
      <c r="D1097" s="3">
        <v>44948</v>
      </c>
      <c r="E1097" s="3">
        <v>44953</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2023</v>
      </c>
      <c r="D1098" s="3">
        <v>44948</v>
      </c>
      <c r="E1098" s="3">
        <v>44953</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2020</v>
      </c>
      <c r="D1099" s="3">
        <v>44007</v>
      </c>
      <c r="E1099" s="3">
        <v>44010</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2022</v>
      </c>
      <c r="D1100" s="3">
        <v>44727</v>
      </c>
      <c r="E1100" s="3">
        <v>44730</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2022</v>
      </c>
      <c r="D1101" s="3">
        <v>44727</v>
      </c>
      <c r="E1101" s="3">
        <v>44730</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2022</v>
      </c>
      <c r="D1102" s="3">
        <v>44727</v>
      </c>
      <c r="E1102" s="3">
        <v>44730</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2022</v>
      </c>
      <c r="D1103" s="3">
        <v>44727</v>
      </c>
      <c r="E1103" s="3">
        <v>44730</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2023</v>
      </c>
      <c r="D1104" s="3">
        <v>45038</v>
      </c>
      <c r="E1104" s="3">
        <v>45044</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2023</v>
      </c>
      <c r="D1105" s="3">
        <v>45038</v>
      </c>
      <c r="E1105" s="3">
        <v>45044</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2022</v>
      </c>
      <c r="D1106" s="3">
        <v>44856</v>
      </c>
      <c r="E1106" s="3">
        <v>44862</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2022</v>
      </c>
      <c r="D1107" s="3">
        <v>44885</v>
      </c>
      <c r="E1107" s="3">
        <v>44890</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2022</v>
      </c>
      <c r="D1108" s="3">
        <v>44885</v>
      </c>
      <c r="E1108" s="3">
        <v>44890</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2022</v>
      </c>
      <c r="D1109" s="3">
        <v>44885</v>
      </c>
      <c r="E1109" s="3">
        <v>44890</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2022</v>
      </c>
      <c r="D1110" s="3">
        <v>44885</v>
      </c>
      <c r="E1110" s="3">
        <v>44890</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2022</v>
      </c>
      <c r="D1111" s="3">
        <v>44885</v>
      </c>
      <c r="E1111" s="3">
        <v>44890</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2022</v>
      </c>
      <c r="D1112" s="3">
        <v>44885</v>
      </c>
      <c r="E1112" s="3">
        <v>44890</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2022</v>
      </c>
      <c r="D1113" s="3">
        <v>44885</v>
      </c>
      <c r="E1113" s="3">
        <v>44890</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2022</v>
      </c>
      <c r="D1114" s="3">
        <v>44885</v>
      </c>
      <c r="E1114" s="3">
        <v>44890</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2023</v>
      </c>
      <c r="D1115" s="3">
        <v>45279</v>
      </c>
      <c r="E1115" s="3">
        <v>45284</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2023</v>
      </c>
      <c r="D1116" s="3">
        <v>45279</v>
      </c>
      <c r="E1116" s="3">
        <v>45284</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2023</v>
      </c>
      <c r="D1117" s="3">
        <v>45279</v>
      </c>
      <c r="E1117" s="3">
        <v>45284</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2022</v>
      </c>
      <c r="D1118" s="3">
        <v>44765</v>
      </c>
      <c r="E1118" s="3">
        <v>44767</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2021</v>
      </c>
      <c r="D1119" s="3">
        <v>44443</v>
      </c>
      <c r="E1119" s="3">
        <v>44447</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2021</v>
      </c>
      <c r="D1120" s="3">
        <v>44443</v>
      </c>
      <c r="E1120" s="3">
        <v>44447</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2021</v>
      </c>
      <c r="D1121" s="3">
        <v>44443</v>
      </c>
      <c r="E1121" s="3">
        <v>44447</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2021</v>
      </c>
      <c r="D1122" s="3">
        <v>44443</v>
      </c>
      <c r="E1122" s="3">
        <v>44447</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2020</v>
      </c>
      <c r="D1123" s="3">
        <v>43851</v>
      </c>
      <c r="E1123" s="3">
        <v>43857</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2020</v>
      </c>
      <c r="D1124" s="3">
        <v>43851</v>
      </c>
      <c r="E1124" s="3">
        <v>43857</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2020</v>
      </c>
      <c r="D1125" s="3">
        <v>43851</v>
      </c>
      <c r="E1125" s="3">
        <v>43857</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2020</v>
      </c>
      <c r="D1126" s="3">
        <v>43851</v>
      </c>
      <c r="E1126" s="3">
        <v>43857</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2020</v>
      </c>
      <c r="D1127" s="3">
        <v>43851</v>
      </c>
      <c r="E1127" s="3">
        <v>43857</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2020</v>
      </c>
      <c r="D1128" s="3">
        <v>43851</v>
      </c>
      <c r="E1128" s="3">
        <v>43857</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2021</v>
      </c>
      <c r="D1129" s="3">
        <v>44257</v>
      </c>
      <c r="E1129" s="3">
        <v>44262</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2021</v>
      </c>
      <c r="D1130" s="3">
        <v>44257</v>
      </c>
      <c r="E1130" s="3">
        <v>44262</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2022</v>
      </c>
      <c r="D1131" s="3">
        <v>44664</v>
      </c>
      <c r="E1131" s="3">
        <v>44668</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2022</v>
      </c>
      <c r="D1132" s="3">
        <v>44664</v>
      </c>
      <c r="E1132" s="3">
        <v>44668</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2022</v>
      </c>
      <c r="D1133" s="3">
        <v>44664</v>
      </c>
      <c r="E1133" s="3">
        <v>44668</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2022</v>
      </c>
      <c r="D1134" s="3">
        <v>44902</v>
      </c>
      <c r="E1134" s="3">
        <v>44903</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2022</v>
      </c>
      <c r="D1135" s="3">
        <v>44718</v>
      </c>
      <c r="E1135" s="3">
        <v>44722</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2022</v>
      </c>
      <c r="D1136" s="3">
        <v>44718</v>
      </c>
      <c r="E1136" s="3">
        <v>44722</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2022</v>
      </c>
      <c r="D1137" s="3">
        <v>44907</v>
      </c>
      <c r="E1137" s="3">
        <v>44907</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2022</v>
      </c>
      <c r="D1138" s="3">
        <v>44878</v>
      </c>
      <c r="E1138" s="3">
        <v>44881</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2022</v>
      </c>
      <c r="D1139" s="3">
        <v>44878</v>
      </c>
      <c r="E1139" s="3">
        <v>44881</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2022</v>
      </c>
      <c r="D1140" s="3">
        <v>44878</v>
      </c>
      <c r="E1140" s="3">
        <v>44881</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2022</v>
      </c>
      <c r="D1141" s="3">
        <v>44878</v>
      </c>
      <c r="E1141" s="3">
        <v>44881</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2022</v>
      </c>
      <c r="D1142" s="3">
        <v>44878</v>
      </c>
      <c r="E1142" s="3">
        <v>44881</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2020</v>
      </c>
      <c r="D1143" s="3">
        <v>44103</v>
      </c>
      <c r="E1143" s="3">
        <v>44107</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2020</v>
      </c>
      <c r="D1144" s="3">
        <v>44103</v>
      </c>
      <c r="E1144" s="3">
        <v>44107</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2020</v>
      </c>
      <c r="D1145" s="3">
        <v>44103</v>
      </c>
      <c r="E1145" s="3">
        <v>44107</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2020</v>
      </c>
      <c r="D1146" s="3">
        <v>44103</v>
      </c>
      <c r="E1146" s="3">
        <v>44107</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2020</v>
      </c>
      <c r="D1147" s="3">
        <v>44103</v>
      </c>
      <c r="E1147" s="3">
        <v>44107</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2021</v>
      </c>
      <c r="D1148" s="3">
        <v>44290</v>
      </c>
      <c r="E1148" s="3">
        <v>44290</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2021</v>
      </c>
      <c r="D1149" s="3">
        <v>44290</v>
      </c>
      <c r="E1149" s="3">
        <v>44290</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2021</v>
      </c>
      <c r="D1150" s="3">
        <v>44290</v>
      </c>
      <c r="E1150" s="3">
        <v>44290</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2021</v>
      </c>
      <c r="D1151" s="3">
        <v>44290</v>
      </c>
      <c r="E1151" s="3">
        <v>44290</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2021</v>
      </c>
      <c r="D1152" s="3">
        <v>44290</v>
      </c>
      <c r="E1152" s="3">
        <v>44290</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2021</v>
      </c>
      <c r="D1153" s="3">
        <v>44324</v>
      </c>
      <c r="E1153" s="3">
        <v>44330</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2023</v>
      </c>
      <c r="D1154" s="3">
        <v>44927</v>
      </c>
      <c r="E1154" s="3">
        <v>44933</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2023</v>
      </c>
      <c r="D1155" s="3">
        <v>44927</v>
      </c>
      <c r="E1155" s="3">
        <v>44933</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2020</v>
      </c>
      <c r="D1156" s="3">
        <v>44185</v>
      </c>
      <c r="E1156" s="3">
        <v>44186</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2020</v>
      </c>
      <c r="D1157" s="3">
        <v>44185</v>
      </c>
      <c r="E1157" s="3">
        <v>44186</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2020</v>
      </c>
      <c r="D1158" s="3">
        <v>44185</v>
      </c>
      <c r="E1158" s="3">
        <v>44186</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2020</v>
      </c>
      <c r="D1159" s="3">
        <v>44185</v>
      </c>
      <c r="E1159" s="3">
        <v>44186</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2022</v>
      </c>
      <c r="D1160" s="3">
        <v>44745</v>
      </c>
      <c r="E1160" s="3">
        <v>44750</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2023</v>
      </c>
      <c r="D1161" s="3">
        <v>45107</v>
      </c>
      <c r="E1161" s="3">
        <v>45112</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2023</v>
      </c>
      <c r="D1162" s="3">
        <v>45107</v>
      </c>
      <c r="E1162" s="3">
        <v>45112</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2020</v>
      </c>
      <c r="D1163" s="3">
        <v>44075</v>
      </c>
      <c r="E1163" s="3">
        <v>44079</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2020</v>
      </c>
      <c r="D1164" s="3">
        <v>43893</v>
      </c>
      <c r="E1164" s="3">
        <v>43898</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2020</v>
      </c>
      <c r="D1165" s="3">
        <v>43893</v>
      </c>
      <c r="E1165" s="3">
        <v>43898</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2020</v>
      </c>
      <c r="D1166" s="3">
        <v>43893</v>
      </c>
      <c r="E1166" s="3">
        <v>43898</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2020</v>
      </c>
      <c r="D1167" s="3">
        <v>43955</v>
      </c>
      <c r="E1167" s="3">
        <v>43959</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2021</v>
      </c>
      <c r="D1168" s="3">
        <v>44502</v>
      </c>
      <c r="E1168" s="3">
        <v>44502</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2023</v>
      </c>
      <c r="D1169" s="3">
        <v>45269</v>
      </c>
      <c r="E1169" s="3">
        <v>45271</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2023</v>
      </c>
      <c r="D1170" s="3">
        <v>45269</v>
      </c>
      <c r="E1170" s="3">
        <v>45271</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2023</v>
      </c>
      <c r="D1171" s="3">
        <v>45269</v>
      </c>
      <c r="E1171" s="3">
        <v>45271</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2023</v>
      </c>
      <c r="D1172" s="3">
        <v>45269</v>
      </c>
      <c r="E1172" s="3">
        <v>45271</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2020</v>
      </c>
      <c r="D1173" s="3">
        <v>43900</v>
      </c>
      <c r="E1173" s="3">
        <v>43904</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2020</v>
      </c>
      <c r="D1174" s="3">
        <v>43942</v>
      </c>
      <c r="E1174" s="3">
        <v>43946</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2021</v>
      </c>
      <c r="D1175" s="3">
        <v>44491</v>
      </c>
      <c r="E1175" s="3">
        <v>44495</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2021</v>
      </c>
      <c r="D1176" s="3">
        <v>44430</v>
      </c>
      <c r="E1176" s="3">
        <v>44433</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2022</v>
      </c>
      <c r="D1177" s="3">
        <v>44803</v>
      </c>
      <c r="E1177" s="3">
        <v>44808</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2020</v>
      </c>
      <c r="D1178" s="3">
        <v>44192</v>
      </c>
      <c r="E1178" s="3">
        <v>44195</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2022</v>
      </c>
      <c r="D1179" s="3">
        <v>44897</v>
      </c>
      <c r="E1179" s="3">
        <v>44901</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2022</v>
      </c>
      <c r="D1180" s="3">
        <v>44897</v>
      </c>
      <c r="E1180" s="3">
        <v>44901</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2022</v>
      </c>
      <c r="D1181" s="3">
        <v>44676</v>
      </c>
      <c r="E1181" s="3">
        <v>44679</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2020</v>
      </c>
      <c r="D1182" s="3">
        <v>44003</v>
      </c>
      <c r="E1182" s="3">
        <v>44007</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2020</v>
      </c>
      <c r="D1183" s="3">
        <v>44003</v>
      </c>
      <c r="E1183" s="3">
        <v>44007</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2023</v>
      </c>
      <c r="D1184" s="3">
        <v>44941</v>
      </c>
      <c r="E1184" s="3">
        <v>44942</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2023</v>
      </c>
      <c r="D1185" s="3">
        <v>44941</v>
      </c>
      <c r="E1185" s="3">
        <v>44942</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2020</v>
      </c>
      <c r="D1186" s="3">
        <v>44159</v>
      </c>
      <c r="E1186" s="3">
        <v>44165</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2020</v>
      </c>
      <c r="D1187" s="3">
        <v>44159</v>
      </c>
      <c r="E1187" s="3">
        <v>44165</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2020</v>
      </c>
      <c r="D1188" s="3">
        <v>44159</v>
      </c>
      <c r="E1188" s="3">
        <v>44165</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2020</v>
      </c>
      <c r="D1189" s="3">
        <v>44159</v>
      </c>
      <c r="E1189" s="3">
        <v>44165</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2023</v>
      </c>
      <c r="D1190" s="3">
        <v>44984</v>
      </c>
      <c r="E1190" s="3">
        <v>44986</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2023</v>
      </c>
      <c r="D1191" s="3">
        <v>44984</v>
      </c>
      <c r="E1191" s="3">
        <v>44986</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2023</v>
      </c>
      <c r="D1192" s="3">
        <v>44984</v>
      </c>
      <c r="E1192" s="3">
        <v>44986</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2023</v>
      </c>
      <c r="D1193" s="3">
        <v>44984</v>
      </c>
      <c r="E1193" s="3">
        <v>44986</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2023</v>
      </c>
      <c r="D1194" s="3">
        <v>44984</v>
      </c>
      <c r="E1194" s="3">
        <v>44986</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2021</v>
      </c>
      <c r="D1195" s="3">
        <v>44454</v>
      </c>
      <c r="E1195" s="3">
        <v>44454</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2021</v>
      </c>
      <c r="D1196" s="3">
        <v>44454</v>
      </c>
      <c r="E1196" s="3">
        <v>44454</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2021</v>
      </c>
      <c r="D1197" s="3">
        <v>44454</v>
      </c>
      <c r="E1197" s="3">
        <v>44454</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2021</v>
      </c>
      <c r="D1198" s="3">
        <v>44454</v>
      </c>
      <c r="E1198" s="3">
        <v>44454</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2022</v>
      </c>
      <c r="D1199" s="3">
        <v>44660</v>
      </c>
      <c r="E1199" s="3">
        <v>44664</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2022</v>
      </c>
      <c r="D1200" s="3">
        <v>44660</v>
      </c>
      <c r="E1200" s="3">
        <v>44664</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2022</v>
      </c>
      <c r="D1201" s="3">
        <v>44660</v>
      </c>
      <c r="E1201" s="3">
        <v>44664</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2022</v>
      </c>
      <c r="D1202" s="3">
        <v>44761</v>
      </c>
      <c r="E1202" s="3">
        <v>44767</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2022</v>
      </c>
      <c r="D1203" s="3">
        <v>44761</v>
      </c>
      <c r="E1203" s="3">
        <v>44767</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2022</v>
      </c>
      <c r="D1204" s="3">
        <v>44761</v>
      </c>
      <c r="E1204" s="3">
        <v>44767</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2022</v>
      </c>
      <c r="D1205" s="3">
        <v>44761</v>
      </c>
      <c r="E1205" s="3">
        <v>44767</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2022</v>
      </c>
      <c r="D1206" s="3">
        <v>44761</v>
      </c>
      <c r="E1206" s="3">
        <v>44767</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2023</v>
      </c>
      <c r="D1207" s="3">
        <v>45140</v>
      </c>
      <c r="E1207" s="3">
        <v>45143</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2022</v>
      </c>
      <c r="D1208" s="3">
        <v>44757</v>
      </c>
      <c r="E1208" s="3">
        <v>44761</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2022</v>
      </c>
      <c r="D1209" s="3">
        <v>44757</v>
      </c>
      <c r="E1209" s="3">
        <v>44761</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2022</v>
      </c>
      <c r="D1210" s="3">
        <v>44757</v>
      </c>
      <c r="E1210" s="3">
        <v>44761</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2022</v>
      </c>
      <c r="D1211" s="3">
        <v>44757</v>
      </c>
      <c r="E1211" s="3">
        <v>44761</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2022</v>
      </c>
      <c r="D1212" s="3">
        <v>44757</v>
      </c>
      <c r="E1212" s="3">
        <v>44761</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2022</v>
      </c>
      <c r="D1213" s="3">
        <v>44757</v>
      </c>
      <c r="E1213" s="3">
        <v>44761</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2023</v>
      </c>
      <c r="D1214" s="3">
        <v>45179</v>
      </c>
      <c r="E1214" s="3">
        <v>45183</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2023</v>
      </c>
      <c r="D1215" s="3">
        <v>45179</v>
      </c>
      <c r="E1215" s="3">
        <v>45183</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2023</v>
      </c>
      <c r="D1216" s="3">
        <v>45179</v>
      </c>
      <c r="E1216" s="3">
        <v>45183</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2023</v>
      </c>
      <c r="D1217" s="3">
        <v>45179</v>
      </c>
      <c r="E1217" s="3">
        <v>45183</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2023</v>
      </c>
      <c r="D1218" s="3">
        <v>45179</v>
      </c>
      <c r="E1218" s="3">
        <v>45183</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2023</v>
      </c>
      <c r="D1219" s="3">
        <v>45179</v>
      </c>
      <c r="E1219" s="3">
        <v>45183</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2023</v>
      </c>
      <c r="D1220" s="3">
        <v>45179</v>
      </c>
      <c r="E1220" s="3">
        <v>45183</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2023</v>
      </c>
      <c r="D1221" s="3">
        <v>45179</v>
      </c>
      <c r="E1221" s="3">
        <v>45183</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2020</v>
      </c>
      <c r="D1222" s="3">
        <v>44024</v>
      </c>
      <c r="E1222" s="3">
        <v>44028</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2020</v>
      </c>
      <c r="D1223" s="3">
        <v>44024</v>
      </c>
      <c r="E1223" s="3">
        <v>44028</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2022</v>
      </c>
      <c r="D1224" s="3">
        <v>44900</v>
      </c>
      <c r="E1224" s="3">
        <v>44901</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2022</v>
      </c>
      <c r="D1225" s="3">
        <v>44900</v>
      </c>
      <c r="E1225" s="3">
        <v>44901</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2022</v>
      </c>
      <c r="D1226" s="3">
        <v>44900</v>
      </c>
      <c r="E1226" s="3">
        <v>44901</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2022</v>
      </c>
      <c r="D1227" s="3">
        <v>44900</v>
      </c>
      <c r="E1227" s="3">
        <v>44901</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2022</v>
      </c>
      <c r="D1228" s="3">
        <v>44900</v>
      </c>
      <c r="E1228" s="3">
        <v>44901</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2022</v>
      </c>
      <c r="D1229" s="3">
        <v>44900</v>
      </c>
      <c r="E1229" s="3">
        <v>44901</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2023</v>
      </c>
      <c r="D1230" s="3">
        <v>45237</v>
      </c>
      <c r="E1230" s="3">
        <v>45242</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2023</v>
      </c>
      <c r="D1231" s="3">
        <v>45237</v>
      </c>
      <c r="E1231" s="3">
        <v>45242</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2023</v>
      </c>
      <c r="D1232" s="3">
        <v>45237</v>
      </c>
      <c r="E1232" s="3">
        <v>45242</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2021</v>
      </c>
      <c r="D1233" s="3">
        <v>44500</v>
      </c>
      <c r="E1233" s="3">
        <v>44502</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2021</v>
      </c>
      <c r="D1234" s="3">
        <v>44500</v>
      </c>
      <c r="E1234" s="3">
        <v>44502</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2022</v>
      </c>
      <c r="D1235" s="3">
        <v>44712</v>
      </c>
      <c r="E1235" s="3">
        <v>44714</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2022</v>
      </c>
      <c r="D1236" s="3">
        <v>44863</v>
      </c>
      <c r="E1236" s="3">
        <v>44863</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2022</v>
      </c>
      <c r="D1237" s="3">
        <v>44863</v>
      </c>
      <c r="E1237" s="3">
        <v>44863</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2022</v>
      </c>
      <c r="D1238" s="3">
        <v>44863</v>
      </c>
      <c r="E1238" s="3">
        <v>44863</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2022</v>
      </c>
      <c r="D1239" s="3">
        <v>44863</v>
      </c>
      <c r="E1239" s="3">
        <v>44863</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2020</v>
      </c>
      <c r="D1240" s="3">
        <v>44054</v>
      </c>
      <c r="E1240" s="3">
        <v>44058</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2020</v>
      </c>
      <c r="D1241" s="3">
        <v>44054</v>
      </c>
      <c r="E1241" s="3">
        <v>44058</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2020</v>
      </c>
      <c r="D1242" s="3">
        <v>44054</v>
      </c>
      <c r="E1242" s="3">
        <v>44058</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2022</v>
      </c>
      <c r="D1243" s="3">
        <v>44803</v>
      </c>
      <c r="E1243" s="3">
        <v>44809</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2022</v>
      </c>
      <c r="D1244" s="3">
        <v>44607</v>
      </c>
      <c r="E1244" s="3">
        <v>44614</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2022</v>
      </c>
      <c r="D1245" s="3">
        <v>44607</v>
      </c>
      <c r="E1245" s="3">
        <v>44614</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2023</v>
      </c>
      <c r="D1246" s="3">
        <v>45061</v>
      </c>
      <c r="E1246" s="3">
        <v>45068</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2020</v>
      </c>
      <c r="D1247" s="3">
        <v>44177</v>
      </c>
      <c r="E1247" s="3">
        <v>44179</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2020</v>
      </c>
      <c r="D1248" s="3">
        <v>44177</v>
      </c>
      <c r="E1248" s="3">
        <v>44179</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2020</v>
      </c>
      <c r="D1249" s="3">
        <v>44177</v>
      </c>
      <c r="E1249" s="3">
        <v>44179</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2023</v>
      </c>
      <c r="D1250" s="3">
        <v>45279</v>
      </c>
      <c r="E1250" s="3">
        <v>45285</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2023</v>
      </c>
      <c r="D1251" s="3">
        <v>45279</v>
      </c>
      <c r="E1251" s="3">
        <v>45285</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2023</v>
      </c>
      <c r="D1252" s="3">
        <v>45279</v>
      </c>
      <c r="E1252" s="3">
        <v>45285</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2023</v>
      </c>
      <c r="D1253" s="3">
        <v>45279</v>
      </c>
      <c r="E1253" s="3">
        <v>45285</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2021</v>
      </c>
      <c r="D1254" s="3">
        <v>44381</v>
      </c>
      <c r="E1254" s="3">
        <v>44386</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2023</v>
      </c>
      <c r="D1255" s="3">
        <v>44996</v>
      </c>
      <c r="E1255" s="3">
        <v>45000</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2023</v>
      </c>
      <c r="D1256" s="3">
        <v>44996</v>
      </c>
      <c r="E1256" s="3">
        <v>45000</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2023</v>
      </c>
      <c r="D1257" s="3">
        <v>44996</v>
      </c>
      <c r="E1257" s="3">
        <v>45000</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2023</v>
      </c>
      <c r="D1258" s="3">
        <v>44996</v>
      </c>
      <c r="E1258" s="3">
        <v>45000</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2022</v>
      </c>
      <c r="D1259" s="3">
        <v>44920</v>
      </c>
      <c r="E1259" s="3">
        <v>44924</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2022</v>
      </c>
      <c r="D1260" s="3">
        <v>44920</v>
      </c>
      <c r="E1260" s="3">
        <v>44924</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2022</v>
      </c>
      <c r="D1261" s="3">
        <v>44920</v>
      </c>
      <c r="E1261" s="3">
        <v>44924</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2023</v>
      </c>
      <c r="D1262" s="3">
        <v>45223</v>
      </c>
      <c r="E1262" s="3">
        <v>45227</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2022</v>
      </c>
      <c r="D1263" s="3">
        <v>44863</v>
      </c>
      <c r="E1263" s="3">
        <v>44870</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2023</v>
      </c>
      <c r="D1264" s="3">
        <v>45115</v>
      </c>
      <c r="E1264" s="3">
        <v>45117</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2022</v>
      </c>
      <c r="D1265" s="3">
        <v>44836</v>
      </c>
      <c r="E1265" s="3">
        <v>44837</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2022</v>
      </c>
      <c r="D1266" s="3">
        <v>44836</v>
      </c>
      <c r="E1266" s="3">
        <v>44837</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2023</v>
      </c>
      <c r="D1267" s="3">
        <v>45172</v>
      </c>
      <c r="E1267" s="3">
        <v>45177</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2020</v>
      </c>
      <c r="D1268" s="3">
        <v>44189</v>
      </c>
      <c r="E1268" s="3">
        <v>44194</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2020</v>
      </c>
      <c r="D1269" s="3">
        <v>44189</v>
      </c>
      <c r="E1269" s="3">
        <v>44194</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2023</v>
      </c>
      <c r="D1270" s="3">
        <v>45193</v>
      </c>
      <c r="E1270" s="3">
        <v>45197</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2023</v>
      </c>
      <c r="D1271" s="3">
        <v>45082</v>
      </c>
      <c r="E1271" s="3">
        <v>45086</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2022</v>
      </c>
      <c r="D1272" s="3">
        <v>44673</v>
      </c>
      <c r="E1272" s="3">
        <v>44678</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2022</v>
      </c>
      <c r="D1273" s="3">
        <v>44673</v>
      </c>
      <c r="E1273" s="3">
        <v>44678</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2022</v>
      </c>
      <c r="D1274" s="3">
        <v>44673</v>
      </c>
      <c r="E1274" s="3">
        <v>44678</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2022</v>
      </c>
      <c r="D1275" s="3">
        <v>44708</v>
      </c>
      <c r="E1275" s="3">
        <v>44708</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2022</v>
      </c>
      <c r="D1276" s="3">
        <v>44708</v>
      </c>
      <c r="E1276" s="3">
        <v>44708</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2022</v>
      </c>
      <c r="D1277" s="3">
        <v>44708</v>
      </c>
      <c r="E1277" s="3">
        <v>44708</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2022</v>
      </c>
      <c r="D1278" s="3">
        <v>44708</v>
      </c>
      <c r="E1278" s="3">
        <v>44708</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2022</v>
      </c>
      <c r="D1279" s="3">
        <v>44684</v>
      </c>
      <c r="E1279" s="3">
        <v>44689</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2020</v>
      </c>
      <c r="D1280" s="3">
        <v>44082</v>
      </c>
      <c r="E1280" s="3">
        <v>44085</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2020</v>
      </c>
      <c r="D1281" s="3">
        <v>44082</v>
      </c>
      <c r="E1281" s="3">
        <v>44085</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2022</v>
      </c>
      <c r="D1282" s="3">
        <v>44810</v>
      </c>
      <c r="E1282" s="3">
        <v>44811</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2023</v>
      </c>
      <c r="D1283" s="3">
        <v>45026</v>
      </c>
      <c r="E1283" s="3">
        <v>45028</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2023</v>
      </c>
      <c r="D1284" s="3">
        <v>45026</v>
      </c>
      <c r="E1284" s="3">
        <v>45028</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2023</v>
      </c>
      <c r="D1285" s="3">
        <v>45026</v>
      </c>
      <c r="E1285" s="3">
        <v>45028</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2021</v>
      </c>
      <c r="D1286" s="3">
        <v>44536</v>
      </c>
      <c r="E1286" s="3">
        <v>44542</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2022</v>
      </c>
      <c r="D1287" s="3">
        <v>44739</v>
      </c>
      <c r="E1287" s="3">
        <v>44746</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2021</v>
      </c>
      <c r="D1288" s="3">
        <v>44381</v>
      </c>
      <c r="E1288" s="3">
        <v>44385</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2022</v>
      </c>
      <c r="D1289" s="3">
        <v>44888</v>
      </c>
      <c r="E1289" s="3">
        <v>44892</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2022</v>
      </c>
      <c r="D1290" s="3">
        <v>44888</v>
      </c>
      <c r="E1290" s="3">
        <v>44892</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2022</v>
      </c>
      <c r="D1291" s="3">
        <v>44888</v>
      </c>
      <c r="E1291" s="3">
        <v>44892</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2022</v>
      </c>
      <c r="D1292" s="3">
        <v>44876</v>
      </c>
      <c r="E1292" s="3">
        <v>44878</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2022</v>
      </c>
      <c r="D1293" s="3">
        <v>44876</v>
      </c>
      <c r="E1293" s="3">
        <v>44878</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2021</v>
      </c>
      <c r="D1294" s="3">
        <v>44435</v>
      </c>
      <c r="E1294" s="3">
        <v>44440</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2021</v>
      </c>
      <c r="D1295" s="3">
        <v>44435</v>
      </c>
      <c r="E1295" s="3">
        <v>44440</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2021</v>
      </c>
      <c r="D1296" s="3">
        <v>44435</v>
      </c>
      <c r="E1296" s="3">
        <v>44440</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2021</v>
      </c>
      <c r="D1297" s="3">
        <v>44341</v>
      </c>
      <c r="E1297" s="3">
        <v>44345</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2023</v>
      </c>
      <c r="D1298" s="3">
        <v>45291</v>
      </c>
      <c r="E1298" s="3">
        <v>45295</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2023</v>
      </c>
      <c r="D1299" s="3">
        <v>45291</v>
      </c>
      <c r="E1299" s="3">
        <v>45295</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2022</v>
      </c>
      <c r="D1300" s="3">
        <v>44904</v>
      </c>
      <c r="E1300" s="3">
        <v>44908</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2021</v>
      </c>
      <c r="D1301" s="3">
        <v>44473</v>
      </c>
      <c r="E1301" s="3">
        <v>44476</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2022</v>
      </c>
      <c r="D1302" s="3">
        <v>44919</v>
      </c>
      <c r="E1302" s="3">
        <v>44921</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2022</v>
      </c>
      <c r="D1303" s="3">
        <v>44919</v>
      </c>
      <c r="E1303" s="3">
        <v>44921</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2021</v>
      </c>
      <c r="D1304" s="3">
        <v>44458</v>
      </c>
      <c r="E1304" s="3">
        <v>44463</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2023</v>
      </c>
      <c r="D1305" s="3">
        <v>45111</v>
      </c>
      <c r="E1305" s="3">
        <v>45115</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2023</v>
      </c>
      <c r="D1306" s="3">
        <v>45111</v>
      </c>
      <c r="E1306" s="3">
        <v>45115</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2022</v>
      </c>
      <c r="D1307" s="3">
        <v>44757</v>
      </c>
      <c r="E1307" s="3">
        <v>44759</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2022</v>
      </c>
      <c r="D1308" s="3">
        <v>44733</v>
      </c>
      <c r="E1308" s="3">
        <v>44734</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2022</v>
      </c>
      <c r="D1309" s="3">
        <v>44733</v>
      </c>
      <c r="E1309" s="3">
        <v>44734</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2022</v>
      </c>
      <c r="D1310" s="3">
        <v>44733</v>
      </c>
      <c r="E1310" s="3">
        <v>44734</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2022</v>
      </c>
      <c r="D1311" s="3">
        <v>44733</v>
      </c>
      <c r="E1311" s="3">
        <v>44734</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2022</v>
      </c>
      <c r="D1312" s="3">
        <v>44733</v>
      </c>
      <c r="E1312" s="3">
        <v>44734</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2022</v>
      </c>
      <c r="D1313" s="3">
        <v>44905</v>
      </c>
      <c r="E1313" s="3">
        <v>44909</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2022</v>
      </c>
      <c r="D1314" s="3">
        <v>44905</v>
      </c>
      <c r="E1314" s="3">
        <v>44909</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2022</v>
      </c>
      <c r="D1315" s="3">
        <v>44829</v>
      </c>
      <c r="E1315" s="3">
        <v>44836</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2022</v>
      </c>
      <c r="D1316" s="3">
        <v>44914</v>
      </c>
      <c r="E1316" s="3">
        <v>44919</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2022</v>
      </c>
      <c r="D1317" s="3">
        <v>44914</v>
      </c>
      <c r="E1317" s="3">
        <v>44919</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2022</v>
      </c>
      <c r="D1318" s="3">
        <v>44914</v>
      </c>
      <c r="E1318" s="3">
        <v>44919</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2023</v>
      </c>
      <c r="D1319" s="3">
        <v>45271</v>
      </c>
      <c r="E1319" s="3">
        <v>45275</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2020</v>
      </c>
      <c r="D1320" s="3">
        <v>44013</v>
      </c>
      <c r="E1320" s="3">
        <v>44017</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2020</v>
      </c>
      <c r="D1321" s="3">
        <v>44013</v>
      </c>
      <c r="E1321" s="3">
        <v>44017</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2023</v>
      </c>
      <c r="D1322" s="3">
        <v>44961</v>
      </c>
      <c r="E1322" s="3">
        <v>44966</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2023</v>
      </c>
      <c r="D1323" s="3">
        <v>44961</v>
      </c>
      <c r="E1323" s="3">
        <v>44966</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2023</v>
      </c>
      <c r="D1324" s="3">
        <v>44989</v>
      </c>
      <c r="E1324" s="3">
        <v>44994</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2023</v>
      </c>
      <c r="D1325" s="3">
        <v>45209</v>
      </c>
      <c r="E1325" s="3">
        <v>45210</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2020</v>
      </c>
      <c r="D1326" s="3">
        <v>44102</v>
      </c>
      <c r="E1326" s="3">
        <v>44107</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2020</v>
      </c>
      <c r="D1327" s="3">
        <v>43978</v>
      </c>
      <c r="E1327" s="3">
        <v>43981</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2021</v>
      </c>
      <c r="D1328" s="3">
        <v>44361</v>
      </c>
      <c r="E1328" s="3">
        <v>44365</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2022</v>
      </c>
      <c r="D1329" s="3">
        <v>44651</v>
      </c>
      <c r="E1329" s="3">
        <v>44653</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2023</v>
      </c>
      <c r="D1330" s="3">
        <v>45215</v>
      </c>
      <c r="E1330" s="3">
        <v>45218</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2022</v>
      </c>
      <c r="D1331" s="3">
        <v>44705</v>
      </c>
      <c r="E1331" s="3">
        <v>44709</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2023</v>
      </c>
      <c r="D1332" s="3">
        <v>45080</v>
      </c>
      <c r="E1332" s="3">
        <v>45084</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2023</v>
      </c>
      <c r="D1333" s="3">
        <v>45080</v>
      </c>
      <c r="E1333" s="3">
        <v>45084</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2020</v>
      </c>
      <c r="D1334" s="3">
        <v>43878</v>
      </c>
      <c r="E1334" s="3">
        <v>43883</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2020</v>
      </c>
      <c r="D1335" s="3">
        <v>43878</v>
      </c>
      <c r="E1335" s="3">
        <v>43883</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2020</v>
      </c>
      <c r="D1336" s="3">
        <v>43957</v>
      </c>
      <c r="E1336" s="3">
        <v>43961</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2022</v>
      </c>
      <c r="D1337" s="3">
        <v>44698</v>
      </c>
      <c r="E1337" s="3">
        <v>44705</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2023</v>
      </c>
      <c r="D1338" s="3">
        <v>45019</v>
      </c>
      <c r="E1338" s="3">
        <v>45024</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2023</v>
      </c>
      <c r="D1339" s="3">
        <v>45017</v>
      </c>
      <c r="E1339" s="3">
        <v>45019</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2023</v>
      </c>
      <c r="D1340" s="3">
        <v>45017</v>
      </c>
      <c r="E1340" s="3">
        <v>45019</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2023</v>
      </c>
      <c r="D1341" s="3">
        <v>45017</v>
      </c>
      <c r="E1341" s="3">
        <v>45019</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2023</v>
      </c>
      <c r="D1342" s="3">
        <v>44929</v>
      </c>
      <c r="E1342" s="3">
        <v>44931</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2023</v>
      </c>
      <c r="D1343" s="3">
        <v>44929</v>
      </c>
      <c r="E1343" s="3">
        <v>44931</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2023</v>
      </c>
      <c r="D1344" s="3">
        <v>44929</v>
      </c>
      <c r="E1344" s="3">
        <v>44931</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2021</v>
      </c>
      <c r="D1345" s="3">
        <v>44344</v>
      </c>
      <c r="E1345" s="3">
        <v>44348</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2021</v>
      </c>
      <c r="D1346" s="3">
        <v>44344</v>
      </c>
      <c r="E1346" s="3">
        <v>44348</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2020</v>
      </c>
      <c r="D1347" s="3">
        <v>43907</v>
      </c>
      <c r="E1347" s="3">
        <v>43914</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2020</v>
      </c>
      <c r="D1348" s="3">
        <v>43907</v>
      </c>
      <c r="E1348" s="3">
        <v>43914</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2020</v>
      </c>
      <c r="D1349" s="3">
        <v>43907</v>
      </c>
      <c r="E1349" s="3">
        <v>43914</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2020</v>
      </c>
      <c r="D1350" s="3">
        <v>43907</v>
      </c>
      <c r="E1350" s="3">
        <v>43914</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2020</v>
      </c>
      <c r="D1351" s="3">
        <v>43907</v>
      </c>
      <c r="E1351" s="3">
        <v>43914</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2020</v>
      </c>
      <c r="D1352" s="3">
        <v>44107</v>
      </c>
      <c r="E1352" s="3">
        <v>44112</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2022</v>
      </c>
      <c r="D1353" s="3">
        <v>44649</v>
      </c>
      <c r="E1353" s="3">
        <v>44652</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2023</v>
      </c>
      <c r="D1354" s="3">
        <v>45051</v>
      </c>
      <c r="E1354" s="3">
        <v>45056</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2023</v>
      </c>
      <c r="D1355" s="3">
        <v>45051</v>
      </c>
      <c r="E1355" s="3">
        <v>45056</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2023</v>
      </c>
      <c r="D1356" s="3">
        <v>45051</v>
      </c>
      <c r="E1356" s="3">
        <v>45056</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2020</v>
      </c>
      <c r="D1357" s="3">
        <v>44017</v>
      </c>
      <c r="E1357" s="3">
        <v>44017</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2020</v>
      </c>
      <c r="D1358" s="3">
        <v>44017</v>
      </c>
      <c r="E1358" s="3">
        <v>44017</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2022</v>
      </c>
      <c r="D1359" s="3">
        <v>44687</v>
      </c>
      <c r="E1359" s="3">
        <v>44689</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2023</v>
      </c>
      <c r="D1360" s="3">
        <v>45043</v>
      </c>
      <c r="E1360" s="3">
        <v>45044</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2020</v>
      </c>
      <c r="D1361" s="3">
        <v>44100</v>
      </c>
      <c r="E1361" s="3">
        <v>44105</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2023</v>
      </c>
      <c r="D1362" s="3">
        <v>45219</v>
      </c>
      <c r="E1362" s="3">
        <v>45225</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2023</v>
      </c>
      <c r="D1363" s="3">
        <v>45219</v>
      </c>
      <c r="E1363" s="3">
        <v>45225</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2023</v>
      </c>
      <c r="D1364" s="3">
        <v>45219</v>
      </c>
      <c r="E1364" s="3">
        <v>45225</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2023</v>
      </c>
      <c r="D1365" s="3">
        <v>45241</v>
      </c>
      <c r="E1365" s="3">
        <v>45242</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2023</v>
      </c>
      <c r="D1366" s="3">
        <v>45241</v>
      </c>
      <c r="E1366" s="3">
        <v>45242</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2023</v>
      </c>
      <c r="D1367" s="3">
        <v>45241</v>
      </c>
      <c r="E1367" s="3">
        <v>45242</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2023</v>
      </c>
      <c r="D1368" s="3">
        <v>45241</v>
      </c>
      <c r="E1368" s="3">
        <v>45242</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2023</v>
      </c>
      <c r="D1369" s="3">
        <v>45241</v>
      </c>
      <c r="E1369" s="3">
        <v>45242</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2023</v>
      </c>
      <c r="D1370" s="3">
        <v>45116</v>
      </c>
      <c r="E1370" s="3">
        <v>45119</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2021</v>
      </c>
      <c r="D1371" s="3">
        <v>44554</v>
      </c>
      <c r="E1371" s="3">
        <v>44558</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2021</v>
      </c>
      <c r="D1372" s="3">
        <v>44554</v>
      </c>
      <c r="E1372" s="3">
        <v>44558</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2023</v>
      </c>
      <c r="D1373" s="3">
        <v>44993</v>
      </c>
      <c r="E1373" s="3">
        <v>44998</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2020</v>
      </c>
      <c r="D1374" s="3">
        <v>43922</v>
      </c>
      <c r="E1374" s="3">
        <v>43927</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2020</v>
      </c>
      <c r="D1375" s="3">
        <v>43922</v>
      </c>
      <c r="E1375" s="3">
        <v>43927</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2021</v>
      </c>
      <c r="D1376" s="3">
        <v>44453</v>
      </c>
      <c r="E1376" s="3">
        <v>44458</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2020</v>
      </c>
      <c r="D1377" s="3">
        <v>44047</v>
      </c>
      <c r="E1377" s="3">
        <v>44052</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2020</v>
      </c>
      <c r="D1378" s="3">
        <v>44047</v>
      </c>
      <c r="E1378" s="3">
        <v>44052</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2020</v>
      </c>
      <c r="D1379" s="3">
        <v>44047</v>
      </c>
      <c r="E1379" s="3">
        <v>44052</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2020</v>
      </c>
      <c r="D1380" s="3">
        <v>44047</v>
      </c>
      <c r="E1380" s="3">
        <v>44052</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2020</v>
      </c>
      <c r="D1381" s="3">
        <v>44047</v>
      </c>
      <c r="E1381" s="3">
        <v>44052</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2020</v>
      </c>
      <c r="D1382" s="3">
        <v>44047</v>
      </c>
      <c r="E1382" s="3">
        <v>44052</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2022</v>
      </c>
      <c r="D1383" s="3">
        <v>44808</v>
      </c>
      <c r="E1383" s="3">
        <v>44814</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2022</v>
      </c>
      <c r="D1384" s="3">
        <v>44597</v>
      </c>
      <c r="E1384" s="3">
        <v>44597</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2022</v>
      </c>
      <c r="D1385" s="3">
        <v>44597</v>
      </c>
      <c r="E1385" s="3">
        <v>44597</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2022</v>
      </c>
      <c r="D1386" s="3">
        <v>44597</v>
      </c>
      <c r="E1386" s="3">
        <v>44597</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2022</v>
      </c>
      <c r="D1387" s="3">
        <v>44597</v>
      </c>
      <c r="E1387" s="3">
        <v>44597</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2022</v>
      </c>
      <c r="D1388" s="3">
        <v>44597</v>
      </c>
      <c r="E1388" s="3">
        <v>44597</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2022</v>
      </c>
      <c r="D1389" s="3">
        <v>44597</v>
      </c>
      <c r="E1389" s="3">
        <v>44597</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2022</v>
      </c>
      <c r="D1390" s="3">
        <v>44597</v>
      </c>
      <c r="E1390" s="3">
        <v>44597</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2022</v>
      </c>
      <c r="D1391" s="3">
        <v>44597</v>
      </c>
      <c r="E1391" s="3">
        <v>44597</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2022</v>
      </c>
      <c r="D1392" s="3">
        <v>44597</v>
      </c>
      <c r="E1392" s="3">
        <v>44597</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2022</v>
      </c>
      <c r="D1393" s="3">
        <v>44597</v>
      </c>
      <c r="E1393" s="3">
        <v>44597</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2022</v>
      </c>
      <c r="D1394" s="3">
        <v>44597</v>
      </c>
      <c r="E1394" s="3">
        <v>44597</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2023</v>
      </c>
      <c r="D1395" s="3">
        <v>45111</v>
      </c>
      <c r="E1395" s="3">
        <v>45112</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2023</v>
      </c>
      <c r="D1396" s="3">
        <v>45209</v>
      </c>
      <c r="E1396" s="3">
        <v>45214</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2023</v>
      </c>
      <c r="D1397" s="3">
        <v>45209</v>
      </c>
      <c r="E1397" s="3">
        <v>45214</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2022</v>
      </c>
      <c r="D1398" s="3">
        <v>44890</v>
      </c>
      <c r="E1398" s="3">
        <v>44892</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2022</v>
      </c>
      <c r="D1399" s="3">
        <v>44890</v>
      </c>
      <c r="E1399" s="3">
        <v>44892</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2022</v>
      </c>
      <c r="D1400" s="3">
        <v>44890</v>
      </c>
      <c r="E1400" s="3">
        <v>44892</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2022</v>
      </c>
      <c r="D1401" s="3">
        <v>44890</v>
      </c>
      <c r="E1401" s="3">
        <v>44892</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2022</v>
      </c>
      <c r="D1402" s="3">
        <v>44867</v>
      </c>
      <c r="E1402" s="3">
        <v>44871</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2022</v>
      </c>
      <c r="D1403" s="3">
        <v>44867</v>
      </c>
      <c r="E1403" s="3">
        <v>44871</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2022</v>
      </c>
      <c r="D1404" s="3">
        <v>44671</v>
      </c>
      <c r="E1404" s="3">
        <v>44677</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2022</v>
      </c>
      <c r="D1405" s="3">
        <v>44671</v>
      </c>
      <c r="E1405" s="3">
        <v>44677</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2020</v>
      </c>
      <c r="D1406" s="3">
        <v>43927</v>
      </c>
      <c r="E1406" s="3">
        <v>43929</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2020</v>
      </c>
      <c r="D1407" s="3">
        <v>43927</v>
      </c>
      <c r="E1407" s="3">
        <v>43929</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2020</v>
      </c>
      <c r="D1408" s="3">
        <v>43927</v>
      </c>
      <c r="E1408" s="3">
        <v>43929</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2022</v>
      </c>
      <c r="D1409" s="3">
        <v>44807</v>
      </c>
      <c r="E1409" s="3">
        <v>44811</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2022</v>
      </c>
      <c r="D1410" s="3">
        <v>44807</v>
      </c>
      <c r="E1410" s="3">
        <v>44811</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2022</v>
      </c>
      <c r="D1411" s="3">
        <v>44830</v>
      </c>
      <c r="E1411" s="3">
        <v>44835</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2023</v>
      </c>
      <c r="D1412" s="3">
        <v>45235</v>
      </c>
      <c r="E1412" s="3">
        <v>45242</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2022</v>
      </c>
      <c r="D1413" s="3">
        <v>44752</v>
      </c>
      <c r="E1413" s="3">
        <v>44756</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2022</v>
      </c>
      <c r="D1414" s="3">
        <v>44752</v>
      </c>
      <c r="E1414" s="3">
        <v>44756</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2020</v>
      </c>
      <c r="D1415" s="3">
        <v>44012</v>
      </c>
      <c r="E1415" s="3">
        <v>44017</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2023</v>
      </c>
      <c r="D1416" s="3">
        <v>44955</v>
      </c>
      <c r="E1416" s="3">
        <v>44958</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2023</v>
      </c>
      <c r="D1417" s="3">
        <v>44955</v>
      </c>
      <c r="E1417" s="3">
        <v>44958</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2021</v>
      </c>
      <c r="D1418" s="3">
        <v>44460</v>
      </c>
      <c r="E1418" s="3">
        <v>44463</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2021</v>
      </c>
      <c r="D1419" s="3">
        <v>44460</v>
      </c>
      <c r="E1419" s="3">
        <v>44463</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2021</v>
      </c>
      <c r="D1420" s="3">
        <v>44460</v>
      </c>
      <c r="E1420" s="3">
        <v>44463</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2021</v>
      </c>
      <c r="D1421" s="3">
        <v>44465</v>
      </c>
      <c r="E1421" s="3">
        <v>44469</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2021</v>
      </c>
      <c r="D1422" s="3">
        <v>44465</v>
      </c>
      <c r="E1422" s="3">
        <v>44469</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2021</v>
      </c>
      <c r="D1423" s="3">
        <v>44465</v>
      </c>
      <c r="E1423" s="3">
        <v>44469</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2021</v>
      </c>
      <c r="D1424" s="3">
        <v>44465</v>
      </c>
      <c r="E1424" s="3">
        <v>44469</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2021</v>
      </c>
      <c r="D1425" s="3">
        <v>44465</v>
      </c>
      <c r="E1425" s="3">
        <v>44469</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2021</v>
      </c>
      <c r="D1426" s="3">
        <v>44465</v>
      </c>
      <c r="E1426" s="3">
        <v>44469</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2021</v>
      </c>
      <c r="D1427" s="3">
        <v>44465</v>
      </c>
      <c r="E1427" s="3">
        <v>44469</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2021</v>
      </c>
      <c r="D1428" s="3">
        <v>44500</v>
      </c>
      <c r="E1428" s="3">
        <v>44504</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2021</v>
      </c>
      <c r="D1429" s="3">
        <v>44500</v>
      </c>
      <c r="E1429" s="3">
        <v>44504</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2021</v>
      </c>
      <c r="D1430" s="3">
        <v>44500</v>
      </c>
      <c r="E1430" s="3">
        <v>44504</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2021</v>
      </c>
      <c r="D1431" s="3">
        <v>44500</v>
      </c>
      <c r="E1431" s="3">
        <v>44504</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2023</v>
      </c>
      <c r="D1432" s="3">
        <v>45257</v>
      </c>
      <c r="E1432" s="3">
        <v>45261</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2020</v>
      </c>
      <c r="D1433" s="3">
        <v>44184</v>
      </c>
      <c r="E1433" s="3">
        <v>44186</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2020</v>
      </c>
      <c r="D1434" s="3">
        <v>44184</v>
      </c>
      <c r="E1434" s="3">
        <v>44186</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2020</v>
      </c>
      <c r="D1435" s="3">
        <v>44184</v>
      </c>
      <c r="E1435" s="3">
        <v>44186</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2022</v>
      </c>
      <c r="D1436" s="3">
        <v>44922</v>
      </c>
      <c r="E1436" s="3">
        <v>44926</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2023</v>
      </c>
      <c r="D1437" s="3">
        <v>45098</v>
      </c>
      <c r="E1437" s="3">
        <v>45105</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2023</v>
      </c>
      <c r="D1438" s="3">
        <v>45098</v>
      </c>
      <c r="E1438" s="3">
        <v>45105</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2021</v>
      </c>
      <c r="D1439" s="3">
        <v>44484</v>
      </c>
      <c r="E1439" s="3">
        <v>44484</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2021</v>
      </c>
      <c r="D1440" s="3">
        <v>44484</v>
      </c>
      <c r="E1440" s="3">
        <v>44484</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2023</v>
      </c>
      <c r="D1441" s="3">
        <v>45029</v>
      </c>
      <c r="E1441" s="3">
        <v>45032</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2023</v>
      </c>
      <c r="D1442" s="3">
        <v>45029</v>
      </c>
      <c r="E1442" s="3">
        <v>45032</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2023</v>
      </c>
      <c r="D1443" s="3">
        <v>45280</v>
      </c>
      <c r="E1443" s="3">
        <v>45285</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2023</v>
      </c>
      <c r="D1444" s="3">
        <v>45144</v>
      </c>
      <c r="E1444" s="3">
        <v>45147</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2021</v>
      </c>
      <c r="D1445" s="3">
        <v>44470</v>
      </c>
      <c r="E1445" s="3">
        <v>44475</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2022</v>
      </c>
      <c r="D1446" s="3">
        <v>44705</v>
      </c>
      <c r="E1446" s="3">
        <v>44710</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2023</v>
      </c>
      <c r="D1447" s="3">
        <v>45091</v>
      </c>
      <c r="E1447" s="3">
        <v>45094</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2023</v>
      </c>
      <c r="D1448" s="3">
        <v>45091</v>
      </c>
      <c r="E1448" s="3">
        <v>45094</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2023</v>
      </c>
      <c r="D1449" s="3">
        <v>45091</v>
      </c>
      <c r="E1449" s="3">
        <v>45094</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2020</v>
      </c>
      <c r="D1450" s="3">
        <v>43944</v>
      </c>
      <c r="E1450" s="3">
        <v>43945</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2021</v>
      </c>
      <c r="D1451" s="3">
        <v>44317</v>
      </c>
      <c r="E1451" s="3">
        <v>44323</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2021</v>
      </c>
      <c r="D1452" s="3">
        <v>44396</v>
      </c>
      <c r="E1452" s="3">
        <v>44397</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2022</v>
      </c>
      <c r="D1453" s="3">
        <v>44892</v>
      </c>
      <c r="E1453" s="3">
        <v>44895</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2022</v>
      </c>
      <c r="D1454" s="3">
        <v>44892</v>
      </c>
      <c r="E1454" s="3">
        <v>44895</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2022</v>
      </c>
      <c r="D1455" s="3">
        <v>44892</v>
      </c>
      <c r="E1455" s="3">
        <v>44895</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2022</v>
      </c>
      <c r="D1456" s="3">
        <v>44892</v>
      </c>
      <c r="E1456" s="3">
        <v>44895</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2023</v>
      </c>
      <c r="D1457" s="3">
        <v>45090</v>
      </c>
      <c r="E1457" s="3">
        <v>45097</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2023</v>
      </c>
      <c r="D1458" s="3">
        <v>45090</v>
      </c>
      <c r="E1458" s="3">
        <v>45097</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2021</v>
      </c>
      <c r="D1459" s="3">
        <v>44425</v>
      </c>
      <c r="E1459" s="3">
        <v>44429</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2022</v>
      </c>
      <c r="D1460" s="3">
        <v>44830</v>
      </c>
      <c r="E1460" s="3">
        <v>44836</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2020</v>
      </c>
      <c r="D1461" s="3">
        <v>43955</v>
      </c>
      <c r="E1461" s="3">
        <v>43955</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2021</v>
      </c>
      <c r="D1462" s="3">
        <v>44531</v>
      </c>
      <c r="E1462" s="3">
        <v>44538</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2022</v>
      </c>
      <c r="D1463" s="3">
        <v>44632</v>
      </c>
      <c r="E1463" s="3">
        <v>44636</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2022</v>
      </c>
      <c r="D1464" s="3">
        <v>44800</v>
      </c>
      <c r="E1464" s="3">
        <v>44802</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2022</v>
      </c>
      <c r="D1465" s="3">
        <v>44800</v>
      </c>
      <c r="E1465" s="3">
        <v>44802</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2022</v>
      </c>
      <c r="D1466" s="3">
        <v>44912</v>
      </c>
      <c r="E1466" s="3">
        <v>44915</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2020</v>
      </c>
      <c r="D1467" s="3">
        <v>44051</v>
      </c>
      <c r="E1467" s="3">
        <v>44057</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2020</v>
      </c>
      <c r="D1468" s="3">
        <v>44051</v>
      </c>
      <c r="E1468" s="3">
        <v>44057</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2021</v>
      </c>
      <c r="D1469" s="3">
        <v>44332</v>
      </c>
      <c r="E1469" s="3">
        <v>44332</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2023</v>
      </c>
      <c r="D1470" s="3">
        <v>45270</v>
      </c>
      <c r="E1470" s="3">
        <v>45274</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2023</v>
      </c>
      <c r="D1471" s="3">
        <v>45270</v>
      </c>
      <c r="E1471" s="3">
        <v>45274</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2023</v>
      </c>
      <c r="D1472" s="3">
        <v>45270</v>
      </c>
      <c r="E1472" s="3">
        <v>45274</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2021</v>
      </c>
      <c r="D1473" s="3">
        <v>44463</v>
      </c>
      <c r="E1473" s="3">
        <v>44466</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2023</v>
      </c>
      <c r="D1474" s="3">
        <v>45119</v>
      </c>
      <c r="E1474" s="3">
        <v>45123</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2021</v>
      </c>
      <c r="D1475" s="3">
        <v>44531</v>
      </c>
      <c r="E1475" s="3">
        <v>44532</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2022</v>
      </c>
      <c r="D1476" s="3">
        <v>44885</v>
      </c>
      <c r="E1476" s="3">
        <v>44891</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2022</v>
      </c>
      <c r="D1477" s="3">
        <v>44885</v>
      </c>
      <c r="E1477" s="3">
        <v>44891</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2023</v>
      </c>
      <c r="D1478" s="3">
        <v>45005</v>
      </c>
      <c r="E1478" s="3">
        <v>45010</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2022</v>
      </c>
      <c r="D1479" s="3">
        <v>44879</v>
      </c>
      <c r="E1479" s="3">
        <v>44883</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2023</v>
      </c>
      <c r="D1480" s="3">
        <v>45250</v>
      </c>
      <c r="E1480" s="3">
        <v>45251</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2022</v>
      </c>
      <c r="D1481" s="3">
        <v>44898</v>
      </c>
      <c r="E1481" s="3">
        <v>44904</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2022</v>
      </c>
      <c r="D1482" s="3">
        <v>44898</v>
      </c>
      <c r="E1482" s="3">
        <v>44904</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2022</v>
      </c>
      <c r="D1483" s="3">
        <v>44898</v>
      </c>
      <c r="E1483" s="3">
        <v>44904</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2023</v>
      </c>
      <c r="D1484" s="3">
        <v>45164</v>
      </c>
      <c r="E1484" s="3">
        <v>45167</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2023</v>
      </c>
      <c r="D1485" s="3">
        <v>45164</v>
      </c>
      <c r="E1485" s="3">
        <v>45167</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2022</v>
      </c>
      <c r="D1486" s="3">
        <v>44849</v>
      </c>
      <c r="E1486" s="3">
        <v>44853</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2020</v>
      </c>
      <c r="D1487" s="3">
        <v>44162</v>
      </c>
      <c r="E1487" s="3">
        <v>44168</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2021</v>
      </c>
      <c r="D1488" s="3">
        <v>44503</v>
      </c>
      <c r="E1488" s="3">
        <v>44507</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2021</v>
      </c>
      <c r="D1489" s="3">
        <v>44503</v>
      </c>
      <c r="E1489" s="3">
        <v>44507</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2021</v>
      </c>
      <c r="D1490" s="3">
        <v>44503</v>
      </c>
      <c r="E1490" s="3">
        <v>44507</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2020</v>
      </c>
      <c r="D1491" s="3">
        <v>44164</v>
      </c>
      <c r="E1491" s="3">
        <v>44171</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2023</v>
      </c>
      <c r="D1492" s="3">
        <v>45047</v>
      </c>
      <c r="E1492" s="3">
        <v>45052</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2023</v>
      </c>
      <c r="D1493" s="3">
        <v>45255</v>
      </c>
      <c r="E1493" s="3">
        <v>45259</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2023</v>
      </c>
      <c r="D1494" s="3">
        <v>45255</v>
      </c>
      <c r="E1494" s="3">
        <v>45259</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2023</v>
      </c>
      <c r="D1495" s="3">
        <v>45230</v>
      </c>
      <c r="E1495" s="3">
        <v>45234</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2020</v>
      </c>
      <c r="D1496" s="3">
        <v>44182</v>
      </c>
      <c r="E1496" s="3">
        <v>44184</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2023</v>
      </c>
      <c r="D1497" s="3">
        <v>45174</v>
      </c>
      <c r="E1497" s="3">
        <v>45178</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2023</v>
      </c>
      <c r="D1498" s="3">
        <v>45174</v>
      </c>
      <c r="E1498" s="3">
        <v>45178</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2023</v>
      </c>
      <c r="D1499" s="3">
        <v>45174</v>
      </c>
      <c r="E1499" s="3">
        <v>45178</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2022</v>
      </c>
      <c r="D1500" s="3">
        <v>44852</v>
      </c>
      <c r="E1500" s="3">
        <v>44855</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2023</v>
      </c>
      <c r="D1501" s="3">
        <v>45243</v>
      </c>
      <c r="E1501" s="3">
        <v>45249</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2023</v>
      </c>
      <c r="D1502" s="3">
        <v>45243</v>
      </c>
      <c r="E1502" s="3">
        <v>45249</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2023</v>
      </c>
      <c r="D1503" s="3">
        <v>45243</v>
      </c>
      <c r="E1503" s="3">
        <v>45249</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2022</v>
      </c>
      <c r="D1504" s="3">
        <v>44890</v>
      </c>
      <c r="E1504" s="3">
        <v>44897</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2022</v>
      </c>
      <c r="D1505" s="3">
        <v>44890</v>
      </c>
      <c r="E1505" s="3">
        <v>44897</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2021</v>
      </c>
      <c r="D1506" s="3">
        <v>44409</v>
      </c>
      <c r="E1506" s="3">
        <v>44415</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2021</v>
      </c>
      <c r="D1507" s="3">
        <v>44409</v>
      </c>
      <c r="E1507" s="3">
        <v>44415</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2023</v>
      </c>
      <c r="D1508" s="3">
        <v>45285</v>
      </c>
      <c r="E1508" s="3">
        <v>45290</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2022</v>
      </c>
      <c r="D1509" s="3">
        <v>44822</v>
      </c>
      <c r="E1509" s="3">
        <v>44828</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2023</v>
      </c>
      <c r="D1510" s="3">
        <v>45271</v>
      </c>
      <c r="E1510" s="3">
        <v>45271</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2023</v>
      </c>
      <c r="D1511" s="3">
        <v>45182</v>
      </c>
      <c r="E1511" s="3">
        <v>45185</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2023</v>
      </c>
      <c r="D1512" s="3">
        <v>45102</v>
      </c>
      <c r="E1512" s="3">
        <v>45109</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2023</v>
      </c>
      <c r="D1513" s="3">
        <v>45102</v>
      </c>
      <c r="E1513" s="3">
        <v>45109</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2023</v>
      </c>
      <c r="D1514" s="3">
        <v>45157</v>
      </c>
      <c r="E1514" s="3">
        <v>45161</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2023</v>
      </c>
      <c r="D1515" s="3">
        <v>45157</v>
      </c>
      <c r="E1515" s="3">
        <v>45161</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2023</v>
      </c>
      <c r="D1516" s="3">
        <v>45157</v>
      </c>
      <c r="E1516" s="3">
        <v>45161</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2023</v>
      </c>
      <c r="D1517" s="3">
        <v>45272</v>
      </c>
      <c r="E1517" s="3">
        <v>45278</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2023</v>
      </c>
      <c r="D1518" s="3">
        <v>45271</v>
      </c>
      <c r="E1518" s="3">
        <v>45275</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2020</v>
      </c>
      <c r="D1519" s="3">
        <v>43865</v>
      </c>
      <c r="E1519" s="3">
        <v>43868</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2020</v>
      </c>
      <c r="D1520" s="3">
        <v>43865</v>
      </c>
      <c r="E1520" s="3">
        <v>43868</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2023</v>
      </c>
      <c r="D1521" s="3">
        <v>44969</v>
      </c>
      <c r="E1521" s="3">
        <v>44972</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2023</v>
      </c>
      <c r="D1522" s="3">
        <v>45033</v>
      </c>
      <c r="E1522" s="3">
        <v>45038</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2021</v>
      </c>
      <c r="D1523" s="3">
        <v>44536</v>
      </c>
      <c r="E1523" s="3">
        <v>44541</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2021</v>
      </c>
      <c r="D1524" s="3">
        <v>44536</v>
      </c>
      <c r="E1524" s="3">
        <v>44541</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2021</v>
      </c>
      <c r="D1525" s="3">
        <v>44536</v>
      </c>
      <c r="E1525" s="3">
        <v>44541</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2021</v>
      </c>
      <c r="D1526" s="3">
        <v>44536</v>
      </c>
      <c r="E1526" s="3">
        <v>44541</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2021</v>
      </c>
      <c r="D1527" s="3">
        <v>44536</v>
      </c>
      <c r="E1527" s="3">
        <v>44541</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2022</v>
      </c>
      <c r="D1528" s="3">
        <v>44765</v>
      </c>
      <c r="E1528" s="3">
        <v>44770</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2022</v>
      </c>
      <c r="D1529" s="3">
        <v>44765</v>
      </c>
      <c r="E1529" s="3">
        <v>44770</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2021</v>
      </c>
      <c r="D1530" s="3">
        <v>44507</v>
      </c>
      <c r="E1530" s="3">
        <v>44510</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2021</v>
      </c>
      <c r="D1531" s="3">
        <v>44507</v>
      </c>
      <c r="E1531" s="3">
        <v>44510</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2021</v>
      </c>
      <c r="D1532" s="3">
        <v>44281</v>
      </c>
      <c r="E1532" s="3">
        <v>44286</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2023</v>
      </c>
      <c r="D1533" s="3">
        <v>45170</v>
      </c>
      <c r="E1533" s="3">
        <v>45175</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2023</v>
      </c>
      <c r="D1534" s="3">
        <v>45170</v>
      </c>
      <c r="E1534" s="3">
        <v>45175</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2022</v>
      </c>
      <c r="D1535" s="3">
        <v>44900</v>
      </c>
      <c r="E1535" s="3">
        <v>44904</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2023</v>
      </c>
      <c r="D1536" s="3">
        <v>44968</v>
      </c>
      <c r="E1536" s="3">
        <v>44972</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2022</v>
      </c>
      <c r="D1537" s="3">
        <v>44864</v>
      </c>
      <c r="E1537" s="3">
        <v>44868</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2022</v>
      </c>
      <c r="D1538" s="3">
        <v>44864</v>
      </c>
      <c r="E1538" s="3">
        <v>44868</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2023</v>
      </c>
      <c r="D1539" s="3">
        <v>45185</v>
      </c>
      <c r="E1539" s="3">
        <v>45187</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2023</v>
      </c>
      <c r="D1540" s="3">
        <v>45185</v>
      </c>
      <c r="E1540" s="3">
        <v>45187</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2023</v>
      </c>
      <c r="D1541" s="3">
        <v>45185</v>
      </c>
      <c r="E1541" s="3">
        <v>45187</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2023</v>
      </c>
      <c r="D1542" s="3">
        <v>45185</v>
      </c>
      <c r="E1542" s="3">
        <v>45187</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2020</v>
      </c>
      <c r="D1543" s="3">
        <v>43901</v>
      </c>
      <c r="E1543" s="3">
        <v>43906</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2020</v>
      </c>
      <c r="D1544" s="3">
        <v>43901</v>
      </c>
      <c r="E1544" s="3">
        <v>43906</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2020</v>
      </c>
      <c r="D1545" s="3">
        <v>43866</v>
      </c>
      <c r="E1545" s="3">
        <v>43870</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2020</v>
      </c>
      <c r="D1546" s="3">
        <v>43866</v>
      </c>
      <c r="E1546" s="3">
        <v>43870</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2020</v>
      </c>
      <c r="D1547" s="3">
        <v>44196</v>
      </c>
      <c r="E1547" s="3">
        <v>44200</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2021</v>
      </c>
      <c r="D1548" s="3">
        <v>44523</v>
      </c>
      <c r="E1548" s="3">
        <v>44527</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2021</v>
      </c>
      <c r="D1549" s="3">
        <v>44523</v>
      </c>
      <c r="E1549" s="3">
        <v>44527</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2021</v>
      </c>
      <c r="D1550" s="3">
        <v>44523</v>
      </c>
      <c r="E1550" s="3">
        <v>44527</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2020</v>
      </c>
      <c r="D1551" s="3">
        <v>44018</v>
      </c>
      <c r="E1551" s="3">
        <v>44020</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2023</v>
      </c>
      <c r="D1552" s="3">
        <v>45244</v>
      </c>
      <c r="E1552" s="3">
        <v>45249</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2022</v>
      </c>
      <c r="D1553" s="3">
        <v>44730</v>
      </c>
      <c r="E1553" s="3">
        <v>44735</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2020</v>
      </c>
      <c r="D1554" s="3">
        <v>43954</v>
      </c>
      <c r="E1554" s="3">
        <v>43956</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2023</v>
      </c>
      <c r="D1555" s="3">
        <v>45216</v>
      </c>
      <c r="E1555" s="3">
        <v>45221</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2021</v>
      </c>
      <c r="D1556" s="3">
        <v>44233</v>
      </c>
      <c r="E1556" s="3">
        <v>44240</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2023</v>
      </c>
      <c r="D1557" s="3">
        <v>45174</v>
      </c>
      <c r="E1557" s="3">
        <v>45178</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2022</v>
      </c>
      <c r="D1558" s="3">
        <v>44691</v>
      </c>
      <c r="E1558" s="3">
        <v>44697</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2022</v>
      </c>
      <c r="D1559" s="3">
        <v>44691</v>
      </c>
      <c r="E1559" s="3">
        <v>44697</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2021</v>
      </c>
      <c r="D1560" s="3">
        <v>44271</v>
      </c>
      <c r="E1560" s="3">
        <v>44273</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2022</v>
      </c>
      <c r="D1561" s="3">
        <v>44661</v>
      </c>
      <c r="E1561" s="3">
        <v>44665</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2020</v>
      </c>
      <c r="D1562" s="3">
        <v>43925</v>
      </c>
      <c r="E1562" s="3">
        <v>43930</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2023</v>
      </c>
      <c r="D1563" s="3">
        <v>45175</v>
      </c>
      <c r="E1563" s="3">
        <v>45176</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2023</v>
      </c>
      <c r="D1564" s="3">
        <v>45108</v>
      </c>
      <c r="E1564" s="3">
        <v>45108</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2021</v>
      </c>
      <c r="D1565" s="3">
        <v>44509</v>
      </c>
      <c r="E1565" s="3">
        <v>44509</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2020</v>
      </c>
      <c r="D1566" s="3">
        <v>43894</v>
      </c>
      <c r="E1566" s="3">
        <v>43894</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2021</v>
      </c>
      <c r="D1567" s="3">
        <v>44274</v>
      </c>
      <c r="E1567" s="3">
        <v>44280</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2021</v>
      </c>
      <c r="D1568" s="3">
        <v>44529</v>
      </c>
      <c r="E1568" s="3">
        <v>44530</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2021</v>
      </c>
      <c r="D1569" s="3">
        <v>44529</v>
      </c>
      <c r="E1569" s="3">
        <v>44530</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2023</v>
      </c>
      <c r="D1570" s="3">
        <v>45089</v>
      </c>
      <c r="E1570" s="3">
        <v>45089</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2023</v>
      </c>
      <c r="D1571" s="3">
        <v>45257</v>
      </c>
      <c r="E1571" s="3">
        <v>45261</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2020</v>
      </c>
      <c r="D1572" s="3">
        <v>44158</v>
      </c>
      <c r="E1572" s="3">
        <v>44160</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2020</v>
      </c>
      <c r="D1573" s="3">
        <v>44158</v>
      </c>
      <c r="E1573" s="3">
        <v>44160</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2020</v>
      </c>
      <c r="D1574" s="3">
        <v>44158</v>
      </c>
      <c r="E1574" s="3">
        <v>44160</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2020</v>
      </c>
      <c r="D1575" s="3">
        <v>44158</v>
      </c>
      <c r="E1575" s="3">
        <v>44160</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2020</v>
      </c>
      <c r="D1576" s="3">
        <v>44180</v>
      </c>
      <c r="E1576" s="3">
        <v>44183</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2020</v>
      </c>
      <c r="D1577" s="3">
        <v>44180</v>
      </c>
      <c r="E1577" s="3">
        <v>44183</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2022</v>
      </c>
      <c r="D1578" s="3">
        <v>44674</v>
      </c>
      <c r="E1578" s="3">
        <v>44679</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2022</v>
      </c>
      <c r="D1579" s="3">
        <v>44705</v>
      </c>
      <c r="E1579" s="3">
        <v>44709</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2022</v>
      </c>
      <c r="D1580" s="3">
        <v>44619</v>
      </c>
      <c r="E1580" s="3">
        <v>44622</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2021</v>
      </c>
      <c r="D1581" s="3">
        <v>44417</v>
      </c>
      <c r="E1581" s="3">
        <v>44420</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2021</v>
      </c>
      <c r="D1582" s="3">
        <v>44417</v>
      </c>
      <c r="E1582" s="3">
        <v>44420</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2021</v>
      </c>
      <c r="D1583" s="3">
        <v>44417</v>
      </c>
      <c r="E1583" s="3">
        <v>44420</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2021</v>
      </c>
      <c r="D1584" s="3">
        <v>44417</v>
      </c>
      <c r="E1584" s="3">
        <v>44420</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2021</v>
      </c>
      <c r="D1585" s="3">
        <v>44417</v>
      </c>
      <c r="E1585" s="3">
        <v>44420</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2021</v>
      </c>
      <c r="D1586" s="3">
        <v>44417</v>
      </c>
      <c r="E1586" s="3">
        <v>44420</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2021</v>
      </c>
      <c r="D1587" s="3">
        <v>44417</v>
      </c>
      <c r="E1587" s="3">
        <v>44420</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2021</v>
      </c>
      <c r="D1588" s="3">
        <v>44417</v>
      </c>
      <c r="E1588" s="3">
        <v>44420</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2021</v>
      </c>
      <c r="D1589" s="3">
        <v>44417</v>
      </c>
      <c r="E1589" s="3">
        <v>44420</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2021</v>
      </c>
      <c r="D1590" s="3">
        <v>44417</v>
      </c>
      <c r="E1590" s="3">
        <v>44420</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2022</v>
      </c>
      <c r="D1591" s="3">
        <v>44694</v>
      </c>
      <c r="E1591" s="3">
        <v>44698</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2022</v>
      </c>
      <c r="D1592" s="3">
        <v>44667</v>
      </c>
      <c r="E1592" s="3">
        <v>44671</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2022</v>
      </c>
      <c r="D1593" s="3">
        <v>44667</v>
      </c>
      <c r="E1593" s="3">
        <v>44671</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2021</v>
      </c>
      <c r="D1594" s="3">
        <v>44370</v>
      </c>
      <c r="E1594" s="3">
        <v>44372</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2020</v>
      </c>
      <c r="D1595" s="3">
        <v>44123</v>
      </c>
      <c r="E1595" s="3">
        <v>44123</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2021</v>
      </c>
      <c r="D1596" s="3">
        <v>44279</v>
      </c>
      <c r="E1596" s="3">
        <v>44282</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2023</v>
      </c>
      <c r="D1597" s="3">
        <v>45055</v>
      </c>
      <c r="E1597" s="3">
        <v>45059</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2023</v>
      </c>
      <c r="D1598" s="3">
        <v>45216</v>
      </c>
      <c r="E1598" s="3">
        <v>45218</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2023</v>
      </c>
      <c r="D1599" s="3">
        <v>45250</v>
      </c>
      <c r="E1599" s="3">
        <v>45252</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2023</v>
      </c>
      <c r="D1600" s="3">
        <v>45250</v>
      </c>
      <c r="E1600" s="3">
        <v>45252</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2023</v>
      </c>
      <c r="D1601" s="3">
        <v>45250</v>
      </c>
      <c r="E1601" s="3">
        <v>45252</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2023</v>
      </c>
      <c r="D1602" s="3">
        <v>45250</v>
      </c>
      <c r="E1602" s="3">
        <v>45252</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2022</v>
      </c>
      <c r="D1603" s="3">
        <v>44690</v>
      </c>
      <c r="E1603" s="3">
        <v>44695</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2022</v>
      </c>
      <c r="D1604" s="3">
        <v>44907</v>
      </c>
      <c r="E1604" s="3">
        <v>44913</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2023</v>
      </c>
      <c r="D1605" s="3">
        <v>45261</v>
      </c>
      <c r="E1605" s="3">
        <v>45265</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2022</v>
      </c>
      <c r="D1606" s="3">
        <v>44671</v>
      </c>
      <c r="E1606" s="3">
        <v>44676</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2022</v>
      </c>
      <c r="D1607" s="3">
        <v>44671</v>
      </c>
      <c r="E1607" s="3">
        <v>44676</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2022</v>
      </c>
      <c r="D1608" s="3">
        <v>44671</v>
      </c>
      <c r="E1608" s="3">
        <v>44676</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2022</v>
      </c>
      <c r="D1609" s="3">
        <v>44671</v>
      </c>
      <c r="E1609" s="3">
        <v>44676</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2022</v>
      </c>
      <c r="D1610" s="3">
        <v>44671</v>
      </c>
      <c r="E1610" s="3">
        <v>44676</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2022</v>
      </c>
      <c r="D1611" s="3">
        <v>44671</v>
      </c>
      <c r="E1611" s="3">
        <v>44676</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2020</v>
      </c>
      <c r="D1612" s="3">
        <v>43977</v>
      </c>
      <c r="E1612" s="3">
        <v>43981</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2020</v>
      </c>
      <c r="D1613" s="3">
        <v>43977</v>
      </c>
      <c r="E1613" s="3">
        <v>43981</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2020</v>
      </c>
      <c r="D1614" s="3">
        <v>43977</v>
      </c>
      <c r="E1614" s="3">
        <v>43981</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2023</v>
      </c>
      <c r="D1615" s="3">
        <v>45282</v>
      </c>
      <c r="E1615" s="3">
        <v>45286</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2022</v>
      </c>
      <c r="D1616" s="3">
        <v>44636</v>
      </c>
      <c r="E1616" s="3">
        <v>44640</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2021</v>
      </c>
      <c r="D1617" s="3">
        <v>44418</v>
      </c>
      <c r="E1617" s="3">
        <v>44424</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2021</v>
      </c>
      <c r="D1618" s="3">
        <v>44418</v>
      </c>
      <c r="E1618" s="3">
        <v>44424</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2021</v>
      </c>
      <c r="D1619" s="3">
        <v>44418</v>
      </c>
      <c r="E1619" s="3">
        <v>44424</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2022</v>
      </c>
      <c r="D1620" s="3">
        <v>44815</v>
      </c>
      <c r="E1620" s="3">
        <v>44819</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2022</v>
      </c>
      <c r="D1621" s="3">
        <v>44815</v>
      </c>
      <c r="E1621" s="3">
        <v>44819</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2023</v>
      </c>
      <c r="D1622" s="3">
        <v>45116</v>
      </c>
      <c r="E1622" s="3">
        <v>45123</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2023</v>
      </c>
      <c r="D1623" s="3">
        <v>45116</v>
      </c>
      <c r="E1623" s="3">
        <v>45123</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2023</v>
      </c>
      <c r="D1624" s="3">
        <v>45116</v>
      </c>
      <c r="E1624" s="3">
        <v>45123</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2023</v>
      </c>
      <c r="D1625" s="3">
        <v>45116</v>
      </c>
      <c r="E1625" s="3">
        <v>45123</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2021</v>
      </c>
      <c r="D1626" s="3">
        <v>44549</v>
      </c>
      <c r="E1626" s="3">
        <v>44554</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2021</v>
      </c>
      <c r="D1627" s="3">
        <v>44549</v>
      </c>
      <c r="E1627" s="3">
        <v>44554</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2021</v>
      </c>
      <c r="D1628" s="3">
        <v>44516</v>
      </c>
      <c r="E1628" s="3">
        <v>44522</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2021</v>
      </c>
      <c r="D1629" s="3">
        <v>44463</v>
      </c>
      <c r="E1629" s="3">
        <v>44469</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2023</v>
      </c>
      <c r="D1630" s="3">
        <v>45099</v>
      </c>
      <c r="E1630" s="3">
        <v>45103</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2023</v>
      </c>
      <c r="D1631" s="3">
        <v>45099</v>
      </c>
      <c r="E1631" s="3">
        <v>45103</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2022</v>
      </c>
      <c r="D1632" s="3">
        <v>44690</v>
      </c>
      <c r="E1632" s="3">
        <v>44690</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2022</v>
      </c>
      <c r="D1633" s="3">
        <v>44690</v>
      </c>
      <c r="E1633" s="3">
        <v>44690</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2022</v>
      </c>
      <c r="D1634" s="3">
        <v>44690</v>
      </c>
      <c r="E1634" s="3">
        <v>44690</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2022</v>
      </c>
      <c r="D1635" s="3">
        <v>44690</v>
      </c>
      <c r="E1635" s="3">
        <v>44690</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2022</v>
      </c>
      <c r="D1636" s="3">
        <v>44690</v>
      </c>
      <c r="E1636" s="3">
        <v>44690</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2020</v>
      </c>
      <c r="D1637" s="3">
        <v>44161</v>
      </c>
      <c r="E1637" s="3">
        <v>44167</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2020</v>
      </c>
      <c r="D1638" s="3">
        <v>44161</v>
      </c>
      <c r="E1638" s="3">
        <v>44167</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2020</v>
      </c>
      <c r="D1639" s="3">
        <v>44161</v>
      </c>
      <c r="E1639" s="3">
        <v>44167</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2022</v>
      </c>
      <c r="D1640" s="3">
        <v>44708</v>
      </c>
      <c r="E1640" s="3">
        <v>44714</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2022</v>
      </c>
      <c r="D1641" s="3">
        <v>44708</v>
      </c>
      <c r="E1641" s="3">
        <v>44714</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2022</v>
      </c>
      <c r="D1642" s="3">
        <v>44708</v>
      </c>
      <c r="E1642" s="3">
        <v>44714</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2022</v>
      </c>
      <c r="D1643" s="3">
        <v>44708</v>
      </c>
      <c r="E1643" s="3">
        <v>44714</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2020</v>
      </c>
      <c r="D1644" s="3">
        <v>44164</v>
      </c>
      <c r="E1644" s="3">
        <v>44169</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2021</v>
      </c>
      <c r="D1645" s="3">
        <v>44274</v>
      </c>
      <c r="E1645" s="3">
        <v>44275</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2021</v>
      </c>
      <c r="D1646" s="3">
        <v>44274</v>
      </c>
      <c r="E1646" s="3">
        <v>44275</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2021</v>
      </c>
      <c r="D1647" s="3">
        <v>44274</v>
      </c>
      <c r="E1647" s="3">
        <v>44275</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2021</v>
      </c>
      <c r="D1648" s="3">
        <v>44501</v>
      </c>
      <c r="E1648" s="3">
        <v>44503</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2021</v>
      </c>
      <c r="D1649" s="3">
        <v>44501</v>
      </c>
      <c r="E1649" s="3">
        <v>44503</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2021</v>
      </c>
      <c r="D1650" s="3">
        <v>44465</v>
      </c>
      <c r="E1650" s="3">
        <v>44468</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2021</v>
      </c>
      <c r="D1651" s="3">
        <v>44465</v>
      </c>
      <c r="E1651" s="3">
        <v>44468</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2020</v>
      </c>
      <c r="D1652" s="3">
        <v>44072</v>
      </c>
      <c r="E1652" s="3">
        <v>44072</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2020</v>
      </c>
      <c r="D1653" s="3">
        <v>44072</v>
      </c>
      <c r="E1653" s="3">
        <v>44072</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2023</v>
      </c>
      <c r="D1654" s="3">
        <v>45249</v>
      </c>
      <c r="E1654" s="3">
        <v>45252</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2023</v>
      </c>
      <c r="D1655" s="3">
        <v>45249</v>
      </c>
      <c r="E1655" s="3">
        <v>45252</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2023</v>
      </c>
      <c r="D1656" s="3">
        <v>45249</v>
      </c>
      <c r="E1656" s="3">
        <v>45252</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2023</v>
      </c>
      <c r="D1657" s="3">
        <v>45249</v>
      </c>
      <c r="E1657" s="3">
        <v>45252</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2023</v>
      </c>
      <c r="D1658" s="3">
        <v>45249</v>
      </c>
      <c r="E1658" s="3">
        <v>45252</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2020</v>
      </c>
      <c r="D1659" s="3">
        <v>43963</v>
      </c>
      <c r="E1659" s="3">
        <v>43966</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2023</v>
      </c>
      <c r="D1660" s="3">
        <v>44947</v>
      </c>
      <c r="E1660" s="3">
        <v>44953</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2023</v>
      </c>
      <c r="D1661" s="3">
        <v>45230</v>
      </c>
      <c r="E1661" s="3">
        <v>45237</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2023</v>
      </c>
      <c r="D1662" s="3">
        <v>45230</v>
      </c>
      <c r="E1662" s="3">
        <v>45237</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2023</v>
      </c>
      <c r="D1663" s="3">
        <v>45047</v>
      </c>
      <c r="E1663" s="3">
        <v>45053</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2023</v>
      </c>
      <c r="D1664" s="3">
        <v>45047</v>
      </c>
      <c r="E1664" s="3">
        <v>45053</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2022</v>
      </c>
      <c r="D1665" s="3">
        <v>44890</v>
      </c>
      <c r="E1665" s="3">
        <v>44892</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2022</v>
      </c>
      <c r="D1666" s="3">
        <v>44890</v>
      </c>
      <c r="E1666" s="3">
        <v>44892</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2022</v>
      </c>
      <c r="D1667" s="3">
        <v>44890</v>
      </c>
      <c r="E1667" s="3">
        <v>44892</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2022</v>
      </c>
      <c r="D1668" s="3">
        <v>44890</v>
      </c>
      <c r="E1668" s="3">
        <v>44892</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2022</v>
      </c>
      <c r="D1669" s="3">
        <v>44890</v>
      </c>
      <c r="E1669" s="3">
        <v>44892</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2022</v>
      </c>
      <c r="D1670" s="3">
        <v>44890</v>
      </c>
      <c r="E1670" s="3">
        <v>44892</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2021</v>
      </c>
      <c r="D1671" s="3">
        <v>44206</v>
      </c>
      <c r="E1671" s="3">
        <v>44211</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2023</v>
      </c>
      <c r="D1672" s="3">
        <v>45219</v>
      </c>
      <c r="E1672" s="3">
        <v>45226</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2022</v>
      </c>
      <c r="D1673" s="3">
        <v>44643</v>
      </c>
      <c r="E1673" s="3">
        <v>44646</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2023</v>
      </c>
      <c r="D1674" s="3">
        <v>45111</v>
      </c>
      <c r="E1674" s="3">
        <v>45115</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2021</v>
      </c>
      <c r="D1675" s="3">
        <v>44541</v>
      </c>
      <c r="E1675" s="3">
        <v>44542</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2021</v>
      </c>
      <c r="D1676" s="3">
        <v>44456</v>
      </c>
      <c r="E1676" s="3">
        <v>44460</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2021</v>
      </c>
      <c r="D1677" s="3">
        <v>44456</v>
      </c>
      <c r="E1677" s="3">
        <v>44460</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2022</v>
      </c>
      <c r="D1678" s="3">
        <v>44700</v>
      </c>
      <c r="E1678" s="3">
        <v>44706</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2022</v>
      </c>
      <c r="D1679" s="3">
        <v>44700</v>
      </c>
      <c r="E1679" s="3">
        <v>44706</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2020</v>
      </c>
      <c r="D1680" s="3">
        <v>44081</v>
      </c>
      <c r="E1680" s="3">
        <v>44087</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2020</v>
      </c>
      <c r="D1681" s="3">
        <v>44081</v>
      </c>
      <c r="E1681" s="3">
        <v>44087</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2020</v>
      </c>
      <c r="D1682" s="3">
        <v>44081</v>
      </c>
      <c r="E1682" s="3">
        <v>44087</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2020</v>
      </c>
      <c r="D1683" s="3">
        <v>44081</v>
      </c>
      <c r="E1683" s="3">
        <v>44087</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2022</v>
      </c>
      <c r="D1684" s="3">
        <v>44834</v>
      </c>
      <c r="E1684" s="3">
        <v>44836</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2022</v>
      </c>
      <c r="D1685" s="3">
        <v>44873</v>
      </c>
      <c r="E1685" s="3">
        <v>44878</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2023</v>
      </c>
      <c r="D1686" s="3">
        <v>45041</v>
      </c>
      <c r="E1686" s="3">
        <v>45044</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2023</v>
      </c>
      <c r="D1687" s="3">
        <v>45041</v>
      </c>
      <c r="E1687" s="3">
        <v>45044</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2023</v>
      </c>
      <c r="D1688" s="3">
        <v>45041</v>
      </c>
      <c r="E1688" s="3">
        <v>45044</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2023</v>
      </c>
      <c r="D1689" s="3">
        <v>45271</v>
      </c>
      <c r="E1689" s="3">
        <v>45273</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2023</v>
      </c>
      <c r="D1690" s="3">
        <v>45271</v>
      </c>
      <c r="E1690" s="3">
        <v>45273</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2020</v>
      </c>
      <c r="D1691" s="3">
        <v>44059</v>
      </c>
      <c r="E1691" s="3">
        <v>44063</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2023</v>
      </c>
      <c r="D1692" s="3">
        <v>45270</v>
      </c>
      <c r="E1692" s="3">
        <v>45276</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2023</v>
      </c>
      <c r="D1693" s="3">
        <v>45270</v>
      </c>
      <c r="E1693" s="3">
        <v>45276</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2022</v>
      </c>
      <c r="D1694" s="3">
        <v>44635</v>
      </c>
      <c r="E1694" s="3">
        <v>44640</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2022</v>
      </c>
      <c r="D1695" s="3">
        <v>44739</v>
      </c>
      <c r="E1695" s="3">
        <v>44742</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2021</v>
      </c>
      <c r="D1696" s="3">
        <v>44464</v>
      </c>
      <c r="E1696" s="3">
        <v>44467</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2021</v>
      </c>
      <c r="D1697" s="3">
        <v>44464</v>
      </c>
      <c r="E1697" s="3">
        <v>44467</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2021</v>
      </c>
      <c r="D1698" s="3">
        <v>44464</v>
      </c>
      <c r="E1698" s="3">
        <v>44467</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2021</v>
      </c>
      <c r="D1699" s="3">
        <v>44557</v>
      </c>
      <c r="E1699" s="3">
        <v>44561</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2021</v>
      </c>
      <c r="D1700" s="3">
        <v>44557</v>
      </c>
      <c r="E1700" s="3">
        <v>44561</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2020</v>
      </c>
      <c r="D1701" s="3">
        <v>43985</v>
      </c>
      <c r="E1701" s="3">
        <v>43989</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2021</v>
      </c>
      <c r="D1702" s="3">
        <v>44390</v>
      </c>
      <c r="E1702" s="3">
        <v>44392</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2021</v>
      </c>
      <c r="D1703" s="3">
        <v>44390</v>
      </c>
      <c r="E1703" s="3">
        <v>44392</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2021</v>
      </c>
      <c r="D1704" s="3">
        <v>44390</v>
      </c>
      <c r="E1704" s="3">
        <v>44392</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2020</v>
      </c>
      <c r="D1705" s="3">
        <v>43864</v>
      </c>
      <c r="E1705" s="3">
        <v>43868</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2022</v>
      </c>
      <c r="D1706" s="3">
        <v>44629</v>
      </c>
      <c r="E1706" s="3">
        <v>44629</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2021</v>
      </c>
      <c r="D1707" s="3">
        <v>44522</v>
      </c>
      <c r="E1707" s="3">
        <v>44526</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2023</v>
      </c>
      <c r="D1708" s="3">
        <v>45230</v>
      </c>
      <c r="E1708" s="3">
        <v>45236</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2023</v>
      </c>
      <c r="D1709" s="3">
        <v>45230</v>
      </c>
      <c r="E1709" s="3">
        <v>45236</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2023</v>
      </c>
      <c r="D1710" s="3">
        <v>45230</v>
      </c>
      <c r="E1710" s="3">
        <v>45236</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2023</v>
      </c>
      <c r="D1711" s="3">
        <v>45230</v>
      </c>
      <c r="E1711" s="3">
        <v>45236</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2023</v>
      </c>
      <c r="D1712" s="3">
        <v>45230</v>
      </c>
      <c r="E1712" s="3">
        <v>45236</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2023</v>
      </c>
      <c r="D1713" s="3">
        <v>45230</v>
      </c>
      <c r="E1713" s="3">
        <v>45236</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2021</v>
      </c>
      <c r="D1714" s="3">
        <v>44226</v>
      </c>
      <c r="E1714" s="3">
        <v>44231</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2023</v>
      </c>
      <c r="D1715" s="3">
        <v>45178</v>
      </c>
      <c r="E1715" s="3">
        <v>45183</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2023</v>
      </c>
      <c r="D1716" s="3">
        <v>45207</v>
      </c>
      <c r="E1716" s="3">
        <v>45213</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2022</v>
      </c>
      <c r="D1717" s="3">
        <v>44682</v>
      </c>
      <c r="E1717" s="3">
        <v>44686</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2022</v>
      </c>
      <c r="D1718" s="3">
        <v>44701</v>
      </c>
      <c r="E1718" s="3">
        <v>44706</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2022</v>
      </c>
      <c r="D1719" s="3">
        <v>44701</v>
      </c>
      <c r="E1719" s="3">
        <v>44706</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2022</v>
      </c>
      <c r="D1720" s="3">
        <v>44701</v>
      </c>
      <c r="E1720" s="3">
        <v>44706</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2022</v>
      </c>
      <c r="D1721" s="3">
        <v>44701</v>
      </c>
      <c r="E1721" s="3">
        <v>44706</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2022</v>
      </c>
      <c r="D1722" s="3">
        <v>44701</v>
      </c>
      <c r="E1722" s="3">
        <v>44706</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2021</v>
      </c>
      <c r="D1723" s="3">
        <v>44550</v>
      </c>
      <c r="E1723" s="3">
        <v>44555</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2021</v>
      </c>
      <c r="D1724" s="3">
        <v>44550</v>
      </c>
      <c r="E1724" s="3">
        <v>44555</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2021</v>
      </c>
      <c r="D1725" s="3">
        <v>44550</v>
      </c>
      <c r="E1725" s="3">
        <v>44555</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2021</v>
      </c>
      <c r="D1726" s="3">
        <v>44549</v>
      </c>
      <c r="E1726" s="3">
        <v>44550</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2021</v>
      </c>
      <c r="D1727" s="3">
        <v>44549</v>
      </c>
      <c r="E1727" s="3">
        <v>44550</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2021</v>
      </c>
      <c r="D1728" s="3">
        <v>44549</v>
      </c>
      <c r="E1728" s="3">
        <v>44550</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2023</v>
      </c>
      <c r="D1729" s="3">
        <v>45046</v>
      </c>
      <c r="E1729" s="3">
        <v>45051</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2022</v>
      </c>
      <c r="D1730" s="3">
        <v>44599</v>
      </c>
      <c r="E1730" s="3">
        <v>44599</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2022</v>
      </c>
      <c r="D1731" s="3">
        <v>44599</v>
      </c>
      <c r="E1731" s="3">
        <v>44599</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2020</v>
      </c>
      <c r="D1732" s="3">
        <v>44102</v>
      </c>
      <c r="E1732" s="3">
        <v>44107</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2020</v>
      </c>
      <c r="D1733" s="3">
        <v>44102</v>
      </c>
      <c r="E1733" s="3">
        <v>44107</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2022</v>
      </c>
      <c r="D1734" s="3">
        <v>44753</v>
      </c>
      <c r="E1734" s="3">
        <v>44757</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2022</v>
      </c>
      <c r="D1735" s="3">
        <v>44753</v>
      </c>
      <c r="E1735" s="3">
        <v>44757</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2023</v>
      </c>
      <c r="D1736" s="3">
        <v>45137</v>
      </c>
      <c r="E1736" s="3">
        <v>45140</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2023</v>
      </c>
      <c r="D1737" s="3">
        <v>45137</v>
      </c>
      <c r="E1737" s="3">
        <v>45140</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2023</v>
      </c>
      <c r="D1738" s="3">
        <v>45137</v>
      </c>
      <c r="E1738" s="3">
        <v>45140</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2021</v>
      </c>
      <c r="D1739" s="3">
        <v>44442</v>
      </c>
      <c r="E1739" s="3">
        <v>44448</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2021</v>
      </c>
      <c r="D1740" s="3">
        <v>44442</v>
      </c>
      <c r="E1740" s="3">
        <v>44448</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2021</v>
      </c>
      <c r="D1741" s="3">
        <v>44442</v>
      </c>
      <c r="E1741" s="3">
        <v>44448</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2020</v>
      </c>
      <c r="D1742" s="3">
        <v>44052</v>
      </c>
      <c r="E1742" s="3">
        <v>44059</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2023</v>
      </c>
      <c r="D1743" s="3">
        <v>45230</v>
      </c>
      <c r="E1743" s="3">
        <v>45234</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2023</v>
      </c>
      <c r="D1744" s="3">
        <v>45230</v>
      </c>
      <c r="E1744" s="3">
        <v>45234</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2023</v>
      </c>
      <c r="D1745" s="3">
        <v>45230</v>
      </c>
      <c r="E1745" s="3">
        <v>45234</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2023</v>
      </c>
      <c r="D1746" s="3">
        <v>45230</v>
      </c>
      <c r="E1746" s="3">
        <v>45234</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2020</v>
      </c>
      <c r="D1747" s="3">
        <v>43988</v>
      </c>
      <c r="E1747" s="3">
        <v>43991</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2022</v>
      </c>
      <c r="D1748" s="3">
        <v>44787</v>
      </c>
      <c r="E1748" s="3">
        <v>44791</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2022</v>
      </c>
      <c r="D1749" s="3">
        <v>44787</v>
      </c>
      <c r="E1749" s="3">
        <v>44791</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2020</v>
      </c>
      <c r="D1750" s="3">
        <v>43946</v>
      </c>
      <c r="E1750" s="3">
        <v>43950</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2020</v>
      </c>
      <c r="D1751" s="3">
        <v>43946</v>
      </c>
      <c r="E1751" s="3">
        <v>43950</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2021</v>
      </c>
      <c r="D1752" s="3">
        <v>44522</v>
      </c>
      <c r="E1752" s="3">
        <v>44527</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2023</v>
      </c>
      <c r="D1753" s="3">
        <v>45214</v>
      </c>
      <c r="E1753" s="3">
        <v>45217</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2023</v>
      </c>
      <c r="D1754" s="3">
        <v>45263</v>
      </c>
      <c r="E1754" s="3">
        <v>45266</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2023</v>
      </c>
      <c r="D1755" s="3">
        <v>45263</v>
      </c>
      <c r="E1755" s="3">
        <v>45266</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2023</v>
      </c>
      <c r="D1756" s="3">
        <v>45263</v>
      </c>
      <c r="E1756" s="3">
        <v>45266</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2021</v>
      </c>
      <c r="D1757" s="3">
        <v>44538</v>
      </c>
      <c r="E1757" s="3">
        <v>44541</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2021</v>
      </c>
      <c r="D1758" s="3">
        <v>44538</v>
      </c>
      <c r="E1758" s="3">
        <v>44541</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2021</v>
      </c>
      <c r="D1759" s="3">
        <v>44390</v>
      </c>
      <c r="E1759" s="3">
        <v>44392</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2020</v>
      </c>
      <c r="D1760" s="3">
        <v>43962</v>
      </c>
      <c r="E1760" s="3">
        <v>43968</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2020</v>
      </c>
      <c r="D1761" s="3">
        <v>43836</v>
      </c>
      <c r="E1761" s="3">
        <v>43843</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2021</v>
      </c>
      <c r="D1762" s="3">
        <v>44444</v>
      </c>
      <c r="E1762" s="3">
        <v>44448</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2021</v>
      </c>
      <c r="D1763" s="3">
        <v>44444</v>
      </c>
      <c r="E1763" s="3">
        <v>44448</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2021</v>
      </c>
      <c r="D1764" s="3">
        <v>44444</v>
      </c>
      <c r="E1764" s="3">
        <v>44448</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2022</v>
      </c>
      <c r="D1765" s="3">
        <v>44778</v>
      </c>
      <c r="E1765" s="3">
        <v>44782</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2022</v>
      </c>
      <c r="D1766" s="3">
        <v>44778</v>
      </c>
      <c r="E1766" s="3">
        <v>44782</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2022</v>
      </c>
      <c r="D1767" s="3">
        <v>44778</v>
      </c>
      <c r="E1767" s="3">
        <v>44782</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2022</v>
      </c>
      <c r="D1768" s="3">
        <v>44778</v>
      </c>
      <c r="E1768" s="3">
        <v>44782</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2020</v>
      </c>
      <c r="D1769" s="3">
        <v>43912</v>
      </c>
      <c r="E1769" s="3">
        <v>43916</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2020</v>
      </c>
      <c r="D1770" s="3">
        <v>43912</v>
      </c>
      <c r="E1770" s="3">
        <v>43916</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2023</v>
      </c>
      <c r="D1771" s="3">
        <v>44988</v>
      </c>
      <c r="E1771" s="3">
        <v>44994</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2023</v>
      </c>
      <c r="D1772" s="3">
        <v>44988</v>
      </c>
      <c r="E1772" s="3">
        <v>44994</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2022</v>
      </c>
      <c r="D1773" s="3">
        <v>44893</v>
      </c>
      <c r="E1773" s="3">
        <v>44895</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2022</v>
      </c>
      <c r="D1774" s="3">
        <v>44893</v>
      </c>
      <c r="E1774" s="3">
        <v>44895</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2020</v>
      </c>
      <c r="D1775" s="3">
        <v>43949</v>
      </c>
      <c r="E1775" s="3">
        <v>43954</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2020</v>
      </c>
      <c r="D1776" s="3">
        <v>43949</v>
      </c>
      <c r="E1776" s="3">
        <v>43954</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2020</v>
      </c>
      <c r="D1777" s="3">
        <v>43949</v>
      </c>
      <c r="E1777" s="3">
        <v>43954</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2020</v>
      </c>
      <c r="D1778" s="3">
        <v>43949</v>
      </c>
      <c r="E1778" s="3">
        <v>43954</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2021</v>
      </c>
      <c r="D1779" s="3">
        <v>44524</v>
      </c>
      <c r="E1779" s="3">
        <v>44528</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2021</v>
      </c>
      <c r="D1780" s="3">
        <v>44524</v>
      </c>
      <c r="E1780" s="3">
        <v>44528</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2022</v>
      </c>
      <c r="D1781" s="3">
        <v>44877</v>
      </c>
      <c r="E1781" s="3">
        <v>44882</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2022</v>
      </c>
      <c r="D1782" s="3">
        <v>44877</v>
      </c>
      <c r="E1782" s="3">
        <v>44882</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2021</v>
      </c>
      <c r="D1783" s="3">
        <v>44386</v>
      </c>
      <c r="E1783" s="3">
        <v>44390</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2021</v>
      </c>
      <c r="D1784" s="3">
        <v>44386</v>
      </c>
      <c r="E1784" s="3">
        <v>44390</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2023</v>
      </c>
      <c r="D1785" s="3">
        <v>45192</v>
      </c>
      <c r="E1785" s="3">
        <v>45196</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2023</v>
      </c>
      <c r="D1786" s="3">
        <v>45192</v>
      </c>
      <c r="E1786" s="3">
        <v>45196</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2023</v>
      </c>
      <c r="D1787" s="3">
        <v>45192</v>
      </c>
      <c r="E1787" s="3">
        <v>45196</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2023</v>
      </c>
      <c r="D1788" s="3">
        <v>45192</v>
      </c>
      <c r="E1788" s="3">
        <v>45196</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2021</v>
      </c>
      <c r="D1789" s="3">
        <v>44242</v>
      </c>
      <c r="E1789" s="3">
        <v>44246</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2021</v>
      </c>
      <c r="D1790" s="3">
        <v>44242</v>
      </c>
      <c r="E1790" s="3">
        <v>44246</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2021</v>
      </c>
      <c r="D1791" s="3">
        <v>44242</v>
      </c>
      <c r="E1791" s="3">
        <v>44246</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2020</v>
      </c>
      <c r="D1792" s="3">
        <v>44104</v>
      </c>
      <c r="E1792" s="3">
        <v>44108</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2020</v>
      </c>
      <c r="D1793" s="3">
        <v>44166</v>
      </c>
      <c r="E1793" s="3">
        <v>44168</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2020</v>
      </c>
      <c r="D1794" s="3">
        <v>44166</v>
      </c>
      <c r="E1794" s="3">
        <v>44168</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2020</v>
      </c>
      <c r="D1795" s="3">
        <v>44173</v>
      </c>
      <c r="E1795" s="3">
        <v>44178</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2022</v>
      </c>
      <c r="D1796" s="3">
        <v>44810</v>
      </c>
      <c r="E1796" s="3">
        <v>44815</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2023</v>
      </c>
      <c r="D1797" s="3">
        <v>45166</v>
      </c>
      <c r="E1797" s="3">
        <v>45169</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2023</v>
      </c>
      <c r="D1798" s="3">
        <v>45166</v>
      </c>
      <c r="E1798" s="3">
        <v>45169</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2023</v>
      </c>
      <c r="D1799" s="3">
        <v>45166</v>
      </c>
      <c r="E1799" s="3">
        <v>45169</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2022</v>
      </c>
      <c r="D1800" s="3">
        <v>44750</v>
      </c>
      <c r="E1800" s="3">
        <v>44754</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2022</v>
      </c>
      <c r="D1801" s="3">
        <v>44782</v>
      </c>
      <c r="E1801" s="3">
        <v>44784</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2022</v>
      </c>
      <c r="D1802" s="3">
        <v>44782</v>
      </c>
      <c r="E1802" s="3">
        <v>44784</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2022</v>
      </c>
      <c r="D1803" s="3">
        <v>44879</v>
      </c>
      <c r="E1803" s="3">
        <v>44885</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2023</v>
      </c>
      <c r="D1804" s="3">
        <v>45192</v>
      </c>
      <c r="E1804" s="3">
        <v>45196</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2023</v>
      </c>
      <c r="D1805" s="3">
        <v>45192</v>
      </c>
      <c r="E1805" s="3">
        <v>45196</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2023</v>
      </c>
      <c r="D1806" s="3">
        <v>45192</v>
      </c>
      <c r="E1806" s="3">
        <v>45196</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2022</v>
      </c>
      <c r="D1807" s="3">
        <v>44921</v>
      </c>
      <c r="E1807" s="3">
        <v>44924</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2022</v>
      </c>
      <c r="D1808" s="3">
        <v>44921</v>
      </c>
      <c r="E1808" s="3">
        <v>44924</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2022</v>
      </c>
      <c r="D1809" s="3">
        <v>44921</v>
      </c>
      <c r="E1809" s="3">
        <v>44924</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2022</v>
      </c>
      <c r="D1810" s="3">
        <v>44603</v>
      </c>
      <c r="E1810" s="3">
        <v>44605</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2022</v>
      </c>
      <c r="D1811" s="3">
        <v>44858</v>
      </c>
      <c r="E1811" s="3">
        <v>44864</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2022</v>
      </c>
      <c r="D1812" s="3">
        <v>44858</v>
      </c>
      <c r="E1812" s="3">
        <v>44864</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2020</v>
      </c>
      <c r="D1813" s="3">
        <v>43991</v>
      </c>
      <c r="E1813" s="3">
        <v>43993</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2023</v>
      </c>
      <c r="D1814" s="3">
        <v>45251</v>
      </c>
      <c r="E1814" s="3">
        <v>45257</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2023</v>
      </c>
      <c r="D1815" s="3">
        <v>45251</v>
      </c>
      <c r="E1815" s="3">
        <v>45257</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2021</v>
      </c>
      <c r="D1816" s="3">
        <v>44453</v>
      </c>
      <c r="E1816" s="3">
        <v>44457</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2021</v>
      </c>
      <c r="D1817" s="3">
        <v>44351</v>
      </c>
      <c r="E1817" s="3">
        <v>44351</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2021</v>
      </c>
      <c r="D1818" s="3">
        <v>44351</v>
      </c>
      <c r="E1818" s="3">
        <v>44351</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2021</v>
      </c>
      <c r="D1819" s="3">
        <v>44543</v>
      </c>
      <c r="E1819" s="3">
        <v>44545</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2020</v>
      </c>
      <c r="D1820" s="3">
        <v>43976</v>
      </c>
      <c r="E1820" s="3">
        <v>43980</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2020</v>
      </c>
      <c r="D1821" s="3">
        <v>43976</v>
      </c>
      <c r="E1821" s="3">
        <v>43980</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2022</v>
      </c>
      <c r="D1822" s="3">
        <v>44608</v>
      </c>
      <c r="E1822" s="3">
        <v>44612</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2022</v>
      </c>
      <c r="D1823" s="3">
        <v>44608</v>
      </c>
      <c r="E1823" s="3">
        <v>44612</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2022</v>
      </c>
      <c r="D1824" s="3">
        <v>44608</v>
      </c>
      <c r="E1824" s="3">
        <v>44612</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2022</v>
      </c>
      <c r="D1825" s="3">
        <v>44608</v>
      </c>
      <c r="E1825" s="3">
        <v>44612</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2022</v>
      </c>
      <c r="D1826" s="3">
        <v>44918</v>
      </c>
      <c r="E1826" s="3">
        <v>44924</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2022</v>
      </c>
      <c r="D1827" s="3">
        <v>44918</v>
      </c>
      <c r="E1827" s="3">
        <v>44924</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2022</v>
      </c>
      <c r="D1828" s="3">
        <v>44918</v>
      </c>
      <c r="E1828" s="3">
        <v>44924</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2022</v>
      </c>
      <c r="D1829" s="3">
        <v>44600</v>
      </c>
      <c r="E1829" s="3">
        <v>44603</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2021</v>
      </c>
      <c r="D1830" s="3">
        <v>44390</v>
      </c>
      <c r="E1830" s="3">
        <v>44392</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2020</v>
      </c>
      <c r="D1831" s="3">
        <v>43969</v>
      </c>
      <c r="E1831" s="3">
        <v>43975</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2023</v>
      </c>
      <c r="D1832" s="3">
        <v>45221</v>
      </c>
      <c r="E1832" s="3">
        <v>45221</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2023</v>
      </c>
      <c r="D1833" s="3">
        <v>45221</v>
      </c>
      <c r="E1833" s="3">
        <v>45221</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2021</v>
      </c>
      <c r="D1834" s="3">
        <v>44505</v>
      </c>
      <c r="E1834" s="3">
        <v>44509</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2023</v>
      </c>
      <c r="D1835" s="3">
        <v>45140</v>
      </c>
      <c r="E1835" s="3">
        <v>45146</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2023</v>
      </c>
      <c r="D1836" s="3">
        <v>45140</v>
      </c>
      <c r="E1836" s="3">
        <v>45146</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2020</v>
      </c>
      <c r="D1837" s="3">
        <v>44003</v>
      </c>
      <c r="E1837" s="3">
        <v>44006</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2023</v>
      </c>
      <c r="D1838" s="3">
        <v>44977</v>
      </c>
      <c r="E1838" s="3">
        <v>44979</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2020</v>
      </c>
      <c r="D1839" s="3">
        <v>44044</v>
      </c>
      <c r="E1839" s="3">
        <v>44048</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2020</v>
      </c>
      <c r="D1840" s="3">
        <v>44044</v>
      </c>
      <c r="E1840" s="3">
        <v>44048</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2020</v>
      </c>
      <c r="D1841" s="3">
        <v>44044</v>
      </c>
      <c r="E1841" s="3">
        <v>44048</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2020</v>
      </c>
      <c r="D1842" s="3">
        <v>44044</v>
      </c>
      <c r="E1842" s="3">
        <v>44048</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2022</v>
      </c>
      <c r="D1843" s="3">
        <v>44761</v>
      </c>
      <c r="E1843" s="3">
        <v>44766</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2021</v>
      </c>
      <c r="D1844" s="3">
        <v>44236</v>
      </c>
      <c r="E1844" s="3">
        <v>44238</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2021</v>
      </c>
      <c r="D1845" s="3">
        <v>44236</v>
      </c>
      <c r="E1845" s="3">
        <v>44238</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2023</v>
      </c>
      <c r="D1846" s="3">
        <v>45137</v>
      </c>
      <c r="E1846" s="3">
        <v>45141</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2023</v>
      </c>
      <c r="D1847" s="3">
        <v>44939</v>
      </c>
      <c r="E1847" s="3">
        <v>44944</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2023</v>
      </c>
      <c r="D1848" s="3">
        <v>44939</v>
      </c>
      <c r="E1848" s="3">
        <v>44944</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2023</v>
      </c>
      <c r="D1849" s="3">
        <v>45180</v>
      </c>
      <c r="E1849" s="3">
        <v>45180</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2023</v>
      </c>
      <c r="D1850" s="3">
        <v>45180</v>
      </c>
      <c r="E1850" s="3">
        <v>45180</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2021</v>
      </c>
      <c r="D1851" s="3">
        <v>44397</v>
      </c>
      <c r="E1851" s="3">
        <v>44402</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2021</v>
      </c>
      <c r="D1852" s="3">
        <v>44397</v>
      </c>
      <c r="E1852" s="3">
        <v>44402</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2021</v>
      </c>
      <c r="D1853" s="3">
        <v>44397</v>
      </c>
      <c r="E1853" s="3">
        <v>44402</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2021</v>
      </c>
      <c r="D1854" s="3">
        <v>44397</v>
      </c>
      <c r="E1854" s="3">
        <v>44402</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2021</v>
      </c>
      <c r="D1855" s="3">
        <v>44397</v>
      </c>
      <c r="E1855" s="3">
        <v>44402</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2021</v>
      </c>
      <c r="D1856" s="3">
        <v>44397</v>
      </c>
      <c r="E1856" s="3">
        <v>44402</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2020</v>
      </c>
      <c r="D1857" s="3">
        <v>43995</v>
      </c>
      <c r="E1857" s="3">
        <v>43999</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2023</v>
      </c>
      <c r="D1858" s="3">
        <v>45059</v>
      </c>
      <c r="E1858" s="3">
        <v>45062</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2023</v>
      </c>
      <c r="D1859" s="3">
        <v>45059</v>
      </c>
      <c r="E1859" s="3">
        <v>45062</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2021</v>
      </c>
      <c r="D1860" s="3">
        <v>44442</v>
      </c>
      <c r="E1860" s="3">
        <v>44444</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2021</v>
      </c>
      <c r="D1861" s="3">
        <v>44442</v>
      </c>
      <c r="E1861" s="3">
        <v>44444</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2023</v>
      </c>
      <c r="D1862" s="3">
        <v>45012</v>
      </c>
      <c r="E1862" s="3">
        <v>45013</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2023</v>
      </c>
      <c r="D1863" s="3">
        <v>45012</v>
      </c>
      <c r="E1863" s="3">
        <v>45013</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2020</v>
      </c>
      <c r="D1864" s="3">
        <v>44147</v>
      </c>
      <c r="E1864" s="3">
        <v>44147</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2022</v>
      </c>
      <c r="D1865" s="3">
        <v>44848</v>
      </c>
      <c r="E1865" s="3">
        <v>44852</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2022</v>
      </c>
      <c r="D1866" s="3">
        <v>44848</v>
      </c>
      <c r="E1866" s="3">
        <v>44852</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2023</v>
      </c>
      <c r="D1867" s="3">
        <v>45243</v>
      </c>
      <c r="E1867" s="3">
        <v>45243</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2023</v>
      </c>
      <c r="D1868" s="3">
        <v>45032</v>
      </c>
      <c r="E1868" s="3">
        <v>45035</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2021</v>
      </c>
      <c r="D1869" s="3">
        <v>44372</v>
      </c>
      <c r="E1869" s="3">
        <v>44378</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2021</v>
      </c>
      <c r="D1870" s="3">
        <v>44372</v>
      </c>
      <c r="E1870" s="3">
        <v>44378</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2022</v>
      </c>
      <c r="D1871" s="3">
        <v>44800</v>
      </c>
      <c r="E1871" s="3">
        <v>44803</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2020</v>
      </c>
      <c r="D1872" s="3">
        <v>44033</v>
      </c>
      <c r="E1872" s="3">
        <v>44037</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2020</v>
      </c>
      <c r="D1873" s="3">
        <v>44033</v>
      </c>
      <c r="E1873" s="3">
        <v>44037</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2020</v>
      </c>
      <c r="D1874" s="3">
        <v>44033</v>
      </c>
      <c r="E1874" s="3">
        <v>44037</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2023</v>
      </c>
      <c r="D1875" s="3">
        <v>45252</v>
      </c>
      <c r="E1875" s="3">
        <v>45256</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2020</v>
      </c>
      <c r="D1876" s="3">
        <v>43986</v>
      </c>
      <c r="E1876" s="3">
        <v>43991</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2022</v>
      </c>
      <c r="D1877" s="3">
        <v>44631</v>
      </c>
      <c r="E1877" s="3">
        <v>44637</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2023</v>
      </c>
      <c r="D1878" s="3">
        <v>45011</v>
      </c>
      <c r="E1878" s="3">
        <v>45015</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2023</v>
      </c>
      <c r="D1879" s="3">
        <v>45290</v>
      </c>
      <c r="E1879" s="3">
        <v>45294</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2023</v>
      </c>
      <c r="D1880" s="3">
        <v>45290</v>
      </c>
      <c r="E1880" s="3">
        <v>45294</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2023</v>
      </c>
      <c r="D1881" s="3">
        <v>45014</v>
      </c>
      <c r="E1881" s="3">
        <v>45019</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2021</v>
      </c>
      <c r="D1882" s="3">
        <v>44260</v>
      </c>
      <c r="E1882" s="3">
        <v>44260</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2021</v>
      </c>
      <c r="D1883" s="3">
        <v>44260</v>
      </c>
      <c r="E1883" s="3">
        <v>44260</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2021</v>
      </c>
      <c r="D1884" s="3">
        <v>44260</v>
      </c>
      <c r="E1884" s="3">
        <v>44260</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2022</v>
      </c>
      <c r="D1885" s="3">
        <v>44879</v>
      </c>
      <c r="E1885" s="3">
        <v>44883</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2023</v>
      </c>
      <c r="D1886" s="3">
        <v>44946</v>
      </c>
      <c r="E1886" s="3">
        <v>44950</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2022</v>
      </c>
      <c r="D1887" s="3">
        <v>44674</v>
      </c>
      <c r="E1887" s="3">
        <v>44678</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2020</v>
      </c>
      <c r="D1888" s="3">
        <v>43964</v>
      </c>
      <c r="E1888" s="3">
        <v>43966</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2020</v>
      </c>
      <c r="D1889" s="3">
        <v>43964</v>
      </c>
      <c r="E1889" s="3">
        <v>43966</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2020</v>
      </c>
      <c r="D1890" s="3">
        <v>44125</v>
      </c>
      <c r="E1890" s="3">
        <v>44126</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2020</v>
      </c>
      <c r="D1891" s="3">
        <v>44125</v>
      </c>
      <c r="E1891" s="3">
        <v>44126</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2020</v>
      </c>
      <c r="D1892" s="3">
        <v>43904</v>
      </c>
      <c r="E1892" s="3">
        <v>43908</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2020</v>
      </c>
      <c r="D1893" s="3">
        <v>43904</v>
      </c>
      <c r="E1893" s="3">
        <v>43908</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2023</v>
      </c>
      <c r="D1894" s="3">
        <v>45283</v>
      </c>
      <c r="E1894" s="3">
        <v>45285</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2022</v>
      </c>
      <c r="D1895" s="3">
        <v>44890</v>
      </c>
      <c r="E1895" s="3">
        <v>44895</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2023</v>
      </c>
      <c r="D1896" s="3">
        <v>45263</v>
      </c>
      <c r="E1896" s="3">
        <v>45266</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2021</v>
      </c>
      <c r="D1897" s="3">
        <v>44561</v>
      </c>
      <c r="E1897" s="3">
        <v>44565</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2023</v>
      </c>
      <c r="D1898" s="3">
        <v>45203</v>
      </c>
      <c r="E1898" s="3">
        <v>45206</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2020</v>
      </c>
      <c r="D1899" s="3">
        <v>44072</v>
      </c>
      <c r="E1899" s="3">
        <v>44076</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2020</v>
      </c>
      <c r="D1900" s="3">
        <v>44072</v>
      </c>
      <c r="E1900" s="3">
        <v>44076</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2020</v>
      </c>
      <c r="D1901" s="3">
        <v>44072</v>
      </c>
      <c r="E1901" s="3">
        <v>44076</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2022</v>
      </c>
      <c r="D1902" s="3">
        <v>44742</v>
      </c>
      <c r="E1902" s="3">
        <v>44746</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2022</v>
      </c>
      <c r="D1903" s="3">
        <v>44794</v>
      </c>
      <c r="E1903" s="3">
        <v>44797</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2023</v>
      </c>
      <c r="D1904" s="3">
        <v>45221</v>
      </c>
      <c r="E1904" s="3">
        <v>45222</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2023</v>
      </c>
      <c r="D1905" s="3">
        <v>45221</v>
      </c>
      <c r="E1905" s="3">
        <v>45222</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2023</v>
      </c>
      <c r="D1906" s="3">
        <v>45221</v>
      </c>
      <c r="E1906" s="3">
        <v>45222</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2023</v>
      </c>
      <c r="D1907" s="3">
        <v>45221</v>
      </c>
      <c r="E1907" s="3">
        <v>45224</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2022</v>
      </c>
      <c r="D1908" s="3">
        <v>44699</v>
      </c>
      <c r="E1908" s="3">
        <v>44703</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2022</v>
      </c>
      <c r="D1909" s="3">
        <v>44699</v>
      </c>
      <c r="E1909" s="3">
        <v>44703</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2021</v>
      </c>
      <c r="D1910" s="3">
        <v>44230</v>
      </c>
      <c r="E1910" s="3">
        <v>44231</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2023</v>
      </c>
      <c r="D1911" s="3">
        <v>45279</v>
      </c>
      <c r="E1911" s="3">
        <v>45284</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2022</v>
      </c>
      <c r="D1912" s="3">
        <v>44881</v>
      </c>
      <c r="E1912" s="3">
        <v>44888</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2023</v>
      </c>
      <c r="D1913" s="3">
        <v>45111</v>
      </c>
      <c r="E1913" s="3">
        <v>45114</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2023</v>
      </c>
      <c r="D1914" s="3">
        <v>45111</v>
      </c>
      <c r="E1914" s="3">
        <v>45114</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2020</v>
      </c>
      <c r="D1915" s="3">
        <v>43846</v>
      </c>
      <c r="E1915" s="3">
        <v>43848</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2023</v>
      </c>
      <c r="D1916" s="3">
        <v>45047</v>
      </c>
      <c r="E1916" s="3">
        <v>45052</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2023</v>
      </c>
      <c r="D1917" s="3">
        <v>45047</v>
      </c>
      <c r="E1917" s="3">
        <v>45052</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2023</v>
      </c>
      <c r="D1918" s="3">
        <v>45047</v>
      </c>
      <c r="E1918" s="3">
        <v>45052</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2021</v>
      </c>
      <c r="D1919" s="3">
        <v>44508</v>
      </c>
      <c r="E1919" s="3">
        <v>44514</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2021</v>
      </c>
      <c r="D1920" s="3">
        <v>44499</v>
      </c>
      <c r="E1920" s="3">
        <v>44501</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2023</v>
      </c>
      <c r="D1921" s="3">
        <v>45156</v>
      </c>
      <c r="E1921" s="3">
        <v>45158</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2023</v>
      </c>
      <c r="D1922" s="3">
        <v>45156</v>
      </c>
      <c r="E1922" s="3">
        <v>45158</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2021</v>
      </c>
      <c r="D1923" s="3">
        <v>44472</v>
      </c>
      <c r="E1923" s="3">
        <v>44478</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2022</v>
      </c>
      <c r="D1924" s="3">
        <v>44751</v>
      </c>
      <c r="E1924" s="3">
        <v>44753</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2022</v>
      </c>
      <c r="D1925" s="3">
        <v>44751</v>
      </c>
      <c r="E1925" s="3">
        <v>44753</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2023</v>
      </c>
      <c r="D1926" s="3">
        <v>45266</v>
      </c>
      <c r="E1926" s="3">
        <v>45268</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2023</v>
      </c>
      <c r="D1927" s="3">
        <v>44995</v>
      </c>
      <c r="E1927" s="3">
        <v>44999</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2022</v>
      </c>
      <c r="D1928" s="3">
        <v>44722</v>
      </c>
      <c r="E1928" s="3">
        <v>44728</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2023</v>
      </c>
      <c r="D1929" s="3">
        <v>45259</v>
      </c>
      <c r="E1929" s="3">
        <v>45262</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2023</v>
      </c>
      <c r="D1930" s="3">
        <v>45002</v>
      </c>
      <c r="E1930" s="3">
        <v>45004</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2023</v>
      </c>
      <c r="D1931" s="3">
        <v>45002</v>
      </c>
      <c r="E1931" s="3">
        <v>45004</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2023</v>
      </c>
      <c r="D1932" s="3">
        <v>45002</v>
      </c>
      <c r="E1932" s="3">
        <v>45004</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2022</v>
      </c>
      <c r="D1933" s="3">
        <v>44893</v>
      </c>
      <c r="E1933" s="3">
        <v>44895</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2023</v>
      </c>
      <c r="D1934" s="3">
        <v>45145</v>
      </c>
      <c r="E1934" s="3">
        <v>45149</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2023</v>
      </c>
      <c r="D1935" s="3">
        <v>45145</v>
      </c>
      <c r="E1935" s="3">
        <v>45149</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2023</v>
      </c>
      <c r="D1936" s="3">
        <v>45258</v>
      </c>
      <c r="E1936" s="3">
        <v>45264</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2023</v>
      </c>
      <c r="D1937" s="3">
        <v>45258</v>
      </c>
      <c r="E1937" s="3">
        <v>45264</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2021</v>
      </c>
      <c r="D1938" s="3">
        <v>44341</v>
      </c>
      <c r="E1938" s="3">
        <v>44343</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2022</v>
      </c>
      <c r="D1939" s="3">
        <v>44751</v>
      </c>
      <c r="E1939" s="3">
        <v>44755</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2022</v>
      </c>
      <c r="D1940" s="3">
        <v>44751</v>
      </c>
      <c r="E1940" s="3">
        <v>44755</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2022</v>
      </c>
      <c r="D1941" s="3">
        <v>44751</v>
      </c>
      <c r="E1941" s="3">
        <v>44755</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2022</v>
      </c>
      <c r="D1942" s="3">
        <v>44751</v>
      </c>
      <c r="E1942" s="3">
        <v>44755</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2023</v>
      </c>
      <c r="D1943" s="3">
        <v>45168</v>
      </c>
      <c r="E1943" s="3">
        <v>45171</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2023</v>
      </c>
      <c r="D1944" s="3">
        <v>45168</v>
      </c>
      <c r="E1944" s="3">
        <v>45171</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2023</v>
      </c>
      <c r="D1945" s="3">
        <v>45168</v>
      </c>
      <c r="E1945" s="3">
        <v>45171</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2022</v>
      </c>
      <c r="D1946" s="3">
        <v>44733</v>
      </c>
      <c r="E1946" s="3">
        <v>44739</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2022</v>
      </c>
      <c r="D1947" s="3">
        <v>44733</v>
      </c>
      <c r="E1947" s="3">
        <v>44739</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2023</v>
      </c>
      <c r="D1948" s="3">
        <v>45172</v>
      </c>
      <c r="E1948" s="3">
        <v>45176</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2023</v>
      </c>
      <c r="D1949" s="3">
        <v>45172</v>
      </c>
      <c r="E1949" s="3">
        <v>45176</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2023</v>
      </c>
      <c r="D1950" s="3">
        <v>45172</v>
      </c>
      <c r="E1950" s="3">
        <v>45176</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2023</v>
      </c>
      <c r="D1951" s="3">
        <v>45172</v>
      </c>
      <c r="E1951" s="3">
        <v>45176</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2023</v>
      </c>
      <c r="D1952" s="3">
        <v>45172</v>
      </c>
      <c r="E1952" s="3">
        <v>45176</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2023</v>
      </c>
      <c r="D1953" s="3">
        <v>45172</v>
      </c>
      <c r="E1953" s="3">
        <v>45176</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2023</v>
      </c>
      <c r="D1954" s="3">
        <v>45172</v>
      </c>
      <c r="E1954" s="3">
        <v>45176</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2023</v>
      </c>
      <c r="D1955" s="3">
        <v>45172</v>
      </c>
      <c r="E1955" s="3">
        <v>45176</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2023</v>
      </c>
      <c r="D1956" s="3">
        <v>45172</v>
      </c>
      <c r="E1956" s="3">
        <v>45176</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2023</v>
      </c>
      <c r="D1957" s="3">
        <v>45172</v>
      </c>
      <c r="E1957" s="3">
        <v>45176</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2023</v>
      </c>
      <c r="D1958" s="3">
        <v>45172</v>
      </c>
      <c r="E1958" s="3">
        <v>45176</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2023</v>
      </c>
      <c r="D1959" s="3">
        <v>45172</v>
      </c>
      <c r="E1959" s="3">
        <v>45176</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2023</v>
      </c>
      <c r="D1960" s="3">
        <v>45180</v>
      </c>
      <c r="E1960" s="3">
        <v>45185</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2023</v>
      </c>
      <c r="D1961" s="3">
        <v>45180</v>
      </c>
      <c r="E1961" s="3">
        <v>45185</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2023</v>
      </c>
      <c r="D1962" s="3">
        <v>45180</v>
      </c>
      <c r="E1962" s="3">
        <v>45185</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2023</v>
      </c>
      <c r="D1963" s="3">
        <v>45180</v>
      </c>
      <c r="E1963" s="3">
        <v>45185</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2023</v>
      </c>
      <c r="D1964" s="3">
        <v>45180</v>
      </c>
      <c r="E1964" s="3">
        <v>45185</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2023</v>
      </c>
      <c r="D1965" s="3">
        <v>45180</v>
      </c>
      <c r="E1965" s="3">
        <v>45185</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2023</v>
      </c>
      <c r="D1966" s="3">
        <v>45180</v>
      </c>
      <c r="E1966" s="3">
        <v>45185</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2023</v>
      </c>
      <c r="D1967" s="3">
        <v>45180</v>
      </c>
      <c r="E1967" s="3">
        <v>45185</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2023</v>
      </c>
      <c r="D1968" s="3">
        <v>45282</v>
      </c>
      <c r="E1968" s="3">
        <v>45289</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2023</v>
      </c>
      <c r="D1969" s="3">
        <v>45282</v>
      </c>
      <c r="E1969" s="3">
        <v>45289</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2023</v>
      </c>
      <c r="D1970" s="3">
        <v>45282</v>
      </c>
      <c r="E1970" s="3">
        <v>45289</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2023</v>
      </c>
      <c r="D1971" s="3">
        <v>45193</v>
      </c>
      <c r="E1971" s="3">
        <v>45199</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2023</v>
      </c>
      <c r="D1972" s="3">
        <v>45053</v>
      </c>
      <c r="E1972" s="3">
        <v>45058</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2023</v>
      </c>
      <c r="D1973" s="3">
        <v>45053</v>
      </c>
      <c r="E1973" s="3">
        <v>45058</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2020</v>
      </c>
      <c r="D1974" s="3">
        <v>44179</v>
      </c>
      <c r="E1974" s="3">
        <v>44184</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2020</v>
      </c>
      <c r="D1975" s="3">
        <v>44179</v>
      </c>
      <c r="E1975" s="3">
        <v>44184</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2020</v>
      </c>
      <c r="D1976" s="3">
        <v>44179</v>
      </c>
      <c r="E1976" s="3">
        <v>44184</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2020</v>
      </c>
      <c r="D1977" s="3">
        <v>44122</v>
      </c>
      <c r="E1977" s="3">
        <v>44124</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2020</v>
      </c>
      <c r="D1978" s="3">
        <v>44122</v>
      </c>
      <c r="E1978" s="3">
        <v>44124</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2020</v>
      </c>
      <c r="D1979" s="3">
        <v>44122</v>
      </c>
      <c r="E1979" s="3">
        <v>44124</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2021</v>
      </c>
      <c r="D1980" s="3">
        <v>44324</v>
      </c>
      <c r="E1980" s="3">
        <v>44328</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2022</v>
      </c>
      <c r="D1981" s="3">
        <v>44666</v>
      </c>
      <c r="E1981" s="3">
        <v>44666</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2022</v>
      </c>
      <c r="D1982" s="3">
        <v>44666</v>
      </c>
      <c r="E1982" s="3">
        <v>44666</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2021</v>
      </c>
      <c r="D1983" s="3">
        <v>44544</v>
      </c>
      <c r="E1983" s="3">
        <v>44546</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2020</v>
      </c>
      <c r="D1984" s="3">
        <v>44168</v>
      </c>
      <c r="E1984" s="3">
        <v>44174</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2020</v>
      </c>
      <c r="D1985" s="3">
        <v>44160</v>
      </c>
      <c r="E1985" s="3">
        <v>44162</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2020</v>
      </c>
      <c r="D1986" s="3">
        <v>44160</v>
      </c>
      <c r="E1986" s="3">
        <v>44162</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2020</v>
      </c>
      <c r="D1987" s="3">
        <v>44160</v>
      </c>
      <c r="E1987" s="3">
        <v>44162</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2022</v>
      </c>
      <c r="D1988" s="3">
        <v>44768</v>
      </c>
      <c r="E1988" s="3">
        <v>44770</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2021</v>
      </c>
      <c r="D1989" s="3">
        <v>44509</v>
      </c>
      <c r="E1989" s="3">
        <v>44513</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2021</v>
      </c>
      <c r="D1990" s="3">
        <v>44509</v>
      </c>
      <c r="E1990" s="3">
        <v>44513</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2021</v>
      </c>
      <c r="D1991" s="3">
        <v>44509</v>
      </c>
      <c r="E1991" s="3">
        <v>44513</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2021</v>
      </c>
      <c r="D1992" s="3">
        <v>44509</v>
      </c>
      <c r="E1992" s="3">
        <v>44513</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2023</v>
      </c>
      <c r="D1993" s="3">
        <v>44982</v>
      </c>
      <c r="E1993" s="3">
        <v>44986</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2023</v>
      </c>
      <c r="D1994" s="3">
        <v>45103</v>
      </c>
      <c r="E1994" s="3">
        <v>45110</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2023</v>
      </c>
      <c r="D1995" s="3">
        <v>45103</v>
      </c>
      <c r="E1995" s="3">
        <v>45110</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2023</v>
      </c>
      <c r="D1996" s="3">
        <v>45103</v>
      </c>
      <c r="E1996" s="3">
        <v>45110</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2023</v>
      </c>
      <c r="D1997" s="3">
        <v>45263</v>
      </c>
      <c r="E1997" s="3">
        <v>45265</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2023</v>
      </c>
      <c r="D1998" s="3">
        <v>45263</v>
      </c>
      <c r="E1998" s="3">
        <v>45265</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2020</v>
      </c>
      <c r="D1999" s="3">
        <v>43868</v>
      </c>
      <c r="E1999" s="3">
        <v>43871</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2020</v>
      </c>
      <c r="D2000" s="3">
        <v>43868</v>
      </c>
      <c r="E2000" s="3">
        <v>43871</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2020</v>
      </c>
      <c r="D2001" s="3">
        <v>43868</v>
      </c>
      <c r="E2001" s="3">
        <v>43871</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2023</v>
      </c>
      <c r="D2002" s="3">
        <v>45028</v>
      </c>
      <c r="E2002" s="3">
        <v>45035</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2023</v>
      </c>
      <c r="D2003" s="3">
        <v>45028</v>
      </c>
      <c r="E2003" s="3">
        <v>45035</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2023</v>
      </c>
      <c r="D2004" s="3">
        <v>45286</v>
      </c>
      <c r="E2004" s="3">
        <v>45289</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2023</v>
      </c>
      <c r="D2005" s="3">
        <v>45286</v>
      </c>
      <c r="E2005" s="3">
        <v>45289</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2023</v>
      </c>
      <c r="D2006" s="3">
        <v>45028</v>
      </c>
      <c r="E2006" s="3">
        <v>45035</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2020</v>
      </c>
      <c r="D2007" s="3">
        <v>44196</v>
      </c>
      <c r="E2007" s="3">
        <v>44200</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2020</v>
      </c>
      <c r="D2008" s="3">
        <v>44196</v>
      </c>
      <c r="E2008" s="3">
        <v>44200</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2023</v>
      </c>
      <c r="D2009" s="3">
        <v>45142</v>
      </c>
      <c r="E2009" s="3">
        <v>45143</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2020</v>
      </c>
      <c r="D2010" s="3">
        <v>44150</v>
      </c>
      <c r="E2010" s="3">
        <v>44156</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YEAR(Data!$D2020)</f>
        <v>2021</v>
      </c>
      <c r="D2011" s="3">
        <v>44150</v>
      </c>
      <c r="E2011" s="3">
        <v>44156</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YEAR(Data!$D2021)</f>
        <v>2021</v>
      </c>
      <c r="D2012" s="3">
        <v>44150</v>
      </c>
      <c r="E2012" s="3">
        <v>44156</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YEAR(Data!$D2022)</f>
        <v>2022</v>
      </c>
      <c r="D2013" s="3">
        <v>44541</v>
      </c>
      <c r="E2013" s="3">
        <v>44541</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YEAR(Data!$D2023)</f>
        <v>2022</v>
      </c>
      <c r="D2014" s="3">
        <v>44541</v>
      </c>
      <c r="E2014" s="3">
        <v>44541</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YEAR(Data!$D2024)</f>
        <v>2022</v>
      </c>
      <c r="D2015" s="3">
        <v>44823</v>
      </c>
      <c r="E2015" s="3">
        <v>44828</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2022</v>
      </c>
      <c r="D2016" s="3">
        <v>44823</v>
      </c>
      <c r="E2016" s="3">
        <v>44828</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2022</v>
      </c>
      <c r="D2017" s="3">
        <v>44823</v>
      </c>
      <c r="E2017" s="3">
        <v>44828</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2021</v>
      </c>
      <c r="D2018" s="3">
        <v>44274</v>
      </c>
      <c r="E2018" s="3">
        <v>44278</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2021</v>
      </c>
      <c r="D2019" s="3">
        <v>44274</v>
      </c>
      <c r="E2019" s="3">
        <v>44278</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2021</v>
      </c>
      <c r="D2020" s="3">
        <v>44274</v>
      </c>
      <c r="E2020" s="3">
        <v>44278</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2021</v>
      </c>
      <c r="D2021" s="3">
        <v>44274</v>
      </c>
      <c r="E2021" s="3">
        <v>44278</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2022</v>
      </c>
      <c r="D2022" s="3">
        <v>44824</v>
      </c>
      <c r="E2022" s="3">
        <v>44826</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2022</v>
      </c>
      <c r="D2023" s="3">
        <v>44824</v>
      </c>
      <c r="E2023" s="3">
        <v>44826</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2022</v>
      </c>
      <c r="D2024" s="3">
        <v>44824</v>
      </c>
      <c r="E2024" s="3">
        <v>44826</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2022</v>
      </c>
      <c r="D2025" s="3">
        <v>44824</v>
      </c>
      <c r="E2025" s="3">
        <v>44826</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2023</v>
      </c>
      <c r="D2026" s="3">
        <v>45159</v>
      </c>
      <c r="E2026" s="3">
        <v>45161</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2021</v>
      </c>
      <c r="D2027" s="3">
        <v>44268</v>
      </c>
      <c r="E2027" s="3">
        <v>44270</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2022</v>
      </c>
      <c r="D2028" s="3">
        <v>44813</v>
      </c>
      <c r="E2028" s="3">
        <v>44815</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2022</v>
      </c>
      <c r="D2029" s="3">
        <v>44813</v>
      </c>
      <c r="E2029" s="3">
        <v>44815</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2021</v>
      </c>
      <c r="D2030" s="3">
        <v>44526</v>
      </c>
      <c r="E2030" s="3">
        <v>44530</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2021</v>
      </c>
      <c r="D2031" s="3">
        <v>44526</v>
      </c>
      <c r="E2031" s="3">
        <v>44530</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2021</v>
      </c>
      <c r="D2032" s="3">
        <v>44526</v>
      </c>
      <c r="E2032" s="3">
        <v>44530</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2021</v>
      </c>
      <c r="D2033" s="3">
        <v>44526</v>
      </c>
      <c r="E2033" s="3">
        <v>44530</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2022</v>
      </c>
      <c r="D2034" s="3">
        <v>44905</v>
      </c>
      <c r="E2034" s="3">
        <v>44909</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2022</v>
      </c>
      <c r="D2035" s="3">
        <v>44905</v>
      </c>
      <c r="E2035" s="3">
        <v>44909</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2023</v>
      </c>
      <c r="D2036" s="3">
        <v>45195</v>
      </c>
      <c r="E2036" s="3">
        <v>45199</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2023</v>
      </c>
      <c r="D2037" s="3">
        <v>45195</v>
      </c>
      <c r="E2037" s="3">
        <v>45199</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2021</v>
      </c>
      <c r="D2038" s="3">
        <v>44219</v>
      </c>
      <c r="E2038" s="3">
        <v>44223</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2021</v>
      </c>
      <c r="D2039" s="3">
        <v>44219</v>
      </c>
      <c r="E2039" s="3">
        <v>44223</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2021</v>
      </c>
      <c r="D2040" s="3">
        <v>44365</v>
      </c>
      <c r="E2040" s="3">
        <v>44370</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2021</v>
      </c>
      <c r="D2041" s="3">
        <v>44365</v>
      </c>
      <c r="E2041" s="3">
        <v>44370</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2021</v>
      </c>
      <c r="D2042" s="3">
        <v>44365</v>
      </c>
      <c r="E2042" s="3">
        <v>44370</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2021</v>
      </c>
      <c r="D2043" s="3">
        <v>44365</v>
      </c>
      <c r="E2043" s="3">
        <v>44370</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2021</v>
      </c>
      <c r="D2044" s="3">
        <v>44471</v>
      </c>
      <c r="E2044" s="3">
        <v>44477</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2023</v>
      </c>
      <c r="D2045" s="3">
        <v>45249</v>
      </c>
      <c r="E2045" s="3">
        <v>45254</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2020</v>
      </c>
      <c r="D2046" s="3">
        <v>44060</v>
      </c>
      <c r="E2046" s="3">
        <v>44066</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2022</v>
      </c>
      <c r="D2047" s="3">
        <v>44760</v>
      </c>
      <c r="E2047" s="3">
        <v>44764</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2022</v>
      </c>
      <c r="D2048" s="3">
        <v>44760</v>
      </c>
      <c r="E2048" s="3">
        <v>44764</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2022</v>
      </c>
      <c r="D2049" s="3">
        <v>44760</v>
      </c>
      <c r="E2049" s="3">
        <v>44764</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2021</v>
      </c>
      <c r="D2050" s="3">
        <v>44388</v>
      </c>
      <c r="E2050" s="3">
        <v>44390</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2021</v>
      </c>
      <c r="D2051" s="3">
        <v>44388</v>
      </c>
      <c r="E2051" s="3">
        <v>44390</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2021</v>
      </c>
      <c r="D2052" s="3">
        <v>44388</v>
      </c>
      <c r="E2052" s="3">
        <v>44390</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2021</v>
      </c>
      <c r="D2053" s="3">
        <v>44388</v>
      </c>
      <c r="E2053" s="3">
        <v>44390</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2021</v>
      </c>
      <c r="D2054" s="3">
        <v>44388</v>
      </c>
      <c r="E2054" s="3">
        <v>44390</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2021</v>
      </c>
      <c r="D2055" s="3">
        <v>44388</v>
      </c>
      <c r="E2055" s="3">
        <v>44390</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2022</v>
      </c>
      <c r="D2056" s="3">
        <v>44897</v>
      </c>
      <c r="E2056" s="3">
        <v>44903</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2023</v>
      </c>
      <c r="D2057" s="3">
        <v>45283</v>
      </c>
      <c r="E2057" s="3">
        <v>45286</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2023</v>
      </c>
      <c r="D2058" s="3">
        <v>45283</v>
      </c>
      <c r="E2058" s="3">
        <v>45286</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2023</v>
      </c>
      <c r="D2059" s="3">
        <v>45283</v>
      </c>
      <c r="E2059" s="3">
        <v>45286</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2023</v>
      </c>
      <c r="D2060" s="3">
        <v>45283</v>
      </c>
      <c r="E2060" s="3">
        <v>45286</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2020</v>
      </c>
      <c r="D2061" s="3">
        <v>44135</v>
      </c>
      <c r="E2061" s="3">
        <v>44139</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2020</v>
      </c>
      <c r="D2062" s="3">
        <v>44135</v>
      </c>
      <c r="E2062" s="3">
        <v>44139</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2020</v>
      </c>
      <c r="D2063" s="3">
        <v>44135</v>
      </c>
      <c r="E2063" s="3">
        <v>44139</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2020</v>
      </c>
      <c r="D2064" s="3">
        <v>44135</v>
      </c>
      <c r="E2064" s="3">
        <v>44139</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2020</v>
      </c>
      <c r="D2065" s="3">
        <v>44135</v>
      </c>
      <c r="E2065" s="3">
        <v>44139</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2020</v>
      </c>
      <c r="D2066" s="3">
        <v>44135</v>
      </c>
      <c r="E2066" s="3">
        <v>44139</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2020</v>
      </c>
      <c r="D2067" s="3">
        <v>44135</v>
      </c>
      <c r="E2067" s="3">
        <v>44139</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2020</v>
      </c>
      <c r="D2068" s="3">
        <v>44135</v>
      </c>
      <c r="E2068" s="3">
        <v>44139</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2020</v>
      </c>
      <c r="D2069" s="3">
        <v>44135</v>
      </c>
      <c r="E2069" s="3">
        <v>44139</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2021</v>
      </c>
      <c r="D2070" s="3">
        <v>44299</v>
      </c>
      <c r="E2070" s="3">
        <v>44305</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2021</v>
      </c>
      <c r="D2071" s="3">
        <v>44299</v>
      </c>
      <c r="E2071" s="3">
        <v>44305</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2022</v>
      </c>
      <c r="D2072" s="3">
        <v>44764</v>
      </c>
      <c r="E2072" s="3">
        <v>44766</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2023</v>
      </c>
      <c r="D2073" s="3">
        <v>45251</v>
      </c>
      <c r="E2073" s="3">
        <v>45256</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2022</v>
      </c>
      <c r="D2074" s="3">
        <v>44892</v>
      </c>
      <c r="E2074" s="3">
        <v>44898</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2023</v>
      </c>
      <c r="D2075" s="3">
        <v>45238</v>
      </c>
      <c r="E2075" s="3">
        <v>45243</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2023</v>
      </c>
      <c r="D2076" s="3">
        <v>45238</v>
      </c>
      <c r="E2076" s="3">
        <v>45243</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2020</v>
      </c>
      <c r="D2077" s="3">
        <v>44166</v>
      </c>
      <c r="E2077" s="3">
        <v>44170</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2023</v>
      </c>
      <c r="D2078" s="3">
        <v>45182</v>
      </c>
      <c r="E2078" s="3">
        <v>45185</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2023</v>
      </c>
      <c r="D2079" s="3">
        <v>45182</v>
      </c>
      <c r="E2079" s="3">
        <v>45185</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2023</v>
      </c>
      <c r="D2080" s="3">
        <v>45182</v>
      </c>
      <c r="E2080" s="3">
        <v>45185</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2021</v>
      </c>
      <c r="D2081" s="3">
        <v>44554</v>
      </c>
      <c r="E2081" s="3">
        <v>44559</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2021</v>
      </c>
      <c r="D2082" s="3">
        <v>44554</v>
      </c>
      <c r="E2082" s="3">
        <v>44559</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2021</v>
      </c>
      <c r="D2083" s="3">
        <v>44554</v>
      </c>
      <c r="E2083" s="3">
        <v>44559</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2023</v>
      </c>
      <c r="D2084" s="3">
        <v>44981</v>
      </c>
      <c r="E2084" s="3">
        <v>44987</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2020</v>
      </c>
      <c r="D2085" s="3">
        <v>44158</v>
      </c>
      <c r="E2085" s="3">
        <v>44164</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2022</v>
      </c>
      <c r="D2086" s="3">
        <v>44736</v>
      </c>
      <c r="E2086" s="3">
        <v>44741</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2022</v>
      </c>
      <c r="D2087" s="3">
        <v>44736</v>
      </c>
      <c r="E2087" s="3">
        <v>44741</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2022</v>
      </c>
      <c r="D2088" s="3">
        <v>44736</v>
      </c>
      <c r="E2088" s="3">
        <v>44741</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2022</v>
      </c>
      <c r="D2089" s="3">
        <v>44736</v>
      </c>
      <c r="E2089" s="3">
        <v>44741</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2022</v>
      </c>
      <c r="D2090" s="3">
        <v>44736</v>
      </c>
      <c r="E2090" s="3">
        <v>44741</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2021</v>
      </c>
      <c r="D2091" s="3">
        <v>44495</v>
      </c>
      <c r="E2091" s="3">
        <v>44499</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2023</v>
      </c>
      <c r="D2092" s="3">
        <v>45123</v>
      </c>
      <c r="E2092" s="3">
        <v>45127</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2023</v>
      </c>
      <c r="D2093" s="3">
        <v>45123</v>
      </c>
      <c r="E2093" s="3">
        <v>45127</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2020</v>
      </c>
      <c r="D2094" s="3">
        <v>44152</v>
      </c>
      <c r="E2094" s="3">
        <v>44156</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2021</v>
      </c>
      <c r="D2095" s="3">
        <v>44299</v>
      </c>
      <c r="E2095" s="3">
        <v>44301</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2021</v>
      </c>
      <c r="D2096" s="3">
        <v>44525</v>
      </c>
      <c r="E2096" s="3">
        <v>44529</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2022</v>
      </c>
      <c r="D2097" s="3">
        <v>44697</v>
      </c>
      <c r="E2097" s="3">
        <v>44702</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2022</v>
      </c>
      <c r="D2098" s="3">
        <v>44697</v>
      </c>
      <c r="E2098" s="3">
        <v>44702</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2022</v>
      </c>
      <c r="D2099" s="3">
        <v>44697</v>
      </c>
      <c r="E2099" s="3">
        <v>44702</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2023</v>
      </c>
      <c r="D2100" s="3">
        <v>45177</v>
      </c>
      <c r="E2100" s="3">
        <v>45182</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2023</v>
      </c>
      <c r="D2101" s="3">
        <v>45177</v>
      </c>
      <c r="E2101" s="3">
        <v>45182</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2020</v>
      </c>
      <c r="D2102" s="3">
        <v>43900</v>
      </c>
      <c r="E2102" s="3">
        <v>43907</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2020</v>
      </c>
      <c r="D2103" s="3">
        <v>43900</v>
      </c>
      <c r="E2103" s="3">
        <v>43907</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2020</v>
      </c>
      <c r="D2104" s="3">
        <v>44030</v>
      </c>
      <c r="E2104" s="3">
        <v>44030</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2023</v>
      </c>
      <c r="D2105" s="3">
        <v>45010</v>
      </c>
      <c r="E2105" s="3">
        <v>45014</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2023</v>
      </c>
      <c r="D2106" s="3">
        <v>45010</v>
      </c>
      <c r="E2106" s="3">
        <v>45014</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2020</v>
      </c>
      <c r="D2107" s="3">
        <v>44104</v>
      </c>
      <c r="E2107" s="3">
        <v>44109</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2020</v>
      </c>
      <c r="D2108" s="3">
        <v>44100</v>
      </c>
      <c r="E2108" s="3">
        <v>44100</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2021</v>
      </c>
      <c r="D2109" s="3">
        <v>44500</v>
      </c>
      <c r="E2109" s="3">
        <v>44500</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2021</v>
      </c>
      <c r="D2110" s="3">
        <v>44500</v>
      </c>
      <c r="E2110" s="3">
        <v>44500</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2021</v>
      </c>
      <c r="D2111" s="3">
        <v>44500</v>
      </c>
      <c r="E2111" s="3">
        <v>44500</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2021</v>
      </c>
      <c r="D2112" s="3">
        <v>44500</v>
      </c>
      <c r="E2112" s="3">
        <v>44500</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2021</v>
      </c>
      <c r="D2113" s="3">
        <v>44500</v>
      </c>
      <c r="E2113" s="3">
        <v>44500</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2021</v>
      </c>
      <c r="D2114" s="3">
        <v>44500</v>
      </c>
      <c r="E2114" s="3">
        <v>44500</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2021</v>
      </c>
      <c r="D2115" s="3">
        <v>44500</v>
      </c>
      <c r="E2115" s="3">
        <v>44500</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2021</v>
      </c>
      <c r="D2116" s="3">
        <v>44500</v>
      </c>
      <c r="E2116" s="3">
        <v>44500</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2021</v>
      </c>
      <c r="D2117" s="3">
        <v>44500</v>
      </c>
      <c r="E2117" s="3">
        <v>44500</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2021</v>
      </c>
      <c r="D2118" s="3">
        <v>44481</v>
      </c>
      <c r="E2118" s="3">
        <v>44486</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2022</v>
      </c>
      <c r="D2119" s="3">
        <v>44824</v>
      </c>
      <c r="E2119" s="3">
        <v>44828</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2023</v>
      </c>
      <c r="D2120" s="3">
        <v>45030</v>
      </c>
      <c r="E2120" s="3">
        <v>45032</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2023</v>
      </c>
      <c r="D2121" s="3">
        <v>45030</v>
      </c>
      <c r="E2121" s="3">
        <v>45032</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2023</v>
      </c>
      <c r="D2122" s="3">
        <v>44934</v>
      </c>
      <c r="E2122" s="3">
        <v>44940</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2023</v>
      </c>
      <c r="D2123" s="3">
        <v>45240</v>
      </c>
      <c r="E2123" s="3">
        <v>45242</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2023</v>
      </c>
      <c r="D2124" s="3">
        <v>45192</v>
      </c>
      <c r="E2124" s="3">
        <v>45194</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2023</v>
      </c>
      <c r="D2125" s="3">
        <v>45192</v>
      </c>
      <c r="E2125" s="3">
        <v>45194</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2023</v>
      </c>
      <c r="D2126" s="3">
        <v>45262</v>
      </c>
      <c r="E2126" s="3">
        <v>45266</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2023</v>
      </c>
      <c r="D2127" s="3">
        <v>45262</v>
      </c>
      <c r="E2127" s="3">
        <v>45266</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2020</v>
      </c>
      <c r="D2128" s="3">
        <v>44005</v>
      </c>
      <c r="E2128" s="3">
        <v>44010</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2021</v>
      </c>
      <c r="D2129" s="3">
        <v>44473</v>
      </c>
      <c r="E2129" s="3">
        <v>44478</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2021</v>
      </c>
      <c r="D2130" s="3">
        <v>44473</v>
      </c>
      <c r="E2130" s="3">
        <v>44478</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2020</v>
      </c>
      <c r="D2131" s="3">
        <v>43971</v>
      </c>
      <c r="E2131" s="3">
        <v>43973</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2020</v>
      </c>
      <c r="D2132" s="3">
        <v>43971</v>
      </c>
      <c r="E2132" s="3">
        <v>43973</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2020</v>
      </c>
      <c r="D2133" s="3">
        <v>43971</v>
      </c>
      <c r="E2133" s="3">
        <v>43973</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2021</v>
      </c>
      <c r="D2134" s="3">
        <v>44520</v>
      </c>
      <c r="E2134" s="3">
        <v>44526</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2021</v>
      </c>
      <c r="D2135" s="3">
        <v>44530</v>
      </c>
      <c r="E2135" s="3">
        <v>44534</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2021</v>
      </c>
      <c r="D2136" s="3">
        <v>44530</v>
      </c>
      <c r="E2136" s="3">
        <v>44534</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2021</v>
      </c>
      <c r="D2137" s="3">
        <v>44530</v>
      </c>
      <c r="E2137" s="3">
        <v>44534</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2021</v>
      </c>
      <c r="D2138" s="3">
        <v>44561</v>
      </c>
      <c r="E2138" s="3">
        <v>44566</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2021</v>
      </c>
      <c r="D2139" s="3">
        <v>44561</v>
      </c>
      <c r="E2139" s="3">
        <v>44566</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2023</v>
      </c>
      <c r="D2140" s="3">
        <v>45247</v>
      </c>
      <c r="E2140" s="3">
        <v>45247</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2020</v>
      </c>
      <c r="D2141" s="3">
        <v>43988</v>
      </c>
      <c r="E2141" s="3">
        <v>43993</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2020</v>
      </c>
      <c r="D2142" s="3">
        <v>43988</v>
      </c>
      <c r="E2142" s="3">
        <v>43993</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2020</v>
      </c>
      <c r="D2143" s="3">
        <v>43988</v>
      </c>
      <c r="E2143" s="3">
        <v>43993</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2022</v>
      </c>
      <c r="D2144" s="3">
        <v>44806</v>
      </c>
      <c r="E2144" s="3">
        <v>44810</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2022</v>
      </c>
      <c r="D2145" s="3">
        <v>44806</v>
      </c>
      <c r="E2145" s="3">
        <v>44810</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2022</v>
      </c>
      <c r="D2146" s="3">
        <v>44806</v>
      </c>
      <c r="E2146" s="3">
        <v>44810</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2022</v>
      </c>
      <c r="D2147" s="3">
        <v>44738</v>
      </c>
      <c r="E2147" s="3">
        <v>44742</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2022</v>
      </c>
      <c r="D2148" s="3">
        <v>44738</v>
      </c>
      <c r="E2148" s="3">
        <v>44742</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2022</v>
      </c>
      <c r="D2149" s="3">
        <v>44738</v>
      </c>
      <c r="E2149" s="3">
        <v>44742</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2020</v>
      </c>
      <c r="D2150" s="3">
        <v>44177</v>
      </c>
      <c r="E2150" s="3">
        <v>44182</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2023</v>
      </c>
      <c r="D2151" s="3">
        <v>45017</v>
      </c>
      <c r="E2151" s="3">
        <v>45022</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2023</v>
      </c>
      <c r="D2152" s="3">
        <v>45250</v>
      </c>
      <c r="E2152" s="3">
        <v>45257</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2020</v>
      </c>
      <c r="D2153" s="3">
        <v>44159</v>
      </c>
      <c r="E2153" s="3">
        <v>44164</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2021</v>
      </c>
      <c r="D2154" s="3">
        <v>44522</v>
      </c>
      <c r="E2154" s="3">
        <v>44526</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2022</v>
      </c>
      <c r="D2155" s="3">
        <v>44757</v>
      </c>
      <c r="E2155" s="3">
        <v>44761</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2022</v>
      </c>
      <c r="D2156" s="3">
        <v>44682</v>
      </c>
      <c r="E2156" s="3">
        <v>44687</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2022</v>
      </c>
      <c r="D2157" s="3">
        <v>44768</v>
      </c>
      <c r="E2157" s="3">
        <v>44770</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2020</v>
      </c>
      <c r="D2158" s="3">
        <v>44004</v>
      </c>
      <c r="E2158" s="3">
        <v>44006</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2020</v>
      </c>
      <c r="D2159" s="3">
        <v>44004</v>
      </c>
      <c r="E2159" s="3">
        <v>44006</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2023</v>
      </c>
      <c r="D2160" s="3">
        <v>45221</v>
      </c>
      <c r="E2160" s="3">
        <v>45226</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2022</v>
      </c>
      <c r="D2161" s="3">
        <v>44808</v>
      </c>
      <c r="E2161" s="3">
        <v>44814</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2022</v>
      </c>
      <c r="D2162" s="3">
        <v>44696</v>
      </c>
      <c r="E2162" s="3">
        <v>44696</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2022</v>
      </c>
      <c r="D2163" s="3">
        <v>44568</v>
      </c>
      <c r="E2163" s="3">
        <v>44573</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2023</v>
      </c>
      <c r="D2164" s="3">
        <v>44999</v>
      </c>
      <c r="E2164" s="3">
        <v>45005</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2022</v>
      </c>
      <c r="D2165" s="3">
        <v>44848</v>
      </c>
      <c r="E2165" s="3">
        <v>44854</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2022</v>
      </c>
      <c r="D2166" s="3">
        <v>44848</v>
      </c>
      <c r="E2166" s="3">
        <v>44854</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2022</v>
      </c>
      <c r="D2167" s="3">
        <v>44848</v>
      </c>
      <c r="E2167" s="3">
        <v>44854</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2022</v>
      </c>
      <c r="D2168" s="3">
        <v>44848</v>
      </c>
      <c r="E2168" s="3">
        <v>44854</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2022</v>
      </c>
      <c r="D2169" s="3">
        <v>44848</v>
      </c>
      <c r="E2169" s="3">
        <v>44854</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2023</v>
      </c>
      <c r="D2170" s="3">
        <v>44954</v>
      </c>
      <c r="E2170" s="3">
        <v>44957</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2023</v>
      </c>
      <c r="D2171" s="3">
        <v>44954</v>
      </c>
      <c r="E2171" s="3">
        <v>44957</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2023</v>
      </c>
      <c r="D2172" s="3">
        <v>44954</v>
      </c>
      <c r="E2172" s="3">
        <v>44957</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2023</v>
      </c>
      <c r="D2173" s="3">
        <v>45250</v>
      </c>
      <c r="E2173" s="3">
        <v>45256</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2020</v>
      </c>
      <c r="D2174" s="3">
        <v>44044</v>
      </c>
      <c r="E2174" s="3">
        <v>44046</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2022</v>
      </c>
      <c r="D2175" s="3">
        <v>44773</v>
      </c>
      <c r="E2175" s="3">
        <v>44778</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2021</v>
      </c>
      <c r="D2176" s="3">
        <v>44407</v>
      </c>
      <c r="E2176" s="3">
        <v>44411</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2022</v>
      </c>
      <c r="D2177" s="3">
        <v>44850</v>
      </c>
      <c r="E2177" s="3">
        <v>44856</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2022</v>
      </c>
      <c r="D2178" s="3">
        <v>44850</v>
      </c>
      <c r="E2178" s="3">
        <v>44856</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2022</v>
      </c>
      <c r="D2179" s="3">
        <v>44850</v>
      </c>
      <c r="E2179" s="3">
        <v>44856</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2022</v>
      </c>
      <c r="D2180" s="3">
        <v>44850</v>
      </c>
      <c r="E2180" s="3">
        <v>44856</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2022</v>
      </c>
      <c r="D2181" s="3">
        <v>44689</v>
      </c>
      <c r="E2181" s="3">
        <v>44693</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2022</v>
      </c>
      <c r="D2182" s="3">
        <v>44689</v>
      </c>
      <c r="E2182" s="3">
        <v>44693</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2022</v>
      </c>
      <c r="D2183" s="3">
        <v>44689</v>
      </c>
      <c r="E2183" s="3">
        <v>44693</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2022</v>
      </c>
      <c r="D2184" s="3">
        <v>44689</v>
      </c>
      <c r="E2184" s="3">
        <v>44693</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2022</v>
      </c>
      <c r="D2185" s="3">
        <v>44689</v>
      </c>
      <c r="E2185" s="3">
        <v>44693</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2022</v>
      </c>
      <c r="D2186" s="3">
        <v>44689</v>
      </c>
      <c r="E2186" s="3">
        <v>44693</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2023</v>
      </c>
      <c r="D2187" s="3">
        <v>45140</v>
      </c>
      <c r="E2187" s="3">
        <v>45143</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2022</v>
      </c>
      <c r="D2188" s="3">
        <v>44757</v>
      </c>
      <c r="E2188" s="3">
        <v>44757</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2023</v>
      </c>
      <c r="D2189" s="3">
        <v>45149</v>
      </c>
      <c r="E2189" s="3">
        <v>45154</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2023</v>
      </c>
      <c r="D2190" s="3">
        <v>45149</v>
      </c>
      <c r="E2190" s="3">
        <v>45154</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2023</v>
      </c>
      <c r="D2191" s="3">
        <v>45149</v>
      </c>
      <c r="E2191" s="3">
        <v>45154</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2022</v>
      </c>
      <c r="D2192" s="3">
        <v>44738</v>
      </c>
      <c r="E2192" s="3">
        <v>44742</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2022</v>
      </c>
      <c r="D2193" s="3">
        <v>44906</v>
      </c>
      <c r="E2193" s="3">
        <v>44913</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2022</v>
      </c>
      <c r="D2194" s="3">
        <v>44906</v>
      </c>
      <c r="E2194" s="3">
        <v>44913</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2022</v>
      </c>
      <c r="D2195" s="3">
        <v>44906</v>
      </c>
      <c r="E2195" s="3">
        <v>44913</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2022</v>
      </c>
      <c r="D2196" s="3">
        <v>44906</v>
      </c>
      <c r="E2196" s="3">
        <v>44913</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2022</v>
      </c>
      <c r="D2197" s="3">
        <v>44906</v>
      </c>
      <c r="E2197" s="3">
        <v>44913</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2022</v>
      </c>
      <c r="D2198" s="3">
        <v>44897</v>
      </c>
      <c r="E2198" s="3">
        <v>44902</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2020</v>
      </c>
      <c r="D2199" s="3">
        <v>44163</v>
      </c>
      <c r="E2199" s="3">
        <v>44169</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2021</v>
      </c>
      <c r="D2200" s="3">
        <v>44283</v>
      </c>
      <c r="E2200" s="3">
        <v>44288</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2021</v>
      </c>
      <c r="D2201" s="3">
        <v>44283</v>
      </c>
      <c r="E2201" s="3">
        <v>44288</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2020</v>
      </c>
      <c r="D2202" s="3">
        <v>43983</v>
      </c>
      <c r="E2202" s="3">
        <v>43988</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2020</v>
      </c>
      <c r="D2203" s="3">
        <v>43983</v>
      </c>
      <c r="E2203" s="3">
        <v>43988</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2021</v>
      </c>
      <c r="D2204" s="3">
        <v>44445</v>
      </c>
      <c r="E2204" s="3">
        <v>44451</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2021</v>
      </c>
      <c r="D2205" s="3">
        <v>44445</v>
      </c>
      <c r="E2205" s="3">
        <v>44451</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2021</v>
      </c>
      <c r="D2206" s="3">
        <v>44376</v>
      </c>
      <c r="E2206" s="3">
        <v>44382</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2022</v>
      </c>
      <c r="D2207" s="3">
        <v>44815</v>
      </c>
      <c r="E2207" s="3">
        <v>44817</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2020</v>
      </c>
      <c r="D2208" s="3">
        <v>44026</v>
      </c>
      <c r="E2208" s="3">
        <v>44032</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2020</v>
      </c>
      <c r="D2209" s="3">
        <v>44026</v>
      </c>
      <c r="E2209" s="3">
        <v>44032</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2021</v>
      </c>
      <c r="D2210" s="3">
        <v>44430</v>
      </c>
      <c r="E2210" s="3">
        <v>44434</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2020</v>
      </c>
      <c r="D2211" s="3">
        <v>44149</v>
      </c>
      <c r="E2211" s="3">
        <v>44151</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2020</v>
      </c>
      <c r="D2212" s="3">
        <v>44149</v>
      </c>
      <c r="E2212" s="3">
        <v>44151</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2022</v>
      </c>
      <c r="D2213" s="3">
        <v>44893</v>
      </c>
      <c r="E2213" s="3">
        <v>44896</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2023</v>
      </c>
      <c r="D2214" s="3">
        <v>45252</v>
      </c>
      <c r="E2214" s="3">
        <v>45256</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2023</v>
      </c>
      <c r="D2215" s="3">
        <v>45201</v>
      </c>
      <c r="E2215" s="3">
        <v>45202</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2023</v>
      </c>
      <c r="D2216" s="3">
        <v>45201</v>
      </c>
      <c r="E2216" s="3">
        <v>45202</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2023</v>
      </c>
      <c r="D2217" s="3">
        <v>45201</v>
      </c>
      <c r="E2217" s="3">
        <v>45202</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2023</v>
      </c>
      <c r="D2218" s="3">
        <v>45201</v>
      </c>
      <c r="E2218" s="3">
        <v>45202</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2020</v>
      </c>
      <c r="D2219" s="3">
        <v>44094</v>
      </c>
      <c r="E2219" s="3">
        <v>44099</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2023</v>
      </c>
      <c r="D2220" s="3">
        <v>45136</v>
      </c>
      <c r="E2220" s="3">
        <v>45140</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2023</v>
      </c>
      <c r="D2221" s="3">
        <v>45136</v>
      </c>
      <c r="E2221" s="3">
        <v>45140</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2023</v>
      </c>
      <c r="D2222" s="3">
        <v>45136</v>
      </c>
      <c r="E2222" s="3">
        <v>45140</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2021</v>
      </c>
      <c r="D2223" s="3">
        <v>44536</v>
      </c>
      <c r="E2223" s="3">
        <v>44536</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2021</v>
      </c>
      <c r="D2224" s="3">
        <v>44536</v>
      </c>
      <c r="E2224" s="3">
        <v>44536</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2021</v>
      </c>
      <c r="D2225" s="3">
        <v>44536</v>
      </c>
      <c r="E2225" s="3">
        <v>44536</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2023</v>
      </c>
      <c r="D2226" s="3">
        <v>45139</v>
      </c>
      <c r="E2226" s="3">
        <v>45144</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2022</v>
      </c>
      <c r="D2227" s="3">
        <v>44640</v>
      </c>
      <c r="E2227" s="3">
        <v>44642</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2023</v>
      </c>
      <c r="D2228" s="3">
        <v>45137</v>
      </c>
      <c r="E2228" s="3">
        <v>45142</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2023</v>
      </c>
      <c r="D2229" s="3">
        <v>45137</v>
      </c>
      <c r="E2229" s="3">
        <v>45142</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2022</v>
      </c>
      <c r="D2230" s="3">
        <v>44836</v>
      </c>
      <c r="E2230" s="3">
        <v>44840</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2020</v>
      </c>
      <c r="D2231" s="3">
        <v>43921</v>
      </c>
      <c r="E2231" s="3">
        <v>43926</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2020</v>
      </c>
      <c r="D2232" s="3">
        <v>43921</v>
      </c>
      <c r="E2232" s="3">
        <v>43926</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2023</v>
      </c>
      <c r="D2233" s="3">
        <v>45104</v>
      </c>
      <c r="E2233" s="3">
        <v>45109</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2023</v>
      </c>
      <c r="D2234" s="3">
        <v>45117</v>
      </c>
      <c r="E2234" s="3">
        <v>45122</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2021</v>
      </c>
      <c r="D2235" s="3">
        <v>44544</v>
      </c>
      <c r="E2235" s="3">
        <v>44546</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2023</v>
      </c>
      <c r="D2236" s="3">
        <v>45266</v>
      </c>
      <c r="E2236" s="3">
        <v>45271</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2021</v>
      </c>
      <c r="D2237" s="3">
        <v>44454</v>
      </c>
      <c r="E2237" s="3">
        <v>44456</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2021</v>
      </c>
      <c r="D2238" s="3">
        <v>44454</v>
      </c>
      <c r="E2238" s="3">
        <v>44456</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2022</v>
      </c>
      <c r="D2239" s="3">
        <v>44758</v>
      </c>
      <c r="E2239" s="3">
        <v>44764</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2023</v>
      </c>
      <c r="D2240" s="3">
        <v>45037</v>
      </c>
      <c r="E2240" s="3">
        <v>45043</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2022</v>
      </c>
      <c r="D2241" s="3">
        <v>44881</v>
      </c>
      <c r="E2241" s="3">
        <v>44883</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2022</v>
      </c>
      <c r="D2242" s="3">
        <v>44881</v>
      </c>
      <c r="E2242" s="3">
        <v>44883</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2022</v>
      </c>
      <c r="D2243" s="3">
        <v>44892</v>
      </c>
      <c r="E2243" s="3">
        <v>44897</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2023</v>
      </c>
      <c r="D2244" s="3">
        <v>45252</v>
      </c>
      <c r="E2244" s="3">
        <v>45256</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2023</v>
      </c>
      <c r="D2245" s="3">
        <v>45252</v>
      </c>
      <c r="E2245" s="3">
        <v>45256</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2023</v>
      </c>
      <c r="D2246" s="3">
        <v>45252</v>
      </c>
      <c r="E2246" s="3">
        <v>45256</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2023</v>
      </c>
      <c r="D2247" s="3">
        <v>45252</v>
      </c>
      <c r="E2247" s="3">
        <v>45256</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2023</v>
      </c>
      <c r="D2248" s="3">
        <v>45252</v>
      </c>
      <c r="E2248" s="3">
        <v>45256</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2021</v>
      </c>
      <c r="D2249" s="3">
        <v>44242</v>
      </c>
      <c r="E2249" s="3">
        <v>44245</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2021</v>
      </c>
      <c r="D2250" s="3">
        <v>44242</v>
      </c>
      <c r="E2250" s="3">
        <v>44245</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2021</v>
      </c>
      <c r="D2251" s="3">
        <v>44242</v>
      </c>
      <c r="E2251" s="3">
        <v>44245</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2021</v>
      </c>
      <c r="D2252" s="3">
        <v>44242</v>
      </c>
      <c r="E2252" s="3">
        <v>44245</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2021</v>
      </c>
      <c r="D2253" s="3">
        <v>44242</v>
      </c>
      <c r="E2253" s="3">
        <v>44245</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2022</v>
      </c>
      <c r="D2254" s="3">
        <v>44667</v>
      </c>
      <c r="E2254" s="3">
        <v>44669</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2021</v>
      </c>
      <c r="D2255" s="3">
        <v>44467</v>
      </c>
      <c r="E2255" s="3">
        <v>44470</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2021</v>
      </c>
      <c r="D2256" s="3">
        <v>44467</v>
      </c>
      <c r="E2256" s="3">
        <v>44470</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2022</v>
      </c>
      <c r="D2257" s="3">
        <v>44822</v>
      </c>
      <c r="E2257" s="3">
        <v>44827</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2022</v>
      </c>
      <c r="D2258" s="3">
        <v>44822</v>
      </c>
      <c r="E2258" s="3">
        <v>44827</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2023</v>
      </c>
      <c r="D2259" s="3">
        <v>45094</v>
      </c>
      <c r="E2259" s="3">
        <v>45097</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2023</v>
      </c>
      <c r="D2260" s="3">
        <v>45094</v>
      </c>
      <c r="E2260" s="3">
        <v>45097</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2021</v>
      </c>
      <c r="D2261" s="3">
        <v>44508</v>
      </c>
      <c r="E2261" s="3">
        <v>44510</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2021</v>
      </c>
      <c r="D2262" s="3">
        <v>44508</v>
      </c>
      <c r="E2262" s="3">
        <v>44510</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2021</v>
      </c>
      <c r="D2263" s="3">
        <v>44548</v>
      </c>
      <c r="E2263" s="3">
        <v>44548</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2023</v>
      </c>
      <c r="D2264" s="3">
        <v>44964</v>
      </c>
      <c r="E2264" s="3">
        <v>44967</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2022</v>
      </c>
      <c r="D2265" s="3">
        <v>44880</v>
      </c>
      <c r="E2265" s="3">
        <v>44882</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2022</v>
      </c>
      <c r="D2266" s="3">
        <v>44880</v>
      </c>
      <c r="E2266" s="3">
        <v>44882</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2022</v>
      </c>
      <c r="D2267" s="3">
        <v>44880</v>
      </c>
      <c r="E2267" s="3">
        <v>44882</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2023</v>
      </c>
      <c r="D2268" s="3">
        <v>45212</v>
      </c>
      <c r="E2268" s="3">
        <v>45212</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2023</v>
      </c>
      <c r="D2269" s="3">
        <v>45187</v>
      </c>
      <c r="E2269" s="3">
        <v>45187</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2023</v>
      </c>
      <c r="D2270" s="3">
        <v>45281</v>
      </c>
      <c r="E2270" s="3">
        <v>45287</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2023</v>
      </c>
      <c r="D2271" s="3">
        <v>45281</v>
      </c>
      <c r="E2271" s="3">
        <v>45287</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2023</v>
      </c>
      <c r="D2272" s="3">
        <v>45263</v>
      </c>
      <c r="E2272" s="3">
        <v>45268</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2021</v>
      </c>
      <c r="D2273" s="3">
        <v>44460</v>
      </c>
      <c r="E2273" s="3">
        <v>44466</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2021</v>
      </c>
      <c r="D2274" s="3">
        <v>44261</v>
      </c>
      <c r="E2274" s="3">
        <v>44266</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2021</v>
      </c>
      <c r="D2275" s="3">
        <v>44261</v>
      </c>
      <c r="E2275" s="3">
        <v>44266</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2020</v>
      </c>
      <c r="D2276" s="3">
        <v>44107</v>
      </c>
      <c r="E2276" s="3">
        <v>44112</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2020</v>
      </c>
      <c r="D2277" s="3">
        <v>44107</v>
      </c>
      <c r="E2277" s="3">
        <v>44112</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2020</v>
      </c>
      <c r="D2278" s="3">
        <v>44009</v>
      </c>
      <c r="E2278" s="3">
        <v>44013</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2020</v>
      </c>
      <c r="D2279" s="3">
        <v>44009</v>
      </c>
      <c r="E2279" s="3">
        <v>44013</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2020</v>
      </c>
      <c r="D2280" s="3">
        <v>44009</v>
      </c>
      <c r="E2280" s="3">
        <v>44013</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2023</v>
      </c>
      <c r="D2281" s="3">
        <v>45230</v>
      </c>
      <c r="E2281" s="3">
        <v>45233</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2023</v>
      </c>
      <c r="D2282" s="3">
        <v>45230</v>
      </c>
      <c r="E2282" s="3">
        <v>45233</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2023</v>
      </c>
      <c r="D2283" s="3">
        <v>45230</v>
      </c>
      <c r="E2283" s="3">
        <v>45233</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2022</v>
      </c>
      <c r="D2284" s="3">
        <v>44808</v>
      </c>
      <c r="E2284" s="3">
        <v>44810</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2021</v>
      </c>
      <c r="D2285" s="3">
        <v>44260</v>
      </c>
      <c r="E2285" s="3">
        <v>44264</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2021</v>
      </c>
      <c r="D2286" s="3">
        <v>44260</v>
      </c>
      <c r="E2286" s="3">
        <v>44264</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2022</v>
      </c>
      <c r="D2287" s="3">
        <v>44687</v>
      </c>
      <c r="E2287" s="3">
        <v>44690</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2023</v>
      </c>
      <c r="D2288" s="3">
        <v>45248</v>
      </c>
      <c r="E2288" s="3">
        <v>45254</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2023</v>
      </c>
      <c r="D2289" s="3">
        <v>45079</v>
      </c>
      <c r="E2289" s="3">
        <v>45083</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2023</v>
      </c>
      <c r="D2290" s="3">
        <v>45088</v>
      </c>
      <c r="E2290" s="3">
        <v>45091</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2023</v>
      </c>
      <c r="D2291" s="3">
        <v>44935</v>
      </c>
      <c r="E2291" s="3">
        <v>44938</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2021</v>
      </c>
      <c r="D2292" s="3">
        <v>44306</v>
      </c>
      <c r="E2292" s="3">
        <v>44311</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2021</v>
      </c>
      <c r="D2293" s="3">
        <v>44306</v>
      </c>
      <c r="E2293" s="3">
        <v>44311</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2021</v>
      </c>
      <c r="D2294" s="3">
        <v>44306</v>
      </c>
      <c r="E2294" s="3">
        <v>44311</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2021</v>
      </c>
      <c r="D2295" s="3">
        <v>44501</v>
      </c>
      <c r="E2295" s="3">
        <v>44506</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2023</v>
      </c>
      <c r="D2296" s="3">
        <v>45284</v>
      </c>
      <c r="E2296" s="3">
        <v>45288</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2021</v>
      </c>
      <c r="D2297" s="3">
        <v>44501</v>
      </c>
      <c r="E2297" s="3">
        <v>44505</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2021</v>
      </c>
      <c r="D2298" s="3">
        <v>44501</v>
      </c>
      <c r="E2298" s="3">
        <v>44505</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2021</v>
      </c>
      <c r="D2299" s="3">
        <v>44501</v>
      </c>
      <c r="E2299" s="3">
        <v>44505</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2021</v>
      </c>
      <c r="D2300" s="3">
        <v>44501</v>
      </c>
      <c r="E2300" s="3">
        <v>44505</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2021</v>
      </c>
      <c r="D2301" s="3">
        <v>44501</v>
      </c>
      <c r="E2301" s="3">
        <v>44505</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2020</v>
      </c>
      <c r="D2302" s="3">
        <v>44149</v>
      </c>
      <c r="E2302" s="3">
        <v>44153</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2020</v>
      </c>
      <c r="D2303" s="3">
        <v>44149</v>
      </c>
      <c r="E2303" s="3">
        <v>44153</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2022</v>
      </c>
      <c r="D2304" s="3">
        <v>44578</v>
      </c>
      <c r="E2304" s="3">
        <v>44582</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2023</v>
      </c>
      <c r="D2305" s="3">
        <v>45187</v>
      </c>
      <c r="E2305" s="3">
        <v>45192</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2023</v>
      </c>
      <c r="D2306" s="3">
        <v>45187</v>
      </c>
      <c r="E2306" s="3">
        <v>45192</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2022</v>
      </c>
      <c r="D2307" s="3">
        <v>44919</v>
      </c>
      <c r="E2307" s="3">
        <v>44920</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2021</v>
      </c>
      <c r="D2308" s="3">
        <v>44414</v>
      </c>
      <c r="E2308" s="3">
        <v>44416</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2023</v>
      </c>
      <c r="D2309" s="3">
        <v>45236</v>
      </c>
      <c r="E2309" s="3">
        <v>45240</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2023</v>
      </c>
      <c r="D2310" s="3">
        <v>45089</v>
      </c>
      <c r="E2310" s="3">
        <v>45090</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2023</v>
      </c>
      <c r="D2311" s="3">
        <v>45089</v>
      </c>
      <c r="E2311" s="3">
        <v>45090</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2023</v>
      </c>
      <c r="D2312" s="3">
        <v>45089</v>
      </c>
      <c r="E2312" s="3">
        <v>45090</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2023</v>
      </c>
      <c r="D2313" s="3">
        <v>45089</v>
      </c>
      <c r="E2313" s="3">
        <v>45090</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2023</v>
      </c>
      <c r="D2314" s="3">
        <v>45089</v>
      </c>
      <c r="E2314" s="3">
        <v>45090</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2023</v>
      </c>
      <c r="D2315" s="3">
        <v>45128</v>
      </c>
      <c r="E2315" s="3">
        <v>45133</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2023</v>
      </c>
      <c r="D2316" s="3">
        <v>45128</v>
      </c>
      <c r="E2316" s="3">
        <v>45133</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2023</v>
      </c>
      <c r="D2317" s="3">
        <v>45128</v>
      </c>
      <c r="E2317" s="3">
        <v>45133</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2023</v>
      </c>
      <c r="D2318" s="3">
        <v>45128</v>
      </c>
      <c r="E2318" s="3">
        <v>45133</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2023</v>
      </c>
      <c r="D2319" s="3">
        <v>45128</v>
      </c>
      <c r="E2319" s="3">
        <v>45133</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2023</v>
      </c>
      <c r="D2320" s="3">
        <v>45128</v>
      </c>
      <c r="E2320" s="3">
        <v>45133</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2021</v>
      </c>
      <c r="D2321" s="3">
        <v>44553</v>
      </c>
      <c r="E2321" s="3">
        <v>44556</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2023</v>
      </c>
      <c r="D2322" s="3">
        <v>45006</v>
      </c>
      <c r="E2322" s="3">
        <v>45010</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2021</v>
      </c>
      <c r="D2323" s="3">
        <v>44561</v>
      </c>
      <c r="E2323" s="3">
        <v>44564</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2021</v>
      </c>
      <c r="D2324" s="3">
        <v>44561</v>
      </c>
      <c r="E2324" s="3">
        <v>44564</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2021</v>
      </c>
      <c r="D2325" s="3">
        <v>44561</v>
      </c>
      <c r="E2325" s="3">
        <v>44564</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2021</v>
      </c>
      <c r="D2326" s="3">
        <v>44561</v>
      </c>
      <c r="E2326" s="3">
        <v>44564</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2021</v>
      </c>
      <c r="D2327" s="3">
        <v>44454</v>
      </c>
      <c r="E2327" s="3">
        <v>44458</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2021</v>
      </c>
      <c r="D2328" s="3">
        <v>44454</v>
      </c>
      <c r="E2328" s="3">
        <v>44458</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2021</v>
      </c>
      <c r="D2329" s="3">
        <v>44454</v>
      </c>
      <c r="E2329" s="3">
        <v>44458</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2023</v>
      </c>
      <c r="D2330" s="3">
        <v>45193</v>
      </c>
      <c r="E2330" s="3">
        <v>45196</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2021</v>
      </c>
      <c r="D2331" s="3">
        <v>44555</v>
      </c>
      <c r="E2331" s="3">
        <v>44559</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2022</v>
      </c>
      <c r="D2332" s="3">
        <v>44829</v>
      </c>
      <c r="E2332" s="3">
        <v>44831</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2022</v>
      </c>
      <c r="D2333" s="3">
        <v>44829</v>
      </c>
      <c r="E2333" s="3">
        <v>44831</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2023</v>
      </c>
      <c r="D2334" s="3">
        <v>45007</v>
      </c>
      <c r="E2334" s="3">
        <v>45011</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2023</v>
      </c>
      <c r="D2335" s="3">
        <v>45007</v>
      </c>
      <c r="E2335" s="3">
        <v>45011</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2020</v>
      </c>
      <c r="D2336" s="3">
        <v>44104</v>
      </c>
      <c r="E2336" s="3">
        <v>44108</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2023</v>
      </c>
      <c r="D2337" s="3">
        <v>45271</v>
      </c>
      <c r="E2337" s="3">
        <v>45271</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2023</v>
      </c>
      <c r="D2338" s="3">
        <v>45271</v>
      </c>
      <c r="E2338" s="3">
        <v>45271</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2020</v>
      </c>
      <c r="D2339" s="3">
        <v>44066</v>
      </c>
      <c r="E2339" s="3">
        <v>44066</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2020</v>
      </c>
      <c r="D2340" s="3">
        <v>44066</v>
      </c>
      <c r="E2340" s="3">
        <v>44066</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2020</v>
      </c>
      <c r="D2341" s="3">
        <v>44062</v>
      </c>
      <c r="E2341" s="3">
        <v>44067</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2022</v>
      </c>
      <c r="D2342" s="3">
        <v>44876</v>
      </c>
      <c r="E2342" s="3">
        <v>44881</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2020</v>
      </c>
      <c r="D2343" s="3">
        <v>44196</v>
      </c>
      <c r="E2343" s="3">
        <v>44199</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2020</v>
      </c>
      <c r="D2344" s="3">
        <v>44196</v>
      </c>
      <c r="E2344" s="3">
        <v>44199</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2020</v>
      </c>
      <c r="D2345" s="3">
        <v>44038</v>
      </c>
      <c r="E2345" s="3">
        <v>44042</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2022</v>
      </c>
      <c r="D2346" s="3">
        <v>44614</v>
      </c>
      <c r="E2346" s="3">
        <v>44620</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2022</v>
      </c>
      <c r="D2347" s="3">
        <v>44634</v>
      </c>
      <c r="E2347" s="3">
        <v>44639</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2022</v>
      </c>
      <c r="D2348" s="3">
        <v>44634</v>
      </c>
      <c r="E2348" s="3">
        <v>44639</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2022</v>
      </c>
      <c r="D2349" s="3">
        <v>44634</v>
      </c>
      <c r="E2349" s="3">
        <v>44639</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2023</v>
      </c>
      <c r="D2350" s="3">
        <v>45263</v>
      </c>
      <c r="E2350" s="3">
        <v>45264</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2023</v>
      </c>
      <c r="D2351" s="3">
        <v>45263</v>
      </c>
      <c r="E2351" s="3">
        <v>45264</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2023</v>
      </c>
      <c r="D2352" s="3">
        <v>45263</v>
      </c>
      <c r="E2352" s="3">
        <v>45264</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2023</v>
      </c>
      <c r="D2353" s="3">
        <v>45263</v>
      </c>
      <c r="E2353" s="3">
        <v>45264</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2023</v>
      </c>
      <c r="D2354" s="3">
        <v>45263</v>
      </c>
      <c r="E2354" s="3">
        <v>45264</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2021</v>
      </c>
      <c r="D2355" s="3">
        <v>44439</v>
      </c>
      <c r="E2355" s="3">
        <v>44441</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2021</v>
      </c>
      <c r="D2356" s="3">
        <v>44439</v>
      </c>
      <c r="E2356" s="3">
        <v>44441</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2021</v>
      </c>
      <c r="D2357" s="3">
        <v>44439</v>
      </c>
      <c r="E2357" s="3">
        <v>44441</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2021</v>
      </c>
      <c r="D2358" s="3">
        <v>44439</v>
      </c>
      <c r="E2358" s="3">
        <v>44441</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2020</v>
      </c>
      <c r="D2359" s="3">
        <v>43907</v>
      </c>
      <c r="E2359" s="3">
        <v>43911</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2020</v>
      </c>
      <c r="D2360" s="3">
        <v>43907</v>
      </c>
      <c r="E2360" s="3">
        <v>43911</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2020</v>
      </c>
      <c r="D2361" s="3">
        <v>43907</v>
      </c>
      <c r="E2361" s="3">
        <v>43911</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2020</v>
      </c>
      <c r="D2362" s="3">
        <v>43907</v>
      </c>
      <c r="E2362" s="3">
        <v>43911</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2020</v>
      </c>
      <c r="D2363" s="3">
        <v>43907</v>
      </c>
      <c r="E2363" s="3">
        <v>43911</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2023</v>
      </c>
      <c r="D2364" s="3">
        <v>45033</v>
      </c>
      <c r="E2364" s="3">
        <v>45037</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2022</v>
      </c>
      <c r="D2365" s="3">
        <v>44634</v>
      </c>
      <c r="E2365" s="3">
        <v>44639</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2022</v>
      </c>
      <c r="D2366" s="3">
        <v>44634</v>
      </c>
      <c r="E2366" s="3">
        <v>44639</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2022</v>
      </c>
      <c r="D2367" s="3">
        <v>44634</v>
      </c>
      <c r="E2367" s="3">
        <v>44639</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2020</v>
      </c>
      <c r="D2368" s="3">
        <v>44159</v>
      </c>
      <c r="E2368" s="3">
        <v>44161</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2023</v>
      </c>
      <c r="D2369" s="3">
        <v>44968</v>
      </c>
      <c r="E2369" s="3">
        <v>44971</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2022</v>
      </c>
      <c r="D2370" s="3">
        <v>44828</v>
      </c>
      <c r="E2370" s="3">
        <v>44832</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2022</v>
      </c>
      <c r="D2371" s="3">
        <v>44828</v>
      </c>
      <c r="E2371" s="3">
        <v>44832</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2023</v>
      </c>
      <c r="D2372" s="3">
        <v>45115</v>
      </c>
      <c r="E2372" s="3">
        <v>45117</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2022</v>
      </c>
      <c r="D2373" s="3">
        <v>44750</v>
      </c>
      <c r="E2373" s="3">
        <v>44754</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2022</v>
      </c>
      <c r="D2374" s="3">
        <v>44750</v>
      </c>
      <c r="E2374" s="3">
        <v>44754</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2022</v>
      </c>
      <c r="D2375" s="3">
        <v>44750</v>
      </c>
      <c r="E2375" s="3">
        <v>44754</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2022</v>
      </c>
      <c r="D2376" s="3">
        <v>44750</v>
      </c>
      <c r="E2376" s="3">
        <v>44754</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2023</v>
      </c>
      <c r="D2377" s="3">
        <v>44951</v>
      </c>
      <c r="E2377" s="3">
        <v>44957</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2020</v>
      </c>
      <c r="D2378" s="3">
        <v>44062</v>
      </c>
      <c r="E2378" s="3">
        <v>44064</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2020</v>
      </c>
      <c r="D2379" s="3">
        <v>44062</v>
      </c>
      <c r="E2379" s="3">
        <v>44064</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2021</v>
      </c>
      <c r="D2380" s="3">
        <v>44536</v>
      </c>
      <c r="E2380" s="3">
        <v>44541</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2022</v>
      </c>
      <c r="D2381" s="3">
        <v>44688</v>
      </c>
      <c r="E2381" s="3">
        <v>44692</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2022</v>
      </c>
      <c r="D2382" s="3">
        <v>44688</v>
      </c>
      <c r="E2382" s="3">
        <v>44692</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2022</v>
      </c>
      <c r="D2383" s="3">
        <v>44688</v>
      </c>
      <c r="E2383" s="3">
        <v>44692</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2023</v>
      </c>
      <c r="D2384" s="3">
        <v>45011</v>
      </c>
      <c r="E2384" s="3">
        <v>45012</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2023</v>
      </c>
      <c r="D2385" s="3">
        <v>45011</v>
      </c>
      <c r="E2385" s="3">
        <v>45012</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2023</v>
      </c>
      <c r="D2386" s="3">
        <v>45011</v>
      </c>
      <c r="E2386" s="3">
        <v>45012</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2023</v>
      </c>
      <c r="D2387" s="3">
        <v>45011</v>
      </c>
      <c r="E2387" s="3">
        <v>45012</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2023</v>
      </c>
      <c r="D2388" s="3">
        <v>45011</v>
      </c>
      <c r="E2388" s="3">
        <v>45012</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2021</v>
      </c>
      <c r="D2389" s="3">
        <v>44542</v>
      </c>
      <c r="E2389" s="3">
        <v>44545</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2021</v>
      </c>
      <c r="D2390" s="3">
        <v>44542</v>
      </c>
      <c r="E2390" s="3">
        <v>44545</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2021</v>
      </c>
      <c r="D2391" s="3">
        <v>44536</v>
      </c>
      <c r="E2391" s="3">
        <v>44540</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2021</v>
      </c>
      <c r="D2392" s="3">
        <v>44536</v>
      </c>
      <c r="E2392" s="3">
        <v>44540</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2021</v>
      </c>
      <c r="D2393" s="3">
        <v>44536</v>
      </c>
      <c r="E2393" s="3">
        <v>44540</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2021</v>
      </c>
      <c r="D2394" s="3">
        <v>44536</v>
      </c>
      <c r="E2394" s="3">
        <v>44540</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2022</v>
      </c>
      <c r="D2395" s="3">
        <v>44638</v>
      </c>
      <c r="E2395" s="3">
        <v>44644</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2021</v>
      </c>
      <c r="D2396" s="3">
        <v>44514</v>
      </c>
      <c r="E2396" s="3">
        <v>44519</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2021</v>
      </c>
      <c r="D2397" s="3">
        <v>44514</v>
      </c>
      <c r="E2397" s="3">
        <v>44519</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2021</v>
      </c>
      <c r="D2398" s="3">
        <v>44514</v>
      </c>
      <c r="E2398" s="3">
        <v>44519</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2023</v>
      </c>
      <c r="D2399" s="3">
        <v>45153</v>
      </c>
      <c r="E2399" s="3">
        <v>45155</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2023</v>
      </c>
      <c r="D2400" s="3">
        <v>45153</v>
      </c>
      <c r="E2400" s="3">
        <v>45155</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2023</v>
      </c>
      <c r="D2401" s="3">
        <v>45179</v>
      </c>
      <c r="E2401" s="3">
        <v>45185</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2023</v>
      </c>
      <c r="D2402" s="3">
        <v>45179</v>
      </c>
      <c r="E2402" s="3">
        <v>45185</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2023</v>
      </c>
      <c r="D2403" s="3">
        <v>45018</v>
      </c>
      <c r="E2403" s="3">
        <v>45021</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2023</v>
      </c>
      <c r="D2404" s="3">
        <v>45018</v>
      </c>
      <c r="E2404" s="3">
        <v>45021</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2022</v>
      </c>
      <c r="D2405" s="3">
        <v>44832</v>
      </c>
      <c r="E2405" s="3">
        <v>44838</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2023</v>
      </c>
      <c r="D2406" s="3">
        <v>45207</v>
      </c>
      <c r="E2406" s="3">
        <v>45211</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2023</v>
      </c>
      <c r="D2407" s="3">
        <v>45207</v>
      </c>
      <c r="E2407" s="3">
        <v>45211</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2023</v>
      </c>
      <c r="D2408" s="3">
        <v>45207</v>
      </c>
      <c r="E2408" s="3">
        <v>45211</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2023</v>
      </c>
      <c r="D2409" s="3">
        <v>44947</v>
      </c>
      <c r="E2409" s="3">
        <v>44952</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2023</v>
      </c>
      <c r="D2410" s="3">
        <v>44947</v>
      </c>
      <c r="E2410" s="3">
        <v>44952</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2023</v>
      </c>
      <c r="D2411" s="3">
        <v>45009</v>
      </c>
      <c r="E2411" s="3">
        <v>45011</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2020</v>
      </c>
      <c r="D2412" s="3">
        <v>44044</v>
      </c>
      <c r="E2412" s="3">
        <v>44049</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2021</v>
      </c>
      <c r="D2413" s="3">
        <v>44354</v>
      </c>
      <c r="E2413" s="3">
        <v>44356</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2020</v>
      </c>
      <c r="D2414" s="3">
        <v>44147</v>
      </c>
      <c r="E2414" s="3">
        <v>44151</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2020</v>
      </c>
      <c r="D2415" s="3">
        <v>44147</v>
      </c>
      <c r="E2415" s="3">
        <v>44151</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2022</v>
      </c>
      <c r="D2416" s="3">
        <v>44925</v>
      </c>
      <c r="E2416" s="3">
        <v>44929</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2021</v>
      </c>
      <c r="D2417" s="3">
        <v>44383</v>
      </c>
      <c r="E2417" s="3">
        <v>44388</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2023</v>
      </c>
      <c r="D2418" s="3">
        <v>45212</v>
      </c>
      <c r="E2418" s="3">
        <v>45218</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2023</v>
      </c>
      <c r="D2419" s="3">
        <v>45212</v>
      </c>
      <c r="E2419" s="3">
        <v>45218</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2022</v>
      </c>
      <c r="D2420" s="3">
        <v>44703</v>
      </c>
      <c r="E2420" s="3">
        <v>44710</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2023</v>
      </c>
      <c r="D2421" s="3">
        <v>45240</v>
      </c>
      <c r="E2421" s="3">
        <v>45245</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2023</v>
      </c>
      <c r="D2422" s="3">
        <v>45240</v>
      </c>
      <c r="E2422" s="3">
        <v>45245</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2022</v>
      </c>
      <c r="D2423" s="3">
        <v>44670</v>
      </c>
      <c r="E2423" s="3">
        <v>44675</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2022</v>
      </c>
      <c r="D2424" s="3">
        <v>44670</v>
      </c>
      <c r="E2424" s="3">
        <v>44675</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2023</v>
      </c>
      <c r="D2425" s="3">
        <v>45286</v>
      </c>
      <c r="E2425" s="3">
        <v>45291</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2023</v>
      </c>
      <c r="D2426" s="3">
        <v>45286</v>
      </c>
      <c r="E2426" s="3">
        <v>45291</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2023</v>
      </c>
      <c r="D2427" s="3">
        <v>45286</v>
      </c>
      <c r="E2427" s="3">
        <v>45291</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2023</v>
      </c>
      <c r="D2428" s="3">
        <v>45286</v>
      </c>
      <c r="E2428" s="3">
        <v>45291</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2022</v>
      </c>
      <c r="D2429" s="3">
        <v>44724</v>
      </c>
      <c r="E2429" s="3">
        <v>44730</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2022</v>
      </c>
      <c r="D2430" s="3">
        <v>44724</v>
      </c>
      <c r="E2430" s="3">
        <v>44730</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2022</v>
      </c>
      <c r="D2431" s="3">
        <v>44724</v>
      </c>
      <c r="E2431" s="3">
        <v>44730</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2023</v>
      </c>
      <c r="D2432" s="3">
        <v>45060</v>
      </c>
      <c r="E2432" s="3">
        <v>45067</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2023</v>
      </c>
      <c r="D2433" s="3">
        <v>45289</v>
      </c>
      <c r="E2433" s="3">
        <v>45294</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2020</v>
      </c>
      <c r="D2434" s="3">
        <v>43915</v>
      </c>
      <c r="E2434" s="3">
        <v>43922</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2023</v>
      </c>
      <c r="D2435" s="3">
        <v>45075</v>
      </c>
      <c r="E2435" s="3">
        <v>45079</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2021</v>
      </c>
      <c r="D2436" s="3">
        <v>44514</v>
      </c>
      <c r="E2436" s="3">
        <v>44517</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2021</v>
      </c>
      <c r="D2437" s="3">
        <v>44514</v>
      </c>
      <c r="E2437" s="3">
        <v>44517</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2023</v>
      </c>
      <c r="D2438" s="3">
        <v>45111</v>
      </c>
      <c r="E2438" s="3">
        <v>45118</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2020</v>
      </c>
      <c r="D2439" s="3">
        <v>44153</v>
      </c>
      <c r="E2439" s="3">
        <v>44155</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2020</v>
      </c>
      <c r="D2440" s="3">
        <v>44153</v>
      </c>
      <c r="E2440" s="3">
        <v>44155</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2023</v>
      </c>
      <c r="D2441" s="3">
        <v>45125</v>
      </c>
      <c r="E2441" s="3">
        <v>45130</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2022</v>
      </c>
      <c r="D2442" s="3">
        <v>44704</v>
      </c>
      <c r="E2442" s="3">
        <v>44709</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2022</v>
      </c>
      <c r="D2443" s="3">
        <v>44704</v>
      </c>
      <c r="E2443" s="3">
        <v>44709</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2022</v>
      </c>
      <c r="D2444" s="3">
        <v>44704</v>
      </c>
      <c r="E2444" s="3">
        <v>44709</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2022</v>
      </c>
      <c r="D2445" s="3">
        <v>44704</v>
      </c>
      <c r="E2445" s="3">
        <v>44709</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2022</v>
      </c>
      <c r="D2446" s="3">
        <v>44704</v>
      </c>
      <c r="E2446" s="3">
        <v>44709</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2022</v>
      </c>
      <c r="D2447" s="3">
        <v>44704</v>
      </c>
      <c r="E2447" s="3">
        <v>44709</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2021</v>
      </c>
      <c r="D2448" s="3">
        <v>44464</v>
      </c>
      <c r="E2448" s="3">
        <v>44470</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2022</v>
      </c>
      <c r="D2449" s="3">
        <v>44866</v>
      </c>
      <c r="E2449" s="3">
        <v>44872</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2021</v>
      </c>
      <c r="D2450" s="3">
        <v>44453</v>
      </c>
      <c r="E2450" s="3">
        <v>44456</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2022</v>
      </c>
      <c r="D2451" s="3">
        <v>44871</v>
      </c>
      <c r="E2451" s="3">
        <v>44876</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2023</v>
      </c>
      <c r="D2452" s="3">
        <v>45003</v>
      </c>
      <c r="E2452" s="3">
        <v>45008</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2023</v>
      </c>
      <c r="D2453" s="3">
        <v>45003</v>
      </c>
      <c r="E2453" s="3">
        <v>45008</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2023</v>
      </c>
      <c r="D2454" s="3">
        <v>45003</v>
      </c>
      <c r="E2454" s="3">
        <v>45008</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2023</v>
      </c>
      <c r="D2455" s="3">
        <v>45003</v>
      </c>
      <c r="E2455" s="3">
        <v>45008</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2023</v>
      </c>
      <c r="D2456" s="3">
        <v>45003</v>
      </c>
      <c r="E2456" s="3">
        <v>45008</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2023</v>
      </c>
      <c r="D2457" s="3">
        <v>45003</v>
      </c>
      <c r="E2457" s="3">
        <v>45008</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2023</v>
      </c>
      <c r="D2458" s="3">
        <v>45003</v>
      </c>
      <c r="E2458" s="3">
        <v>45008</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2023</v>
      </c>
      <c r="D2459" s="3">
        <v>45003</v>
      </c>
      <c r="E2459" s="3">
        <v>45008</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2023</v>
      </c>
      <c r="D2460" s="3">
        <v>45003</v>
      </c>
      <c r="E2460" s="3">
        <v>45008</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2023</v>
      </c>
      <c r="D2461" s="3">
        <v>45154</v>
      </c>
      <c r="E2461" s="3">
        <v>45160</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2021</v>
      </c>
      <c r="D2462" s="3">
        <v>44388</v>
      </c>
      <c r="E2462" s="3">
        <v>44390</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2021</v>
      </c>
      <c r="D2463" s="3">
        <v>44388</v>
      </c>
      <c r="E2463" s="3">
        <v>44390</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2023</v>
      </c>
      <c r="D2464" s="3">
        <v>45264</v>
      </c>
      <c r="E2464" s="3">
        <v>45270</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2023</v>
      </c>
      <c r="D2465" s="3">
        <v>45264</v>
      </c>
      <c r="E2465" s="3">
        <v>45270</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2023</v>
      </c>
      <c r="D2466" s="3">
        <v>45264</v>
      </c>
      <c r="E2466" s="3">
        <v>45270</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2023</v>
      </c>
      <c r="D2467" s="3">
        <v>45264</v>
      </c>
      <c r="E2467" s="3">
        <v>45270</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2023</v>
      </c>
      <c r="D2468" s="3">
        <v>45051</v>
      </c>
      <c r="E2468" s="3">
        <v>45055</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2023</v>
      </c>
      <c r="D2469" s="3">
        <v>45051</v>
      </c>
      <c r="E2469" s="3">
        <v>45055</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2023</v>
      </c>
      <c r="D2470" s="3">
        <v>45051</v>
      </c>
      <c r="E2470" s="3">
        <v>45055</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2023</v>
      </c>
      <c r="D2471" s="3">
        <v>45051</v>
      </c>
      <c r="E2471" s="3">
        <v>45055</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2022</v>
      </c>
      <c r="D2472" s="3">
        <v>44583</v>
      </c>
      <c r="E2472" s="3">
        <v>44589</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2022</v>
      </c>
      <c r="D2473" s="3">
        <v>44583</v>
      </c>
      <c r="E2473" s="3">
        <v>44589</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2022</v>
      </c>
      <c r="D2474" s="3">
        <v>44583</v>
      </c>
      <c r="E2474" s="3">
        <v>44589</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2022</v>
      </c>
      <c r="D2475" s="3">
        <v>44869</v>
      </c>
      <c r="E2475" s="3">
        <v>44872</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2022</v>
      </c>
      <c r="D2476" s="3">
        <v>44869</v>
      </c>
      <c r="E2476" s="3">
        <v>44872</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2022</v>
      </c>
      <c r="D2477" s="3">
        <v>44869</v>
      </c>
      <c r="E2477" s="3">
        <v>44872</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2022</v>
      </c>
      <c r="D2478" s="3">
        <v>44869</v>
      </c>
      <c r="E2478" s="3">
        <v>44872</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2023</v>
      </c>
      <c r="D2479" s="3">
        <v>45174</v>
      </c>
      <c r="E2479" s="3">
        <v>45178</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2020</v>
      </c>
      <c r="D2480" s="3">
        <v>44087</v>
      </c>
      <c r="E2480" s="3">
        <v>44093</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2023</v>
      </c>
      <c r="D2481" s="3">
        <v>45097</v>
      </c>
      <c r="E2481" s="3">
        <v>45103</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2023</v>
      </c>
      <c r="D2482" s="3">
        <v>45097</v>
      </c>
      <c r="E2482" s="3">
        <v>45103</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2023</v>
      </c>
      <c r="D2483" s="3">
        <v>45285</v>
      </c>
      <c r="E2483" s="3">
        <v>45292</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2023</v>
      </c>
      <c r="D2484" s="3">
        <v>45167</v>
      </c>
      <c r="E2484" s="3">
        <v>45173</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2023</v>
      </c>
      <c r="D2485" s="3">
        <v>45167</v>
      </c>
      <c r="E2485" s="3">
        <v>45173</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2023</v>
      </c>
      <c r="D2486" s="3">
        <v>45167</v>
      </c>
      <c r="E2486" s="3">
        <v>45173</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2023</v>
      </c>
      <c r="D2487" s="3">
        <v>45167</v>
      </c>
      <c r="E2487" s="3">
        <v>45173</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2021</v>
      </c>
      <c r="D2488" s="3">
        <v>44198</v>
      </c>
      <c r="E2488" s="3">
        <v>44200</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2021</v>
      </c>
      <c r="D2489" s="3">
        <v>44198</v>
      </c>
      <c r="E2489" s="3">
        <v>44200</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2021</v>
      </c>
      <c r="D2490" s="3">
        <v>44198</v>
      </c>
      <c r="E2490" s="3">
        <v>44200</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2021</v>
      </c>
      <c r="D2491" s="3">
        <v>44478</v>
      </c>
      <c r="E2491" s="3">
        <v>44482</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2021</v>
      </c>
      <c r="D2492" s="3">
        <v>44478</v>
      </c>
      <c r="E2492" s="3">
        <v>44482</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2020</v>
      </c>
      <c r="D2493" s="3">
        <v>44178</v>
      </c>
      <c r="E2493" s="3">
        <v>44180</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2020</v>
      </c>
      <c r="D2494" s="3">
        <v>44154</v>
      </c>
      <c r="E2494" s="3">
        <v>44158</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2022</v>
      </c>
      <c r="D2495" s="3">
        <v>44815</v>
      </c>
      <c r="E2495" s="3">
        <v>44819</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2022</v>
      </c>
      <c r="D2496" s="3">
        <v>44815</v>
      </c>
      <c r="E2496" s="3">
        <v>44819</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2020</v>
      </c>
      <c r="D2497" s="3">
        <v>43998</v>
      </c>
      <c r="E2497" s="3">
        <v>44004</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2021</v>
      </c>
      <c r="D2498" s="3">
        <v>44465</v>
      </c>
      <c r="E2498" s="3">
        <v>44470</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2021</v>
      </c>
      <c r="D2499" s="3">
        <v>44465</v>
      </c>
      <c r="E2499" s="3">
        <v>44470</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2022</v>
      </c>
      <c r="D2500" s="3">
        <v>44701</v>
      </c>
      <c r="E2500" s="3">
        <v>44706</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2023</v>
      </c>
      <c r="D2501" s="3">
        <v>45100</v>
      </c>
      <c r="E2501" s="3">
        <v>45101</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2023</v>
      </c>
      <c r="D2502" s="3">
        <v>45095</v>
      </c>
      <c r="E2502" s="3">
        <v>45098</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2023</v>
      </c>
      <c r="D2503" s="3">
        <v>45095</v>
      </c>
      <c r="E2503" s="3">
        <v>45098</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2023</v>
      </c>
      <c r="D2504" s="3">
        <v>45095</v>
      </c>
      <c r="E2504" s="3">
        <v>45098</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2022</v>
      </c>
      <c r="D2505" s="3">
        <v>44880</v>
      </c>
      <c r="E2505" s="3">
        <v>44885</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2020</v>
      </c>
      <c r="D2506" s="3">
        <v>44037</v>
      </c>
      <c r="E2506" s="3">
        <v>44039</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2020</v>
      </c>
      <c r="D2507" s="3">
        <v>44037</v>
      </c>
      <c r="E2507" s="3">
        <v>44039</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2020</v>
      </c>
      <c r="D2508" s="3">
        <v>44037</v>
      </c>
      <c r="E2508" s="3">
        <v>44039</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2021</v>
      </c>
      <c r="D2509" s="3">
        <v>44379</v>
      </c>
      <c r="E2509" s="3">
        <v>44379</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2023</v>
      </c>
      <c r="D2510" s="3">
        <v>44988</v>
      </c>
      <c r="E2510" s="3">
        <v>44994</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2023</v>
      </c>
      <c r="D2511" s="3">
        <v>44988</v>
      </c>
      <c r="E2511" s="3">
        <v>44994</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2022</v>
      </c>
      <c r="D2512" s="3">
        <v>44884</v>
      </c>
      <c r="E2512" s="3">
        <v>44889</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2021</v>
      </c>
      <c r="D2513" s="3">
        <v>44304</v>
      </c>
      <c r="E2513" s="3">
        <v>44305</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2023</v>
      </c>
      <c r="D2514" s="3">
        <v>45263</v>
      </c>
      <c r="E2514" s="3">
        <v>45267</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2022</v>
      </c>
      <c r="D2515" s="3">
        <v>44877</v>
      </c>
      <c r="E2515" s="3">
        <v>44883</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2022</v>
      </c>
      <c r="D2516" s="3">
        <v>44877</v>
      </c>
      <c r="E2516" s="3">
        <v>44883</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2020</v>
      </c>
      <c r="D2517" s="3">
        <v>44079</v>
      </c>
      <c r="E2517" s="3">
        <v>44084</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2020</v>
      </c>
      <c r="D2518" s="3">
        <v>44150</v>
      </c>
      <c r="E2518" s="3">
        <v>44157</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2023</v>
      </c>
      <c r="D2519" s="3">
        <v>45049</v>
      </c>
      <c r="E2519" s="3">
        <v>45054</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2022</v>
      </c>
      <c r="D2520" s="3">
        <v>44850</v>
      </c>
      <c r="E2520" s="3">
        <v>44856</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2022</v>
      </c>
      <c r="D2521" s="3">
        <v>44850</v>
      </c>
      <c r="E2521" s="3">
        <v>44856</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2022</v>
      </c>
      <c r="D2522" s="3">
        <v>44850</v>
      </c>
      <c r="E2522" s="3">
        <v>44856</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2022</v>
      </c>
      <c r="D2523" s="3">
        <v>44850</v>
      </c>
      <c r="E2523" s="3">
        <v>44856</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2022</v>
      </c>
      <c r="D2524" s="3">
        <v>44850</v>
      </c>
      <c r="E2524" s="3">
        <v>44856</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2022</v>
      </c>
      <c r="D2525" s="3">
        <v>44850</v>
      </c>
      <c r="E2525" s="3">
        <v>44856</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2021</v>
      </c>
      <c r="D2526" s="3">
        <v>44292</v>
      </c>
      <c r="E2526" s="3">
        <v>44296</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2021</v>
      </c>
      <c r="D2527" s="3">
        <v>44292</v>
      </c>
      <c r="E2527" s="3">
        <v>44296</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2021</v>
      </c>
      <c r="D2528" s="3">
        <v>44292</v>
      </c>
      <c r="E2528" s="3">
        <v>44296</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2021</v>
      </c>
      <c r="D2529" s="3">
        <v>44292</v>
      </c>
      <c r="E2529" s="3">
        <v>44296</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2021</v>
      </c>
      <c r="D2530" s="3">
        <v>44292</v>
      </c>
      <c r="E2530" s="3">
        <v>44296</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2020</v>
      </c>
      <c r="D2531" s="3">
        <v>44128</v>
      </c>
      <c r="E2531" s="3">
        <v>44133</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2020</v>
      </c>
      <c r="D2532" s="3">
        <v>44060</v>
      </c>
      <c r="E2532" s="3">
        <v>44064</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2020</v>
      </c>
      <c r="D2533" s="3">
        <v>44060</v>
      </c>
      <c r="E2533" s="3">
        <v>44064</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2020</v>
      </c>
      <c r="D2534" s="3">
        <v>44060</v>
      </c>
      <c r="E2534" s="3">
        <v>44064</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2020</v>
      </c>
      <c r="D2535" s="3">
        <v>44060</v>
      </c>
      <c r="E2535" s="3">
        <v>44064</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2023</v>
      </c>
      <c r="D2536" s="3">
        <v>45154</v>
      </c>
      <c r="E2536" s="3">
        <v>45157</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2021</v>
      </c>
      <c r="D2537" s="3">
        <v>44445</v>
      </c>
      <c r="E2537" s="3">
        <v>44447</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2021</v>
      </c>
      <c r="D2538" s="3">
        <v>44223</v>
      </c>
      <c r="E2538" s="3">
        <v>44225</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2021</v>
      </c>
      <c r="D2539" s="3">
        <v>44223</v>
      </c>
      <c r="E2539" s="3">
        <v>44225</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2021</v>
      </c>
      <c r="D2540" s="3">
        <v>44223</v>
      </c>
      <c r="E2540" s="3">
        <v>44225</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2021</v>
      </c>
      <c r="D2541" s="3">
        <v>44393</v>
      </c>
      <c r="E2541" s="3">
        <v>44393</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2021</v>
      </c>
      <c r="D2542" s="3">
        <v>44393</v>
      </c>
      <c r="E2542" s="3">
        <v>44393</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2022</v>
      </c>
      <c r="D2543" s="3">
        <v>44682</v>
      </c>
      <c r="E2543" s="3">
        <v>44686</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2020</v>
      </c>
      <c r="D2544" s="3">
        <v>44100</v>
      </c>
      <c r="E2544" s="3">
        <v>44105</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2022</v>
      </c>
      <c r="D2545" s="3">
        <v>44813</v>
      </c>
      <c r="E2545" s="3">
        <v>44819</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2022</v>
      </c>
      <c r="D2546" s="3">
        <v>44813</v>
      </c>
      <c r="E2546" s="3">
        <v>44819</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2023</v>
      </c>
      <c r="D2547" s="3">
        <v>45033</v>
      </c>
      <c r="E2547" s="3">
        <v>45037</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2023</v>
      </c>
      <c r="D2548" s="3">
        <v>45033</v>
      </c>
      <c r="E2548" s="3">
        <v>45037</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2021</v>
      </c>
      <c r="D2549" s="3">
        <v>44424</v>
      </c>
      <c r="E2549" s="3">
        <v>44430</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2021</v>
      </c>
      <c r="D2550" s="3">
        <v>44424</v>
      </c>
      <c r="E2550" s="3">
        <v>44430</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2021</v>
      </c>
      <c r="D2551" s="3">
        <v>44424</v>
      </c>
      <c r="E2551" s="3">
        <v>44430</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2021</v>
      </c>
      <c r="D2552" s="3">
        <v>44424</v>
      </c>
      <c r="E2552" s="3">
        <v>44430</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2023</v>
      </c>
      <c r="D2553" s="3">
        <v>45250</v>
      </c>
      <c r="E2553" s="3">
        <v>45254</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2023</v>
      </c>
      <c r="D2554" s="3">
        <v>45250</v>
      </c>
      <c r="E2554" s="3">
        <v>45254</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2022</v>
      </c>
      <c r="D2555" s="3">
        <v>44819</v>
      </c>
      <c r="E2555" s="3">
        <v>44823</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2022</v>
      </c>
      <c r="D2556" s="3">
        <v>44789</v>
      </c>
      <c r="E2556" s="3">
        <v>44794</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2021</v>
      </c>
      <c r="D2557" s="3">
        <v>44465</v>
      </c>
      <c r="E2557" s="3">
        <v>44469</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2022</v>
      </c>
      <c r="D2558" s="3">
        <v>44843</v>
      </c>
      <c r="E2558" s="3">
        <v>44849</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2021</v>
      </c>
      <c r="D2559" s="3">
        <v>44279</v>
      </c>
      <c r="E2559" s="3">
        <v>44285</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2021</v>
      </c>
      <c r="D2560" s="3">
        <v>44347</v>
      </c>
      <c r="E2560" s="3">
        <v>44351</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2021</v>
      </c>
      <c r="D2561" s="3">
        <v>44347</v>
      </c>
      <c r="E2561" s="3">
        <v>44351</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2021</v>
      </c>
      <c r="D2562" s="3">
        <v>44347</v>
      </c>
      <c r="E2562" s="3">
        <v>44351</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2021</v>
      </c>
      <c r="D2563" s="3">
        <v>44555</v>
      </c>
      <c r="E2563" s="3">
        <v>44561</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2021</v>
      </c>
      <c r="D2564" s="3">
        <v>44555</v>
      </c>
      <c r="E2564" s="3">
        <v>44561</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2021</v>
      </c>
      <c r="D2565" s="3">
        <v>44272</v>
      </c>
      <c r="E2565" s="3">
        <v>44277</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2021</v>
      </c>
      <c r="D2566" s="3">
        <v>44272</v>
      </c>
      <c r="E2566" s="3">
        <v>44277</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2023</v>
      </c>
      <c r="D2567" s="3">
        <v>45282</v>
      </c>
      <c r="E2567" s="3">
        <v>45285</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2023</v>
      </c>
      <c r="D2568" s="3">
        <v>45232</v>
      </c>
      <c r="E2568" s="3">
        <v>45234</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2023</v>
      </c>
      <c r="D2569" s="3">
        <v>45232</v>
      </c>
      <c r="E2569" s="3">
        <v>45234</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2023</v>
      </c>
      <c r="D2570" s="3">
        <v>45177</v>
      </c>
      <c r="E2570" s="3">
        <v>45181</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2023</v>
      </c>
      <c r="D2571" s="3">
        <v>45288</v>
      </c>
      <c r="E2571" s="3">
        <v>45288</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2023</v>
      </c>
      <c r="D2572" s="3">
        <v>45288</v>
      </c>
      <c r="E2572" s="3">
        <v>45288</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2023</v>
      </c>
      <c r="D2573" s="3">
        <v>45124</v>
      </c>
      <c r="E2573" s="3">
        <v>45129</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2022</v>
      </c>
      <c r="D2574" s="3">
        <v>44786</v>
      </c>
      <c r="E2574" s="3">
        <v>44789</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2023</v>
      </c>
      <c r="D2575" s="3">
        <v>45117</v>
      </c>
      <c r="E2575" s="3">
        <v>45122</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2020</v>
      </c>
      <c r="D2576" s="3">
        <v>44157</v>
      </c>
      <c r="E2576" s="3">
        <v>44162</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2020</v>
      </c>
      <c r="D2577" s="3">
        <v>44157</v>
      </c>
      <c r="E2577" s="3">
        <v>44162</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2020</v>
      </c>
      <c r="D2578" s="3">
        <v>44157</v>
      </c>
      <c r="E2578" s="3">
        <v>44162</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2020</v>
      </c>
      <c r="D2579" s="3">
        <v>44157</v>
      </c>
      <c r="E2579" s="3">
        <v>44162</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2020</v>
      </c>
      <c r="D2580" s="3">
        <v>43857</v>
      </c>
      <c r="E2580" s="3">
        <v>43862</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2020</v>
      </c>
      <c r="D2581" s="3">
        <v>43857</v>
      </c>
      <c r="E2581" s="3">
        <v>43862</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2020</v>
      </c>
      <c r="D2582" s="3">
        <v>43857</v>
      </c>
      <c r="E2582" s="3">
        <v>43862</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2020</v>
      </c>
      <c r="D2583" s="3">
        <v>43857</v>
      </c>
      <c r="E2583" s="3">
        <v>43862</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2020</v>
      </c>
      <c r="D2584" s="3">
        <v>43857</v>
      </c>
      <c r="E2584" s="3">
        <v>43862</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2020</v>
      </c>
      <c r="D2585" s="3">
        <v>43857</v>
      </c>
      <c r="E2585" s="3">
        <v>43862</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2020</v>
      </c>
      <c r="D2586" s="3">
        <v>43857</v>
      </c>
      <c r="E2586" s="3">
        <v>43862</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2021</v>
      </c>
      <c r="D2587" s="3">
        <v>44503</v>
      </c>
      <c r="E2587" s="3">
        <v>44510</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2023</v>
      </c>
      <c r="D2588" s="3">
        <v>45108</v>
      </c>
      <c r="E2588" s="3">
        <v>45114</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2023</v>
      </c>
      <c r="D2589" s="3">
        <v>45108</v>
      </c>
      <c r="E2589" s="3">
        <v>45114</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2022</v>
      </c>
      <c r="D2590" s="3">
        <v>44687</v>
      </c>
      <c r="E2590" s="3">
        <v>44691</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2022</v>
      </c>
      <c r="D2591" s="3">
        <v>44687</v>
      </c>
      <c r="E2591" s="3">
        <v>44691</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2022</v>
      </c>
      <c r="D2592" s="3">
        <v>44813</v>
      </c>
      <c r="E2592" s="3">
        <v>44819</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2022</v>
      </c>
      <c r="D2593" s="3">
        <v>44813</v>
      </c>
      <c r="E2593" s="3">
        <v>44819</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2023</v>
      </c>
      <c r="D2594" s="3">
        <v>45255</v>
      </c>
      <c r="E2594" s="3">
        <v>45257</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2023</v>
      </c>
      <c r="D2595" s="3">
        <v>45255</v>
      </c>
      <c r="E2595" s="3">
        <v>45257</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2023</v>
      </c>
      <c r="D2596" s="3">
        <v>45060</v>
      </c>
      <c r="E2596" s="3">
        <v>45064</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2023</v>
      </c>
      <c r="D2597" s="3">
        <v>45060</v>
      </c>
      <c r="E2597" s="3">
        <v>45064</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2023</v>
      </c>
      <c r="D2598" s="3">
        <v>45060</v>
      </c>
      <c r="E2598" s="3">
        <v>45064</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2023</v>
      </c>
      <c r="D2599" s="3">
        <v>45060</v>
      </c>
      <c r="E2599" s="3">
        <v>45064</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2023</v>
      </c>
      <c r="D2600" s="3">
        <v>45060</v>
      </c>
      <c r="E2600" s="3">
        <v>45064</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2023</v>
      </c>
      <c r="D2601" s="3">
        <v>45040</v>
      </c>
      <c r="E2601" s="3">
        <v>45046</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2023</v>
      </c>
      <c r="D2602" s="3">
        <v>45040</v>
      </c>
      <c r="E2602" s="3">
        <v>45046</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2022</v>
      </c>
      <c r="D2603" s="3">
        <v>44717</v>
      </c>
      <c r="E2603" s="3">
        <v>44717</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2022</v>
      </c>
      <c r="D2604" s="3">
        <v>44717</v>
      </c>
      <c r="E2604" s="3">
        <v>44717</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2022</v>
      </c>
      <c r="D2605" s="3">
        <v>44717</v>
      </c>
      <c r="E2605" s="3">
        <v>44717</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2022</v>
      </c>
      <c r="D2606" s="3">
        <v>44717</v>
      </c>
      <c r="E2606" s="3">
        <v>44717</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2020</v>
      </c>
      <c r="D2607" s="3">
        <v>44181</v>
      </c>
      <c r="E2607" s="3">
        <v>44186</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2022</v>
      </c>
      <c r="D2608" s="3">
        <v>44625</v>
      </c>
      <c r="E2608" s="3">
        <v>44631</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2020</v>
      </c>
      <c r="D2609" s="3">
        <v>44160</v>
      </c>
      <c r="E2609" s="3">
        <v>44165</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2020</v>
      </c>
      <c r="D2610" s="3">
        <v>44160</v>
      </c>
      <c r="E2610" s="3">
        <v>44165</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2020</v>
      </c>
      <c r="D2611" s="3">
        <v>44160</v>
      </c>
      <c r="E2611" s="3">
        <v>44165</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2020</v>
      </c>
      <c r="D2612" s="3">
        <v>44160</v>
      </c>
      <c r="E2612" s="3">
        <v>44165</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2020</v>
      </c>
      <c r="D2613" s="3">
        <v>44160</v>
      </c>
      <c r="E2613" s="3">
        <v>44165</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2020</v>
      </c>
      <c r="D2614" s="3">
        <v>44160</v>
      </c>
      <c r="E2614" s="3">
        <v>44165</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2022</v>
      </c>
      <c r="D2615" s="3">
        <v>44680</v>
      </c>
      <c r="E2615" s="3">
        <v>44687</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2020</v>
      </c>
      <c r="D2616" s="3">
        <v>43947</v>
      </c>
      <c r="E2616" s="3">
        <v>43954</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2020</v>
      </c>
      <c r="D2617" s="3">
        <v>43947</v>
      </c>
      <c r="E2617" s="3">
        <v>43954</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2023</v>
      </c>
      <c r="D2618" s="3">
        <v>45018</v>
      </c>
      <c r="E2618" s="3">
        <v>45022</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2023</v>
      </c>
      <c r="D2619" s="3">
        <v>45018</v>
      </c>
      <c r="E2619" s="3">
        <v>45022</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2023</v>
      </c>
      <c r="D2620" s="3">
        <v>45283</v>
      </c>
      <c r="E2620" s="3">
        <v>45287</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2023</v>
      </c>
      <c r="D2621" s="3">
        <v>45283</v>
      </c>
      <c r="E2621" s="3">
        <v>45287</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2023</v>
      </c>
      <c r="D2622" s="3">
        <v>45283</v>
      </c>
      <c r="E2622" s="3">
        <v>45287</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2023</v>
      </c>
      <c r="D2623" s="3">
        <v>45283</v>
      </c>
      <c r="E2623" s="3">
        <v>45287</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2020</v>
      </c>
      <c r="D2624" s="3">
        <v>44168</v>
      </c>
      <c r="E2624" s="3">
        <v>44171</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2023</v>
      </c>
      <c r="D2625" s="3">
        <v>45222</v>
      </c>
      <c r="E2625" s="3">
        <v>45224</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2023</v>
      </c>
      <c r="D2626" s="3">
        <v>45222</v>
      </c>
      <c r="E2626" s="3">
        <v>45224</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2023</v>
      </c>
      <c r="D2627" s="3">
        <v>45222</v>
      </c>
      <c r="E2627" s="3">
        <v>45224</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2023</v>
      </c>
      <c r="D2628" s="3">
        <v>45222</v>
      </c>
      <c r="E2628" s="3">
        <v>45224</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2023</v>
      </c>
      <c r="D2629" s="3">
        <v>45244</v>
      </c>
      <c r="E2629" s="3">
        <v>45246</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2023</v>
      </c>
      <c r="D2630" s="3">
        <v>45244</v>
      </c>
      <c r="E2630" s="3">
        <v>45246</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2023</v>
      </c>
      <c r="D2631" s="3">
        <v>45244</v>
      </c>
      <c r="E2631" s="3">
        <v>45246</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2021</v>
      </c>
      <c r="D2632" s="3">
        <v>44449</v>
      </c>
      <c r="E2632" s="3">
        <v>44454</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2023</v>
      </c>
      <c r="D2633" s="3">
        <v>45062</v>
      </c>
      <c r="E2633" s="3">
        <v>45067</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2023</v>
      </c>
      <c r="D2634" s="3">
        <v>45062</v>
      </c>
      <c r="E2634" s="3">
        <v>45067</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2023</v>
      </c>
      <c r="D2635" s="3">
        <v>45062</v>
      </c>
      <c r="E2635" s="3">
        <v>45067</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2021</v>
      </c>
      <c r="D2636" s="3">
        <v>44382</v>
      </c>
      <c r="E2636" s="3">
        <v>44387</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2021</v>
      </c>
      <c r="D2637" s="3">
        <v>44382</v>
      </c>
      <c r="E2637" s="3">
        <v>44387</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2021</v>
      </c>
      <c r="D2638" s="3">
        <v>44423</v>
      </c>
      <c r="E2638" s="3">
        <v>44427</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2023</v>
      </c>
      <c r="D2639" s="3">
        <v>45090</v>
      </c>
      <c r="E2639" s="3">
        <v>45096</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2023</v>
      </c>
      <c r="D2640" s="3">
        <v>45090</v>
      </c>
      <c r="E2640" s="3">
        <v>45096</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2023</v>
      </c>
      <c r="D2641" s="3">
        <v>45090</v>
      </c>
      <c r="E2641" s="3">
        <v>45096</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2023</v>
      </c>
      <c r="D2642" s="3">
        <v>45090</v>
      </c>
      <c r="E2642" s="3">
        <v>45096</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2021</v>
      </c>
      <c r="D2643" s="3">
        <v>44247</v>
      </c>
      <c r="E2643" s="3">
        <v>44252</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2022</v>
      </c>
      <c r="D2644" s="3">
        <v>44925</v>
      </c>
      <c r="E2644" s="3">
        <v>44926</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2022</v>
      </c>
      <c r="D2645" s="3">
        <v>44669</v>
      </c>
      <c r="E2645" s="3">
        <v>44673</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2022</v>
      </c>
      <c r="D2646" s="3">
        <v>44669</v>
      </c>
      <c r="E2646" s="3">
        <v>44673</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2020</v>
      </c>
      <c r="D2647" s="3">
        <v>44081</v>
      </c>
      <c r="E2647" s="3">
        <v>44086</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2020</v>
      </c>
      <c r="D2648" s="3">
        <v>44081</v>
      </c>
      <c r="E2648" s="3">
        <v>44086</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2020</v>
      </c>
      <c r="D2649" s="3">
        <v>44081</v>
      </c>
      <c r="E2649" s="3">
        <v>44086</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2020</v>
      </c>
      <c r="D2650" s="3">
        <v>44081</v>
      </c>
      <c r="E2650" s="3">
        <v>44086</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2020</v>
      </c>
      <c r="D2651" s="3">
        <v>44081</v>
      </c>
      <c r="E2651" s="3">
        <v>44086</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2022</v>
      </c>
      <c r="D2652" s="3">
        <v>44831</v>
      </c>
      <c r="E2652" s="3">
        <v>44836</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2023</v>
      </c>
      <c r="D2653" s="3">
        <v>45187</v>
      </c>
      <c r="E2653" s="3">
        <v>45191</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2023</v>
      </c>
      <c r="D2654" s="3">
        <v>45187</v>
      </c>
      <c r="E2654" s="3">
        <v>45191</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2023</v>
      </c>
      <c r="D2655" s="3">
        <v>45187</v>
      </c>
      <c r="E2655" s="3">
        <v>45191</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2023</v>
      </c>
      <c r="D2656" s="3">
        <v>45187</v>
      </c>
      <c r="E2656" s="3">
        <v>45191</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2023</v>
      </c>
      <c r="D2657" s="3">
        <v>45187</v>
      </c>
      <c r="E2657" s="3">
        <v>45191</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2023</v>
      </c>
      <c r="D2658" s="3">
        <v>45187</v>
      </c>
      <c r="E2658" s="3">
        <v>45191</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2023</v>
      </c>
      <c r="D2659" s="3">
        <v>45187</v>
      </c>
      <c r="E2659" s="3">
        <v>45191</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2022</v>
      </c>
      <c r="D2660" s="3">
        <v>44790</v>
      </c>
      <c r="E2660" s="3">
        <v>44794</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2021</v>
      </c>
      <c r="D2661" s="3">
        <v>44554</v>
      </c>
      <c r="E2661" s="3">
        <v>44558</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2023</v>
      </c>
      <c r="D2662" s="3">
        <v>45259</v>
      </c>
      <c r="E2662" s="3">
        <v>45263</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2023</v>
      </c>
      <c r="D2663" s="3">
        <v>45259</v>
      </c>
      <c r="E2663" s="3">
        <v>45263</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2023</v>
      </c>
      <c r="D2664" s="3">
        <v>45031</v>
      </c>
      <c r="E2664" s="3">
        <v>45032</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2022</v>
      </c>
      <c r="D2665" s="3">
        <v>44683</v>
      </c>
      <c r="E2665" s="3">
        <v>44686</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2022</v>
      </c>
      <c r="D2666" s="3">
        <v>44683</v>
      </c>
      <c r="E2666" s="3">
        <v>44686</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2022</v>
      </c>
      <c r="D2667" s="3">
        <v>44683</v>
      </c>
      <c r="E2667" s="3">
        <v>44686</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2022</v>
      </c>
      <c r="D2668" s="3">
        <v>44836</v>
      </c>
      <c r="E2668" s="3">
        <v>44836</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2022</v>
      </c>
      <c r="D2669" s="3">
        <v>44836</v>
      </c>
      <c r="E2669" s="3">
        <v>44836</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2021</v>
      </c>
      <c r="D2670" s="3">
        <v>44433</v>
      </c>
      <c r="E2670" s="3">
        <v>44438</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2021</v>
      </c>
      <c r="D2671" s="3">
        <v>44433</v>
      </c>
      <c r="E2671" s="3">
        <v>44438</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2020</v>
      </c>
      <c r="D2672" s="3">
        <v>44083</v>
      </c>
      <c r="E2672" s="3">
        <v>44086</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2020</v>
      </c>
      <c r="D2673" s="3">
        <v>44083</v>
      </c>
      <c r="E2673" s="3">
        <v>44086</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2020</v>
      </c>
      <c r="D2674" s="3">
        <v>44083</v>
      </c>
      <c r="E2674" s="3">
        <v>44086</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2020</v>
      </c>
      <c r="D2675" s="3">
        <v>44083</v>
      </c>
      <c r="E2675" s="3">
        <v>44086</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2023</v>
      </c>
      <c r="D2676" s="3">
        <v>45264</v>
      </c>
      <c r="E2676" s="3">
        <v>45264</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2023</v>
      </c>
      <c r="D2677" s="3">
        <v>45258</v>
      </c>
      <c r="E2677" s="3">
        <v>45263</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2023</v>
      </c>
      <c r="D2678" s="3">
        <v>45258</v>
      </c>
      <c r="E2678" s="3">
        <v>45263</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2020</v>
      </c>
      <c r="D2679" s="3">
        <v>44003</v>
      </c>
      <c r="E2679" s="3">
        <v>44003</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2020</v>
      </c>
      <c r="D2680" s="3">
        <v>44003</v>
      </c>
      <c r="E2680" s="3">
        <v>44003</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2023</v>
      </c>
      <c r="D2681" s="3">
        <v>44948</v>
      </c>
      <c r="E2681" s="3">
        <v>44954</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2023</v>
      </c>
      <c r="D2682" s="3">
        <v>44948</v>
      </c>
      <c r="E2682" s="3">
        <v>44954</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2023</v>
      </c>
      <c r="D2683" s="3">
        <v>44948</v>
      </c>
      <c r="E2683" s="3">
        <v>44954</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2023</v>
      </c>
      <c r="D2684" s="3">
        <v>44948</v>
      </c>
      <c r="E2684" s="3">
        <v>44954</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2023</v>
      </c>
      <c r="D2685" s="3">
        <v>44948</v>
      </c>
      <c r="E2685" s="3">
        <v>44954</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2023</v>
      </c>
      <c r="D2686" s="3">
        <v>45107</v>
      </c>
      <c r="E2686" s="3">
        <v>45114</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2022</v>
      </c>
      <c r="D2687" s="3">
        <v>44811</v>
      </c>
      <c r="E2687" s="3">
        <v>44816</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2022</v>
      </c>
      <c r="D2688" s="3">
        <v>44811</v>
      </c>
      <c r="E2688" s="3">
        <v>44816</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2022</v>
      </c>
      <c r="D2689" s="3">
        <v>44778</v>
      </c>
      <c r="E2689" s="3">
        <v>44779</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2021</v>
      </c>
      <c r="D2690" s="3">
        <v>44512</v>
      </c>
      <c r="E2690" s="3">
        <v>44514</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2020</v>
      </c>
      <c r="D2691" s="3">
        <v>44012</v>
      </c>
      <c r="E2691" s="3">
        <v>44014</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2023</v>
      </c>
      <c r="D2692" s="3">
        <v>45265</v>
      </c>
      <c r="E2692" s="3">
        <v>45269</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2022</v>
      </c>
      <c r="D2693" s="3">
        <v>44802</v>
      </c>
      <c r="E2693" s="3">
        <v>44807</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2022</v>
      </c>
      <c r="D2694" s="3">
        <v>44802</v>
      </c>
      <c r="E2694" s="3">
        <v>44807</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2022</v>
      </c>
      <c r="D2695" s="3">
        <v>44583</v>
      </c>
      <c r="E2695" s="3">
        <v>44589</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2020</v>
      </c>
      <c r="D2696" s="3">
        <v>44119</v>
      </c>
      <c r="E2696" s="3">
        <v>44124</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2022</v>
      </c>
      <c r="D2697" s="3">
        <v>44599</v>
      </c>
      <c r="E2697" s="3">
        <v>44601</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2020</v>
      </c>
      <c r="D2698" s="3">
        <v>43908</v>
      </c>
      <c r="E2698" s="3">
        <v>43913</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2020</v>
      </c>
      <c r="D2699" s="3">
        <v>43908</v>
      </c>
      <c r="E2699" s="3">
        <v>43913</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2020</v>
      </c>
      <c r="D2700" s="3">
        <v>43908</v>
      </c>
      <c r="E2700" s="3">
        <v>43913</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2020</v>
      </c>
      <c r="D2701" s="3">
        <v>43908</v>
      </c>
      <c r="E2701" s="3">
        <v>43913</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2020</v>
      </c>
      <c r="D2702" s="3">
        <v>43908</v>
      </c>
      <c r="E2702" s="3">
        <v>43913</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2020</v>
      </c>
      <c r="D2703" s="3">
        <v>43908</v>
      </c>
      <c r="E2703" s="3">
        <v>43913</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2020</v>
      </c>
      <c r="D2704" s="3">
        <v>43908</v>
      </c>
      <c r="E2704" s="3">
        <v>43913</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2020</v>
      </c>
      <c r="D2705" s="3">
        <v>43975</v>
      </c>
      <c r="E2705" s="3">
        <v>43981</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2023</v>
      </c>
      <c r="D2706" s="3">
        <v>45119</v>
      </c>
      <c r="E2706" s="3">
        <v>45121</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2023</v>
      </c>
      <c r="D2707" s="3">
        <v>45094</v>
      </c>
      <c r="E2707" s="3">
        <v>45099</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2023</v>
      </c>
      <c r="D2708" s="3">
        <v>45094</v>
      </c>
      <c r="E2708" s="3">
        <v>45099</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2023</v>
      </c>
      <c r="D2709" s="3">
        <v>45094</v>
      </c>
      <c r="E2709" s="3">
        <v>45099</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2021</v>
      </c>
      <c r="D2710" s="3">
        <v>44226</v>
      </c>
      <c r="E2710" s="3">
        <v>44233</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2021</v>
      </c>
      <c r="D2711" s="3">
        <v>44226</v>
      </c>
      <c r="E2711" s="3">
        <v>44233</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2021</v>
      </c>
      <c r="D2712" s="3">
        <v>44541</v>
      </c>
      <c r="E2712" s="3">
        <v>44545</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2023</v>
      </c>
      <c r="D2713" s="3">
        <v>45209</v>
      </c>
      <c r="E2713" s="3">
        <v>45211</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2023</v>
      </c>
      <c r="D2714" s="3">
        <v>45137</v>
      </c>
      <c r="E2714" s="3">
        <v>45140</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2020</v>
      </c>
      <c r="D2715" s="3">
        <v>43946</v>
      </c>
      <c r="E2715" s="3">
        <v>43950</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2021</v>
      </c>
      <c r="D2716" s="3">
        <v>44531</v>
      </c>
      <c r="E2716" s="3">
        <v>44536</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2020</v>
      </c>
      <c r="D2717" s="3">
        <v>44169</v>
      </c>
      <c r="E2717" s="3">
        <v>44173</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2023</v>
      </c>
      <c r="D2718" s="3">
        <v>45165</v>
      </c>
      <c r="E2718" s="3">
        <v>45171</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2020</v>
      </c>
      <c r="D2719" s="3">
        <v>44081</v>
      </c>
      <c r="E2719" s="3">
        <v>44087</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2023</v>
      </c>
      <c r="D2720" s="3">
        <v>45282</v>
      </c>
      <c r="E2720" s="3">
        <v>45288</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2020</v>
      </c>
      <c r="D2721" s="3">
        <v>44171</v>
      </c>
      <c r="E2721" s="3">
        <v>44173</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2020</v>
      </c>
      <c r="D2722" s="3">
        <v>44139</v>
      </c>
      <c r="E2722" s="3">
        <v>44143</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2020</v>
      </c>
      <c r="D2723" s="3">
        <v>44139</v>
      </c>
      <c r="E2723" s="3">
        <v>44143</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2022</v>
      </c>
      <c r="D2724" s="3">
        <v>44666</v>
      </c>
      <c r="E2724" s="3">
        <v>44671</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2020</v>
      </c>
      <c r="D2725" s="3">
        <v>44108</v>
      </c>
      <c r="E2725" s="3">
        <v>44112</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2020</v>
      </c>
      <c r="D2726" s="3">
        <v>44108</v>
      </c>
      <c r="E2726" s="3">
        <v>44112</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2023</v>
      </c>
      <c r="D2727" s="3">
        <v>45238</v>
      </c>
      <c r="E2727" s="3">
        <v>45244</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2023</v>
      </c>
      <c r="D2728" s="3">
        <v>45238</v>
      </c>
      <c r="E2728" s="3">
        <v>45244</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2023</v>
      </c>
      <c r="D2729" s="3">
        <v>45283</v>
      </c>
      <c r="E2729" s="3">
        <v>45285</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2023</v>
      </c>
      <c r="D2730" s="3">
        <v>45283</v>
      </c>
      <c r="E2730" s="3">
        <v>45285</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2023</v>
      </c>
      <c r="D2731" s="3">
        <v>44971</v>
      </c>
      <c r="E2731" s="3">
        <v>44977</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2023</v>
      </c>
      <c r="D2732" s="3">
        <v>44971</v>
      </c>
      <c r="E2732" s="3">
        <v>44977</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2023</v>
      </c>
      <c r="D2733" s="3">
        <v>44971</v>
      </c>
      <c r="E2733" s="3">
        <v>44977</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2020</v>
      </c>
      <c r="D2734" s="3">
        <v>44014</v>
      </c>
      <c r="E2734" s="3">
        <v>44018</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2020</v>
      </c>
      <c r="D2735" s="3">
        <v>44014</v>
      </c>
      <c r="E2735" s="3">
        <v>44018</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2021</v>
      </c>
      <c r="D2736" s="3">
        <v>44248</v>
      </c>
      <c r="E2736" s="3">
        <v>44250</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2021</v>
      </c>
      <c r="D2737" s="3">
        <v>44513</v>
      </c>
      <c r="E2737" s="3">
        <v>44519</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2021</v>
      </c>
      <c r="D2738" s="3">
        <v>44513</v>
      </c>
      <c r="E2738" s="3">
        <v>44519</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2021</v>
      </c>
      <c r="D2739" s="3">
        <v>44513</v>
      </c>
      <c r="E2739" s="3">
        <v>44519</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2021</v>
      </c>
      <c r="D2740" s="3">
        <v>44513</v>
      </c>
      <c r="E2740" s="3">
        <v>44519</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2023</v>
      </c>
      <c r="D2741" s="3">
        <v>45033</v>
      </c>
      <c r="E2741" s="3">
        <v>45035</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2023</v>
      </c>
      <c r="D2742" s="3">
        <v>45033</v>
      </c>
      <c r="E2742" s="3">
        <v>45035</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2022</v>
      </c>
      <c r="D2743" s="3">
        <v>44617</v>
      </c>
      <c r="E2743" s="3">
        <v>44619</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2020</v>
      </c>
      <c r="D2744" s="3">
        <v>44139</v>
      </c>
      <c r="E2744" s="3">
        <v>44143</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2021</v>
      </c>
      <c r="D2745" s="3">
        <v>44367</v>
      </c>
      <c r="E2745" s="3">
        <v>44372</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2021</v>
      </c>
      <c r="D2746" s="3">
        <v>44367</v>
      </c>
      <c r="E2746" s="3">
        <v>44372</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2023</v>
      </c>
      <c r="D2747" s="3">
        <v>45146</v>
      </c>
      <c r="E2747" s="3">
        <v>45150</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2020</v>
      </c>
      <c r="D2748" s="3">
        <v>43963</v>
      </c>
      <c r="E2748" s="3">
        <v>43968</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2021</v>
      </c>
      <c r="D2749" s="3">
        <v>44522</v>
      </c>
      <c r="E2749" s="3">
        <v>44526</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2021</v>
      </c>
      <c r="D2750" s="3">
        <v>44534</v>
      </c>
      <c r="E2750" s="3">
        <v>44538</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2020</v>
      </c>
      <c r="D2751" s="3">
        <v>43990</v>
      </c>
      <c r="E2751" s="3">
        <v>43996</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2020</v>
      </c>
      <c r="D2752" s="3">
        <v>44051</v>
      </c>
      <c r="E2752" s="3">
        <v>44054</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2020</v>
      </c>
      <c r="D2753" s="3">
        <v>43977</v>
      </c>
      <c r="E2753" s="3">
        <v>43981</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2021</v>
      </c>
      <c r="D2754" s="3">
        <v>44303</v>
      </c>
      <c r="E2754" s="3">
        <v>44307</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2021</v>
      </c>
      <c r="D2755" s="3">
        <v>44303</v>
      </c>
      <c r="E2755" s="3">
        <v>44307</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2021</v>
      </c>
      <c r="D2756" s="3">
        <v>44303</v>
      </c>
      <c r="E2756" s="3">
        <v>44307</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2021</v>
      </c>
      <c r="D2757" s="3">
        <v>44303</v>
      </c>
      <c r="E2757" s="3">
        <v>44307</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2021</v>
      </c>
      <c r="D2758" s="3">
        <v>44303</v>
      </c>
      <c r="E2758" s="3">
        <v>44307</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2022</v>
      </c>
      <c r="D2759" s="3">
        <v>44724</v>
      </c>
      <c r="E2759" s="3">
        <v>44726</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2022</v>
      </c>
      <c r="D2760" s="3">
        <v>44632</v>
      </c>
      <c r="E2760" s="3">
        <v>44636</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2022</v>
      </c>
      <c r="D2761" s="3">
        <v>44632</v>
      </c>
      <c r="E2761" s="3">
        <v>44636</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2020</v>
      </c>
      <c r="D2762" s="3">
        <v>43977</v>
      </c>
      <c r="E2762" s="3">
        <v>43980</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2023</v>
      </c>
      <c r="D2763" s="3">
        <v>45212</v>
      </c>
      <c r="E2763" s="3">
        <v>45214</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2023</v>
      </c>
      <c r="D2764" s="3">
        <v>45212</v>
      </c>
      <c r="E2764" s="3">
        <v>45214</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2023</v>
      </c>
      <c r="D2765" s="3">
        <v>45100</v>
      </c>
      <c r="E2765" s="3">
        <v>45106</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2023</v>
      </c>
      <c r="D2766" s="3">
        <v>45100</v>
      </c>
      <c r="E2766" s="3">
        <v>45106</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2023</v>
      </c>
      <c r="D2767" s="3">
        <v>45100</v>
      </c>
      <c r="E2767" s="3">
        <v>45106</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2023</v>
      </c>
      <c r="D2768" s="3">
        <v>44942</v>
      </c>
      <c r="E2768" s="3">
        <v>44945</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2023</v>
      </c>
      <c r="D2769" s="3">
        <v>44942</v>
      </c>
      <c r="E2769" s="3">
        <v>44945</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2021</v>
      </c>
      <c r="D2770" s="3">
        <v>44288</v>
      </c>
      <c r="E2770" s="3">
        <v>44293</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2021</v>
      </c>
      <c r="D2771" s="3">
        <v>44288</v>
      </c>
      <c r="E2771" s="3">
        <v>44293</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2021</v>
      </c>
      <c r="D2772" s="3">
        <v>44288</v>
      </c>
      <c r="E2772" s="3">
        <v>44293</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2022</v>
      </c>
      <c r="D2773" s="3">
        <v>44808</v>
      </c>
      <c r="E2773" s="3">
        <v>44815</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2023</v>
      </c>
      <c r="D2774" s="3">
        <v>45271</v>
      </c>
      <c r="E2774" s="3">
        <v>45273</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2022</v>
      </c>
      <c r="D2775" s="3">
        <v>44888</v>
      </c>
      <c r="E2775" s="3">
        <v>44892</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2023</v>
      </c>
      <c r="D2776" s="3">
        <v>45242</v>
      </c>
      <c r="E2776" s="3">
        <v>45249</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2022</v>
      </c>
      <c r="D2777" s="3">
        <v>44856</v>
      </c>
      <c r="E2777" s="3">
        <v>44860</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2021</v>
      </c>
      <c r="D2778" s="3">
        <v>44551</v>
      </c>
      <c r="E2778" s="3">
        <v>44555</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2021</v>
      </c>
      <c r="D2779" s="3">
        <v>44394</v>
      </c>
      <c r="E2779" s="3">
        <v>44396</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2023</v>
      </c>
      <c r="D2780" s="3">
        <v>45047</v>
      </c>
      <c r="E2780" s="3">
        <v>45052</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2023</v>
      </c>
      <c r="D2781" s="3">
        <v>45047</v>
      </c>
      <c r="E2781" s="3">
        <v>45052</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2023</v>
      </c>
      <c r="D2782" s="3">
        <v>45053</v>
      </c>
      <c r="E2782" s="3">
        <v>45055</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2023</v>
      </c>
      <c r="D2783" s="3">
        <v>45251</v>
      </c>
      <c r="E2783" s="3">
        <v>45258</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2022</v>
      </c>
      <c r="D2784" s="3">
        <v>44877</v>
      </c>
      <c r="E2784" s="3">
        <v>44882</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2022</v>
      </c>
      <c r="D2785" s="3">
        <v>44871</v>
      </c>
      <c r="E2785" s="3">
        <v>44876</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2022</v>
      </c>
      <c r="D2786" s="3">
        <v>44844</v>
      </c>
      <c r="E2786" s="3">
        <v>44850</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2021</v>
      </c>
      <c r="D2787" s="3">
        <v>44460</v>
      </c>
      <c r="E2787" s="3">
        <v>44462</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2021</v>
      </c>
      <c r="D2788" s="3">
        <v>44460</v>
      </c>
      <c r="E2788" s="3">
        <v>44462</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2020</v>
      </c>
      <c r="D2789" s="3">
        <v>44167</v>
      </c>
      <c r="E2789" s="3">
        <v>44171</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2020</v>
      </c>
      <c r="D2790" s="3">
        <v>44167</v>
      </c>
      <c r="E2790" s="3">
        <v>44171</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2020</v>
      </c>
      <c r="D2791" s="3">
        <v>44167</v>
      </c>
      <c r="E2791" s="3">
        <v>44171</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2020</v>
      </c>
      <c r="D2792" s="3">
        <v>44095</v>
      </c>
      <c r="E2792" s="3">
        <v>44096</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2020</v>
      </c>
      <c r="D2793" s="3">
        <v>44095</v>
      </c>
      <c r="E2793" s="3">
        <v>44096</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2020</v>
      </c>
      <c r="D2794" s="3">
        <v>44095</v>
      </c>
      <c r="E2794" s="3">
        <v>44096</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2020</v>
      </c>
      <c r="D2795" s="3">
        <v>43933</v>
      </c>
      <c r="E2795" s="3">
        <v>43938</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2020</v>
      </c>
      <c r="D2796" s="3">
        <v>43933</v>
      </c>
      <c r="E2796" s="3">
        <v>43938</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2020</v>
      </c>
      <c r="D2797" s="3">
        <v>43933</v>
      </c>
      <c r="E2797" s="3">
        <v>43938</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2020</v>
      </c>
      <c r="D2798" s="3">
        <v>43933</v>
      </c>
      <c r="E2798" s="3">
        <v>43938</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2023</v>
      </c>
      <c r="D2799" s="3">
        <v>45220</v>
      </c>
      <c r="E2799" s="3">
        <v>45227</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2023</v>
      </c>
      <c r="D2800" s="3">
        <v>45220</v>
      </c>
      <c r="E2800" s="3">
        <v>45227</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2023</v>
      </c>
      <c r="D2801" s="3">
        <v>45220</v>
      </c>
      <c r="E2801" s="3">
        <v>45227</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2022</v>
      </c>
      <c r="D2802" s="3">
        <v>44860</v>
      </c>
      <c r="E2802" s="3">
        <v>44863</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2021</v>
      </c>
      <c r="D2803" s="3">
        <v>44501</v>
      </c>
      <c r="E2803" s="3">
        <v>44504</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2023</v>
      </c>
      <c r="D2804" s="3">
        <v>45234</v>
      </c>
      <c r="E2804" s="3">
        <v>45239</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2021</v>
      </c>
      <c r="D2805" s="3">
        <v>44328</v>
      </c>
      <c r="E2805" s="3">
        <v>44332</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2021</v>
      </c>
      <c r="D2806" s="3">
        <v>44328</v>
      </c>
      <c r="E2806" s="3">
        <v>44332</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2021</v>
      </c>
      <c r="D2807" s="3">
        <v>44446</v>
      </c>
      <c r="E2807" s="3">
        <v>44450</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2021</v>
      </c>
      <c r="D2808" s="3">
        <v>44402</v>
      </c>
      <c r="E2808" s="3">
        <v>44404</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2021</v>
      </c>
      <c r="D2809" s="3">
        <v>44402</v>
      </c>
      <c r="E2809" s="3">
        <v>44404</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2021</v>
      </c>
      <c r="D2810" s="3">
        <v>44402</v>
      </c>
      <c r="E2810" s="3">
        <v>44404</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2021</v>
      </c>
      <c r="D2811" s="3">
        <v>44402</v>
      </c>
      <c r="E2811" s="3">
        <v>44404</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2021</v>
      </c>
      <c r="D2812" s="3">
        <v>44516</v>
      </c>
      <c r="E2812" s="3">
        <v>44518</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2021</v>
      </c>
      <c r="D2813" s="3">
        <v>44516</v>
      </c>
      <c r="E2813" s="3">
        <v>44518</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2021</v>
      </c>
      <c r="D2814" s="3">
        <v>44516</v>
      </c>
      <c r="E2814" s="3">
        <v>44518</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2021</v>
      </c>
      <c r="D2815" s="3">
        <v>44516</v>
      </c>
      <c r="E2815" s="3">
        <v>44518</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2021</v>
      </c>
      <c r="D2816" s="3">
        <v>44516</v>
      </c>
      <c r="E2816" s="3">
        <v>44518</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2021</v>
      </c>
      <c r="D2817" s="3">
        <v>44440</v>
      </c>
      <c r="E2817" s="3">
        <v>44447</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2021</v>
      </c>
      <c r="D2818" s="3">
        <v>44440</v>
      </c>
      <c r="E2818" s="3">
        <v>44447</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2021</v>
      </c>
      <c r="D2819" s="3">
        <v>44440</v>
      </c>
      <c r="E2819" s="3">
        <v>44447</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2021</v>
      </c>
      <c r="D2820" s="3">
        <v>44440</v>
      </c>
      <c r="E2820" s="3">
        <v>44447</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2022</v>
      </c>
      <c r="D2821" s="3">
        <v>44687</v>
      </c>
      <c r="E2821" s="3">
        <v>44690</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2022</v>
      </c>
      <c r="D2822" s="3">
        <v>44687</v>
      </c>
      <c r="E2822" s="3">
        <v>44690</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2023</v>
      </c>
      <c r="D2823" s="3">
        <v>44927</v>
      </c>
      <c r="E2823" s="3">
        <v>44932</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2023</v>
      </c>
      <c r="D2824" s="3">
        <v>45188</v>
      </c>
      <c r="E2824" s="3">
        <v>45190</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2023</v>
      </c>
      <c r="D2825" s="3">
        <v>45188</v>
      </c>
      <c r="E2825" s="3">
        <v>45190</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2020</v>
      </c>
      <c r="D2826" s="3">
        <v>44099</v>
      </c>
      <c r="E2826" s="3">
        <v>44104</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2020</v>
      </c>
      <c r="D2827" s="3">
        <v>44099</v>
      </c>
      <c r="E2827" s="3">
        <v>44104</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2020</v>
      </c>
      <c r="D2828" s="3">
        <v>44099</v>
      </c>
      <c r="E2828" s="3">
        <v>44104</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2020</v>
      </c>
      <c r="D2829" s="3">
        <v>44099</v>
      </c>
      <c r="E2829" s="3">
        <v>44104</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2022</v>
      </c>
      <c r="D2830" s="3">
        <v>44675</v>
      </c>
      <c r="E2830" s="3">
        <v>44678</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2022</v>
      </c>
      <c r="D2831" s="3">
        <v>44675</v>
      </c>
      <c r="E2831" s="3">
        <v>44678</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2022</v>
      </c>
      <c r="D2832" s="3">
        <v>44675</v>
      </c>
      <c r="E2832" s="3">
        <v>44678</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2020</v>
      </c>
      <c r="D2833" s="3">
        <v>44136</v>
      </c>
      <c r="E2833" s="3">
        <v>44140</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2020</v>
      </c>
      <c r="D2834" s="3">
        <v>44136</v>
      </c>
      <c r="E2834" s="3">
        <v>44140</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2023</v>
      </c>
      <c r="D2835" s="3">
        <v>44953</v>
      </c>
      <c r="E2835" s="3">
        <v>44958</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2023</v>
      </c>
      <c r="D2836" s="3">
        <v>44953</v>
      </c>
      <c r="E2836" s="3">
        <v>44958</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2023</v>
      </c>
      <c r="D2837" s="3">
        <v>45242</v>
      </c>
      <c r="E2837" s="3">
        <v>45247</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2023</v>
      </c>
      <c r="D2838" s="3">
        <v>45242</v>
      </c>
      <c r="E2838" s="3">
        <v>45247</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2023</v>
      </c>
      <c r="D2839" s="3">
        <v>45242</v>
      </c>
      <c r="E2839" s="3">
        <v>45247</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2022</v>
      </c>
      <c r="D2840" s="3">
        <v>44722</v>
      </c>
      <c r="E2840" s="3">
        <v>44725</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2021</v>
      </c>
      <c r="D2841" s="3">
        <v>44442</v>
      </c>
      <c r="E2841" s="3">
        <v>44447</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2020</v>
      </c>
      <c r="D2842" s="3">
        <v>43904</v>
      </c>
      <c r="E2842" s="3">
        <v>43909</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2023</v>
      </c>
      <c r="D2843" s="3">
        <v>45170</v>
      </c>
      <c r="E2843" s="3">
        <v>45174</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2023</v>
      </c>
      <c r="D2844" s="3">
        <v>45009</v>
      </c>
      <c r="E2844" s="3">
        <v>45013</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2023</v>
      </c>
      <c r="D2845" s="3">
        <v>45065</v>
      </c>
      <c r="E2845" s="3">
        <v>45069</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2022</v>
      </c>
      <c r="D2846" s="3">
        <v>44923</v>
      </c>
      <c r="E2846" s="3">
        <v>44927</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2023</v>
      </c>
      <c r="D2847" s="3">
        <v>45248</v>
      </c>
      <c r="E2847" s="3">
        <v>45251</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2023</v>
      </c>
      <c r="D2848" s="3">
        <v>45180</v>
      </c>
      <c r="E2848" s="3">
        <v>45185</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2023</v>
      </c>
      <c r="D2849" s="3">
        <v>45025</v>
      </c>
      <c r="E2849" s="3">
        <v>45032</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2023</v>
      </c>
      <c r="D2850" s="3">
        <v>45025</v>
      </c>
      <c r="E2850" s="3">
        <v>45032</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2022</v>
      </c>
      <c r="D2851" s="3">
        <v>44894</v>
      </c>
      <c r="E2851" s="3">
        <v>44899</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2022</v>
      </c>
      <c r="D2852" s="3">
        <v>44715</v>
      </c>
      <c r="E2852" s="3">
        <v>44718</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2023</v>
      </c>
      <c r="D2853" s="3">
        <v>45278</v>
      </c>
      <c r="E2853" s="3">
        <v>45283</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2022</v>
      </c>
      <c r="D2854" s="3">
        <v>44640</v>
      </c>
      <c r="E2854" s="3">
        <v>44642</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2022</v>
      </c>
      <c r="D2855" s="3">
        <v>44640</v>
      </c>
      <c r="E2855" s="3">
        <v>44642</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2023</v>
      </c>
      <c r="D2856" s="3">
        <v>45159</v>
      </c>
      <c r="E2856" s="3">
        <v>45159</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2023</v>
      </c>
      <c r="D2857" s="3">
        <v>45133</v>
      </c>
      <c r="E2857" s="3">
        <v>45139</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2022</v>
      </c>
      <c r="D2858" s="3">
        <v>44800</v>
      </c>
      <c r="E2858" s="3">
        <v>44803</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2022</v>
      </c>
      <c r="D2859" s="3">
        <v>44789</v>
      </c>
      <c r="E2859" s="3">
        <v>44791</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2023</v>
      </c>
      <c r="D2860" s="3">
        <v>45066</v>
      </c>
      <c r="E2860" s="3">
        <v>45070</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2023</v>
      </c>
      <c r="D2861" s="3">
        <v>45066</v>
      </c>
      <c r="E2861" s="3">
        <v>45070</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2023</v>
      </c>
      <c r="D2862" s="3">
        <v>45066</v>
      </c>
      <c r="E2862" s="3">
        <v>45070</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2023</v>
      </c>
      <c r="D2863" s="3">
        <v>45066</v>
      </c>
      <c r="E2863" s="3">
        <v>45070</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2023</v>
      </c>
      <c r="D2864" s="3">
        <v>45151</v>
      </c>
      <c r="E2864" s="3">
        <v>45156</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2023</v>
      </c>
      <c r="D2865" s="3">
        <v>45152</v>
      </c>
      <c r="E2865" s="3">
        <v>45152</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2023</v>
      </c>
      <c r="D2866" s="3">
        <v>45152</v>
      </c>
      <c r="E2866" s="3">
        <v>45152</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2023</v>
      </c>
      <c r="D2867" s="3">
        <v>45152</v>
      </c>
      <c r="E2867" s="3">
        <v>45152</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2023</v>
      </c>
      <c r="D2868" s="3">
        <v>45152</v>
      </c>
      <c r="E2868" s="3">
        <v>45152</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2022</v>
      </c>
      <c r="D2869" s="3">
        <v>44876</v>
      </c>
      <c r="E2869" s="3">
        <v>44878</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2022</v>
      </c>
      <c r="D2870" s="3">
        <v>44876</v>
      </c>
      <c r="E2870" s="3">
        <v>44878</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2023</v>
      </c>
      <c r="D2871" s="3">
        <v>45090</v>
      </c>
      <c r="E2871" s="3">
        <v>45097</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2020</v>
      </c>
      <c r="D2872" s="3">
        <v>43912</v>
      </c>
      <c r="E2872" s="3">
        <v>43916</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2020</v>
      </c>
      <c r="D2873" s="3">
        <v>43912</v>
      </c>
      <c r="E2873" s="3">
        <v>43916</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2023</v>
      </c>
      <c r="D2874" s="3">
        <v>45093</v>
      </c>
      <c r="E2874" s="3">
        <v>45098</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2023</v>
      </c>
      <c r="D2875" s="3">
        <v>45247</v>
      </c>
      <c r="E2875" s="3">
        <v>45253</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2023</v>
      </c>
      <c r="D2876" s="3">
        <v>45290</v>
      </c>
      <c r="E2876" s="3">
        <v>45292</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2022</v>
      </c>
      <c r="D2877" s="3">
        <v>44582</v>
      </c>
      <c r="E2877" s="3">
        <v>44584</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2022</v>
      </c>
      <c r="D2878" s="3">
        <v>44582</v>
      </c>
      <c r="E2878" s="3">
        <v>44584</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2022</v>
      </c>
      <c r="D2879" s="3">
        <v>44576</v>
      </c>
      <c r="E2879" s="3">
        <v>44580</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2022</v>
      </c>
      <c r="D2880" s="3">
        <v>44576</v>
      </c>
      <c r="E2880" s="3">
        <v>44580</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2022</v>
      </c>
      <c r="D2881" s="3">
        <v>44576</v>
      </c>
      <c r="E2881" s="3">
        <v>44580</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2022</v>
      </c>
      <c r="D2882" s="3">
        <v>44824</v>
      </c>
      <c r="E2882" s="3">
        <v>44828</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2022</v>
      </c>
      <c r="D2883" s="3">
        <v>44824</v>
      </c>
      <c r="E2883" s="3">
        <v>44828</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2020</v>
      </c>
      <c r="D2884" s="3">
        <v>43883</v>
      </c>
      <c r="E2884" s="3">
        <v>43887</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2022</v>
      </c>
      <c r="D2885" s="3">
        <v>44877</v>
      </c>
      <c r="E2885" s="3">
        <v>44882</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2022</v>
      </c>
      <c r="D2886" s="3">
        <v>44591</v>
      </c>
      <c r="E2886" s="3">
        <v>44595</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2022</v>
      </c>
      <c r="D2887" s="3">
        <v>44853</v>
      </c>
      <c r="E2887" s="3">
        <v>44857</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2023</v>
      </c>
      <c r="D2888" s="3">
        <v>45279</v>
      </c>
      <c r="E2888" s="3">
        <v>45280</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2023</v>
      </c>
      <c r="D2889" s="3">
        <v>45279</v>
      </c>
      <c r="E2889" s="3">
        <v>45280</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2023</v>
      </c>
      <c r="D2890" s="3">
        <v>45279</v>
      </c>
      <c r="E2890" s="3">
        <v>45280</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2023</v>
      </c>
      <c r="D2891" s="3">
        <v>45233</v>
      </c>
      <c r="E2891" s="3">
        <v>45237</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2020</v>
      </c>
      <c r="D2892" s="3">
        <v>43950</v>
      </c>
      <c r="E2892" s="3">
        <v>43952</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2020</v>
      </c>
      <c r="D2893" s="3">
        <v>43950</v>
      </c>
      <c r="E2893" s="3">
        <v>43952</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2023</v>
      </c>
      <c r="D2894" s="3">
        <v>45223</v>
      </c>
      <c r="E2894" s="3">
        <v>45229</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2023</v>
      </c>
      <c r="D2895" s="3">
        <v>45223</v>
      </c>
      <c r="E2895" s="3">
        <v>45229</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2023</v>
      </c>
      <c r="D2896" s="3">
        <v>45223</v>
      </c>
      <c r="E2896" s="3">
        <v>45229</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2023</v>
      </c>
      <c r="D2897" s="3">
        <v>45223</v>
      </c>
      <c r="E2897" s="3">
        <v>45229</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2020</v>
      </c>
      <c r="D2898" s="3">
        <v>43920</v>
      </c>
      <c r="E2898" s="3">
        <v>43924</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2022</v>
      </c>
      <c r="D2899" s="3">
        <v>44565</v>
      </c>
      <c r="E2899" s="3">
        <v>44570</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2021</v>
      </c>
      <c r="D2900" s="3">
        <v>44312</v>
      </c>
      <c r="E2900" s="3">
        <v>44316</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2021</v>
      </c>
      <c r="D2901" s="3">
        <v>44451</v>
      </c>
      <c r="E2901" s="3">
        <v>44456</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2021</v>
      </c>
      <c r="D2902" s="3">
        <v>44451</v>
      </c>
      <c r="E2902" s="3">
        <v>44456</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2023</v>
      </c>
      <c r="D2903" s="3">
        <v>45181</v>
      </c>
      <c r="E2903" s="3">
        <v>45185</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2022</v>
      </c>
      <c r="D2904" s="3">
        <v>44725</v>
      </c>
      <c r="E2904" s="3">
        <v>44730</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2022</v>
      </c>
      <c r="D2905" s="3">
        <v>44740</v>
      </c>
      <c r="E2905" s="3">
        <v>44744</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2022</v>
      </c>
      <c r="D2906" s="3">
        <v>44740</v>
      </c>
      <c r="E2906" s="3">
        <v>44744</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2020</v>
      </c>
      <c r="D2907" s="3">
        <v>44100</v>
      </c>
      <c r="E2907" s="3">
        <v>44104</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2023</v>
      </c>
      <c r="D2908" s="3">
        <v>45234</v>
      </c>
      <c r="E2908" s="3">
        <v>45240</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2023</v>
      </c>
      <c r="D2909" s="3">
        <v>45234</v>
      </c>
      <c r="E2909" s="3">
        <v>45240</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2023</v>
      </c>
      <c r="D2910" s="3">
        <v>45234</v>
      </c>
      <c r="E2910" s="3">
        <v>45240</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2023</v>
      </c>
      <c r="D2911" s="3">
        <v>44977</v>
      </c>
      <c r="E2911" s="3">
        <v>44981</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2021</v>
      </c>
      <c r="D2912" s="3">
        <v>44505</v>
      </c>
      <c r="E2912" s="3">
        <v>44509</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2020</v>
      </c>
      <c r="D2913" s="3">
        <v>43998</v>
      </c>
      <c r="E2913" s="3">
        <v>44003</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2020</v>
      </c>
      <c r="D2914" s="3">
        <v>43998</v>
      </c>
      <c r="E2914" s="3">
        <v>44003</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2020</v>
      </c>
      <c r="D2915" s="3">
        <v>43998</v>
      </c>
      <c r="E2915" s="3">
        <v>44003</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2021</v>
      </c>
      <c r="D2916" s="3">
        <v>44481</v>
      </c>
      <c r="E2916" s="3">
        <v>44486</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2021</v>
      </c>
      <c r="D2917" s="3">
        <v>44481</v>
      </c>
      <c r="E2917" s="3">
        <v>44486</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2021</v>
      </c>
      <c r="D2918" s="3">
        <v>44481</v>
      </c>
      <c r="E2918" s="3">
        <v>44486</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2023</v>
      </c>
      <c r="D2919" s="3">
        <v>45166</v>
      </c>
      <c r="E2919" s="3">
        <v>45169</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2022</v>
      </c>
      <c r="D2920" s="3">
        <v>44889</v>
      </c>
      <c r="E2920" s="3">
        <v>44889</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2022</v>
      </c>
      <c r="D2921" s="3">
        <v>44889</v>
      </c>
      <c r="E2921" s="3">
        <v>44889</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2022</v>
      </c>
      <c r="D2922" s="3">
        <v>44889</v>
      </c>
      <c r="E2922" s="3">
        <v>44889</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2023</v>
      </c>
      <c r="D2923" s="3">
        <v>44957</v>
      </c>
      <c r="E2923" s="3">
        <v>44957</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2021</v>
      </c>
      <c r="D2924" s="3">
        <v>44530</v>
      </c>
      <c r="E2924" s="3">
        <v>44533</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2020</v>
      </c>
      <c r="D2925" s="3">
        <v>44010</v>
      </c>
      <c r="E2925" s="3">
        <v>44016</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2020</v>
      </c>
      <c r="D2926" s="3">
        <v>44076</v>
      </c>
      <c r="E2926" s="3">
        <v>44079</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2020</v>
      </c>
      <c r="D2927" s="3">
        <v>44076</v>
      </c>
      <c r="E2927" s="3">
        <v>44079</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2023</v>
      </c>
      <c r="D2928" s="3">
        <v>45118</v>
      </c>
      <c r="E2928" s="3">
        <v>45122</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2023</v>
      </c>
      <c r="D2929" s="3">
        <v>45082</v>
      </c>
      <c r="E2929" s="3">
        <v>45088</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2023</v>
      </c>
      <c r="D2930" s="3">
        <v>45219</v>
      </c>
      <c r="E2930" s="3">
        <v>45226</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2023</v>
      </c>
      <c r="D2931" s="3">
        <v>45249</v>
      </c>
      <c r="E2931" s="3">
        <v>45255</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2021</v>
      </c>
      <c r="D2932" s="3">
        <v>44416</v>
      </c>
      <c r="E2932" s="3">
        <v>44416</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2021</v>
      </c>
      <c r="D2933" s="3">
        <v>44416</v>
      </c>
      <c r="E2933" s="3">
        <v>44416</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2021</v>
      </c>
      <c r="D2934" s="3">
        <v>44416</v>
      </c>
      <c r="E2934" s="3">
        <v>44416</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2022</v>
      </c>
      <c r="D2935" s="3">
        <v>44902</v>
      </c>
      <c r="E2935" s="3">
        <v>44908</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2022</v>
      </c>
      <c r="D2936" s="3">
        <v>44902</v>
      </c>
      <c r="E2936" s="3">
        <v>44908</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2022</v>
      </c>
      <c r="D2937" s="3">
        <v>44902</v>
      </c>
      <c r="E2937" s="3">
        <v>44908</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2022</v>
      </c>
      <c r="D2938" s="3">
        <v>44902</v>
      </c>
      <c r="E2938" s="3">
        <v>44908</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2022</v>
      </c>
      <c r="D2939" s="3">
        <v>44902</v>
      </c>
      <c r="E2939" s="3">
        <v>44908</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2022</v>
      </c>
      <c r="D2940" s="3">
        <v>44902</v>
      </c>
      <c r="E2940" s="3">
        <v>44908</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2022</v>
      </c>
      <c r="D2941" s="3">
        <v>44902</v>
      </c>
      <c r="E2941" s="3">
        <v>44908</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2023</v>
      </c>
      <c r="D2942" s="3">
        <v>45011</v>
      </c>
      <c r="E2942" s="3">
        <v>45017</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2023</v>
      </c>
      <c r="D2943" s="3">
        <v>45011</v>
      </c>
      <c r="E2943" s="3">
        <v>45017</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2023</v>
      </c>
      <c r="D2944" s="3">
        <v>45011</v>
      </c>
      <c r="E2944" s="3">
        <v>45017</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2023</v>
      </c>
      <c r="D2945" s="3">
        <v>45250</v>
      </c>
      <c r="E2945" s="3">
        <v>45255</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2023</v>
      </c>
      <c r="D2946" s="3">
        <v>45250</v>
      </c>
      <c r="E2946" s="3">
        <v>45255</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2022</v>
      </c>
      <c r="D2947" s="3">
        <v>44870</v>
      </c>
      <c r="E2947" s="3">
        <v>44871</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2023</v>
      </c>
      <c r="D2948" s="3">
        <v>45275</v>
      </c>
      <c r="E2948" s="3">
        <v>45279</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2023</v>
      </c>
      <c r="D2949" s="3">
        <v>45275</v>
      </c>
      <c r="E2949" s="3">
        <v>45279</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2023</v>
      </c>
      <c r="D2950" s="3">
        <v>45275</v>
      </c>
      <c r="E2950" s="3">
        <v>45279</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2023</v>
      </c>
      <c r="D2951" s="3">
        <v>45243</v>
      </c>
      <c r="E2951" s="3">
        <v>45243</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2023</v>
      </c>
      <c r="D2952" s="3">
        <v>45243</v>
      </c>
      <c r="E2952" s="3">
        <v>45243</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2023</v>
      </c>
      <c r="D2953" s="3">
        <v>45243</v>
      </c>
      <c r="E2953" s="3">
        <v>45243</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2023</v>
      </c>
      <c r="D2954" s="3">
        <v>45243</v>
      </c>
      <c r="E2954" s="3">
        <v>45243</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2023</v>
      </c>
      <c r="D2955" s="3">
        <v>45243</v>
      </c>
      <c r="E2955" s="3">
        <v>45243</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2023</v>
      </c>
      <c r="D2956" s="3">
        <v>45243</v>
      </c>
      <c r="E2956" s="3">
        <v>45243</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2022</v>
      </c>
      <c r="D2957" s="3">
        <v>44792</v>
      </c>
      <c r="E2957" s="3">
        <v>44798</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2023</v>
      </c>
      <c r="D2958" s="3">
        <v>45105</v>
      </c>
      <c r="E2958" s="3">
        <v>45112</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2023</v>
      </c>
      <c r="D2959" s="3">
        <v>45051</v>
      </c>
      <c r="E2959" s="3">
        <v>45056</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2021</v>
      </c>
      <c r="D2960" s="3">
        <v>44554</v>
      </c>
      <c r="E2960" s="3">
        <v>44559</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2021</v>
      </c>
      <c r="D2961" s="3">
        <v>44554</v>
      </c>
      <c r="E2961" s="3">
        <v>44559</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2023</v>
      </c>
      <c r="D2962" s="3">
        <v>45043</v>
      </c>
      <c r="E2962" s="3">
        <v>45048</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2023</v>
      </c>
      <c r="D2963" s="3">
        <v>45043</v>
      </c>
      <c r="E2963" s="3">
        <v>45048</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2023</v>
      </c>
      <c r="D2964" s="3">
        <v>45277</v>
      </c>
      <c r="E2964" s="3">
        <v>45282</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2023</v>
      </c>
      <c r="D2965" s="3">
        <v>45277</v>
      </c>
      <c r="E2965" s="3">
        <v>45282</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2023</v>
      </c>
      <c r="D2966" s="3">
        <v>45277</v>
      </c>
      <c r="E2966" s="3">
        <v>45282</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2023</v>
      </c>
      <c r="D2967" s="3">
        <v>45277</v>
      </c>
      <c r="E2967" s="3">
        <v>45282</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2020</v>
      </c>
      <c r="D2968" s="3">
        <v>44192</v>
      </c>
      <c r="E2968" s="3">
        <v>44196</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2020</v>
      </c>
      <c r="D2969" s="3">
        <v>44192</v>
      </c>
      <c r="E2969" s="3">
        <v>44196</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2023</v>
      </c>
      <c r="D2970" s="3">
        <v>45237</v>
      </c>
      <c r="E2970" s="3">
        <v>45240</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2023</v>
      </c>
      <c r="D2971" s="3">
        <v>45237</v>
      </c>
      <c r="E2971" s="3">
        <v>45240</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2023</v>
      </c>
      <c r="D2972" s="3">
        <v>45237</v>
      </c>
      <c r="E2972" s="3">
        <v>45240</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2023</v>
      </c>
      <c r="D2973" s="3">
        <v>45237</v>
      </c>
      <c r="E2973" s="3">
        <v>45240</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2023</v>
      </c>
      <c r="D2974" s="3">
        <v>45237</v>
      </c>
      <c r="E2974" s="3">
        <v>45240</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2023</v>
      </c>
      <c r="D2975" s="3">
        <v>45277</v>
      </c>
      <c r="E2975" s="3">
        <v>45281</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2021</v>
      </c>
      <c r="D2976" s="3">
        <v>44323</v>
      </c>
      <c r="E2976" s="3">
        <v>44328</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2021</v>
      </c>
      <c r="D2977" s="3">
        <v>44323</v>
      </c>
      <c r="E2977" s="3">
        <v>44328</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2023</v>
      </c>
      <c r="D2978" s="3">
        <v>45265</v>
      </c>
      <c r="E2978" s="3">
        <v>45265</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2023</v>
      </c>
      <c r="D2979" s="3">
        <v>45203</v>
      </c>
      <c r="E2979" s="3">
        <v>45208</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2020</v>
      </c>
      <c r="D2980" s="3">
        <v>43844</v>
      </c>
      <c r="E2980" s="3">
        <v>43847</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2021</v>
      </c>
      <c r="D2981" s="3">
        <v>44359</v>
      </c>
      <c r="E2981" s="3">
        <v>44364</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2021</v>
      </c>
      <c r="D2982" s="3">
        <v>44359</v>
      </c>
      <c r="E2982" s="3">
        <v>44364</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2020</v>
      </c>
      <c r="D2983" s="3">
        <v>44024</v>
      </c>
      <c r="E2983" s="3">
        <v>44030</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2020</v>
      </c>
      <c r="D2984" s="3">
        <v>44024</v>
      </c>
      <c r="E2984" s="3">
        <v>44030</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2020</v>
      </c>
      <c r="D2985" s="3">
        <v>44171</v>
      </c>
      <c r="E2985" s="3">
        <v>44176</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2020</v>
      </c>
      <c r="D2986" s="3">
        <v>44171</v>
      </c>
      <c r="E2986" s="3">
        <v>44176</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2022</v>
      </c>
      <c r="D2987" s="3">
        <v>44707</v>
      </c>
      <c r="E2987" s="3">
        <v>44712</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2022</v>
      </c>
      <c r="D2988" s="3">
        <v>44707</v>
      </c>
      <c r="E2988" s="3">
        <v>44712</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2022</v>
      </c>
      <c r="D2989" s="3">
        <v>44707</v>
      </c>
      <c r="E2989" s="3">
        <v>44712</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2022</v>
      </c>
      <c r="D2990" s="3">
        <v>44613</v>
      </c>
      <c r="E2990" s="3">
        <v>44618</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2022</v>
      </c>
      <c r="D2991" s="3">
        <v>44613</v>
      </c>
      <c r="E2991" s="3">
        <v>44618</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2022</v>
      </c>
      <c r="D2992" s="3">
        <v>44613</v>
      </c>
      <c r="E2992" s="3">
        <v>44618</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2022</v>
      </c>
      <c r="D2993" s="3">
        <v>44613</v>
      </c>
      <c r="E2993" s="3">
        <v>44618</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2022</v>
      </c>
      <c r="D2994" s="3">
        <v>44837</v>
      </c>
      <c r="E2994" s="3">
        <v>44841</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2023</v>
      </c>
      <c r="D2995" s="3">
        <v>44997</v>
      </c>
      <c r="E2995" s="3">
        <v>45003</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2022</v>
      </c>
      <c r="D2996" s="3">
        <v>44814</v>
      </c>
      <c r="E2996" s="3">
        <v>44818</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2020</v>
      </c>
      <c r="D2997" s="3">
        <v>44026</v>
      </c>
      <c r="E2997" s="3">
        <v>44033</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2020</v>
      </c>
      <c r="D2998" s="3">
        <v>44003</v>
      </c>
      <c r="E2998" s="3">
        <v>44007</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2020</v>
      </c>
      <c r="D2999" s="3">
        <v>44003</v>
      </c>
      <c r="E2999" s="3">
        <v>44007</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2020</v>
      </c>
      <c r="D3000" s="3">
        <v>44003</v>
      </c>
      <c r="E3000" s="3">
        <v>44007</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2020</v>
      </c>
      <c r="D3001" s="3">
        <v>44003</v>
      </c>
      <c r="E3001" s="3">
        <v>44007</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2020</v>
      </c>
      <c r="D3002" s="3">
        <v>44003</v>
      </c>
      <c r="E3002" s="3">
        <v>44007</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2020</v>
      </c>
      <c r="D3003" s="3">
        <v>44003</v>
      </c>
      <c r="E3003" s="3">
        <v>44007</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2021</v>
      </c>
      <c r="D3004" s="3">
        <v>44382</v>
      </c>
      <c r="E3004" s="3">
        <v>44387</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2023</v>
      </c>
      <c r="D3005" s="3">
        <v>45277</v>
      </c>
      <c r="E3005" s="3">
        <v>45284</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2022</v>
      </c>
      <c r="D3006" s="3">
        <v>44813</v>
      </c>
      <c r="E3006" s="3">
        <v>44815</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2020</v>
      </c>
      <c r="D3007" s="3">
        <v>43968</v>
      </c>
      <c r="E3007" s="3">
        <v>43972</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2023</v>
      </c>
      <c r="D3008" s="3">
        <v>45213</v>
      </c>
      <c r="E3008" s="3">
        <v>45215</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2020</v>
      </c>
      <c r="D3009" s="3">
        <v>44128</v>
      </c>
      <c r="E3009" s="3">
        <v>44133</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2022</v>
      </c>
      <c r="D3010" s="3">
        <v>44901</v>
      </c>
      <c r="E3010" s="3">
        <v>44902</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2022</v>
      </c>
      <c r="D3011" s="3">
        <v>44768</v>
      </c>
      <c r="E3011" s="3">
        <v>44772</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2023</v>
      </c>
      <c r="D3012" s="3">
        <v>45034</v>
      </c>
      <c r="E3012" s="3">
        <v>45040</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2023</v>
      </c>
      <c r="D3013" s="3">
        <v>45034</v>
      </c>
      <c r="E3013" s="3">
        <v>45040</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2023</v>
      </c>
      <c r="D3014" s="3">
        <v>45034</v>
      </c>
      <c r="E3014" s="3">
        <v>45040</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2023</v>
      </c>
      <c r="D3015" s="3">
        <v>45034</v>
      </c>
      <c r="E3015" s="3">
        <v>45040</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2023</v>
      </c>
      <c r="D3016" s="3">
        <v>45034</v>
      </c>
      <c r="E3016" s="3">
        <v>45040</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2021</v>
      </c>
      <c r="D3017" s="3">
        <v>44456</v>
      </c>
      <c r="E3017" s="3">
        <v>44460</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2022</v>
      </c>
      <c r="D3018" s="3">
        <v>44797</v>
      </c>
      <c r="E3018" s="3">
        <v>44804</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2022</v>
      </c>
      <c r="D3019" s="3">
        <v>44797</v>
      </c>
      <c r="E3019" s="3">
        <v>44804</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2022</v>
      </c>
      <c r="D3020" s="3">
        <v>44797</v>
      </c>
      <c r="E3020" s="3">
        <v>44804</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2021</v>
      </c>
      <c r="D3021" s="3">
        <v>44508</v>
      </c>
      <c r="E3021" s="3">
        <v>44514</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2021</v>
      </c>
      <c r="D3022" s="3">
        <v>44508</v>
      </c>
      <c r="E3022" s="3">
        <v>44514</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2021</v>
      </c>
      <c r="D3023" s="3">
        <v>44508</v>
      </c>
      <c r="E3023" s="3">
        <v>44514</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2021</v>
      </c>
      <c r="D3024" s="3">
        <v>44508</v>
      </c>
      <c r="E3024" s="3">
        <v>44514</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2023</v>
      </c>
      <c r="D3025" s="3">
        <v>45248</v>
      </c>
      <c r="E3025" s="3">
        <v>45254</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2021</v>
      </c>
      <c r="D3026" s="3">
        <v>44508</v>
      </c>
      <c r="E3026" s="3">
        <v>44513</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2021</v>
      </c>
      <c r="D3027" s="3">
        <v>44508</v>
      </c>
      <c r="E3027" s="3">
        <v>44513</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2023</v>
      </c>
      <c r="D3028" s="3">
        <v>45039</v>
      </c>
      <c r="E3028" s="3">
        <v>45043</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2020</v>
      </c>
      <c r="D3029" s="3">
        <v>44067</v>
      </c>
      <c r="E3029" s="3">
        <v>44067</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2023</v>
      </c>
      <c r="D3030" s="3">
        <v>45278</v>
      </c>
      <c r="E3030" s="3">
        <v>45282</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2022</v>
      </c>
      <c r="D3031" s="3">
        <v>44645</v>
      </c>
      <c r="E3031" s="3">
        <v>44649</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2021</v>
      </c>
      <c r="D3032" s="3">
        <v>44460</v>
      </c>
      <c r="E3032" s="3">
        <v>44466</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2021</v>
      </c>
      <c r="D3033" s="3">
        <v>44460</v>
      </c>
      <c r="E3033" s="3">
        <v>44466</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2022</v>
      </c>
      <c r="D3034" s="3">
        <v>44887</v>
      </c>
      <c r="E3034" s="3">
        <v>44892</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2023</v>
      </c>
      <c r="D3035" s="3">
        <v>45186</v>
      </c>
      <c r="E3035" s="3">
        <v>45191</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2021</v>
      </c>
      <c r="D3036" s="3">
        <v>44358</v>
      </c>
      <c r="E3036" s="3">
        <v>44363</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2021</v>
      </c>
      <c r="D3037" s="3">
        <v>44358</v>
      </c>
      <c r="E3037" s="3">
        <v>44363</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2021</v>
      </c>
      <c r="D3038" s="3">
        <v>44358</v>
      </c>
      <c r="E3038" s="3">
        <v>44363</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2021</v>
      </c>
      <c r="D3039" s="3">
        <v>44358</v>
      </c>
      <c r="E3039" s="3">
        <v>44363</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2021</v>
      </c>
      <c r="D3040" s="3">
        <v>44358</v>
      </c>
      <c r="E3040" s="3">
        <v>44363</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2023</v>
      </c>
      <c r="D3041" s="3">
        <v>45203</v>
      </c>
      <c r="E3041" s="3">
        <v>45208</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2022</v>
      </c>
      <c r="D3042" s="3">
        <v>44687</v>
      </c>
      <c r="E3042" s="3">
        <v>44691</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2023</v>
      </c>
      <c r="D3043" s="3">
        <v>45181</v>
      </c>
      <c r="E3043" s="3">
        <v>45182</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2023</v>
      </c>
      <c r="D3044" s="3">
        <v>45181</v>
      </c>
      <c r="E3044" s="3">
        <v>45182</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2023</v>
      </c>
      <c r="D3045" s="3">
        <v>45181</v>
      </c>
      <c r="E3045" s="3">
        <v>45182</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2021</v>
      </c>
      <c r="D3046" s="3">
        <v>44316</v>
      </c>
      <c r="E3046" s="3">
        <v>44318</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2023</v>
      </c>
      <c r="D3047" s="3">
        <v>45237</v>
      </c>
      <c r="E3047" s="3">
        <v>45241</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2023</v>
      </c>
      <c r="D3048" s="3">
        <v>45237</v>
      </c>
      <c r="E3048" s="3">
        <v>45241</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2020</v>
      </c>
      <c r="D3049" s="3">
        <v>44104</v>
      </c>
      <c r="E3049" s="3">
        <v>44108</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2023</v>
      </c>
      <c r="D3050" s="3">
        <v>45019</v>
      </c>
      <c r="E3050" s="3">
        <v>45021</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2023</v>
      </c>
      <c r="D3051" s="3">
        <v>45019</v>
      </c>
      <c r="E3051" s="3">
        <v>45021</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2023</v>
      </c>
      <c r="D3052" s="3">
        <v>45206</v>
      </c>
      <c r="E3052" s="3">
        <v>45211</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2023</v>
      </c>
      <c r="D3053" s="3">
        <v>45206</v>
      </c>
      <c r="E3053" s="3">
        <v>45211</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2023</v>
      </c>
      <c r="D3054" s="3">
        <v>45206</v>
      </c>
      <c r="E3054" s="3">
        <v>45211</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2022</v>
      </c>
      <c r="D3055" s="3">
        <v>44661</v>
      </c>
      <c r="E3055" s="3">
        <v>44666</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2022</v>
      </c>
      <c r="D3056" s="3">
        <v>44661</v>
      </c>
      <c r="E3056" s="3">
        <v>44666</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2021</v>
      </c>
      <c r="D3057" s="3">
        <v>44436</v>
      </c>
      <c r="E3057" s="3">
        <v>44440</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2023</v>
      </c>
      <c r="D3058" s="3">
        <v>45219</v>
      </c>
      <c r="E3058" s="3">
        <v>45224</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2023</v>
      </c>
      <c r="D3059" s="3">
        <v>45219</v>
      </c>
      <c r="E3059" s="3">
        <v>45224</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2023</v>
      </c>
      <c r="D3060" s="3">
        <v>45219</v>
      </c>
      <c r="E3060" s="3">
        <v>45224</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2023</v>
      </c>
      <c r="D3061" s="3">
        <v>45219</v>
      </c>
      <c r="E3061" s="3">
        <v>45224</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2022</v>
      </c>
      <c r="D3062" s="3">
        <v>44873</v>
      </c>
      <c r="E3062" s="3">
        <v>44878</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2023</v>
      </c>
      <c r="D3063" s="3">
        <v>44989</v>
      </c>
      <c r="E3063" s="3">
        <v>44993</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2021</v>
      </c>
      <c r="D3064" s="3">
        <v>44527</v>
      </c>
      <c r="E3064" s="3">
        <v>44529</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2021</v>
      </c>
      <c r="D3065" s="3">
        <v>44527</v>
      </c>
      <c r="E3065" s="3">
        <v>44529</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2023</v>
      </c>
      <c r="D3066" s="3">
        <v>44999</v>
      </c>
      <c r="E3066" s="3">
        <v>45004</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2023</v>
      </c>
      <c r="D3067" s="3">
        <v>44999</v>
      </c>
      <c r="E3067" s="3">
        <v>45004</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2023</v>
      </c>
      <c r="D3068" s="3">
        <v>44999</v>
      </c>
      <c r="E3068" s="3">
        <v>45004</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2023</v>
      </c>
      <c r="D3069" s="3">
        <v>44999</v>
      </c>
      <c r="E3069" s="3">
        <v>45004</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2023</v>
      </c>
      <c r="D3070" s="3">
        <v>44999</v>
      </c>
      <c r="E3070" s="3">
        <v>45004</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2023</v>
      </c>
      <c r="D3071" s="3">
        <v>45261</v>
      </c>
      <c r="E3071" s="3">
        <v>45261</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2020</v>
      </c>
      <c r="D3072" s="3">
        <v>44152</v>
      </c>
      <c r="E3072" s="3">
        <v>44157</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2020</v>
      </c>
      <c r="D3073" s="3">
        <v>44152</v>
      </c>
      <c r="E3073" s="3">
        <v>44157</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2020</v>
      </c>
      <c r="D3074" s="3">
        <v>44152</v>
      </c>
      <c r="E3074" s="3">
        <v>44157</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2022</v>
      </c>
      <c r="D3075" s="3">
        <v>44564</v>
      </c>
      <c r="E3075" s="3">
        <v>44566</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2021</v>
      </c>
      <c r="D3076" s="3">
        <v>44472</v>
      </c>
      <c r="E3076" s="3">
        <v>44477</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2020</v>
      </c>
      <c r="D3077" s="3">
        <v>44032</v>
      </c>
      <c r="E3077" s="3">
        <v>44036</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2020</v>
      </c>
      <c r="D3078" s="3">
        <v>44032</v>
      </c>
      <c r="E3078" s="3">
        <v>44036</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2020</v>
      </c>
      <c r="D3079" s="3">
        <v>44032</v>
      </c>
      <c r="E3079" s="3">
        <v>44036</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2020</v>
      </c>
      <c r="D3080" s="3">
        <v>43972</v>
      </c>
      <c r="E3080" s="3">
        <v>43976</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2023</v>
      </c>
      <c r="D3081" s="3">
        <v>45174</v>
      </c>
      <c r="E3081" s="3">
        <v>45175</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2023</v>
      </c>
      <c r="D3082" s="3">
        <v>45174</v>
      </c>
      <c r="E3082" s="3">
        <v>45175</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2023</v>
      </c>
      <c r="D3083" s="3">
        <v>45074</v>
      </c>
      <c r="E3083" s="3">
        <v>45080</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2023</v>
      </c>
      <c r="D3084" s="3">
        <v>45074</v>
      </c>
      <c r="E3084" s="3">
        <v>45080</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2020</v>
      </c>
      <c r="D3085" s="3">
        <v>43859</v>
      </c>
      <c r="E3085" s="3">
        <v>43865</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2023</v>
      </c>
      <c r="D3086" s="3">
        <v>44967</v>
      </c>
      <c r="E3086" s="3">
        <v>44972</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2023</v>
      </c>
      <c r="D3087" s="3">
        <v>44967</v>
      </c>
      <c r="E3087" s="3">
        <v>44972</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2023</v>
      </c>
      <c r="D3088" s="3">
        <v>44967</v>
      </c>
      <c r="E3088" s="3">
        <v>44972</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2023</v>
      </c>
      <c r="D3089" s="3">
        <v>44967</v>
      </c>
      <c r="E3089" s="3">
        <v>44972</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2023</v>
      </c>
      <c r="D3090" s="3">
        <v>45017</v>
      </c>
      <c r="E3090" s="3">
        <v>45019</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2023</v>
      </c>
      <c r="D3091" s="3">
        <v>45017</v>
      </c>
      <c r="E3091" s="3">
        <v>45019</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2022</v>
      </c>
      <c r="D3092" s="3">
        <v>44624</v>
      </c>
      <c r="E3092" s="3">
        <v>44629</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2022</v>
      </c>
      <c r="D3093" s="3">
        <v>44624</v>
      </c>
      <c r="E3093" s="3">
        <v>44629</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2022</v>
      </c>
      <c r="D3094" s="3">
        <v>44624</v>
      </c>
      <c r="E3094" s="3">
        <v>44629</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2021</v>
      </c>
      <c r="D3095" s="3">
        <v>44431</v>
      </c>
      <c r="E3095" s="3">
        <v>44431</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2021</v>
      </c>
      <c r="D3096" s="3">
        <v>44431</v>
      </c>
      <c r="E3096" s="3">
        <v>44431</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2021</v>
      </c>
      <c r="D3097" s="3">
        <v>44431</v>
      </c>
      <c r="E3097" s="3">
        <v>44431</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2021</v>
      </c>
      <c r="D3098" s="3">
        <v>44431</v>
      </c>
      <c r="E3098" s="3">
        <v>44431</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2023</v>
      </c>
      <c r="D3099" s="3">
        <v>45044</v>
      </c>
      <c r="E3099" s="3">
        <v>45048</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2023</v>
      </c>
      <c r="D3100" s="3">
        <v>45044</v>
      </c>
      <c r="E3100" s="3">
        <v>45048</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2023</v>
      </c>
      <c r="D3101" s="3">
        <v>45031</v>
      </c>
      <c r="E3101" s="3">
        <v>45036</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2023</v>
      </c>
      <c r="D3102" s="3">
        <v>45031</v>
      </c>
      <c r="E3102" s="3">
        <v>45036</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2023</v>
      </c>
      <c r="D3103" s="3">
        <v>45283</v>
      </c>
      <c r="E3103" s="3">
        <v>45288</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2023</v>
      </c>
      <c r="D3104" s="3">
        <v>45283</v>
      </c>
      <c r="E3104" s="3">
        <v>45288</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2022</v>
      </c>
      <c r="D3105" s="3">
        <v>44904</v>
      </c>
      <c r="E3105" s="3">
        <v>44908</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2023</v>
      </c>
      <c r="D3106" s="3">
        <v>45009</v>
      </c>
      <c r="E3106" s="3">
        <v>45015</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2022</v>
      </c>
      <c r="D3107" s="3">
        <v>44768</v>
      </c>
      <c r="E3107" s="3">
        <v>44772</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2023</v>
      </c>
      <c r="D3108" s="3">
        <v>45118</v>
      </c>
      <c r="E3108" s="3">
        <v>45122</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2022</v>
      </c>
      <c r="D3109" s="3">
        <v>44760</v>
      </c>
      <c r="E3109" s="3">
        <v>44765</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2022</v>
      </c>
      <c r="D3110" s="3">
        <v>44760</v>
      </c>
      <c r="E3110" s="3">
        <v>44765</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2022</v>
      </c>
      <c r="D3111" s="3">
        <v>44760</v>
      </c>
      <c r="E3111" s="3">
        <v>44765</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2022</v>
      </c>
      <c r="D3112" s="3">
        <v>44760</v>
      </c>
      <c r="E3112" s="3">
        <v>44765</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2022</v>
      </c>
      <c r="D3113" s="3">
        <v>44760</v>
      </c>
      <c r="E3113" s="3">
        <v>44765</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2022</v>
      </c>
      <c r="D3114" s="3">
        <v>44797</v>
      </c>
      <c r="E3114" s="3">
        <v>44804</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2022</v>
      </c>
      <c r="D3115" s="3">
        <v>44797</v>
      </c>
      <c r="E3115" s="3">
        <v>44804</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2022</v>
      </c>
      <c r="D3116" s="3">
        <v>44797</v>
      </c>
      <c r="E3116" s="3">
        <v>44804</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2022</v>
      </c>
      <c r="D3117" s="3">
        <v>44797</v>
      </c>
      <c r="E3117" s="3">
        <v>44804</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2022</v>
      </c>
      <c r="D3118" s="3">
        <v>44797</v>
      </c>
      <c r="E3118" s="3">
        <v>44804</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2022</v>
      </c>
      <c r="D3119" s="3">
        <v>44797</v>
      </c>
      <c r="E3119" s="3">
        <v>44804</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2021</v>
      </c>
      <c r="D3120" s="3">
        <v>44358</v>
      </c>
      <c r="E3120" s="3">
        <v>44359</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2021</v>
      </c>
      <c r="D3121" s="3">
        <v>44358</v>
      </c>
      <c r="E3121" s="3">
        <v>44359</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2021</v>
      </c>
      <c r="D3122" s="3">
        <v>44358</v>
      </c>
      <c r="E3122" s="3">
        <v>44359</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2021</v>
      </c>
      <c r="D3123" s="3">
        <v>44358</v>
      </c>
      <c r="E3123" s="3">
        <v>44359</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2021</v>
      </c>
      <c r="D3124" s="3">
        <v>44358</v>
      </c>
      <c r="E3124" s="3">
        <v>44359</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2021</v>
      </c>
      <c r="D3125" s="3">
        <v>44358</v>
      </c>
      <c r="E3125" s="3">
        <v>44359</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2021</v>
      </c>
      <c r="D3126" s="3">
        <v>44358</v>
      </c>
      <c r="E3126" s="3">
        <v>44359</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2021</v>
      </c>
      <c r="D3127" s="3">
        <v>44358</v>
      </c>
      <c r="E3127" s="3">
        <v>44359</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2023</v>
      </c>
      <c r="D3128" s="3">
        <v>45178</v>
      </c>
      <c r="E3128" s="3">
        <v>45182</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2023</v>
      </c>
      <c r="D3129" s="3">
        <v>45202</v>
      </c>
      <c r="E3129" s="3">
        <v>45206</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2020</v>
      </c>
      <c r="D3130" s="3">
        <v>44181</v>
      </c>
      <c r="E3130" s="3">
        <v>44182</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2020</v>
      </c>
      <c r="D3131" s="3">
        <v>44181</v>
      </c>
      <c r="E3131" s="3">
        <v>44182</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2020</v>
      </c>
      <c r="D3132" s="3">
        <v>44181</v>
      </c>
      <c r="E3132" s="3">
        <v>44182</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2020</v>
      </c>
      <c r="D3133" s="3">
        <v>44181</v>
      </c>
      <c r="E3133" s="3">
        <v>44182</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2020</v>
      </c>
      <c r="D3134" s="3">
        <v>44067</v>
      </c>
      <c r="E3134" s="3">
        <v>44069</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2020</v>
      </c>
      <c r="D3135" s="3">
        <v>44067</v>
      </c>
      <c r="E3135" s="3">
        <v>44069</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2023</v>
      </c>
      <c r="D3136" s="3">
        <v>45243</v>
      </c>
      <c r="E3136" s="3">
        <v>45249</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2023</v>
      </c>
      <c r="D3137" s="3">
        <v>45243</v>
      </c>
      <c r="E3137" s="3">
        <v>45249</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2023</v>
      </c>
      <c r="D3138" s="3">
        <v>45243</v>
      </c>
      <c r="E3138" s="3">
        <v>45249</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2023</v>
      </c>
      <c r="D3139" s="3">
        <v>45243</v>
      </c>
      <c r="E3139" s="3">
        <v>45249</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2023</v>
      </c>
      <c r="D3140" s="3">
        <v>45243</v>
      </c>
      <c r="E3140" s="3">
        <v>45249</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2023</v>
      </c>
      <c r="D3141" s="3">
        <v>45243</v>
      </c>
      <c r="E3141" s="3">
        <v>45249</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2021</v>
      </c>
      <c r="D3142" s="3">
        <v>44311</v>
      </c>
      <c r="E3142" s="3">
        <v>44314</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2020</v>
      </c>
      <c r="D3143" s="3">
        <v>44177</v>
      </c>
      <c r="E3143" s="3">
        <v>44177</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2023</v>
      </c>
      <c r="D3144" s="3">
        <v>45195</v>
      </c>
      <c r="E3144" s="3">
        <v>45197</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2023</v>
      </c>
      <c r="D3145" s="3">
        <v>45195</v>
      </c>
      <c r="E3145" s="3">
        <v>45197</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2022</v>
      </c>
      <c r="D3146" s="3">
        <v>44810</v>
      </c>
      <c r="E3146" s="3">
        <v>44816</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2023</v>
      </c>
      <c r="D3147" s="3">
        <v>44969</v>
      </c>
      <c r="E3147" s="3">
        <v>44971</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2023</v>
      </c>
      <c r="D3148" s="3">
        <v>44969</v>
      </c>
      <c r="E3148" s="3">
        <v>44971</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2020</v>
      </c>
      <c r="D3149" s="3">
        <v>44012</v>
      </c>
      <c r="E3149" s="3">
        <v>44015</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2022</v>
      </c>
      <c r="D3150" s="3">
        <v>44720</v>
      </c>
      <c r="E3150" s="3">
        <v>44723</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2020</v>
      </c>
      <c r="D3151" s="3">
        <v>44185</v>
      </c>
      <c r="E3151" s="3">
        <v>44190</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2021</v>
      </c>
      <c r="D3152" s="3">
        <v>44545</v>
      </c>
      <c r="E3152" s="3">
        <v>44548</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2021</v>
      </c>
      <c r="D3153" s="3">
        <v>44545</v>
      </c>
      <c r="E3153" s="3">
        <v>44548</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2021</v>
      </c>
      <c r="D3154" s="3">
        <v>44545</v>
      </c>
      <c r="E3154" s="3">
        <v>44548</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2021</v>
      </c>
      <c r="D3155" s="3">
        <v>44545</v>
      </c>
      <c r="E3155" s="3">
        <v>44548</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2023</v>
      </c>
      <c r="D3156" s="3">
        <v>45128</v>
      </c>
      <c r="E3156" s="3">
        <v>45132</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2020</v>
      </c>
      <c r="D3157" s="3">
        <v>44046</v>
      </c>
      <c r="E3157" s="3">
        <v>44048</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2021</v>
      </c>
      <c r="D3158" s="3">
        <v>44432</v>
      </c>
      <c r="E3158" s="3">
        <v>44436</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2021</v>
      </c>
      <c r="D3159" s="3">
        <v>44432</v>
      </c>
      <c r="E3159" s="3">
        <v>44436</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2022</v>
      </c>
      <c r="D3160" s="3">
        <v>44647</v>
      </c>
      <c r="E3160" s="3">
        <v>44648</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2022</v>
      </c>
      <c r="D3161" s="3">
        <v>44647</v>
      </c>
      <c r="E3161" s="3">
        <v>44648</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2020</v>
      </c>
      <c r="D3162" s="3">
        <v>44086</v>
      </c>
      <c r="E3162" s="3">
        <v>44090</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2020</v>
      </c>
      <c r="D3163" s="3">
        <v>44095</v>
      </c>
      <c r="E3163" s="3">
        <v>44099</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2020</v>
      </c>
      <c r="D3164" s="3">
        <v>44095</v>
      </c>
      <c r="E3164" s="3">
        <v>44099</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2020</v>
      </c>
      <c r="D3165" s="3">
        <v>44095</v>
      </c>
      <c r="E3165" s="3">
        <v>44099</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2020</v>
      </c>
      <c r="D3166" s="3">
        <v>44095</v>
      </c>
      <c r="E3166" s="3">
        <v>44099</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2020</v>
      </c>
      <c r="D3167" s="3">
        <v>44095</v>
      </c>
      <c r="E3167" s="3">
        <v>44099</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2020</v>
      </c>
      <c r="D3168" s="3">
        <v>44095</v>
      </c>
      <c r="E3168" s="3">
        <v>44099</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2022</v>
      </c>
      <c r="D3169" s="3">
        <v>44864</v>
      </c>
      <c r="E3169" s="3">
        <v>44866</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2022</v>
      </c>
      <c r="D3170" s="3">
        <v>44710</v>
      </c>
      <c r="E3170" s="3">
        <v>44716</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2022</v>
      </c>
      <c r="D3171" s="3">
        <v>44710</v>
      </c>
      <c r="E3171" s="3">
        <v>44716</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2023</v>
      </c>
      <c r="D3172" s="3">
        <v>45282</v>
      </c>
      <c r="E3172" s="3">
        <v>45287</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2022</v>
      </c>
      <c r="D3173" s="3">
        <v>44642</v>
      </c>
      <c r="E3173" s="3">
        <v>44649</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2022</v>
      </c>
      <c r="D3174" s="3">
        <v>44642</v>
      </c>
      <c r="E3174" s="3">
        <v>44649</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2022</v>
      </c>
      <c r="D3175" s="3">
        <v>44642</v>
      </c>
      <c r="E3175" s="3">
        <v>44649</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2023</v>
      </c>
      <c r="D3176" s="3">
        <v>45242</v>
      </c>
      <c r="E3176" s="3">
        <v>45249</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2023</v>
      </c>
      <c r="D3177" s="3">
        <v>45193</v>
      </c>
      <c r="E3177" s="3">
        <v>45199</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2023</v>
      </c>
      <c r="D3178" s="3">
        <v>45193</v>
      </c>
      <c r="E3178" s="3">
        <v>45199</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2023</v>
      </c>
      <c r="D3179" s="3">
        <v>45180</v>
      </c>
      <c r="E3179" s="3">
        <v>45180</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2023</v>
      </c>
      <c r="D3180" s="3">
        <v>45266</v>
      </c>
      <c r="E3180" s="3">
        <v>45272</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2023</v>
      </c>
      <c r="D3181" s="3">
        <v>45266</v>
      </c>
      <c r="E3181" s="3">
        <v>45272</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2023</v>
      </c>
      <c r="D3182" s="3">
        <v>45266</v>
      </c>
      <c r="E3182" s="3">
        <v>45272</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2023</v>
      </c>
      <c r="D3183" s="3">
        <v>45240</v>
      </c>
      <c r="E3183" s="3">
        <v>45243</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2023</v>
      </c>
      <c r="D3184" s="3">
        <v>45240</v>
      </c>
      <c r="E3184" s="3">
        <v>45243</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2023</v>
      </c>
      <c r="D3185" s="3">
        <v>45240</v>
      </c>
      <c r="E3185" s="3">
        <v>45243</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2023</v>
      </c>
      <c r="D3186" s="3">
        <v>45240</v>
      </c>
      <c r="E3186" s="3">
        <v>45243</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2020</v>
      </c>
      <c r="D3187" s="3">
        <v>44142</v>
      </c>
      <c r="E3187" s="3">
        <v>44144</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2020</v>
      </c>
      <c r="D3188" s="3">
        <v>44142</v>
      </c>
      <c r="E3188" s="3">
        <v>44144</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2023</v>
      </c>
      <c r="D3189" s="3">
        <v>44998</v>
      </c>
      <c r="E3189" s="3">
        <v>45003</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2023</v>
      </c>
      <c r="D3190" s="3">
        <v>45220</v>
      </c>
      <c r="E3190" s="3">
        <v>45222</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2023</v>
      </c>
      <c r="D3191" s="3">
        <v>45220</v>
      </c>
      <c r="E3191" s="3">
        <v>45222</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2021</v>
      </c>
      <c r="D3192" s="3">
        <v>44557</v>
      </c>
      <c r="E3192" s="3">
        <v>44562</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2023</v>
      </c>
      <c r="D3193" s="3">
        <v>45202</v>
      </c>
      <c r="E3193" s="3">
        <v>45208</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2023</v>
      </c>
      <c r="D3194" s="3">
        <v>45082</v>
      </c>
      <c r="E3194" s="3">
        <v>45086</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2020</v>
      </c>
      <c r="D3195" s="3">
        <v>44075</v>
      </c>
      <c r="E3195" s="3">
        <v>44078</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2020</v>
      </c>
      <c r="D3196" s="3">
        <v>44075</v>
      </c>
      <c r="E3196" s="3">
        <v>44078</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2022</v>
      </c>
      <c r="D3197" s="3">
        <v>44782</v>
      </c>
      <c r="E3197" s="3">
        <v>44787</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2023</v>
      </c>
      <c r="D3198" s="3">
        <v>45130</v>
      </c>
      <c r="E3198" s="3">
        <v>45136</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2021</v>
      </c>
      <c r="D3199" s="3">
        <v>44387</v>
      </c>
      <c r="E3199" s="3">
        <v>44387</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2020</v>
      </c>
      <c r="D3200" s="3">
        <v>44166</v>
      </c>
      <c r="E3200" s="3">
        <v>44172</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2023</v>
      </c>
      <c r="D3201" s="3">
        <v>45279</v>
      </c>
      <c r="E3201" s="3">
        <v>45283</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2020</v>
      </c>
      <c r="D3202" s="3">
        <v>43969</v>
      </c>
      <c r="E3202" s="3">
        <v>43971</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2020</v>
      </c>
      <c r="D3203" s="3">
        <v>43969</v>
      </c>
      <c r="E3203" s="3">
        <v>43971</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2020</v>
      </c>
      <c r="D3204" s="3">
        <v>44145</v>
      </c>
      <c r="E3204" s="3">
        <v>44151</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2020</v>
      </c>
      <c r="D3205" s="3">
        <v>44145</v>
      </c>
      <c r="E3205" s="3">
        <v>44151</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2020</v>
      </c>
      <c r="D3206" s="3">
        <v>44145</v>
      </c>
      <c r="E3206" s="3">
        <v>44151</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2020</v>
      </c>
      <c r="D3207" s="3">
        <v>44145</v>
      </c>
      <c r="E3207" s="3">
        <v>44151</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2020</v>
      </c>
      <c r="D3208" s="3">
        <v>44145</v>
      </c>
      <c r="E3208" s="3">
        <v>44151</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2020</v>
      </c>
      <c r="D3209" s="3">
        <v>44145</v>
      </c>
      <c r="E3209" s="3">
        <v>44151</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2022</v>
      </c>
      <c r="D3210" s="3">
        <v>44570</v>
      </c>
      <c r="E3210" s="3">
        <v>44576</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2022</v>
      </c>
      <c r="D3211" s="3">
        <v>44570</v>
      </c>
      <c r="E3211" s="3">
        <v>44576</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2023</v>
      </c>
      <c r="D3212" s="3">
        <v>45192</v>
      </c>
      <c r="E3212" s="3">
        <v>45197</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2023</v>
      </c>
      <c r="D3213" s="3">
        <v>45192</v>
      </c>
      <c r="E3213" s="3">
        <v>45197</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2020</v>
      </c>
      <c r="D3214" s="3">
        <v>44188</v>
      </c>
      <c r="E3214" s="3">
        <v>44193</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2022</v>
      </c>
      <c r="D3215" s="3">
        <v>44708</v>
      </c>
      <c r="E3215" s="3">
        <v>44714</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2022</v>
      </c>
      <c r="D3216" s="3">
        <v>44708</v>
      </c>
      <c r="E3216" s="3">
        <v>44714</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2023</v>
      </c>
      <c r="D3217" s="3">
        <v>45116</v>
      </c>
      <c r="E3217" s="3">
        <v>45118</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2020</v>
      </c>
      <c r="D3218" s="3">
        <v>43964</v>
      </c>
      <c r="E3218" s="3">
        <v>43968</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2023</v>
      </c>
      <c r="D3219" s="3">
        <v>45241</v>
      </c>
      <c r="E3219" s="3">
        <v>45247</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2023</v>
      </c>
      <c r="D3220" s="3">
        <v>45241</v>
      </c>
      <c r="E3220" s="3">
        <v>45247</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2021</v>
      </c>
      <c r="D3221" s="3">
        <v>44471</v>
      </c>
      <c r="E3221" s="3">
        <v>44477</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2021</v>
      </c>
      <c r="D3222" s="3">
        <v>44471</v>
      </c>
      <c r="E3222" s="3">
        <v>44477</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2021</v>
      </c>
      <c r="D3223" s="3">
        <v>44471</v>
      </c>
      <c r="E3223" s="3">
        <v>44477</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2020</v>
      </c>
      <c r="D3224" s="3">
        <v>44106</v>
      </c>
      <c r="E3224" s="3">
        <v>44109</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2020</v>
      </c>
      <c r="D3225" s="3">
        <v>44106</v>
      </c>
      <c r="E3225" s="3">
        <v>44109</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2020</v>
      </c>
      <c r="D3226" s="3">
        <v>44106</v>
      </c>
      <c r="E3226" s="3">
        <v>44109</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2020</v>
      </c>
      <c r="D3227" s="3">
        <v>44106</v>
      </c>
      <c r="E3227" s="3">
        <v>44109</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2020</v>
      </c>
      <c r="D3228" s="3">
        <v>44106</v>
      </c>
      <c r="E3228" s="3">
        <v>44109</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2020</v>
      </c>
      <c r="D3229" s="3">
        <v>44106</v>
      </c>
      <c r="E3229" s="3">
        <v>44109</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2020</v>
      </c>
      <c r="D3230" s="3">
        <v>44106</v>
      </c>
      <c r="E3230" s="3">
        <v>44109</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2020</v>
      </c>
      <c r="D3231" s="3">
        <v>44054</v>
      </c>
      <c r="E3231" s="3">
        <v>44059</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2023</v>
      </c>
      <c r="D3232" s="3">
        <v>45171</v>
      </c>
      <c r="E3232" s="3">
        <v>45175</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2023</v>
      </c>
      <c r="D3233" s="3">
        <v>45033</v>
      </c>
      <c r="E3233" s="3">
        <v>45039</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2023</v>
      </c>
      <c r="D3234" s="3">
        <v>45033</v>
      </c>
      <c r="E3234" s="3">
        <v>45039</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2023</v>
      </c>
      <c r="D3235" s="3">
        <v>45033</v>
      </c>
      <c r="E3235" s="3">
        <v>45039</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2022</v>
      </c>
      <c r="D3236" s="3">
        <v>44676</v>
      </c>
      <c r="E3236" s="3">
        <v>44679</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2022</v>
      </c>
      <c r="D3237" s="3">
        <v>44576</v>
      </c>
      <c r="E3237" s="3">
        <v>44576</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2022</v>
      </c>
      <c r="D3238" s="3">
        <v>44684</v>
      </c>
      <c r="E3238" s="3">
        <v>44684</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2022</v>
      </c>
      <c r="D3239" s="3">
        <v>44684</v>
      </c>
      <c r="E3239" s="3">
        <v>44684</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2022</v>
      </c>
      <c r="D3240" s="3">
        <v>44886</v>
      </c>
      <c r="E3240" s="3">
        <v>44893</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2022</v>
      </c>
      <c r="D3241" s="3">
        <v>44886</v>
      </c>
      <c r="E3241" s="3">
        <v>44893</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2022</v>
      </c>
      <c r="D3242" s="3">
        <v>44886</v>
      </c>
      <c r="E3242" s="3">
        <v>44893</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2022</v>
      </c>
      <c r="D3243" s="3">
        <v>44593</v>
      </c>
      <c r="E3243" s="3">
        <v>44595</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2023</v>
      </c>
      <c r="D3244" s="3">
        <v>45017</v>
      </c>
      <c r="E3244" s="3">
        <v>45022</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2023</v>
      </c>
      <c r="D3245" s="3">
        <v>45262</v>
      </c>
      <c r="E3245" s="3">
        <v>45266</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2023</v>
      </c>
      <c r="D3246" s="3">
        <v>45262</v>
      </c>
      <c r="E3246" s="3">
        <v>45266</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2023</v>
      </c>
      <c r="D3247" s="3">
        <v>45271</v>
      </c>
      <c r="E3247" s="3">
        <v>45273</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2023</v>
      </c>
      <c r="D3248" s="3">
        <v>45271</v>
      </c>
      <c r="E3248" s="3">
        <v>45273</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2023</v>
      </c>
      <c r="D3249" s="3">
        <v>45271</v>
      </c>
      <c r="E3249" s="3">
        <v>45273</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2022</v>
      </c>
      <c r="D3250" s="3">
        <v>44822</v>
      </c>
      <c r="E3250" s="3">
        <v>44826</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2022</v>
      </c>
      <c r="D3251" s="3">
        <v>44822</v>
      </c>
      <c r="E3251" s="3">
        <v>44826</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2022</v>
      </c>
      <c r="D3252" s="3">
        <v>44919</v>
      </c>
      <c r="E3252" s="3">
        <v>44925</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2023</v>
      </c>
      <c r="D3253" s="3">
        <v>45034</v>
      </c>
      <c r="E3253" s="3">
        <v>45036</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2023</v>
      </c>
      <c r="D3254" s="3">
        <v>45227</v>
      </c>
      <c r="E3254" s="3">
        <v>45230</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2023</v>
      </c>
      <c r="D3255" s="3">
        <v>45227</v>
      </c>
      <c r="E3255" s="3">
        <v>45230</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2022</v>
      </c>
      <c r="D3256" s="3">
        <v>44751</v>
      </c>
      <c r="E3256" s="3">
        <v>44757</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2022</v>
      </c>
      <c r="D3257" s="3">
        <v>44751</v>
      </c>
      <c r="E3257" s="3">
        <v>44757</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2021</v>
      </c>
      <c r="D3258" s="3">
        <v>44417</v>
      </c>
      <c r="E3258" s="3">
        <v>44422</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2022</v>
      </c>
      <c r="D3259" s="3">
        <v>44905</v>
      </c>
      <c r="E3259" s="3">
        <v>44910</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2022</v>
      </c>
      <c r="D3260" s="3">
        <v>44905</v>
      </c>
      <c r="E3260" s="3">
        <v>44910</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2022</v>
      </c>
      <c r="D3261" s="3">
        <v>44879</v>
      </c>
      <c r="E3261" s="3">
        <v>44883</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2020</v>
      </c>
      <c r="D3262" s="3">
        <v>44149</v>
      </c>
      <c r="E3262" s="3">
        <v>44150</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2020</v>
      </c>
      <c r="D3263" s="3">
        <v>44152</v>
      </c>
      <c r="E3263" s="3">
        <v>44154</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2020</v>
      </c>
      <c r="D3264" s="3">
        <v>44152</v>
      </c>
      <c r="E3264" s="3">
        <v>44154</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2020</v>
      </c>
      <c r="D3265" s="3">
        <v>44152</v>
      </c>
      <c r="E3265" s="3">
        <v>44154</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2022</v>
      </c>
      <c r="D3266" s="3">
        <v>44625</v>
      </c>
      <c r="E3266" s="3">
        <v>44629</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2020</v>
      </c>
      <c r="D3267" s="3">
        <v>44115</v>
      </c>
      <c r="E3267" s="3">
        <v>44119</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2020</v>
      </c>
      <c r="D3268" s="3">
        <v>44115</v>
      </c>
      <c r="E3268" s="3">
        <v>44119</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2020</v>
      </c>
      <c r="D3269" s="3">
        <v>43973</v>
      </c>
      <c r="E3269" s="3">
        <v>43980</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2020</v>
      </c>
      <c r="D3270" s="3">
        <v>43973</v>
      </c>
      <c r="E3270" s="3">
        <v>43980</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2020</v>
      </c>
      <c r="D3271" s="3">
        <v>44027</v>
      </c>
      <c r="E3271" s="3">
        <v>44031</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2020</v>
      </c>
      <c r="D3272" s="3">
        <v>44027</v>
      </c>
      <c r="E3272" s="3">
        <v>44031</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2021</v>
      </c>
      <c r="D3273" s="3">
        <v>44557</v>
      </c>
      <c r="E3273" s="3">
        <v>44559</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2021</v>
      </c>
      <c r="D3274" s="3">
        <v>44236</v>
      </c>
      <c r="E3274" s="3">
        <v>44243</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2023</v>
      </c>
      <c r="D3275" s="3">
        <v>45055</v>
      </c>
      <c r="E3275" s="3">
        <v>45059</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2023</v>
      </c>
      <c r="D3276" s="3">
        <v>45233</v>
      </c>
      <c r="E3276" s="3">
        <v>45237</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2023</v>
      </c>
      <c r="D3277" s="3">
        <v>45233</v>
      </c>
      <c r="E3277" s="3">
        <v>45237</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2020</v>
      </c>
      <c r="D3278" s="3">
        <v>43926</v>
      </c>
      <c r="E3278" s="3">
        <v>43930</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2020</v>
      </c>
      <c r="D3279" s="3">
        <v>43926</v>
      </c>
      <c r="E3279" s="3">
        <v>43930</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2020</v>
      </c>
      <c r="D3280" s="3">
        <v>43926</v>
      </c>
      <c r="E3280" s="3">
        <v>43930</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2020</v>
      </c>
      <c r="D3281" s="3">
        <v>43926</v>
      </c>
      <c r="E3281" s="3">
        <v>43930</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2020</v>
      </c>
      <c r="D3282" s="3">
        <v>43926</v>
      </c>
      <c r="E3282" s="3">
        <v>43930</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2020</v>
      </c>
      <c r="D3283" s="3">
        <v>44091</v>
      </c>
      <c r="E3283" s="3">
        <v>44098</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2020</v>
      </c>
      <c r="D3284" s="3">
        <v>44091</v>
      </c>
      <c r="E3284" s="3">
        <v>44098</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2020</v>
      </c>
      <c r="D3285" s="3">
        <v>44104</v>
      </c>
      <c r="E3285" s="3">
        <v>44110</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2020</v>
      </c>
      <c r="D3286" s="3">
        <v>44086</v>
      </c>
      <c r="E3286" s="3">
        <v>44091</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2023</v>
      </c>
      <c r="D3287" s="3">
        <v>44978</v>
      </c>
      <c r="E3287" s="3">
        <v>44983</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2023</v>
      </c>
      <c r="D3288" s="3">
        <v>44978</v>
      </c>
      <c r="E3288" s="3">
        <v>44983</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2021</v>
      </c>
      <c r="D3289" s="3">
        <v>44543</v>
      </c>
      <c r="E3289" s="3">
        <v>44545</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2021</v>
      </c>
      <c r="D3290" s="3">
        <v>44543</v>
      </c>
      <c r="E3290" s="3">
        <v>44545</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2021</v>
      </c>
      <c r="D3291" s="3">
        <v>44543</v>
      </c>
      <c r="E3291" s="3">
        <v>44545</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2021</v>
      </c>
      <c r="D3292" s="3">
        <v>44543</v>
      </c>
      <c r="E3292" s="3">
        <v>44545</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2022</v>
      </c>
      <c r="D3293" s="3">
        <v>44865</v>
      </c>
      <c r="E3293" s="3">
        <v>44870</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2020</v>
      </c>
      <c r="D3294" s="3">
        <v>44191</v>
      </c>
      <c r="E3294" s="3">
        <v>44195</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2020</v>
      </c>
      <c r="D3295" s="3">
        <v>44191</v>
      </c>
      <c r="E3295" s="3">
        <v>44195</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2020</v>
      </c>
      <c r="D3296" s="3">
        <v>44058</v>
      </c>
      <c r="E3296" s="3">
        <v>44061</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2023</v>
      </c>
      <c r="D3297" s="3">
        <v>45201</v>
      </c>
      <c r="E3297" s="3">
        <v>45203</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2021</v>
      </c>
      <c r="D3298" s="3">
        <v>44339</v>
      </c>
      <c r="E3298" s="3">
        <v>44346</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2021</v>
      </c>
      <c r="D3299" s="3">
        <v>44339</v>
      </c>
      <c r="E3299" s="3">
        <v>44346</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2023</v>
      </c>
      <c r="D3300" s="3">
        <v>45247</v>
      </c>
      <c r="E3300" s="3">
        <v>45247</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2020</v>
      </c>
      <c r="D3301" s="3">
        <v>44153</v>
      </c>
      <c r="E3301" s="3">
        <v>44157</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2020</v>
      </c>
      <c r="D3302" s="3">
        <v>44153</v>
      </c>
      <c r="E3302" s="3">
        <v>44157</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2020</v>
      </c>
      <c r="D3303" s="3">
        <v>44153</v>
      </c>
      <c r="E3303" s="3">
        <v>44157</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2020</v>
      </c>
      <c r="D3304" s="3">
        <v>44153</v>
      </c>
      <c r="E3304" s="3">
        <v>44157</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2020</v>
      </c>
      <c r="D3305" s="3">
        <v>44153</v>
      </c>
      <c r="E3305" s="3">
        <v>44157</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2020</v>
      </c>
      <c r="D3306" s="3">
        <v>44195</v>
      </c>
      <c r="E3306" s="3">
        <v>44197</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2020</v>
      </c>
      <c r="D3307" s="3">
        <v>44195</v>
      </c>
      <c r="E3307" s="3">
        <v>44197</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2020</v>
      </c>
      <c r="D3308" s="3">
        <v>44195</v>
      </c>
      <c r="E3308" s="3">
        <v>44197</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2020</v>
      </c>
      <c r="D3309" s="3">
        <v>44195</v>
      </c>
      <c r="E3309" s="3">
        <v>44197</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2020</v>
      </c>
      <c r="D3310" s="3">
        <v>44195</v>
      </c>
      <c r="E3310" s="3">
        <v>44197</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2021</v>
      </c>
      <c r="D3311" s="3">
        <v>44505</v>
      </c>
      <c r="E3311" s="3">
        <v>44511</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2022</v>
      </c>
      <c r="D3312" s="3">
        <v>44822</v>
      </c>
      <c r="E3312" s="3">
        <v>44827</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2022</v>
      </c>
      <c r="D3313" s="3">
        <v>44641</v>
      </c>
      <c r="E3313" s="3">
        <v>44646</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2020</v>
      </c>
      <c r="D3314" s="3">
        <v>44101</v>
      </c>
      <c r="E3314" s="3">
        <v>44105</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2020</v>
      </c>
      <c r="D3315" s="3">
        <v>44101</v>
      </c>
      <c r="E3315" s="3">
        <v>44105</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2023</v>
      </c>
      <c r="D3316" s="3">
        <v>45285</v>
      </c>
      <c r="E3316" s="3">
        <v>45289</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2023</v>
      </c>
      <c r="D3317" s="3">
        <v>45285</v>
      </c>
      <c r="E3317" s="3">
        <v>45289</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2023</v>
      </c>
      <c r="D3318" s="3">
        <v>45241</v>
      </c>
      <c r="E3318" s="3">
        <v>45246</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2021</v>
      </c>
      <c r="D3319" s="3">
        <v>44450</v>
      </c>
      <c r="E3319" s="3">
        <v>44454</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2021</v>
      </c>
      <c r="D3320" s="3">
        <v>44450</v>
      </c>
      <c r="E3320" s="3">
        <v>44454</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2020</v>
      </c>
      <c r="D3321" s="3">
        <v>44185</v>
      </c>
      <c r="E3321" s="3">
        <v>44190</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2020</v>
      </c>
      <c r="D3322" s="3">
        <v>44185</v>
      </c>
      <c r="E3322" s="3">
        <v>44190</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2020</v>
      </c>
      <c r="D3323" s="3">
        <v>44185</v>
      </c>
      <c r="E3323" s="3">
        <v>44190</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2021</v>
      </c>
      <c r="D3324" s="3">
        <v>44400</v>
      </c>
      <c r="E3324" s="3">
        <v>44404</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2021</v>
      </c>
      <c r="D3325" s="3">
        <v>44400</v>
      </c>
      <c r="E3325" s="3">
        <v>44404</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2020</v>
      </c>
      <c r="D3326" s="3">
        <v>44146</v>
      </c>
      <c r="E3326" s="3">
        <v>44150</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2020</v>
      </c>
      <c r="D3327" s="3">
        <v>44146</v>
      </c>
      <c r="E3327" s="3">
        <v>44150</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2020</v>
      </c>
      <c r="D3328" s="3">
        <v>44146</v>
      </c>
      <c r="E3328" s="3">
        <v>44150</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2020</v>
      </c>
      <c r="D3329" s="3">
        <v>44146</v>
      </c>
      <c r="E3329" s="3">
        <v>44150</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2020</v>
      </c>
      <c r="D3330" s="3">
        <v>44146</v>
      </c>
      <c r="E3330" s="3">
        <v>44150</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2020</v>
      </c>
      <c r="D3331" s="3">
        <v>44146</v>
      </c>
      <c r="E3331" s="3">
        <v>44150</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2020</v>
      </c>
      <c r="D3332" s="3">
        <v>44146</v>
      </c>
      <c r="E3332" s="3">
        <v>44150</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2023</v>
      </c>
      <c r="D3333" s="3">
        <v>45275</v>
      </c>
      <c r="E3333" s="3">
        <v>45281</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2023</v>
      </c>
      <c r="D3334" s="3">
        <v>45275</v>
      </c>
      <c r="E3334" s="3">
        <v>45281</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2023</v>
      </c>
      <c r="D3335" s="3">
        <v>45275</v>
      </c>
      <c r="E3335" s="3">
        <v>45281</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2023</v>
      </c>
      <c r="D3336" s="3">
        <v>45160</v>
      </c>
      <c r="E3336" s="3">
        <v>45161</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2023</v>
      </c>
      <c r="D3337" s="3">
        <v>45160</v>
      </c>
      <c r="E3337" s="3">
        <v>45161</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2023</v>
      </c>
      <c r="D3338" s="3">
        <v>45160</v>
      </c>
      <c r="E3338" s="3">
        <v>45161</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2023</v>
      </c>
      <c r="D3339" s="3">
        <v>45160</v>
      </c>
      <c r="E3339" s="3">
        <v>45161</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2023</v>
      </c>
      <c r="D3340" s="3">
        <v>45160</v>
      </c>
      <c r="E3340" s="3">
        <v>45161</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2023</v>
      </c>
      <c r="D3341" s="3">
        <v>45160</v>
      </c>
      <c r="E3341" s="3">
        <v>45161</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2023</v>
      </c>
      <c r="D3342" s="3">
        <v>45160</v>
      </c>
      <c r="E3342" s="3">
        <v>45161</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2022</v>
      </c>
      <c r="D3343" s="3">
        <v>44801</v>
      </c>
      <c r="E3343" s="3">
        <v>44806</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2022</v>
      </c>
      <c r="D3344" s="3">
        <v>44801</v>
      </c>
      <c r="E3344" s="3">
        <v>44806</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2022</v>
      </c>
      <c r="D3345" s="3">
        <v>44801</v>
      </c>
      <c r="E3345" s="3">
        <v>44806</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2022</v>
      </c>
      <c r="D3346" s="3">
        <v>44801</v>
      </c>
      <c r="E3346" s="3">
        <v>44806</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2022</v>
      </c>
      <c r="D3347" s="3">
        <v>44801</v>
      </c>
      <c r="E3347" s="3">
        <v>44806</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2022</v>
      </c>
      <c r="D3348" s="3">
        <v>44801</v>
      </c>
      <c r="E3348" s="3">
        <v>44806</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2021</v>
      </c>
      <c r="D3349" s="3">
        <v>44421</v>
      </c>
      <c r="E3349" s="3">
        <v>44428</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2023</v>
      </c>
      <c r="D3350" s="3">
        <v>45236</v>
      </c>
      <c r="E3350" s="3">
        <v>45238</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2022</v>
      </c>
      <c r="D3351" s="3">
        <v>44791</v>
      </c>
      <c r="E3351" s="3">
        <v>44795</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2022</v>
      </c>
      <c r="D3352" s="3">
        <v>44922</v>
      </c>
      <c r="E3352" s="3">
        <v>44927</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2020</v>
      </c>
      <c r="D3353" s="3">
        <v>44097</v>
      </c>
      <c r="E3353" s="3">
        <v>44102</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2020</v>
      </c>
      <c r="D3354" s="3">
        <v>44097</v>
      </c>
      <c r="E3354" s="3">
        <v>44102</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2020</v>
      </c>
      <c r="D3355" s="3">
        <v>44031</v>
      </c>
      <c r="E3355" s="3">
        <v>44036</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2020</v>
      </c>
      <c r="D3356" s="3">
        <v>44031</v>
      </c>
      <c r="E3356" s="3">
        <v>44036</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2020</v>
      </c>
      <c r="D3357" s="3">
        <v>44031</v>
      </c>
      <c r="E3357" s="3">
        <v>44036</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2020</v>
      </c>
      <c r="D3358" s="3">
        <v>44031</v>
      </c>
      <c r="E3358" s="3">
        <v>44036</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2023</v>
      </c>
      <c r="D3359" s="3">
        <v>45177</v>
      </c>
      <c r="E3359" s="3">
        <v>45183</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2022</v>
      </c>
      <c r="D3360" s="3">
        <v>44688</v>
      </c>
      <c r="E3360" s="3">
        <v>44692</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2022</v>
      </c>
      <c r="D3361" s="3">
        <v>44688</v>
      </c>
      <c r="E3361" s="3">
        <v>44692</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2021</v>
      </c>
      <c r="D3362" s="3">
        <v>44351</v>
      </c>
      <c r="E3362" s="3">
        <v>44355</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2021</v>
      </c>
      <c r="D3363" s="3">
        <v>44351</v>
      </c>
      <c r="E3363" s="3">
        <v>44355</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2021</v>
      </c>
      <c r="D3364" s="3">
        <v>44543</v>
      </c>
      <c r="E3364" s="3">
        <v>44550</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2021</v>
      </c>
      <c r="D3365" s="3">
        <v>44543</v>
      </c>
      <c r="E3365" s="3">
        <v>44550</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2022</v>
      </c>
      <c r="D3366" s="3">
        <v>44759</v>
      </c>
      <c r="E3366" s="3">
        <v>44761</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2020</v>
      </c>
      <c r="D3367" s="3">
        <v>43862</v>
      </c>
      <c r="E3367" s="3">
        <v>43864</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2020</v>
      </c>
      <c r="D3368" s="3">
        <v>44021</v>
      </c>
      <c r="E3368" s="3">
        <v>44027</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2020</v>
      </c>
      <c r="D3369" s="3">
        <v>44021</v>
      </c>
      <c r="E3369" s="3">
        <v>44027</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2021</v>
      </c>
      <c r="D3370" s="3">
        <v>44521</v>
      </c>
      <c r="E3370" s="3">
        <v>44525</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2021</v>
      </c>
      <c r="D3371" s="3">
        <v>44521</v>
      </c>
      <c r="E3371" s="3">
        <v>44525</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2022</v>
      </c>
      <c r="D3372" s="3">
        <v>44646</v>
      </c>
      <c r="E3372" s="3">
        <v>44646</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2023</v>
      </c>
      <c r="D3373" s="3">
        <v>45193</v>
      </c>
      <c r="E3373" s="3">
        <v>45200</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2023</v>
      </c>
      <c r="D3374" s="3">
        <v>45193</v>
      </c>
      <c r="E3374" s="3">
        <v>45200</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2021</v>
      </c>
      <c r="D3375" s="3">
        <v>44534</v>
      </c>
      <c r="E3375" s="3">
        <v>44540</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2021</v>
      </c>
      <c r="D3376" s="3">
        <v>44534</v>
      </c>
      <c r="E3376" s="3">
        <v>44540</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2021</v>
      </c>
      <c r="D3377" s="3">
        <v>44534</v>
      </c>
      <c r="E3377" s="3">
        <v>44540</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2021</v>
      </c>
      <c r="D3378" s="3">
        <v>44534</v>
      </c>
      <c r="E3378" s="3">
        <v>44540</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2022</v>
      </c>
      <c r="D3379" s="3">
        <v>44867</v>
      </c>
      <c r="E3379" s="3">
        <v>44870</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2023</v>
      </c>
      <c r="D3380" s="3">
        <v>45003</v>
      </c>
      <c r="E3380" s="3">
        <v>45007</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2023</v>
      </c>
      <c r="D3381" s="3">
        <v>45003</v>
      </c>
      <c r="E3381" s="3">
        <v>45007</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2023</v>
      </c>
      <c r="D3382" s="3">
        <v>45254</v>
      </c>
      <c r="E3382" s="3">
        <v>45255</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2023</v>
      </c>
      <c r="D3383" s="3">
        <v>45166</v>
      </c>
      <c r="E3383" s="3">
        <v>45169</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2021</v>
      </c>
      <c r="D3384" s="3">
        <v>44534</v>
      </c>
      <c r="E3384" s="3">
        <v>44539</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2021</v>
      </c>
      <c r="D3385" s="3">
        <v>44534</v>
      </c>
      <c r="E3385" s="3">
        <v>44539</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2021</v>
      </c>
      <c r="D3386" s="3">
        <v>44534</v>
      </c>
      <c r="E3386" s="3">
        <v>44539</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2023</v>
      </c>
      <c r="D3387" s="3">
        <v>45207</v>
      </c>
      <c r="E3387" s="3">
        <v>45211</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2023</v>
      </c>
      <c r="D3388" s="3">
        <v>45207</v>
      </c>
      <c r="E3388" s="3">
        <v>45211</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2023</v>
      </c>
      <c r="D3389" s="3">
        <v>45207</v>
      </c>
      <c r="E3389" s="3">
        <v>45211</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2023</v>
      </c>
      <c r="D3390" s="3">
        <v>45207</v>
      </c>
      <c r="E3390" s="3">
        <v>45211</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2023</v>
      </c>
      <c r="D3391" s="3">
        <v>45207</v>
      </c>
      <c r="E3391" s="3">
        <v>45211</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2023</v>
      </c>
      <c r="D3392" s="3">
        <v>45011</v>
      </c>
      <c r="E3392" s="3">
        <v>45016</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2020</v>
      </c>
      <c r="D3393" s="3">
        <v>44052</v>
      </c>
      <c r="E3393" s="3">
        <v>44056</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2020</v>
      </c>
      <c r="D3394" s="3">
        <v>44052</v>
      </c>
      <c r="E3394" s="3">
        <v>44056</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2020</v>
      </c>
      <c r="D3395" s="3">
        <v>44157</v>
      </c>
      <c r="E3395" s="3">
        <v>44160</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2023</v>
      </c>
      <c r="D3396" s="3">
        <v>45088</v>
      </c>
      <c r="E3396" s="3">
        <v>45088</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2023</v>
      </c>
      <c r="D3397" s="3">
        <v>45109</v>
      </c>
      <c r="E3397" s="3">
        <v>45116</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2023</v>
      </c>
      <c r="D3398" s="3">
        <v>45109</v>
      </c>
      <c r="E3398" s="3">
        <v>45116</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2023</v>
      </c>
      <c r="D3399" s="3">
        <v>45109</v>
      </c>
      <c r="E3399" s="3">
        <v>45116</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2020</v>
      </c>
      <c r="D3400" s="3">
        <v>44156</v>
      </c>
      <c r="E3400" s="3">
        <v>44161</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2020</v>
      </c>
      <c r="D3401" s="3">
        <v>44156</v>
      </c>
      <c r="E3401" s="3">
        <v>44161</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2020</v>
      </c>
      <c r="D3402" s="3">
        <v>44156</v>
      </c>
      <c r="E3402" s="3">
        <v>44161</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2020</v>
      </c>
      <c r="D3403" s="3">
        <v>44156</v>
      </c>
      <c r="E3403" s="3">
        <v>44161</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2021</v>
      </c>
      <c r="D3404" s="3">
        <v>44320</v>
      </c>
      <c r="E3404" s="3">
        <v>44321</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2023</v>
      </c>
      <c r="D3405" s="3">
        <v>45076</v>
      </c>
      <c r="E3405" s="3">
        <v>45083</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2021</v>
      </c>
      <c r="D3406" s="3">
        <v>44486</v>
      </c>
      <c r="E3406" s="3">
        <v>44486</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2020</v>
      </c>
      <c r="D3407" s="3">
        <v>43944</v>
      </c>
      <c r="E3407" s="3">
        <v>43948</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2020</v>
      </c>
      <c r="D3408" s="3">
        <v>43944</v>
      </c>
      <c r="E3408" s="3">
        <v>43948</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2020</v>
      </c>
      <c r="D3409" s="3">
        <v>43944</v>
      </c>
      <c r="E3409" s="3">
        <v>43948</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2020</v>
      </c>
      <c r="D3410" s="3">
        <v>43944</v>
      </c>
      <c r="E3410" s="3">
        <v>43948</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2023</v>
      </c>
      <c r="D3411" s="3">
        <v>45047</v>
      </c>
      <c r="E3411" s="3">
        <v>45053</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2022</v>
      </c>
      <c r="D3412" s="3">
        <v>44825</v>
      </c>
      <c r="E3412" s="3">
        <v>44829</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2022</v>
      </c>
      <c r="D3413" s="3">
        <v>44825</v>
      </c>
      <c r="E3413" s="3">
        <v>44829</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2022</v>
      </c>
      <c r="D3414" s="3">
        <v>44825</v>
      </c>
      <c r="E3414" s="3">
        <v>44829</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2022</v>
      </c>
      <c r="D3415" s="3">
        <v>44825</v>
      </c>
      <c r="E3415" s="3">
        <v>44829</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2022</v>
      </c>
      <c r="D3416" s="3">
        <v>44825</v>
      </c>
      <c r="E3416" s="3">
        <v>44829</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2022</v>
      </c>
      <c r="D3417" s="3">
        <v>44807</v>
      </c>
      <c r="E3417" s="3">
        <v>44807</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2022</v>
      </c>
      <c r="D3418" s="3">
        <v>44807</v>
      </c>
      <c r="E3418" s="3">
        <v>44807</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2021</v>
      </c>
      <c r="D3419" s="3">
        <v>44313</v>
      </c>
      <c r="E3419" s="3">
        <v>44318</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2021</v>
      </c>
      <c r="D3420" s="3">
        <v>44313</v>
      </c>
      <c r="E3420" s="3">
        <v>44318</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2021</v>
      </c>
      <c r="D3421" s="3">
        <v>44445</v>
      </c>
      <c r="E3421" s="3">
        <v>44452</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2022</v>
      </c>
      <c r="D3422" s="3">
        <v>44710</v>
      </c>
      <c r="E3422" s="3">
        <v>44716</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2022</v>
      </c>
      <c r="D3423" s="3">
        <v>44710</v>
      </c>
      <c r="E3423" s="3">
        <v>44716</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2022</v>
      </c>
      <c r="D3424" s="3">
        <v>44710</v>
      </c>
      <c r="E3424" s="3">
        <v>44716</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2022</v>
      </c>
      <c r="D3425" s="3">
        <v>44710</v>
      </c>
      <c r="E3425" s="3">
        <v>44716</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2022</v>
      </c>
      <c r="D3426" s="3">
        <v>44710</v>
      </c>
      <c r="E3426" s="3">
        <v>44716</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2021</v>
      </c>
      <c r="D3427" s="3">
        <v>44463</v>
      </c>
      <c r="E3427" s="3">
        <v>44467</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2021</v>
      </c>
      <c r="D3428" s="3">
        <v>44463</v>
      </c>
      <c r="E3428" s="3">
        <v>44467</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2023</v>
      </c>
      <c r="D3429" s="3">
        <v>45111</v>
      </c>
      <c r="E3429" s="3">
        <v>45114</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2023</v>
      </c>
      <c r="D3430" s="3">
        <v>45111</v>
      </c>
      <c r="E3430" s="3">
        <v>45114</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2023</v>
      </c>
      <c r="D3431" s="3">
        <v>45111</v>
      </c>
      <c r="E3431" s="3">
        <v>45114</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2023</v>
      </c>
      <c r="D3432" s="3">
        <v>45269</v>
      </c>
      <c r="E3432" s="3">
        <v>45270</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2023</v>
      </c>
      <c r="D3433" s="3">
        <v>45269</v>
      </c>
      <c r="E3433" s="3">
        <v>45270</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2023</v>
      </c>
      <c r="D3434" s="3">
        <v>45269</v>
      </c>
      <c r="E3434" s="3">
        <v>45270</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2023</v>
      </c>
      <c r="D3435" s="3">
        <v>45266</v>
      </c>
      <c r="E3435" s="3">
        <v>45270</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2023</v>
      </c>
      <c r="D3436" s="3">
        <v>45266</v>
      </c>
      <c r="E3436" s="3">
        <v>45270</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2021</v>
      </c>
      <c r="D3437" s="3">
        <v>44466</v>
      </c>
      <c r="E3437" s="3">
        <v>44468</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2021</v>
      </c>
      <c r="D3438" s="3">
        <v>44466</v>
      </c>
      <c r="E3438" s="3">
        <v>44468</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2023</v>
      </c>
      <c r="D3439" s="3">
        <v>45230</v>
      </c>
      <c r="E3439" s="3">
        <v>45230</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2023</v>
      </c>
      <c r="D3440" s="3">
        <v>45230</v>
      </c>
      <c r="E3440" s="3">
        <v>45230</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2023</v>
      </c>
      <c r="D3441" s="3">
        <v>45230</v>
      </c>
      <c r="E3441" s="3">
        <v>45230</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2021</v>
      </c>
      <c r="D3442" s="3">
        <v>44529</v>
      </c>
      <c r="E3442" s="3">
        <v>44530</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2020</v>
      </c>
      <c r="D3443" s="3">
        <v>43901</v>
      </c>
      <c r="E3443" s="3">
        <v>43904</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2023</v>
      </c>
      <c r="D3444" s="3">
        <v>45250</v>
      </c>
      <c r="E3444" s="3">
        <v>45254</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2023</v>
      </c>
      <c r="D3445" s="3">
        <v>45250</v>
      </c>
      <c r="E3445" s="3">
        <v>45254</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2022</v>
      </c>
      <c r="D3446" s="3">
        <v>44772</v>
      </c>
      <c r="E3446" s="3">
        <v>44776</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2021</v>
      </c>
      <c r="D3447" s="3">
        <v>44359</v>
      </c>
      <c r="E3447" s="3">
        <v>44364</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2022</v>
      </c>
      <c r="D3448" s="3">
        <v>44780</v>
      </c>
      <c r="E3448" s="3">
        <v>44781</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2023</v>
      </c>
      <c r="D3449" s="3">
        <v>45089</v>
      </c>
      <c r="E3449" s="3">
        <v>45093</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2022</v>
      </c>
      <c r="D3450" s="3">
        <v>44842</v>
      </c>
      <c r="E3450" s="3">
        <v>44848</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2020</v>
      </c>
      <c r="D3451" s="3">
        <v>44082</v>
      </c>
      <c r="E3451" s="3">
        <v>44088</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2020</v>
      </c>
      <c r="D3452" s="3">
        <v>44082</v>
      </c>
      <c r="E3452" s="3">
        <v>44088</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2020</v>
      </c>
      <c r="D3453" s="3">
        <v>44082</v>
      </c>
      <c r="E3453" s="3">
        <v>44088</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2020</v>
      </c>
      <c r="D3454" s="3">
        <v>43906</v>
      </c>
      <c r="E3454" s="3">
        <v>43911</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2021</v>
      </c>
      <c r="D3455" s="3">
        <v>44255</v>
      </c>
      <c r="E3455" s="3">
        <v>44257</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2021</v>
      </c>
      <c r="D3456" s="3">
        <v>44386</v>
      </c>
      <c r="E3456" s="3">
        <v>44391</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2022</v>
      </c>
      <c r="D3457" s="3">
        <v>44612</v>
      </c>
      <c r="E3457" s="3">
        <v>44619</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2023</v>
      </c>
      <c r="D3458" s="3">
        <v>45186</v>
      </c>
      <c r="E3458" s="3">
        <v>45188</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2023</v>
      </c>
      <c r="D3459" s="3">
        <v>45186</v>
      </c>
      <c r="E3459" s="3">
        <v>45188</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2023</v>
      </c>
      <c r="D3460" s="3">
        <v>45186</v>
      </c>
      <c r="E3460" s="3">
        <v>45188</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2023</v>
      </c>
      <c r="D3461" s="3">
        <v>45186</v>
      </c>
      <c r="E3461" s="3">
        <v>45188</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2023</v>
      </c>
      <c r="D3462" s="3">
        <v>45186</v>
      </c>
      <c r="E3462" s="3">
        <v>45188</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2023</v>
      </c>
      <c r="D3463" s="3">
        <v>45236</v>
      </c>
      <c r="E3463" s="3">
        <v>45241</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2021</v>
      </c>
      <c r="D3464" s="3">
        <v>44247</v>
      </c>
      <c r="E3464" s="3">
        <v>44250</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2022</v>
      </c>
      <c r="D3465" s="3">
        <v>44891</v>
      </c>
      <c r="E3465" s="3">
        <v>44896</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2023</v>
      </c>
      <c r="D3466" s="3">
        <v>45264</v>
      </c>
      <c r="E3466" s="3">
        <v>45266</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2021</v>
      </c>
      <c r="D3467" s="3">
        <v>44449</v>
      </c>
      <c r="E3467" s="3">
        <v>44453</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2021</v>
      </c>
      <c r="D3468" s="3">
        <v>44449</v>
      </c>
      <c r="E3468" s="3">
        <v>44453</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2021</v>
      </c>
      <c r="D3469" s="3">
        <v>44449</v>
      </c>
      <c r="E3469" s="3">
        <v>44453</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2022</v>
      </c>
      <c r="D3470" s="3">
        <v>44910</v>
      </c>
      <c r="E3470" s="3">
        <v>44915</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2021</v>
      </c>
      <c r="D3471" s="3">
        <v>44292</v>
      </c>
      <c r="E3471" s="3">
        <v>44296</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2022</v>
      </c>
      <c r="D3472" s="3">
        <v>44897</v>
      </c>
      <c r="E3472" s="3">
        <v>44901</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2023</v>
      </c>
      <c r="D3473" s="3">
        <v>45243</v>
      </c>
      <c r="E3473" s="3">
        <v>45248</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2023</v>
      </c>
      <c r="D3474" s="3">
        <v>45243</v>
      </c>
      <c r="E3474" s="3">
        <v>45248</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2023</v>
      </c>
      <c r="D3475" s="3">
        <v>44989</v>
      </c>
      <c r="E3475" s="3">
        <v>44996</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2023</v>
      </c>
      <c r="D3476" s="3">
        <v>44989</v>
      </c>
      <c r="E3476" s="3">
        <v>44996</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2022</v>
      </c>
      <c r="D3477" s="3">
        <v>44893</v>
      </c>
      <c r="E3477" s="3">
        <v>44896</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2022</v>
      </c>
      <c r="D3478" s="3">
        <v>44893</v>
      </c>
      <c r="E3478" s="3">
        <v>44896</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2020</v>
      </c>
      <c r="D3479" s="3">
        <v>44074</v>
      </c>
      <c r="E3479" s="3">
        <v>44079</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2022</v>
      </c>
      <c r="D3480" s="3">
        <v>44904</v>
      </c>
      <c r="E3480" s="3">
        <v>44910</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2022</v>
      </c>
      <c r="D3481" s="3">
        <v>44904</v>
      </c>
      <c r="E3481" s="3">
        <v>44910</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2022</v>
      </c>
      <c r="D3482" s="3">
        <v>44904</v>
      </c>
      <c r="E3482" s="3">
        <v>44910</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2020</v>
      </c>
      <c r="D3483" s="3">
        <v>43928</v>
      </c>
      <c r="E3483" s="3">
        <v>43931</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2020</v>
      </c>
      <c r="D3484" s="3">
        <v>44070</v>
      </c>
      <c r="E3484" s="3">
        <v>44072</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2020</v>
      </c>
      <c r="D3485" s="3">
        <v>44070</v>
      </c>
      <c r="E3485" s="3">
        <v>44072</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2020</v>
      </c>
      <c r="D3486" s="3">
        <v>44070</v>
      </c>
      <c r="E3486" s="3">
        <v>44072</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2022</v>
      </c>
      <c r="D3487" s="3">
        <v>44856</v>
      </c>
      <c r="E3487" s="3">
        <v>44861</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2022</v>
      </c>
      <c r="D3488" s="3">
        <v>44896</v>
      </c>
      <c r="E3488" s="3">
        <v>44896</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2023</v>
      </c>
      <c r="D3489" s="3">
        <v>45175</v>
      </c>
      <c r="E3489" s="3">
        <v>45181</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2021</v>
      </c>
      <c r="D3490" s="3">
        <v>44379</v>
      </c>
      <c r="E3490" s="3">
        <v>44383</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2021</v>
      </c>
      <c r="D3491" s="3">
        <v>44379</v>
      </c>
      <c r="E3491" s="3">
        <v>44383</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2021</v>
      </c>
      <c r="D3492" s="3">
        <v>44379</v>
      </c>
      <c r="E3492" s="3">
        <v>44383</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2021</v>
      </c>
      <c r="D3493" s="3">
        <v>44379</v>
      </c>
      <c r="E3493" s="3">
        <v>44383</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2021</v>
      </c>
      <c r="D3494" s="3">
        <v>44379</v>
      </c>
      <c r="E3494" s="3">
        <v>44383</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2023</v>
      </c>
      <c r="D3495" s="3">
        <v>45194</v>
      </c>
      <c r="E3495" s="3">
        <v>45198</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2023</v>
      </c>
      <c r="D3496" s="3">
        <v>45194</v>
      </c>
      <c r="E3496" s="3">
        <v>45198</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2023</v>
      </c>
      <c r="D3497" s="3">
        <v>45194</v>
      </c>
      <c r="E3497" s="3">
        <v>45198</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2022</v>
      </c>
      <c r="D3498" s="3">
        <v>44782</v>
      </c>
      <c r="E3498" s="3">
        <v>44789</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2022</v>
      </c>
      <c r="D3499" s="3">
        <v>44782</v>
      </c>
      <c r="E3499" s="3">
        <v>44789</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2022</v>
      </c>
      <c r="D3500" s="3">
        <v>44782</v>
      </c>
      <c r="E3500" s="3">
        <v>44789</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2022</v>
      </c>
      <c r="D3501" s="3">
        <v>44834</v>
      </c>
      <c r="E3501" s="3">
        <v>44838</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2022</v>
      </c>
      <c r="D3502" s="3">
        <v>44834</v>
      </c>
      <c r="E3502" s="3">
        <v>44838</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2022</v>
      </c>
      <c r="D3503" s="3">
        <v>44834</v>
      </c>
      <c r="E3503" s="3">
        <v>44838</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2023</v>
      </c>
      <c r="D3504" s="3">
        <v>45027</v>
      </c>
      <c r="E3504" s="3">
        <v>45027</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2023</v>
      </c>
      <c r="D3505" s="3">
        <v>45027</v>
      </c>
      <c r="E3505" s="3">
        <v>45027</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2022</v>
      </c>
      <c r="D3506" s="3">
        <v>44914</v>
      </c>
      <c r="E3506" s="3">
        <v>44916</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2020</v>
      </c>
      <c r="D3507" s="3">
        <v>44002</v>
      </c>
      <c r="E3507" s="3">
        <v>44006</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2020</v>
      </c>
      <c r="D3508" s="3">
        <v>44002</v>
      </c>
      <c r="E3508" s="3">
        <v>44006</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2020</v>
      </c>
      <c r="D3509" s="3">
        <v>44002</v>
      </c>
      <c r="E3509" s="3">
        <v>44006</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2020</v>
      </c>
      <c r="D3510" s="3">
        <v>44002</v>
      </c>
      <c r="E3510" s="3">
        <v>44006</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2020</v>
      </c>
      <c r="D3511" s="3">
        <v>44002</v>
      </c>
      <c r="E3511" s="3">
        <v>44006</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2020</v>
      </c>
      <c r="D3512" s="3">
        <v>44002</v>
      </c>
      <c r="E3512" s="3">
        <v>44006</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2020</v>
      </c>
      <c r="D3513" s="3">
        <v>44002</v>
      </c>
      <c r="E3513" s="3">
        <v>44006</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2023</v>
      </c>
      <c r="D3514" s="3">
        <v>45174</v>
      </c>
      <c r="E3514" s="3">
        <v>45176</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2023</v>
      </c>
      <c r="D3515" s="3">
        <v>45174</v>
      </c>
      <c r="E3515" s="3">
        <v>45176</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2023</v>
      </c>
      <c r="D3516" s="3">
        <v>45174</v>
      </c>
      <c r="E3516" s="3">
        <v>45176</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2022</v>
      </c>
      <c r="D3517" s="3">
        <v>44916</v>
      </c>
      <c r="E3517" s="3">
        <v>44920</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2022</v>
      </c>
      <c r="D3518" s="3">
        <v>44783</v>
      </c>
      <c r="E3518" s="3">
        <v>44786</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2022</v>
      </c>
      <c r="D3519" s="3">
        <v>44783</v>
      </c>
      <c r="E3519" s="3">
        <v>44786</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2022</v>
      </c>
      <c r="D3520" s="3">
        <v>44783</v>
      </c>
      <c r="E3520" s="3">
        <v>44786</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2021</v>
      </c>
      <c r="D3521" s="3">
        <v>44369</v>
      </c>
      <c r="E3521" s="3">
        <v>44372</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2021</v>
      </c>
      <c r="D3522" s="3">
        <v>44296</v>
      </c>
      <c r="E3522" s="3">
        <v>44301</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2022</v>
      </c>
      <c r="D3523" s="3">
        <v>44887</v>
      </c>
      <c r="E3523" s="3">
        <v>44891</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2022</v>
      </c>
      <c r="D3524" s="3">
        <v>44887</v>
      </c>
      <c r="E3524" s="3">
        <v>44891</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2022</v>
      </c>
      <c r="D3525" s="3">
        <v>44810</v>
      </c>
      <c r="E3525" s="3">
        <v>44815</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2022</v>
      </c>
      <c r="D3526" s="3">
        <v>44890</v>
      </c>
      <c r="E3526" s="3">
        <v>44894</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2023</v>
      </c>
      <c r="D3527" s="3">
        <v>45271</v>
      </c>
      <c r="E3527" s="3">
        <v>45276</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2023</v>
      </c>
      <c r="D3528" s="3">
        <v>45271</v>
      </c>
      <c r="E3528" s="3">
        <v>45276</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2023</v>
      </c>
      <c r="D3529" s="3">
        <v>45271</v>
      </c>
      <c r="E3529" s="3">
        <v>45276</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2022</v>
      </c>
      <c r="D3530" s="3">
        <v>44737</v>
      </c>
      <c r="E3530" s="3">
        <v>44742</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2021</v>
      </c>
      <c r="D3531" s="3">
        <v>44456</v>
      </c>
      <c r="E3531" s="3">
        <v>44462</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2022</v>
      </c>
      <c r="D3532" s="3">
        <v>44701</v>
      </c>
      <c r="E3532" s="3">
        <v>44705</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2022</v>
      </c>
      <c r="D3533" s="3">
        <v>44710</v>
      </c>
      <c r="E3533" s="3">
        <v>44710</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2020</v>
      </c>
      <c r="D3534" s="3">
        <v>43939</v>
      </c>
      <c r="E3534" s="3">
        <v>43944</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2020</v>
      </c>
      <c r="D3535" s="3">
        <v>43939</v>
      </c>
      <c r="E3535" s="3">
        <v>43944</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2020</v>
      </c>
      <c r="D3536" s="3">
        <v>43939</v>
      </c>
      <c r="E3536" s="3">
        <v>43944</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2020</v>
      </c>
      <c r="D3537" s="3">
        <v>43939</v>
      </c>
      <c r="E3537" s="3">
        <v>43944</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2022</v>
      </c>
      <c r="D3538" s="3">
        <v>44730</v>
      </c>
      <c r="E3538" s="3">
        <v>44733</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2020</v>
      </c>
      <c r="D3539" s="3">
        <v>43960</v>
      </c>
      <c r="E3539" s="3">
        <v>43960</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2020</v>
      </c>
      <c r="D3540" s="3">
        <v>43960</v>
      </c>
      <c r="E3540" s="3">
        <v>43960</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2020</v>
      </c>
      <c r="D3541" s="3">
        <v>43960</v>
      </c>
      <c r="E3541" s="3">
        <v>43960</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2020</v>
      </c>
      <c r="D3542" s="3">
        <v>43960</v>
      </c>
      <c r="E3542" s="3">
        <v>43960</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2022</v>
      </c>
      <c r="D3543" s="3">
        <v>44823</v>
      </c>
      <c r="E3543" s="3">
        <v>44825</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2022</v>
      </c>
      <c r="D3544" s="3">
        <v>44823</v>
      </c>
      <c r="E3544" s="3">
        <v>44825</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2022</v>
      </c>
      <c r="D3545" s="3">
        <v>44823</v>
      </c>
      <c r="E3545" s="3">
        <v>44825</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2023</v>
      </c>
      <c r="D3546" s="3">
        <v>45284</v>
      </c>
      <c r="E3546" s="3">
        <v>45286</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2023</v>
      </c>
      <c r="D3547" s="3">
        <v>45284</v>
      </c>
      <c r="E3547" s="3">
        <v>45286</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2023</v>
      </c>
      <c r="D3548" s="3">
        <v>45230</v>
      </c>
      <c r="E3548" s="3">
        <v>45232</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2023</v>
      </c>
      <c r="D3549" s="3">
        <v>45230</v>
      </c>
      <c r="E3549" s="3">
        <v>45232</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2023</v>
      </c>
      <c r="D3550" s="3">
        <v>45230</v>
      </c>
      <c r="E3550" s="3">
        <v>45232</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2023</v>
      </c>
      <c r="D3551" s="3">
        <v>45230</v>
      </c>
      <c r="E3551" s="3">
        <v>45232</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2022</v>
      </c>
      <c r="D3552" s="3">
        <v>44650</v>
      </c>
      <c r="E3552" s="3">
        <v>44654</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2022</v>
      </c>
      <c r="D3553" s="3">
        <v>44650</v>
      </c>
      <c r="E3553" s="3">
        <v>44654</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2022</v>
      </c>
      <c r="D3554" s="3">
        <v>44650</v>
      </c>
      <c r="E3554" s="3">
        <v>44654</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2023</v>
      </c>
      <c r="D3555" s="3">
        <v>45254</v>
      </c>
      <c r="E3555" s="3">
        <v>45257</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2020</v>
      </c>
      <c r="D3556" s="3">
        <v>43913</v>
      </c>
      <c r="E3556" s="3">
        <v>43916</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2020</v>
      </c>
      <c r="D3557" s="3">
        <v>43913</v>
      </c>
      <c r="E3557" s="3">
        <v>43916</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2023</v>
      </c>
      <c r="D3558" s="3">
        <v>45262</v>
      </c>
      <c r="E3558" s="3">
        <v>45266</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2023</v>
      </c>
      <c r="D3559" s="3">
        <v>45262</v>
      </c>
      <c r="E3559" s="3">
        <v>45266</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2023</v>
      </c>
      <c r="D3560" s="3">
        <v>45238</v>
      </c>
      <c r="E3560" s="3">
        <v>45243</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2023</v>
      </c>
      <c r="D3561" s="3">
        <v>45238</v>
      </c>
      <c r="E3561" s="3">
        <v>45243</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2023</v>
      </c>
      <c r="D3562" s="3">
        <v>45174</v>
      </c>
      <c r="E3562" s="3">
        <v>45179</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2023</v>
      </c>
      <c r="D3563" s="3">
        <v>45174</v>
      </c>
      <c r="E3563" s="3">
        <v>45179</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2023</v>
      </c>
      <c r="D3564" s="3">
        <v>45174</v>
      </c>
      <c r="E3564" s="3">
        <v>45179</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2023</v>
      </c>
      <c r="D3565" s="3">
        <v>45174</v>
      </c>
      <c r="E3565" s="3">
        <v>45179</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2022</v>
      </c>
      <c r="D3566" s="3">
        <v>44746</v>
      </c>
      <c r="E3566" s="3">
        <v>44749</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2022</v>
      </c>
      <c r="D3567" s="3">
        <v>44746</v>
      </c>
      <c r="E3567" s="3">
        <v>44749</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2023</v>
      </c>
      <c r="D3568" s="3">
        <v>45177</v>
      </c>
      <c r="E3568" s="3">
        <v>45184</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2022</v>
      </c>
      <c r="D3569" s="3">
        <v>44814</v>
      </c>
      <c r="E3569" s="3">
        <v>44819</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2023</v>
      </c>
      <c r="D3570" s="3">
        <v>45111</v>
      </c>
      <c r="E3570" s="3">
        <v>45111</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2023</v>
      </c>
      <c r="D3571" s="3">
        <v>45111</v>
      </c>
      <c r="E3571" s="3">
        <v>45111</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2023</v>
      </c>
      <c r="D3572" s="3">
        <v>45111</v>
      </c>
      <c r="E3572" s="3">
        <v>45111</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2023</v>
      </c>
      <c r="D3573" s="3">
        <v>45111</v>
      </c>
      <c r="E3573" s="3">
        <v>45111</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2023</v>
      </c>
      <c r="D3574" s="3">
        <v>45107</v>
      </c>
      <c r="E3574" s="3">
        <v>45112</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2023</v>
      </c>
      <c r="D3575" s="3">
        <v>45146</v>
      </c>
      <c r="E3575" s="3">
        <v>45151</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2023</v>
      </c>
      <c r="D3576" s="3">
        <v>45146</v>
      </c>
      <c r="E3576" s="3">
        <v>45151</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2021</v>
      </c>
      <c r="D3577" s="3">
        <v>44274</v>
      </c>
      <c r="E3577" s="3">
        <v>44279</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2022</v>
      </c>
      <c r="D3578" s="3">
        <v>44720</v>
      </c>
      <c r="E3578" s="3">
        <v>44724</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2022</v>
      </c>
      <c r="D3579" s="3">
        <v>44720</v>
      </c>
      <c r="E3579" s="3">
        <v>44724</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2022</v>
      </c>
      <c r="D3580" s="3">
        <v>44768</v>
      </c>
      <c r="E3580" s="3">
        <v>44772</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2022</v>
      </c>
      <c r="D3581" s="3">
        <v>44768</v>
      </c>
      <c r="E3581" s="3">
        <v>44772</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2022</v>
      </c>
      <c r="D3582" s="3">
        <v>44768</v>
      </c>
      <c r="E3582" s="3">
        <v>44772</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2023</v>
      </c>
      <c r="D3583" s="3">
        <v>45201</v>
      </c>
      <c r="E3583" s="3">
        <v>45207</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2021</v>
      </c>
      <c r="D3584" s="3">
        <v>44540</v>
      </c>
      <c r="E3584" s="3">
        <v>44546</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2021</v>
      </c>
      <c r="D3585" s="3">
        <v>44540</v>
      </c>
      <c r="E3585" s="3">
        <v>44546</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2021</v>
      </c>
      <c r="D3586" s="3">
        <v>44540</v>
      </c>
      <c r="E3586" s="3">
        <v>44546</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2021</v>
      </c>
      <c r="D3587" s="3">
        <v>44540</v>
      </c>
      <c r="E3587" s="3">
        <v>44546</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2023</v>
      </c>
      <c r="D3588" s="3">
        <v>45173</v>
      </c>
      <c r="E3588" s="3">
        <v>45178</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2023</v>
      </c>
      <c r="D3589" s="3">
        <v>45194</v>
      </c>
      <c r="E3589" s="3">
        <v>45198</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2023</v>
      </c>
      <c r="D3590" s="3">
        <v>45280</v>
      </c>
      <c r="E3590" s="3">
        <v>45282</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2023</v>
      </c>
      <c r="D3591" s="3">
        <v>45255</v>
      </c>
      <c r="E3591" s="3">
        <v>45261</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2023</v>
      </c>
      <c r="D3592" s="3">
        <v>45255</v>
      </c>
      <c r="E3592" s="3">
        <v>45261</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2020</v>
      </c>
      <c r="D3593" s="3">
        <v>44178</v>
      </c>
      <c r="E3593" s="3">
        <v>44180</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2022</v>
      </c>
      <c r="D3594" s="3">
        <v>44901</v>
      </c>
      <c r="E3594" s="3">
        <v>44903</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2022</v>
      </c>
      <c r="D3595" s="3">
        <v>44816</v>
      </c>
      <c r="E3595" s="3">
        <v>44822</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2022</v>
      </c>
      <c r="D3596" s="3">
        <v>44816</v>
      </c>
      <c r="E3596" s="3">
        <v>44822</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2023</v>
      </c>
      <c r="D3597" s="3">
        <v>45270</v>
      </c>
      <c r="E3597" s="3">
        <v>45276</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2020</v>
      </c>
      <c r="D3598" s="3">
        <v>44083</v>
      </c>
      <c r="E3598" s="3">
        <v>44088</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2020</v>
      </c>
      <c r="D3599" s="3">
        <v>44083</v>
      </c>
      <c r="E3599" s="3">
        <v>44088</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2020</v>
      </c>
      <c r="D3600" s="3">
        <v>44083</v>
      </c>
      <c r="E3600" s="3">
        <v>44088</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2020</v>
      </c>
      <c r="D3601" s="3">
        <v>44083</v>
      </c>
      <c r="E3601" s="3">
        <v>44088</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2023</v>
      </c>
      <c r="D3602" s="3">
        <v>45104</v>
      </c>
      <c r="E3602" s="3">
        <v>45108</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2020</v>
      </c>
      <c r="D3603" s="3">
        <v>44152</v>
      </c>
      <c r="E3603" s="3">
        <v>44159</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2020</v>
      </c>
      <c r="D3604" s="3">
        <v>44152</v>
      </c>
      <c r="E3604" s="3">
        <v>44159</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2023</v>
      </c>
      <c r="D3605" s="3">
        <v>45160</v>
      </c>
      <c r="E3605" s="3">
        <v>45166</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2023</v>
      </c>
      <c r="D3606" s="3">
        <v>45160</v>
      </c>
      <c r="E3606" s="3">
        <v>45166</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2023</v>
      </c>
      <c r="D3607" s="3">
        <v>45160</v>
      </c>
      <c r="E3607" s="3">
        <v>45166</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2022</v>
      </c>
      <c r="D3608" s="3">
        <v>44633</v>
      </c>
      <c r="E3608" s="3">
        <v>44637</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2020</v>
      </c>
      <c r="D3609" s="3">
        <v>44097</v>
      </c>
      <c r="E3609" s="3">
        <v>44102</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2020</v>
      </c>
      <c r="D3610" s="3">
        <v>43949</v>
      </c>
      <c r="E3610" s="3">
        <v>43954</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2020</v>
      </c>
      <c r="D3611" s="3">
        <v>43949</v>
      </c>
      <c r="E3611" s="3">
        <v>43954</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2020</v>
      </c>
      <c r="D3612" s="3">
        <v>43949</v>
      </c>
      <c r="E3612" s="3">
        <v>43954</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2022</v>
      </c>
      <c r="D3613" s="3">
        <v>44895</v>
      </c>
      <c r="E3613" s="3">
        <v>44897</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2021</v>
      </c>
      <c r="D3614" s="3">
        <v>44533</v>
      </c>
      <c r="E3614" s="3">
        <v>44538</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2021</v>
      </c>
      <c r="D3615" s="3">
        <v>44533</v>
      </c>
      <c r="E3615" s="3">
        <v>44538</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2023</v>
      </c>
      <c r="D3616" s="3">
        <v>45250</v>
      </c>
      <c r="E3616" s="3">
        <v>45252</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2023</v>
      </c>
      <c r="D3617" s="3">
        <v>45250</v>
      </c>
      <c r="E3617" s="3">
        <v>45252</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2022</v>
      </c>
      <c r="D3618" s="3">
        <v>44810</v>
      </c>
      <c r="E3618" s="3">
        <v>44814</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2023</v>
      </c>
      <c r="D3619" s="3">
        <v>45174</v>
      </c>
      <c r="E3619" s="3">
        <v>45178</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2023</v>
      </c>
      <c r="D3620" s="3">
        <v>45174</v>
      </c>
      <c r="E3620" s="3">
        <v>45178</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2023</v>
      </c>
      <c r="D3621" s="3">
        <v>45174</v>
      </c>
      <c r="E3621" s="3">
        <v>45178</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2022</v>
      </c>
      <c r="D3622" s="3">
        <v>44827</v>
      </c>
      <c r="E3622" s="3">
        <v>44834</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2022</v>
      </c>
      <c r="D3623" s="3">
        <v>44827</v>
      </c>
      <c r="E3623" s="3">
        <v>44834</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2020</v>
      </c>
      <c r="D3624" s="3">
        <v>44088</v>
      </c>
      <c r="E3624" s="3">
        <v>44093</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2020</v>
      </c>
      <c r="D3625" s="3">
        <v>44088</v>
      </c>
      <c r="E3625" s="3">
        <v>44093</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2023</v>
      </c>
      <c r="D3626" s="3">
        <v>45066</v>
      </c>
      <c r="E3626" s="3">
        <v>45068</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2023</v>
      </c>
      <c r="D3627" s="3">
        <v>45066</v>
      </c>
      <c r="E3627" s="3">
        <v>45068</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2023</v>
      </c>
      <c r="D3628" s="3">
        <v>45066</v>
      </c>
      <c r="E3628" s="3">
        <v>45068</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2023</v>
      </c>
      <c r="D3629" s="3">
        <v>45066</v>
      </c>
      <c r="E3629" s="3">
        <v>45068</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2020</v>
      </c>
      <c r="D3630" s="3">
        <v>44052</v>
      </c>
      <c r="E3630" s="3">
        <v>44056</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2023</v>
      </c>
      <c r="D3631" s="3">
        <v>45257</v>
      </c>
      <c r="E3631" s="3">
        <v>45261</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2023</v>
      </c>
      <c r="D3632" s="3">
        <v>45257</v>
      </c>
      <c r="E3632" s="3">
        <v>45261</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2023</v>
      </c>
      <c r="D3633" s="3">
        <v>45050</v>
      </c>
      <c r="E3633" s="3">
        <v>45055</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2023</v>
      </c>
      <c r="D3634" s="3">
        <v>45050</v>
      </c>
      <c r="E3634" s="3">
        <v>45055</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2022</v>
      </c>
      <c r="D3635" s="3">
        <v>44876</v>
      </c>
      <c r="E3635" s="3">
        <v>44880</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2022</v>
      </c>
      <c r="D3636" s="3">
        <v>44876</v>
      </c>
      <c r="E3636" s="3">
        <v>44880</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2022</v>
      </c>
      <c r="D3637" s="3">
        <v>44876</v>
      </c>
      <c r="E3637" s="3">
        <v>44880</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2022</v>
      </c>
      <c r="D3638" s="3">
        <v>44876</v>
      </c>
      <c r="E3638" s="3">
        <v>44880</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2022</v>
      </c>
      <c r="D3639" s="3">
        <v>44876</v>
      </c>
      <c r="E3639" s="3">
        <v>44880</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2022</v>
      </c>
      <c r="D3640" s="3">
        <v>44876</v>
      </c>
      <c r="E3640" s="3">
        <v>44880</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2022</v>
      </c>
      <c r="D3641" s="3">
        <v>44876</v>
      </c>
      <c r="E3641" s="3">
        <v>44880</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2022</v>
      </c>
      <c r="D3642" s="3">
        <v>44876</v>
      </c>
      <c r="E3642" s="3">
        <v>44880</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2022</v>
      </c>
      <c r="D3643" s="3">
        <v>44876</v>
      </c>
      <c r="E3643" s="3">
        <v>44880</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2020</v>
      </c>
      <c r="D3644" s="3">
        <v>44185</v>
      </c>
      <c r="E3644" s="3">
        <v>44188</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2020</v>
      </c>
      <c r="D3645" s="3">
        <v>44185</v>
      </c>
      <c r="E3645" s="3">
        <v>44188</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2020</v>
      </c>
      <c r="D3646" s="3">
        <v>44185</v>
      </c>
      <c r="E3646" s="3">
        <v>44188</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2020</v>
      </c>
      <c r="D3647" s="3">
        <v>44185</v>
      </c>
      <c r="E3647" s="3">
        <v>44188</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2020</v>
      </c>
      <c r="D3648" s="3">
        <v>44037</v>
      </c>
      <c r="E3648" s="3">
        <v>44039</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2020</v>
      </c>
      <c r="D3649" s="3">
        <v>44037</v>
      </c>
      <c r="E3649" s="3">
        <v>44039</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2021</v>
      </c>
      <c r="D3650" s="3">
        <v>44522</v>
      </c>
      <c r="E3650" s="3">
        <v>44527</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2021</v>
      </c>
      <c r="D3651" s="3">
        <v>44522</v>
      </c>
      <c r="E3651" s="3">
        <v>44527</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2023</v>
      </c>
      <c r="D3652" s="3">
        <v>45270</v>
      </c>
      <c r="E3652" s="3">
        <v>45272</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2023</v>
      </c>
      <c r="D3653" s="3">
        <v>45270</v>
      </c>
      <c r="E3653" s="3">
        <v>45272</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2023</v>
      </c>
      <c r="D3654" s="3">
        <v>45270</v>
      </c>
      <c r="E3654" s="3">
        <v>45272</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2023</v>
      </c>
      <c r="D3655" s="3">
        <v>45270</v>
      </c>
      <c r="E3655" s="3">
        <v>45272</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2023</v>
      </c>
      <c r="D3656" s="3">
        <v>45170</v>
      </c>
      <c r="E3656" s="3">
        <v>45175</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2023</v>
      </c>
      <c r="D3657" s="3">
        <v>45041</v>
      </c>
      <c r="E3657" s="3">
        <v>45047</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2023</v>
      </c>
      <c r="D3658" s="3">
        <v>45178</v>
      </c>
      <c r="E3658" s="3">
        <v>45184</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2021</v>
      </c>
      <c r="D3659" s="3">
        <v>44267</v>
      </c>
      <c r="E3659" s="3">
        <v>44272</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2021</v>
      </c>
      <c r="D3660" s="3">
        <v>44267</v>
      </c>
      <c r="E3660" s="3">
        <v>44272</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2021</v>
      </c>
      <c r="D3661" s="3">
        <v>44267</v>
      </c>
      <c r="E3661" s="3">
        <v>44272</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2022</v>
      </c>
      <c r="D3662" s="3">
        <v>44761</v>
      </c>
      <c r="E3662" s="3">
        <v>44766</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2022</v>
      </c>
      <c r="D3663" s="3">
        <v>44726</v>
      </c>
      <c r="E3663" s="3">
        <v>44728</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2023</v>
      </c>
      <c r="D3664" s="3">
        <v>45111</v>
      </c>
      <c r="E3664" s="3">
        <v>45117</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2023</v>
      </c>
      <c r="D3665" s="3">
        <v>45111</v>
      </c>
      <c r="E3665" s="3">
        <v>45117</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2020</v>
      </c>
      <c r="D3666" s="3">
        <v>44173</v>
      </c>
      <c r="E3666" s="3">
        <v>44178</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2020</v>
      </c>
      <c r="D3667" s="3">
        <v>44173</v>
      </c>
      <c r="E3667" s="3">
        <v>44178</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2020</v>
      </c>
      <c r="D3668" s="3">
        <v>44173</v>
      </c>
      <c r="E3668" s="3">
        <v>44178</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2020</v>
      </c>
      <c r="D3669" s="3">
        <v>44173</v>
      </c>
      <c r="E3669" s="3">
        <v>44178</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2020</v>
      </c>
      <c r="D3670" s="3">
        <v>44173</v>
      </c>
      <c r="E3670" s="3">
        <v>44178</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2020</v>
      </c>
      <c r="D3671" s="3">
        <v>44173</v>
      </c>
      <c r="E3671" s="3">
        <v>44178</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2020</v>
      </c>
      <c r="D3672" s="3">
        <v>44173</v>
      </c>
      <c r="E3672" s="3">
        <v>44178</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2020</v>
      </c>
      <c r="D3673" s="3">
        <v>44173</v>
      </c>
      <c r="E3673" s="3">
        <v>44178</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2022</v>
      </c>
      <c r="D3674" s="3">
        <v>44660</v>
      </c>
      <c r="E3674" s="3">
        <v>44666</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2022</v>
      </c>
      <c r="D3675" s="3">
        <v>44660</v>
      </c>
      <c r="E3675" s="3">
        <v>44666</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2023</v>
      </c>
      <c r="D3676" s="3">
        <v>45237</v>
      </c>
      <c r="E3676" s="3">
        <v>45242</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2023</v>
      </c>
      <c r="D3677" s="3">
        <v>45237</v>
      </c>
      <c r="E3677" s="3">
        <v>45242</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2021</v>
      </c>
      <c r="D3678" s="3">
        <v>44535</v>
      </c>
      <c r="E3678" s="3">
        <v>44539</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2021</v>
      </c>
      <c r="D3679" s="3">
        <v>44386</v>
      </c>
      <c r="E3679" s="3">
        <v>44391</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2021</v>
      </c>
      <c r="D3680" s="3">
        <v>44386</v>
      </c>
      <c r="E3680" s="3">
        <v>44391</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2021</v>
      </c>
      <c r="D3681" s="3">
        <v>44386</v>
      </c>
      <c r="E3681" s="3">
        <v>44391</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2021</v>
      </c>
      <c r="D3682" s="3">
        <v>44386</v>
      </c>
      <c r="E3682" s="3">
        <v>44391</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2021</v>
      </c>
      <c r="D3683" s="3">
        <v>44386</v>
      </c>
      <c r="E3683" s="3">
        <v>44391</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2021</v>
      </c>
      <c r="D3684" s="3">
        <v>44386</v>
      </c>
      <c r="E3684" s="3">
        <v>44391</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2021</v>
      </c>
      <c r="D3685" s="3">
        <v>44386</v>
      </c>
      <c r="E3685" s="3">
        <v>44391</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2021</v>
      </c>
      <c r="D3686" s="3">
        <v>44386</v>
      </c>
      <c r="E3686" s="3">
        <v>44391</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2021</v>
      </c>
      <c r="D3687" s="3">
        <v>44386</v>
      </c>
      <c r="E3687" s="3">
        <v>44391</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2022</v>
      </c>
      <c r="D3688" s="3">
        <v>44909</v>
      </c>
      <c r="E3688" s="3">
        <v>44915</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2022</v>
      </c>
      <c r="D3689" s="3">
        <v>44702</v>
      </c>
      <c r="E3689" s="3">
        <v>44706</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2023</v>
      </c>
      <c r="D3690" s="3">
        <v>45080</v>
      </c>
      <c r="E3690" s="3">
        <v>45083</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2023</v>
      </c>
      <c r="D3691" s="3">
        <v>45080</v>
      </c>
      <c r="E3691" s="3">
        <v>45083</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2021</v>
      </c>
      <c r="D3692" s="3">
        <v>44499</v>
      </c>
      <c r="E3692" s="3">
        <v>44502</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2021</v>
      </c>
      <c r="D3693" s="3">
        <v>44499</v>
      </c>
      <c r="E3693" s="3">
        <v>44502</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2021</v>
      </c>
      <c r="D3694" s="3">
        <v>44499</v>
      </c>
      <c r="E3694" s="3">
        <v>44502</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2021</v>
      </c>
      <c r="D3695" s="3">
        <v>44499</v>
      </c>
      <c r="E3695" s="3">
        <v>44502</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2022</v>
      </c>
      <c r="D3696" s="3">
        <v>44850</v>
      </c>
      <c r="E3696" s="3">
        <v>44855</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2022</v>
      </c>
      <c r="D3697" s="3">
        <v>44850</v>
      </c>
      <c r="E3697" s="3">
        <v>44855</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2022</v>
      </c>
      <c r="D3698" s="3">
        <v>44850</v>
      </c>
      <c r="E3698" s="3">
        <v>44855</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2021</v>
      </c>
      <c r="D3699" s="3">
        <v>44519</v>
      </c>
      <c r="E3699" s="3">
        <v>44521</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2020</v>
      </c>
      <c r="D3700" s="3">
        <v>44087</v>
      </c>
      <c r="E3700" s="3">
        <v>44091</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2023</v>
      </c>
      <c r="D3701" s="3">
        <v>45244</v>
      </c>
      <c r="E3701" s="3">
        <v>45249</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2023</v>
      </c>
      <c r="D3702" s="3">
        <v>45285</v>
      </c>
      <c r="E3702" s="3">
        <v>45290</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2022</v>
      </c>
      <c r="D3703" s="3">
        <v>44570</v>
      </c>
      <c r="E3703" s="3">
        <v>44574</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2021</v>
      </c>
      <c r="D3704" s="3">
        <v>44360</v>
      </c>
      <c r="E3704" s="3">
        <v>44366</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2021</v>
      </c>
      <c r="D3705" s="3">
        <v>44360</v>
      </c>
      <c r="E3705" s="3">
        <v>44366</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2021</v>
      </c>
      <c r="D3706" s="3">
        <v>44360</v>
      </c>
      <c r="E3706" s="3">
        <v>44366</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2021</v>
      </c>
      <c r="D3707" s="3">
        <v>44360</v>
      </c>
      <c r="E3707" s="3">
        <v>44366</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2023</v>
      </c>
      <c r="D3708" s="3">
        <v>45004</v>
      </c>
      <c r="E3708" s="3">
        <v>45008</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2020</v>
      </c>
      <c r="D3709" s="3">
        <v>44158</v>
      </c>
      <c r="E3709" s="3">
        <v>44162</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2020</v>
      </c>
      <c r="D3710" s="3">
        <v>44158</v>
      </c>
      <c r="E3710" s="3">
        <v>44162</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2020</v>
      </c>
      <c r="D3711" s="3">
        <v>44158</v>
      </c>
      <c r="E3711" s="3">
        <v>44162</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2023</v>
      </c>
      <c r="D3712" s="3">
        <v>45215</v>
      </c>
      <c r="E3712" s="3">
        <v>45217</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2023</v>
      </c>
      <c r="D3713" s="3">
        <v>45215</v>
      </c>
      <c r="E3713" s="3">
        <v>45217</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2023</v>
      </c>
      <c r="D3714" s="3">
        <v>45038</v>
      </c>
      <c r="E3714" s="3">
        <v>45041</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2023</v>
      </c>
      <c r="D3715" s="3">
        <v>45038</v>
      </c>
      <c r="E3715" s="3">
        <v>45041</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2020</v>
      </c>
      <c r="D3716" s="3">
        <v>44173</v>
      </c>
      <c r="E3716" s="3">
        <v>44175</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2020</v>
      </c>
      <c r="D3717" s="3">
        <v>44173</v>
      </c>
      <c r="E3717" s="3">
        <v>44175</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2023</v>
      </c>
      <c r="D3718" s="3">
        <v>45076</v>
      </c>
      <c r="E3718" s="3">
        <v>45080</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2022</v>
      </c>
      <c r="D3719" s="3">
        <v>44824</v>
      </c>
      <c r="E3719" s="3">
        <v>44828</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2022</v>
      </c>
      <c r="D3720" s="3">
        <v>44824</v>
      </c>
      <c r="E3720" s="3">
        <v>44828</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2022</v>
      </c>
      <c r="D3721" s="3">
        <v>44822</v>
      </c>
      <c r="E3721" s="3">
        <v>44828</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2022</v>
      </c>
      <c r="D3722" s="3">
        <v>44916</v>
      </c>
      <c r="E3722" s="3">
        <v>44920</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2022</v>
      </c>
      <c r="D3723" s="3">
        <v>44916</v>
      </c>
      <c r="E3723" s="3">
        <v>44920</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2023</v>
      </c>
      <c r="D3724" s="3">
        <v>45253</v>
      </c>
      <c r="E3724" s="3">
        <v>45257</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2020</v>
      </c>
      <c r="D3725" s="3">
        <v>44195</v>
      </c>
      <c r="E3725" s="3">
        <v>44200</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2023</v>
      </c>
      <c r="D3726" s="3">
        <v>45020</v>
      </c>
      <c r="E3726" s="3">
        <v>45022</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2022</v>
      </c>
      <c r="D3727" s="3">
        <v>44922</v>
      </c>
      <c r="E3727" s="3">
        <v>44929</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2022</v>
      </c>
      <c r="D3728" s="3">
        <v>44718</v>
      </c>
      <c r="E3728" s="3">
        <v>44724</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2022</v>
      </c>
      <c r="D3729" s="3">
        <v>44718</v>
      </c>
      <c r="E3729" s="3">
        <v>44724</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2022</v>
      </c>
      <c r="D3730" s="3">
        <v>44718</v>
      </c>
      <c r="E3730" s="3">
        <v>44724</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2021</v>
      </c>
      <c r="D3731" s="3">
        <v>44457</v>
      </c>
      <c r="E3731" s="3">
        <v>44462</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2021</v>
      </c>
      <c r="D3732" s="3">
        <v>44457</v>
      </c>
      <c r="E3732" s="3">
        <v>44462</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2021</v>
      </c>
      <c r="D3733" s="3">
        <v>44457</v>
      </c>
      <c r="E3733" s="3">
        <v>44462</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2021</v>
      </c>
      <c r="D3734" s="3">
        <v>44457</v>
      </c>
      <c r="E3734" s="3">
        <v>44462</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2021</v>
      </c>
      <c r="D3735" s="3">
        <v>44457</v>
      </c>
      <c r="E3735" s="3">
        <v>44462</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2023</v>
      </c>
      <c r="D3736" s="3">
        <v>44992</v>
      </c>
      <c r="E3736" s="3">
        <v>44997</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2023</v>
      </c>
      <c r="D3737" s="3">
        <v>44992</v>
      </c>
      <c r="E3737" s="3">
        <v>44997</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2022</v>
      </c>
      <c r="D3738" s="3">
        <v>44638</v>
      </c>
      <c r="E3738" s="3">
        <v>44638</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2022</v>
      </c>
      <c r="D3739" s="3">
        <v>44638</v>
      </c>
      <c r="E3739" s="3">
        <v>44638</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2022</v>
      </c>
      <c r="D3740" s="3">
        <v>44905</v>
      </c>
      <c r="E3740" s="3">
        <v>44909</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2022</v>
      </c>
      <c r="D3741" s="3">
        <v>44905</v>
      </c>
      <c r="E3741" s="3">
        <v>44909</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2022</v>
      </c>
      <c r="D3742" s="3">
        <v>44905</v>
      </c>
      <c r="E3742" s="3">
        <v>44909</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2022</v>
      </c>
      <c r="D3743" s="3">
        <v>44576</v>
      </c>
      <c r="E3743" s="3">
        <v>44582</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2022</v>
      </c>
      <c r="D3744" s="3">
        <v>44576</v>
      </c>
      <c r="E3744" s="3">
        <v>44582</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2022</v>
      </c>
      <c r="D3745" s="3">
        <v>44576</v>
      </c>
      <c r="E3745" s="3">
        <v>44582</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2020</v>
      </c>
      <c r="D3746" s="3">
        <v>44128</v>
      </c>
      <c r="E3746" s="3">
        <v>44128</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2022</v>
      </c>
      <c r="D3747" s="3">
        <v>44828</v>
      </c>
      <c r="E3747" s="3">
        <v>44833</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2022</v>
      </c>
      <c r="D3748" s="3">
        <v>44828</v>
      </c>
      <c r="E3748" s="3">
        <v>44833</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2023</v>
      </c>
      <c r="D3749" s="3">
        <v>45166</v>
      </c>
      <c r="E3749" s="3">
        <v>45168</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2023</v>
      </c>
      <c r="D3750" s="3">
        <v>45166</v>
      </c>
      <c r="E3750" s="3">
        <v>45168</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2023</v>
      </c>
      <c r="D3751" s="3">
        <v>45166</v>
      </c>
      <c r="E3751" s="3">
        <v>45168</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2023</v>
      </c>
      <c r="D3752" s="3">
        <v>45166</v>
      </c>
      <c r="E3752" s="3">
        <v>45168</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2023</v>
      </c>
      <c r="D3753" s="3">
        <v>45166</v>
      </c>
      <c r="E3753" s="3">
        <v>45168</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2023</v>
      </c>
      <c r="D3754" s="3">
        <v>45166</v>
      </c>
      <c r="E3754" s="3">
        <v>45168</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2023</v>
      </c>
      <c r="D3755" s="3">
        <v>45166</v>
      </c>
      <c r="E3755" s="3">
        <v>45168</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2023</v>
      </c>
      <c r="D3756" s="3">
        <v>45166</v>
      </c>
      <c r="E3756" s="3">
        <v>45168</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2022</v>
      </c>
      <c r="D3757" s="3">
        <v>44624</v>
      </c>
      <c r="E3757" s="3">
        <v>44627</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2022</v>
      </c>
      <c r="D3758" s="3">
        <v>44624</v>
      </c>
      <c r="E3758" s="3">
        <v>44627</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2022</v>
      </c>
      <c r="D3759" s="3">
        <v>44621</v>
      </c>
      <c r="E3759" s="3">
        <v>44625</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2021</v>
      </c>
      <c r="D3760" s="3">
        <v>44457</v>
      </c>
      <c r="E3760" s="3">
        <v>44462</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2021</v>
      </c>
      <c r="D3761" s="3">
        <v>44457</v>
      </c>
      <c r="E3761" s="3">
        <v>44462</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2021</v>
      </c>
      <c r="D3762" s="3">
        <v>44457</v>
      </c>
      <c r="E3762" s="3">
        <v>44462</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2023</v>
      </c>
      <c r="D3763" s="3">
        <v>45059</v>
      </c>
      <c r="E3763" s="3">
        <v>45064</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2022</v>
      </c>
      <c r="D3764" s="3">
        <v>44787</v>
      </c>
      <c r="E3764" s="3">
        <v>44792</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2022</v>
      </c>
      <c r="D3765" s="3">
        <v>44787</v>
      </c>
      <c r="E3765" s="3">
        <v>44792</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2023</v>
      </c>
      <c r="D3766" s="3">
        <v>44983</v>
      </c>
      <c r="E3766" s="3">
        <v>44988</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2022</v>
      </c>
      <c r="D3767" s="3">
        <v>44642</v>
      </c>
      <c r="E3767" s="3">
        <v>44646</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2022</v>
      </c>
      <c r="D3768" s="3">
        <v>44642</v>
      </c>
      <c r="E3768" s="3">
        <v>44646</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2021</v>
      </c>
      <c r="D3769" s="3">
        <v>44538</v>
      </c>
      <c r="E3769" s="3">
        <v>44540</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2020</v>
      </c>
      <c r="D3770" s="3">
        <v>44181</v>
      </c>
      <c r="E3770" s="3">
        <v>44185</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2020</v>
      </c>
      <c r="D3771" s="3">
        <v>44181</v>
      </c>
      <c r="E3771" s="3">
        <v>44185</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2022</v>
      </c>
      <c r="D3772" s="3">
        <v>44913</v>
      </c>
      <c r="E3772" s="3">
        <v>44917</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2022</v>
      </c>
      <c r="D3773" s="3">
        <v>44694</v>
      </c>
      <c r="E3773" s="3">
        <v>44699</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2020</v>
      </c>
      <c r="D3774" s="3">
        <v>44049</v>
      </c>
      <c r="E3774" s="3">
        <v>44054</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2020</v>
      </c>
      <c r="D3775" s="3">
        <v>43932</v>
      </c>
      <c r="E3775" s="3">
        <v>43934</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2020</v>
      </c>
      <c r="D3776" s="3">
        <v>43932</v>
      </c>
      <c r="E3776" s="3">
        <v>43934</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2020</v>
      </c>
      <c r="D3777" s="3">
        <v>43932</v>
      </c>
      <c r="E3777" s="3">
        <v>43934</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2020</v>
      </c>
      <c r="D3778" s="3">
        <v>43932</v>
      </c>
      <c r="E3778" s="3">
        <v>43934</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2021</v>
      </c>
      <c r="D3779" s="3">
        <v>44319</v>
      </c>
      <c r="E3779" s="3">
        <v>44324</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2023</v>
      </c>
      <c r="D3780" s="3">
        <v>45261</v>
      </c>
      <c r="E3780" s="3">
        <v>45263</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2023</v>
      </c>
      <c r="D3781" s="3">
        <v>44974</v>
      </c>
      <c r="E3781" s="3">
        <v>44978</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2020</v>
      </c>
      <c r="D3782" s="3">
        <v>44151</v>
      </c>
      <c r="E3782" s="3">
        <v>44155</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2021</v>
      </c>
      <c r="D3783" s="3">
        <v>44386</v>
      </c>
      <c r="E3783" s="3">
        <v>44391</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2023</v>
      </c>
      <c r="D3784" s="3">
        <v>45244</v>
      </c>
      <c r="E3784" s="3">
        <v>45247</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2023</v>
      </c>
      <c r="D3785" s="3">
        <v>45244</v>
      </c>
      <c r="E3785" s="3">
        <v>45247</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2023</v>
      </c>
      <c r="D3786" s="3">
        <v>45139</v>
      </c>
      <c r="E3786" s="3">
        <v>45143</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2023</v>
      </c>
      <c r="D3787" s="3">
        <v>45287</v>
      </c>
      <c r="E3787" s="3">
        <v>45291</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2022</v>
      </c>
      <c r="D3788" s="3">
        <v>44866</v>
      </c>
      <c r="E3788" s="3">
        <v>44870</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2022</v>
      </c>
      <c r="D3789" s="3">
        <v>44809</v>
      </c>
      <c r="E3789" s="3">
        <v>44814</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2022</v>
      </c>
      <c r="D3790" s="3">
        <v>44809</v>
      </c>
      <c r="E3790" s="3">
        <v>44814</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2022</v>
      </c>
      <c r="D3791" s="3">
        <v>44669</v>
      </c>
      <c r="E3791" s="3">
        <v>44673</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2020</v>
      </c>
      <c r="D3792" s="3">
        <v>44017</v>
      </c>
      <c r="E3792" s="3">
        <v>44023</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2021</v>
      </c>
      <c r="D3793" s="3">
        <v>44254</v>
      </c>
      <c r="E3793" s="3">
        <v>44255</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2021</v>
      </c>
      <c r="D3794" s="3">
        <v>44254</v>
      </c>
      <c r="E3794" s="3">
        <v>44255</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2021</v>
      </c>
      <c r="D3795" s="3">
        <v>44527</v>
      </c>
      <c r="E3795" s="3">
        <v>44531</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2020</v>
      </c>
      <c r="D3796" s="3">
        <v>43858</v>
      </c>
      <c r="E3796" s="3">
        <v>43864</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2020</v>
      </c>
      <c r="D3797" s="3">
        <v>43858</v>
      </c>
      <c r="E3797" s="3">
        <v>43864</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2020</v>
      </c>
      <c r="D3798" s="3">
        <v>43858</v>
      </c>
      <c r="E3798" s="3">
        <v>43864</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2023</v>
      </c>
      <c r="D3799" s="3">
        <v>45193</v>
      </c>
      <c r="E3799" s="3">
        <v>45196</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2023</v>
      </c>
      <c r="D3800" s="3">
        <v>45235</v>
      </c>
      <c r="E3800" s="3">
        <v>45236</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2023</v>
      </c>
      <c r="D3801" s="3">
        <v>45235</v>
      </c>
      <c r="E3801" s="3">
        <v>45236</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2022</v>
      </c>
      <c r="D3802" s="3">
        <v>44849</v>
      </c>
      <c r="E3802" s="3">
        <v>44855</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2022</v>
      </c>
      <c r="D3803" s="3">
        <v>44849</v>
      </c>
      <c r="E3803" s="3">
        <v>44855</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2022</v>
      </c>
      <c r="D3804" s="3">
        <v>44849</v>
      </c>
      <c r="E3804" s="3">
        <v>44855</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2022</v>
      </c>
      <c r="D3805" s="3">
        <v>44849</v>
      </c>
      <c r="E3805" s="3">
        <v>44855</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2022</v>
      </c>
      <c r="D3806" s="3">
        <v>44849</v>
      </c>
      <c r="E3806" s="3">
        <v>44855</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2022</v>
      </c>
      <c r="D3807" s="3">
        <v>44849</v>
      </c>
      <c r="E3807" s="3">
        <v>44855</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2021</v>
      </c>
      <c r="D3808" s="3">
        <v>44512</v>
      </c>
      <c r="E3808" s="3">
        <v>44519</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2021</v>
      </c>
      <c r="D3809" s="3">
        <v>44512</v>
      </c>
      <c r="E3809" s="3">
        <v>44519</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2021</v>
      </c>
      <c r="D3810" s="3">
        <v>44512</v>
      </c>
      <c r="E3810" s="3">
        <v>44519</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2021</v>
      </c>
      <c r="D3811" s="3">
        <v>44512</v>
      </c>
      <c r="E3811" s="3">
        <v>44519</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2021</v>
      </c>
      <c r="D3812" s="3">
        <v>44512</v>
      </c>
      <c r="E3812" s="3">
        <v>44519</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2021</v>
      </c>
      <c r="D3813" s="3">
        <v>44512</v>
      </c>
      <c r="E3813" s="3">
        <v>44519</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2023</v>
      </c>
      <c r="D3814" s="3">
        <v>44991</v>
      </c>
      <c r="E3814" s="3">
        <v>44991</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2021</v>
      </c>
      <c r="D3815" s="3">
        <v>44505</v>
      </c>
      <c r="E3815" s="3">
        <v>44509</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2022</v>
      </c>
      <c r="D3816" s="3">
        <v>44751</v>
      </c>
      <c r="E3816" s="3">
        <v>44751</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2022</v>
      </c>
      <c r="D3817" s="3">
        <v>44751</v>
      </c>
      <c r="E3817" s="3">
        <v>44751</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2021</v>
      </c>
      <c r="D3818" s="3">
        <v>44454</v>
      </c>
      <c r="E3818" s="3">
        <v>44458</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2021</v>
      </c>
      <c r="D3819" s="3">
        <v>44454</v>
      </c>
      <c r="E3819" s="3">
        <v>44458</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2021</v>
      </c>
      <c r="D3820" s="3">
        <v>44454</v>
      </c>
      <c r="E3820" s="3">
        <v>44458</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2023</v>
      </c>
      <c r="D3821" s="3">
        <v>45209</v>
      </c>
      <c r="E3821" s="3">
        <v>45214</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2023</v>
      </c>
      <c r="D3822" s="3">
        <v>45209</v>
      </c>
      <c r="E3822" s="3">
        <v>45214</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2023</v>
      </c>
      <c r="D3823" s="3">
        <v>45209</v>
      </c>
      <c r="E3823" s="3">
        <v>45214</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2023</v>
      </c>
      <c r="D3824" s="3">
        <v>45209</v>
      </c>
      <c r="E3824" s="3">
        <v>45214</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2021</v>
      </c>
      <c r="D3825" s="3">
        <v>44453</v>
      </c>
      <c r="E3825" s="3">
        <v>44457</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2021</v>
      </c>
      <c r="D3826" s="3">
        <v>44453</v>
      </c>
      <c r="E3826" s="3">
        <v>44457</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2021</v>
      </c>
      <c r="D3827" s="3">
        <v>44453</v>
      </c>
      <c r="E3827" s="3">
        <v>44457</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2020</v>
      </c>
      <c r="D3828" s="3">
        <v>44111</v>
      </c>
      <c r="E3828" s="3">
        <v>44116</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2023</v>
      </c>
      <c r="D3829" s="3">
        <v>45054</v>
      </c>
      <c r="E3829" s="3">
        <v>45058</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2023</v>
      </c>
      <c r="D3830" s="3">
        <v>45054</v>
      </c>
      <c r="E3830" s="3">
        <v>45058</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2023</v>
      </c>
      <c r="D3831" s="3">
        <v>45054</v>
      </c>
      <c r="E3831" s="3">
        <v>45058</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2023</v>
      </c>
      <c r="D3832" s="3">
        <v>45054</v>
      </c>
      <c r="E3832" s="3">
        <v>45058</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2021</v>
      </c>
      <c r="D3833" s="3">
        <v>44514</v>
      </c>
      <c r="E3833" s="3">
        <v>44519</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2021</v>
      </c>
      <c r="D3834" s="3">
        <v>44514</v>
      </c>
      <c r="E3834" s="3">
        <v>44519</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2020</v>
      </c>
      <c r="D3835" s="3">
        <v>44159</v>
      </c>
      <c r="E3835" s="3">
        <v>44159</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2020</v>
      </c>
      <c r="D3836" s="3">
        <v>44159</v>
      </c>
      <c r="E3836" s="3">
        <v>44159</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2020</v>
      </c>
      <c r="D3837" s="3">
        <v>43929</v>
      </c>
      <c r="E3837" s="3">
        <v>43936</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2020</v>
      </c>
      <c r="D3838" s="3">
        <v>43929</v>
      </c>
      <c r="E3838" s="3">
        <v>43936</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2020</v>
      </c>
      <c r="D3839" s="3">
        <v>44038</v>
      </c>
      <c r="E3839" s="3">
        <v>44045</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2020</v>
      </c>
      <c r="D3840" s="3">
        <v>44038</v>
      </c>
      <c r="E3840" s="3">
        <v>44045</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2020</v>
      </c>
      <c r="D3841" s="3">
        <v>44038</v>
      </c>
      <c r="E3841" s="3">
        <v>44045</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2020</v>
      </c>
      <c r="D3842" s="3">
        <v>44038</v>
      </c>
      <c r="E3842" s="3">
        <v>44045</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2020</v>
      </c>
      <c r="D3843" s="3">
        <v>43990</v>
      </c>
      <c r="E3843" s="3">
        <v>43994</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2020</v>
      </c>
      <c r="D3844" s="3">
        <v>44132</v>
      </c>
      <c r="E3844" s="3">
        <v>44135</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2020</v>
      </c>
      <c r="D3845" s="3">
        <v>44132</v>
      </c>
      <c r="E3845" s="3">
        <v>44135</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2020</v>
      </c>
      <c r="D3846" s="3">
        <v>44132</v>
      </c>
      <c r="E3846" s="3">
        <v>44135</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2020</v>
      </c>
      <c r="D3847" s="3">
        <v>44132</v>
      </c>
      <c r="E3847" s="3">
        <v>44135</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2020</v>
      </c>
      <c r="D3848" s="3">
        <v>44132</v>
      </c>
      <c r="E3848" s="3">
        <v>44135</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2023</v>
      </c>
      <c r="D3849" s="3">
        <v>45256</v>
      </c>
      <c r="E3849" s="3">
        <v>45258</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2023</v>
      </c>
      <c r="D3850" s="3">
        <v>45192</v>
      </c>
      <c r="E3850" s="3">
        <v>45193</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2023</v>
      </c>
      <c r="D3851" s="3">
        <v>45192</v>
      </c>
      <c r="E3851" s="3">
        <v>45193</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2021</v>
      </c>
      <c r="D3852" s="3">
        <v>44534</v>
      </c>
      <c r="E3852" s="3">
        <v>44539</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2021</v>
      </c>
      <c r="D3853" s="3">
        <v>44460</v>
      </c>
      <c r="E3853" s="3">
        <v>44460</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2023</v>
      </c>
      <c r="D3854" s="3">
        <v>45257</v>
      </c>
      <c r="E3854" s="3">
        <v>45260</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2023</v>
      </c>
      <c r="D3855" s="3">
        <v>45084</v>
      </c>
      <c r="E3855" s="3">
        <v>45088</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2023</v>
      </c>
      <c r="D3856" s="3">
        <v>45084</v>
      </c>
      <c r="E3856" s="3">
        <v>45088</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2023</v>
      </c>
      <c r="D3857" s="3">
        <v>45223</v>
      </c>
      <c r="E3857" s="3">
        <v>45228</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2023</v>
      </c>
      <c r="D3858" s="3">
        <v>45223</v>
      </c>
      <c r="E3858" s="3">
        <v>45228</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2023</v>
      </c>
      <c r="D3859" s="3">
        <v>45223</v>
      </c>
      <c r="E3859" s="3">
        <v>45228</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2020</v>
      </c>
      <c r="D3860" s="3">
        <v>44185</v>
      </c>
      <c r="E3860" s="3">
        <v>44185</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2023</v>
      </c>
      <c r="D3861" s="3">
        <v>44975</v>
      </c>
      <c r="E3861" s="3">
        <v>44980</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2023</v>
      </c>
      <c r="D3862" s="3">
        <v>44975</v>
      </c>
      <c r="E3862" s="3">
        <v>44980</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2020</v>
      </c>
      <c r="D3863" s="3">
        <v>43954</v>
      </c>
      <c r="E3863" s="3">
        <v>43961</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2020</v>
      </c>
      <c r="D3864" s="3">
        <v>43954</v>
      </c>
      <c r="E3864" s="3">
        <v>43961</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2023</v>
      </c>
      <c r="D3865" s="3">
        <v>45217</v>
      </c>
      <c r="E3865" s="3">
        <v>45219</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2021</v>
      </c>
      <c r="D3866" s="3">
        <v>44528</v>
      </c>
      <c r="E3866" s="3">
        <v>44533</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2020</v>
      </c>
      <c r="D3867" s="3">
        <v>44039</v>
      </c>
      <c r="E3867" s="3">
        <v>44041</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2023</v>
      </c>
      <c r="D3868" s="3">
        <v>45040</v>
      </c>
      <c r="E3868" s="3">
        <v>45042</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2021</v>
      </c>
      <c r="D3869" s="3">
        <v>44492</v>
      </c>
      <c r="E3869" s="3">
        <v>44496</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2021</v>
      </c>
      <c r="D3870" s="3">
        <v>44492</v>
      </c>
      <c r="E3870" s="3">
        <v>44496</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2021</v>
      </c>
      <c r="D3871" s="3">
        <v>44492</v>
      </c>
      <c r="E3871" s="3">
        <v>44496</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2021</v>
      </c>
      <c r="D3872" s="3">
        <v>44492</v>
      </c>
      <c r="E3872" s="3">
        <v>44496</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2021</v>
      </c>
      <c r="D3873" s="3">
        <v>44492</v>
      </c>
      <c r="E3873" s="3">
        <v>44496</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2021</v>
      </c>
      <c r="D3874" s="3">
        <v>44492</v>
      </c>
      <c r="E3874" s="3">
        <v>44496</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2022</v>
      </c>
      <c r="D3875" s="3">
        <v>44810</v>
      </c>
      <c r="E3875" s="3">
        <v>44812</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2022</v>
      </c>
      <c r="D3876" s="3">
        <v>44810</v>
      </c>
      <c r="E3876" s="3">
        <v>44812</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2022</v>
      </c>
      <c r="D3877" s="3">
        <v>44810</v>
      </c>
      <c r="E3877" s="3">
        <v>44812</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2022</v>
      </c>
      <c r="D3878" s="3">
        <v>44810</v>
      </c>
      <c r="E3878" s="3">
        <v>44812</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2022</v>
      </c>
      <c r="D3879" s="3">
        <v>44863</v>
      </c>
      <c r="E3879" s="3">
        <v>44868</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2020</v>
      </c>
      <c r="D3880" s="3">
        <v>43926</v>
      </c>
      <c r="E3880" s="3">
        <v>43928</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2020</v>
      </c>
      <c r="D3881" s="3">
        <v>43926</v>
      </c>
      <c r="E3881" s="3">
        <v>43928</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2021</v>
      </c>
      <c r="D3882" s="3">
        <v>44362</v>
      </c>
      <c r="E3882" s="3">
        <v>44367</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2021</v>
      </c>
      <c r="D3883" s="3">
        <v>44362</v>
      </c>
      <c r="E3883" s="3">
        <v>44367</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2021</v>
      </c>
      <c r="D3884" s="3">
        <v>44362</v>
      </c>
      <c r="E3884" s="3">
        <v>44367</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2021</v>
      </c>
      <c r="D3885" s="3">
        <v>44362</v>
      </c>
      <c r="E3885" s="3">
        <v>44367</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2020</v>
      </c>
      <c r="D3886" s="3">
        <v>44017</v>
      </c>
      <c r="E3886" s="3">
        <v>44024</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2023</v>
      </c>
      <c r="D3887" s="3">
        <v>44956</v>
      </c>
      <c r="E3887" s="3">
        <v>44960</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2022</v>
      </c>
      <c r="D3888" s="3">
        <v>44624</v>
      </c>
      <c r="E3888" s="3">
        <v>44629</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2020</v>
      </c>
      <c r="D3889" s="3">
        <v>43984</v>
      </c>
      <c r="E3889" s="3">
        <v>43988</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2020</v>
      </c>
      <c r="D3890" s="3">
        <v>43984</v>
      </c>
      <c r="E3890" s="3">
        <v>43988</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2020</v>
      </c>
      <c r="D3891" s="3">
        <v>43984</v>
      </c>
      <c r="E3891" s="3">
        <v>43988</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2022</v>
      </c>
      <c r="D3892" s="3">
        <v>44890</v>
      </c>
      <c r="E3892" s="3">
        <v>44896</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2022</v>
      </c>
      <c r="D3893" s="3">
        <v>44890</v>
      </c>
      <c r="E3893" s="3">
        <v>44896</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2022</v>
      </c>
      <c r="D3894" s="3">
        <v>44890</v>
      </c>
      <c r="E3894" s="3">
        <v>44896</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2022</v>
      </c>
      <c r="D3895" s="3">
        <v>44876</v>
      </c>
      <c r="E3895" s="3">
        <v>44880</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2020</v>
      </c>
      <c r="D3896" s="3">
        <v>44157</v>
      </c>
      <c r="E3896" s="3">
        <v>44163</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2023</v>
      </c>
      <c r="D3897" s="3">
        <v>45048</v>
      </c>
      <c r="E3897" s="3">
        <v>45052</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2023</v>
      </c>
      <c r="D3898" s="3">
        <v>45268</v>
      </c>
      <c r="E3898" s="3">
        <v>45273</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2023</v>
      </c>
      <c r="D3899" s="3">
        <v>45268</v>
      </c>
      <c r="E3899" s="3">
        <v>45273</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2023</v>
      </c>
      <c r="D3900" s="3">
        <v>45261</v>
      </c>
      <c r="E3900" s="3">
        <v>45265</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2023</v>
      </c>
      <c r="D3901" s="3">
        <v>45268</v>
      </c>
      <c r="E3901" s="3">
        <v>45270</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2021</v>
      </c>
      <c r="D3902" s="3">
        <v>44199</v>
      </c>
      <c r="E3902" s="3">
        <v>44204</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2021</v>
      </c>
      <c r="D3903" s="3">
        <v>44514</v>
      </c>
      <c r="E3903" s="3">
        <v>44520</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2021</v>
      </c>
      <c r="D3904" s="3">
        <v>44471</v>
      </c>
      <c r="E3904" s="3">
        <v>44476</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2021</v>
      </c>
      <c r="D3905" s="3">
        <v>44291</v>
      </c>
      <c r="E3905" s="3">
        <v>44296</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2021</v>
      </c>
      <c r="D3906" s="3">
        <v>44291</v>
      </c>
      <c r="E3906" s="3">
        <v>44296</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2021</v>
      </c>
      <c r="D3907" s="3">
        <v>44291</v>
      </c>
      <c r="E3907" s="3">
        <v>44296</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2021</v>
      </c>
      <c r="D3908" s="3">
        <v>44291</v>
      </c>
      <c r="E3908" s="3">
        <v>44296</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2021</v>
      </c>
      <c r="D3909" s="3">
        <v>44291</v>
      </c>
      <c r="E3909" s="3">
        <v>44296</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2021</v>
      </c>
      <c r="D3910" s="3">
        <v>44291</v>
      </c>
      <c r="E3910" s="3">
        <v>44296</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2021</v>
      </c>
      <c r="D3911" s="3">
        <v>44291</v>
      </c>
      <c r="E3911" s="3">
        <v>44296</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2021</v>
      </c>
      <c r="D3912" s="3">
        <v>44291</v>
      </c>
      <c r="E3912" s="3">
        <v>44296</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2023</v>
      </c>
      <c r="D3913" s="3">
        <v>45083</v>
      </c>
      <c r="E3913" s="3">
        <v>45084</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2023</v>
      </c>
      <c r="D3914" s="3">
        <v>45188</v>
      </c>
      <c r="E3914" s="3">
        <v>45195</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2023</v>
      </c>
      <c r="D3915" s="3">
        <v>45188</v>
      </c>
      <c r="E3915" s="3">
        <v>45195</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2023</v>
      </c>
      <c r="D3916" s="3">
        <v>45126</v>
      </c>
      <c r="E3916" s="3">
        <v>45131</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2023</v>
      </c>
      <c r="D3917" s="3">
        <v>45126</v>
      </c>
      <c r="E3917" s="3">
        <v>45131</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2023</v>
      </c>
      <c r="D3918" s="3">
        <v>45126</v>
      </c>
      <c r="E3918" s="3">
        <v>45131</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2023</v>
      </c>
      <c r="D3919" s="3">
        <v>45126</v>
      </c>
      <c r="E3919" s="3">
        <v>45131</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2023</v>
      </c>
      <c r="D3920" s="3">
        <v>45126</v>
      </c>
      <c r="E3920" s="3">
        <v>45131</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2021</v>
      </c>
      <c r="D3921" s="3">
        <v>44531</v>
      </c>
      <c r="E3921" s="3">
        <v>44537</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2021</v>
      </c>
      <c r="D3922" s="3">
        <v>44531</v>
      </c>
      <c r="E3922" s="3">
        <v>44537</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2022</v>
      </c>
      <c r="D3923" s="3">
        <v>44741</v>
      </c>
      <c r="E3923" s="3">
        <v>44745</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2023</v>
      </c>
      <c r="D3924" s="3">
        <v>45167</v>
      </c>
      <c r="E3924" s="3">
        <v>45171</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2023</v>
      </c>
      <c r="D3925" s="3">
        <v>45167</v>
      </c>
      <c r="E3925" s="3">
        <v>45171</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2020</v>
      </c>
      <c r="D3926" s="3">
        <v>44091</v>
      </c>
      <c r="E3926" s="3">
        <v>44095</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2020</v>
      </c>
      <c r="D3927" s="3">
        <v>44091</v>
      </c>
      <c r="E3927" s="3">
        <v>44095</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2020</v>
      </c>
      <c r="D3928" s="3">
        <v>44091</v>
      </c>
      <c r="E3928" s="3">
        <v>44095</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2020</v>
      </c>
      <c r="D3929" s="3">
        <v>44091</v>
      </c>
      <c r="E3929" s="3">
        <v>44095</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2022</v>
      </c>
      <c r="D3930" s="3">
        <v>44635</v>
      </c>
      <c r="E3930" s="3">
        <v>44638</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2022</v>
      </c>
      <c r="D3931" s="3">
        <v>44635</v>
      </c>
      <c r="E3931" s="3">
        <v>44638</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2022</v>
      </c>
      <c r="D3932" s="3">
        <v>44635</v>
      </c>
      <c r="E3932" s="3">
        <v>44638</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2022</v>
      </c>
      <c r="D3933" s="3">
        <v>44800</v>
      </c>
      <c r="E3933" s="3">
        <v>44807</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2022</v>
      </c>
      <c r="D3934" s="3">
        <v>44800</v>
      </c>
      <c r="E3934" s="3">
        <v>44807</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2023</v>
      </c>
      <c r="D3935" s="3">
        <v>45172</v>
      </c>
      <c r="E3935" s="3">
        <v>45178</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2023</v>
      </c>
      <c r="D3936" s="3">
        <v>45172</v>
      </c>
      <c r="E3936" s="3">
        <v>45178</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2023</v>
      </c>
      <c r="D3937" s="3">
        <v>45172</v>
      </c>
      <c r="E3937" s="3">
        <v>45178</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2021</v>
      </c>
      <c r="D3938" s="3">
        <v>44363</v>
      </c>
      <c r="E3938" s="3">
        <v>44367</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2021</v>
      </c>
      <c r="D3939" s="3">
        <v>44363</v>
      </c>
      <c r="E3939" s="3">
        <v>44367</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2021</v>
      </c>
      <c r="D3940" s="3">
        <v>44363</v>
      </c>
      <c r="E3940" s="3">
        <v>44367</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2022</v>
      </c>
      <c r="D3941" s="3">
        <v>44906</v>
      </c>
      <c r="E3941" s="3">
        <v>44906</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2023</v>
      </c>
      <c r="D3942" s="3">
        <v>45065</v>
      </c>
      <c r="E3942" s="3">
        <v>45070</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2023</v>
      </c>
      <c r="D3943" s="3">
        <v>45065</v>
      </c>
      <c r="E3943" s="3">
        <v>45070</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2023</v>
      </c>
      <c r="D3944" s="3">
        <v>45074</v>
      </c>
      <c r="E3944" s="3">
        <v>45076</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2022</v>
      </c>
      <c r="D3945" s="3">
        <v>44736</v>
      </c>
      <c r="E3945" s="3">
        <v>44743</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2022</v>
      </c>
      <c r="D3946" s="3">
        <v>44698</v>
      </c>
      <c r="E3946" s="3">
        <v>44703</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2023</v>
      </c>
      <c r="D3947" s="3">
        <v>45249</v>
      </c>
      <c r="E3947" s="3">
        <v>45254</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2023</v>
      </c>
      <c r="D3948" s="3">
        <v>45249</v>
      </c>
      <c r="E3948" s="3">
        <v>45254</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2022</v>
      </c>
      <c r="D3949" s="3">
        <v>44884</v>
      </c>
      <c r="E3949" s="3">
        <v>44888</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2022</v>
      </c>
      <c r="D3950" s="3">
        <v>44884</v>
      </c>
      <c r="E3950" s="3">
        <v>44888</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2022</v>
      </c>
      <c r="D3951" s="3">
        <v>44884</v>
      </c>
      <c r="E3951" s="3">
        <v>44888</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2022</v>
      </c>
      <c r="D3952" s="3">
        <v>44884</v>
      </c>
      <c r="E3952" s="3">
        <v>44888</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2020</v>
      </c>
      <c r="D3953" s="3">
        <v>44163</v>
      </c>
      <c r="E3953" s="3">
        <v>44165</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2022</v>
      </c>
      <c r="D3954" s="3">
        <v>44622</v>
      </c>
      <c r="E3954" s="3">
        <v>44629</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2023</v>
      </c>
      <c r="D3955" s="3">
        <v>44942</v>
      </c>
      <c r="E3955" s="3">
        <v>44946</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2020</v>
      </c>
      <c r="D3956" s="3">
        <v>43925</v>
      </c>
      <c r="E3956" s="3">
        <v>43930</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2020</v>
      </c>
      <c r="D3957" s="3">
        <v>43925</v>
      </c>
      <c r="E3957" s="3">
        <v>43930</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2022</v>
      </c>
      <c r="D3958" s="3">
        <v>44739</v>
      </c>
      <c r="E3958" s="3">
        <v>44746</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2022</v>
      </c>
      <c r="D3959" s="3">
        <v>44711</v>
      </c>
      <c r="E3959" s="3">
        <v>44715</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2022</v>
      </c>
      <c r="D3960" s="3">
        <v>44711</v>
      </c>
      <c r="E3960" s="3">
        <v>44715</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2022</v>
      </c>
      <c r="D3961" s="3">
        <v>44711</v>
      </c>
      <c r="E3961" s="3">
        <v>44715</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2021</v>
      </c>
      <c r="D3962" s="3">
        <v>44488</v>
      </c>
      <c r="E3962" s="3">
        <v>44493</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2021</v>
      </c>
      <c r="D3963" s="3">
        <v>44488</v>
      </c>
      <c r="E3963" s="3">
        <v>44493</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2023</v>
      </c>
      <c r="D3964" s="3">
        <v>44977</v>
      </c>
      <c r="E3964" s="3">
        <v>44978</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2023</v>
      </c>
      <c r="D3965" s="3">
        <v>44977</v>
      </c>
      <c r="E3965" s="3">
        <v>44978</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2022</v>
      </c>
      <c r="D3966" s="3">
        <v>44827</v>
      </c>
      <c r="E3966" s="3">
        <v>44833</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2020</v>
      </c>
      <c r="D3967" s="3">
        <v>44147</v>
      </c>
      <c r="E3967" s="3">
        <v>44152</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2022</v>
      </c>
      <c r="D3968" s="3">
        <v>44653</v>
      </c>
      <c r="E3968" s="3">
        <v>44658</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2022</v>
      </c>
      <c r="D3969" s="3">
        <v>44702</v>
      </c>
      <c r="E3969" s="3">
        <v>44705</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2021</v>
      </c>
      <c r="D3970" s="3">
        <v>44348</v>
      </c>
      <c r="E3970" s="3">
        <v>44352</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2021</v>
      </c>
      <c r="D3971" s="3">
        <v>44348</v>
      </c>
      <c r="E3971" s="3">
        <v>44352</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2020</v>
      </c>
      <c r="D3972" s="3">
        <v>44157</v>
      </c>
      <c r="E3972" s="3">
        <v>44161</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2021</v>
      </c>
      <c r="D3973" s="3">
        <v>44249</v>
      </c>
      <c r="E3973" s="3">
        <v>44251</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2022</v>
      </c>
      <c r="D3974" s="3">
        <v>44650</v>
      </c>
      <c r="E3974" s="3">
        <v>44654</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2022</v>
      </c>
      <c r="D3975" s="3">
        <v>44650</v>
      </c>
      <c r="E3975" s="3">
        <v>44654</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2022</v>
      </c>
      <c r="D3976" s="3">
        <v>44650</v>
      </c>
      <c r="E3976" s="3">
        <v>44654</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2022</v>
      </c>
      <c r="D3977" s="3">
        <v>44650</v>
      </c>
      <c r="E3977" s="3">
        <v>44654</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2022</v>
      </c>
      <c r="D3978" s="3">
        <v>44857</v>
      </c>
      <c r="E3978" s="3">
        <v>44859</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2023</v>
      </c>
      <c r="D3979" s="3">
        <v>45202</v>
      </c>
      <c r="E3979" s="3">
        <v>45207</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2023</v>
      </c>
      <c r="D3980" s="3">
        <v>45202</v>
      </c>
      <c r="E3980" s="3">
        <v>45207</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2020</v>
      </c>
      <c r="D3981" s="3">
        <v>44188</v>
      </c>
      <c r="E3981" s="3">
        <v>44192</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2020</v>
      </c>
      <c r="D3982" s="3">
        <v>44188</v>
      </c>
      <c r="E3982" s="3">
        <v>44192</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2023</v>
      </c>
      <c r="D3983" s="3">
        <v>45276</v>
      </c>
      <c r="E3983" s="3">
        <v>45281</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2022</v>
      </c>
      <c r="D3984" s="3">
        <v>44750</v>
      </c>
      <c r="E3984" s="3">
        <v>44752</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2022</v>
      </c>
      <c r="D3985" s="3">
        <v>44750</v>
      </c>
      <c r="E3985" s="3">
        <v>44752</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2022</v>
      </c>
      <c r="D3986" s="3">
        <v>44750</v>
      </c>
      <c r="E3986" s="3">
        <v>44752</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2022</v>
      </c>
      <c r="D3987" s="3">
        <v>44669</v>
      </c>
      <c r="E3987" s="3">
        <v>44673</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2023</v>
      </c>
      <c r="D3988" s="3">
        <v>45025</v>
      </c>
      <c r="E3988" s="3">
        <v>45031</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2023</v>
      </c>
      <c r="D3989" s="3">
        <v>45025</v>
      </c>
      <c r="E3989" s="3">
        <v>45031</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2022</v>
      </c>
      <c r="D3990" s="3">
        <v>44669</v>
      </c>
      <c r="E3990" s="3">
        <v>44674</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2020</v>
      </c>
      <c r="D3991" s="3">
        <v>44160</v>
      </c>
      <c r="E3991" s="3">
        <v>44162</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2020</v>
      </c>
      <c r="D3992" s="3">
        <v>44138</v>
      </c>
      <c r="E3992" s="3">
        <v>44143</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2021</v>
      </c>
      <c r="D3993" s="3">
        <v>44317</v>
      </c>
      <c r="E3993" s="3">
        <v>44321</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2021</v>
      </c>
      <c r="D3994" s="3">
        <v>44317</v>
      </c>
      <c r="E3994" s="3">
        <v>44321</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2021</v>
      </c>
      <c r="D3995" s="3">
        <v>44317</v>
      </c>
      <c r="E3995" s="3">
        <v>44321</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2021</v>
      </c>
      <c r="D3996" s="3">
        <v>44263</v>
      </c>
      <c r="E3996" s="3">
        <v>44267</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2021</v>
      </c>
      <c r="D3997" s="3">
        <v>44263</v>
      </c>
      <c r="E3997" s="3">
        <v>44267</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2021</v>
      </c>
      <c r="D3998" s="3">
        <v>44263</v>
      </c>
      <c r="E3998" s="3">
        <v>44267</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2021</v>
      </c>
      <c r="D3999" s="3">
        <v>44263</v>
      </c>
      <c r="E3999" s="3">
        <v>44267</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2021</v>
      </c>
      <c r="D4000" s="3">
        <v>44263</v>
      </c>
      <c r="E4000" s="3">
        <v>44267</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2021</v>
      </c>
      <c r="D4001" s="3">
        <v>44394</v>
      </c>
      <c r="E4001" s="3">
        <v>44397</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2020</v>
      </c>
      <c r="D4002" s="3">
        <v>44115</v>
      </c>
      <c r="E4002" s="3">
        <v>44120</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2020</v>
      </c>
      <c r="D4003" s="3">
        <v>44115</v>
      </c>
      <c r="E4003" s="3">
        <v>44120</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2022</v>
      </c>
      <c r="D4004" s="3">
        <v>44624</v>
      </c>
      <c r="E4004" s="3">
        <v>44629</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2022</v>
      </c>
      <c r="D4005" s="3">
        <v>44624</v>
      </c>
      <c r="E4005" s="3">
        <v>44629</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2022</v>
      </c>
      <c r="D4006" s="3">
        <v>44624</v>
      </c>
      <c r="E4006" s="3">
        <v>44629</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2021</v>
      </c>
      <c r="D4007" s="3">
        <v>44540</v>
      </c>
      <c r="E4007" s="3">
        <v>44546</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2021</v>
      </c>
      <c r="D4008" s="3">
        <v>44540</v>
      </c>
      <c r="E4008" s="3">
        <v>44546</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2021</v>
      </c>
      <c r="D4009" s="3">
        <v>44540</v>
      </c>
      <c r="E4009" s="3">
        <v>44546</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2021</v>
      </c>
      <c r="D4010" s="3">
        <v>44548</v>
      </c>
      <c r="E4010" s="3">
        <v>44552</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2023</v>
      </c>
      <c r="D4011" s="3">
        <v>44928</v>
      </c>
      <c r="E4011" s="3">
        <v>44932</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2023</v>
      </c>
      <c r="D4012" s="3">
        <v>45252</v>
      </c>
      <c r="E4012" s="3">
        <v>45255</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2023</v>
      </c>
      <c r="D4013" s="3">
        <v>45252</v>
      </c>
      <c r="E4013" s="3">
        <v>45255</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2021</v>
      </c>
      <c r="D4014" s="3">
        <v>44552</v>
      </c>
      <c r="E4014" s="3">
        <v>44557</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2021</v>
      </c>
      <c r="D4015" s="3">
        <v>44431</v>
      </c>
      <c r="E4015" s="3">
        <v>44436</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2021</v>
      </c>
      <c r="D4016" s="3">
        <v>44431</v>
      </c>
      <c r="E4016" s="3">
        <v>44436</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2021</v>
      </c>
      <c r="D4017" s="3">
        <v>44431</v>
      </c>
      <c r="E4017" s="3">
        <v>44436</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2021</v>
      </c>
      <c r="D4018" s="3">
        <v>44431</v>
      </c>
      <c r="E4018" s="3">
        <v>44436</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2021</v>
      </c>
      <c r="D4019" s="3">
        <v>44431</v>
      </c>
      <c r="E4019" s="3">
        <v>44436</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2021</v>
      </c>
      <c r="D4020" s="3">
        <v>44431</v>
      </c>
      <c r="E4020" s="3">
        <v>44436</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2021</v>
      </c>
      <c r="D4021" s="3">
        <v>44431</v>
      </c>
      <c r="E4021" s="3">
        <v>44436</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2020</v>
      </c>
      <c r="D4022" s="3">
        <v>44004</v>
      </c>
      <c r="E4022" s="3">
        <v>44009</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2020</v>
      </c>
      <c r="D4023" s="3">
        <v>44004</v>
      </c>
      <c r="E4023" s="3">
        <v>44009</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2020</v>
      </c>
      <c r="D4024" s="3">
        <v>44004</v>
      </c>
      <c r="E4024" s="3">
        <v>44009</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2023</v>
      </c>
      <c r="D4025" s="3">
        <v>45227</v>
      </c>
      <c r="E4025" s="3">
        <v>45228</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2023</v>
      </c>
      <c r="D4026" s="3">
        <v>45227</v>
      </c>
      <c r="E4026" s="3">
        <v>45228</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2023</v>
      </c>
      <c r="D4027" s="3">
        <v>45150</v>
      </c>
      <c r="E4027" s="3">
        <v>45152</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2023</v>
      </c>
      <c r="D4028" s="3">
        <v>45150</v>
      </c>
      <c r="E4028" s="3">
        <v>45152</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2023</v>
      </c>
      <c r="D4029" s="3">
        <v>45150</v>
      </c>
      <c r="E4029" s="3">
        <v>45152</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2023</v>
      </c>
      <c r="D4030" s="3">
        <v>45150</v>
      </c>
      <c r="E4030" s="3">
        <v>45152</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2023</v>
      </c>
      <c r="D4031" s="3">
        <v>45285</v>
      </c>
      <c r="E4031" s="3">
        <v>45289</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2023</v>
      </c>
      <c r="D4032" s="3">
        <v>45285</v>
      </c>
      <c r="E4032" s="3">
        <v>45289</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2022</v>
      </c>
      <c r="D4033" s="3">
        <v>44831</v>
      </c>
      <c r="E4033" s="3">
        <v>44835</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2022</v>
      </c>
      <c r="D4034" s="3">
        <v>44831</v>
      </c>
      <c r="E4034" s="3">
        <v>44835</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2022</v>
      </c>
      <c r="D4035" s="3">
        <v>44831</v>
      </c>
      <c r="E4035" s="3">
        <v>44835</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2022</v>
      </c>
      <c r="D4036" s="3">
        <v>44908</v>
      </c>
      <c r="E4036" s="3">
        <v>44908</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2022</v>
      </c>
      <c r="D4037" s="3">
        <v>44908</v>
      </c>
      <c r="E4037" s="3">
        <v>44908</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2021</v>
      </c>
      <c r="D4038" s="3">
        <v>44558</v>
      </c>
      <c r="E4038" s="3">
        <v>44562</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2020</v>
      </c>
      <c r="D4039" s="3">
        <v>44194</v>
      </c>
      <c r="E4039" s="3">
        <v>44198</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2020</v>
      </c>
      <c r="D4040" s="3">
        <v>44194</v>
      </c>
      <c r="E4040" s="3">
        <v>44198</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2020</v>
      </c>
      <c r="D4041" s="3">
        <v>44194</v>
      </c>
      <c r="E4041" s="3">
        <v>44198</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2020</v>
      </c>
      <c r="D4042" s="3">
        <v>44194</v>
      </c>
      <c r="E4042" s="3">
        <v>44198</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2020</v>
      </c>
      <c r="D4043" s="3">
        <v>44194</v>
      </c>
      <c r="E4043" s="3">
        <v>44198</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2020</v>
      </c>
      <c r="D4044" s="3">
        <v>44194</v>
      </c>
      <c r="E4044" s="3">
        <v>44198</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2020</v>
      </c>
      <c r="D4045" s="3">
        <v>44194</v>
      </c>
      <c r="E4045" s="3">
        <v>44198</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2021</v>
      </c>
      <c r="D4046" s="3">
        <v>44372</v>
      </c>
      <c r="E4046" s="3">
        <v>44377</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2021</v>
      </c>
      <c r="D4047" s="3">
        <v>44288</v>
      </c>
      <c r="E4047" s="3">
        <v>44293</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2023</v>
      </c>
      <c r="D4048" s="3">
        <v>45221</v>
      </c>
      <c r="E4048" s="3">
        <v>45225</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2021</v>
      </c>
      <c r="D4049" s="3">
        <v>44393</v>
      </c>
      <c r="E4049" s="3">
        <v>44396</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2021</v>
      </c>
      <c r="D4050" s="3">
        <v>44393</v>
      </c>
      <c r="E4050" s="3">
        <v>44396</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2023</v>
      </c>
      <c r="D4051" s="3">
        <v>45102</v>
      </c>
      <c r="E4051" s="3">
        <v>45104</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2023</v>
      </c>
      <c r="D4052" s="3">
        <v>45102</v>
      </c>
      <c r="E4052" s="3">
        <v>45104</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2020</v>
      </c>
      <c r="D4053" s="3">
        <v>44103</v>
      </c>
      <c r="E4053" s="3">
        <v>44107</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2020</v>
      </c>
      <c r="D4054" s="3">
        <v>44103</v>
      </c>
      <c r="E4054" s="3">
        <v>44107</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2020</v>
      </c>
      <c r="D4055" s="3">
        <v>44103</v>
      </c>
      <c r="E4055" s="3">
        <v>44107</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2020</v>
      </c>
      <c r="D4056" s="3">
        <v>44103</v>
      </c>
      <c r="E4056" s="3">
        <v>44107</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2020</v>
      </c>
      <c r="D4057" s="3">
        <v>44103</v>
      </c>
      <c r="E4057" s="3">
        <v>44107</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2020</v>
      </c>
      <c r="D4058" s="3">
        <v>44103</v>
      </c>
      <c r="E4058" s="3">
        <v>44107</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2020</v>
      </c>
      <c r="D4059" s="3">
        <v>44159</v>
      </c>
      <c r="E4059" s="3">
        <v>44163</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2021</v>
      </c>
      <c r="D4060" s="3">
        <v>44520</v>
      </c>
      <c r="E4060" s="3">
        <v>44524</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2021</v>
      </c>
      <c r="D4061" s="3">
        <v>44520</v>
      </c>
      <c r="E4061" s="3">
        <v>44524</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2022</v>
      </c>
      <c r="D4062" s="3">
        <v>44867</v>
      </c>
      <c r="E4062" s="3">
        <v>44873</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2021</v>
      </c>
      <c r="D4063" s="3">
        <v>44456</v>
      </c>
      <c r="E4063" s="3">
        <v>44459</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2022</v>
      </c>
      <c r="D4064" s="3">
        <v>44631</v>
      </c>
      <c r="E4064" s="3">
        <v>44635</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2020</v>
      </c>
      <c r="D4065" s="3">
        <v>44005</v>
      </c>
      <c r="E4065" s="3">
        <v>44008</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2020</v>
      </c>
      <c r="D4066" s="3">
        <v>44005</v>
      </c>
      <c r="E4066" s="3">
        <v>44008</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2020</v>
      </c>
      <c r="D4067" s="3">
        <v>44136</v>
      </c>
      <c r="E4067" s="3">
        <v>44140</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2020</v>
      </c>
      <c r="D4068" s="3">
        <v>44136</v>
      </c>
      <c r="E4068" s="3">
        <v>44140</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2020</v>
      </c>
      <c r="D4069" s="3">
        <v>44136</v>
      </c>
      <c r="E4069" s="3">
        <v>44140</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2020</v>
      </c>
      <c r="D4070" s="3">
        <v>44136</v>
      </c>
      <c r="E4070" s="3">
        <v>44140</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2022</v>
      </c>
      <c r="D4071" s="3">
        <v>44802</v>
      </c>
      <c r="E4071" s="3">
        <v>44805</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2022</v>
      </c>
      <c r="D4072" s="3">
        <v>44802</v>
      </c>
      <c r="E4072" s="3">
        <v>44805</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2022</v>
      </c>
      <c r="D4073" s="3">
        <v>44802</v>
      </c>
      <c r="E4073" s="3">
        <v>44805</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2021</v>
      </c>
      <c r="D4074" s="3">
        <v>44536</v>
      </c>
      <c r="E4074" s="3">
        <v>44538</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2021</v>
      </c>
      <c r="D4075" s="3">
        <v>44463</v>
      </c>
      <c r="E4075" s="3">
        <v>44466</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2023</v>
      </c>
      <c r="D4076" s="3">
        <v>45246</v>
      </c>
      <c r="E4076" s="3">
        <v>45251</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2023</v>
      </c>
      <c r="D4077" s="3">
        <v>45246</v>
      </c>
      <c r="E4077" s="3">
        <v>45251</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2021</v>
      </c>
      <c r="D4078" s="3">
        <v>44549</v>
      </c>
      <c r="E4078" s="3">
        <v>44551</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2021</v>
      </c>
      <c r="D4079" s="3">
        <v>44549</v>
      </c>
      <c r="E4079" s="3">
        <v>44551</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2021</v>
      </c>
      <c r="D4080" s="3">
        <v>44549</v>
      </c>
      <c r="E4080" s="3">
        <v>44551</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2021</v>
      </c>
      <c r="D4081" s="3">
        <v>44551</v>
      </c>
      <c r="E4081" s="3">
        <v>44554</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2022</v>
      </c>
      <c r="D4082" s="3">
        <v>44830</v>
      </c>
      <c r="E4082" s="3">
        <v>44834</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2022</v>
      </c>
      <c r="D4083" s="3">
        <v>44830</v>
      </c>
      <c r="E4083" s="3">
        <v>44834</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2023</v>
      </c>
      <c r="D4084" s="3">
        <v>45102</v>
      </c>
      <c r="E4084" s="3">
        <v>45108</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2023</v>
      </c>
      <c r="D4085" s="3">
        <v>45102</v>
      </c>
      <c r="E4085" s="3">
        <v>45108</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2023</v>
      </c>
      <c r="D4086" s="3">
        <v>45177</v>
      </c>
      <c r="E4086" s="3">
        <v>45179</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2022</v>
      </c>
      <c r="D4087" s="3">
        <v>44778</v>
      </c>
      <c r="E4087" s="3">
        <v>44780</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2022</v>
      </c>
      <c r="D4088" s="3">
        <v>44778</v>
      </c>
      <c r="E4088" s="3">
        <v>44780</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2022</v>
      </c>
      <c r="D4089" s="3">
        <v>44778</v>
      </c>
      <c r="E4089" s="3">
        <v>44780</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2020</v>
      </c>
      <c r="D4090" s="3">
        <v>44062</v>
      </c>
      <c r="E4090" s="3">
        <v>44069</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2022</v>
      </c>
      <c r="D4091" s="3">
        <v>44653</v>
      </c>
      <c r="E4091" s="3">
        <v>44657</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2022</v>
      </c>
      <c r="D4092" s="3">
        <v>44653</v>
      </c>
      <c r="E4092" s="3">
        <v>44657</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2022</v>
      </c>
      <c r="D4093" s="3">
        <v>44653</v>
      </c>
      <c r="E4093" s="3">
        <v>44657</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2023</v>
      </c>
      <c r="D4094" s="3">
        <v>45063</v>
      </c>
      <c r="E4094" s="3">
        <v>45065</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2021</v>
      </c>
      <c r="D4095" s="3">
        <v>44432</v>
      </c>
      <c r="E4095" s="3">
        <v>44436</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2021</v>
      </c>
      <c r="D4096" s="3">
        <v>44432</v>
      </c>
      <c r="E4096" s="3">
        <v>44436</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2021</v>
      </c>
      <c r="D4097" s="3">
        <v>44432</v>
      </c>
      <c r="E4097" s="3">
        <v>44436</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2020</v>
      </c>
      <c r="D4098" s="3">
        <v>44097</v>
      </c>
      <c r="E4098" s="3">
        <v>44102</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2020</v>
      </c>
      <c r="D4099" s="3">
        <v>44097</v>
      </c>
      <c r="E4099" s="3">
        <v>44102</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2020</v>
      </c>
      <c r="D4100" s="3">
        <v>44097</v>
      </c>
      <c r="E4100" s="3">
        <v>44102</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2020</v>
      </c>
      <c r="D4101" s="3">
        <v>44097</v>
      </c>
      <c r="E4101" s="3">
        <v>44102</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2023</v>
      </c>
      <c r="D4102" s="3">
        <v>45097</v>
      </c>
      <c r="E4102" s="3">
        <v>45101</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2023</v>
      </c>
      <c r="D4103" s="3">
        <v>45097</v>
      </c>
      <c r="E4103" s="3">
        <v>45101</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2023</v>
      </c>
      <c r="D4104" s="3">
        <v>45097</v>
      </c>
      <c r="E4104" s="3">
        <v>45101</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2023</v>
      </c>
      <c r="D4105" s="3">
        <v>45282</v>
      </c>
      <c r="E4105" s="3">
        <v>45282</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2023</v>
      </c>
      <c r="D4106" s="3">
        <v>45146</v>
      </c>
      <c r="E4106" s="3">
        <v>45152</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2023</v>
      </c>
      <c r="D4107" s="3">
        <v>45146</v>
      </c>
      <c r="E4107" s="3">
        <v>45152</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2022</v>
      </c>
      <c r="D4108" s="3">
        <v>44796</v>
      </c>
      <c r="E4108" s="3">
        <v>44800</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2021</v>
      </c>
      <c r="D4109" s="3">
        <v>44446</v>
      </c>
      <c r="E4109" s="3">
        <v>44446</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2021</v>
      </c>
      <c r="D4110" s="3">
        <v>44446</v>
      </c>
      <c r="E4110" s="3">
        <v>44446</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2021</v>
      </c>
      <c r="D4111" s="3">
        <v>44555</v>
      </c>
      <c r="E4111" s="3">
        <v>44562</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2021</v>
      </c>
      <c r="D4112" s="3">
        <v>44555</v>
      </c>
      <c r="E4112" s="3">
        <v>44562</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2021</v>
      </c>
      <c r="D4113" s="3">
        <v>44555</v>
      </c>
      <c r="E4113" s="3">
        <v>44562</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2021</v>
      </c>
      <c r="D4114" s="3">
        <v>44555</v>
      </c>
      <c r="E4114" s="3">
        <v>44562</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2021</v>
      </c>
      <c r="D4115" s="3">
        <v>44318</v>
      </c>
      <c r="E4115" s="3">
        <v>44323</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2021</v>
      </c>
      <c r="D4116" s="3">
        <v>44318</v>
      </c>
      <c r="E4116" s="3">
        <v>44323</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2022</v>
      </c>
      <c r="D4117" s="3">
        <v>44890</v>
      </c>
      <c r="E4117" s="3">
        <v>44893</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2021</v>
      </c>
      <c r="D4118" s="3">
        <v>44524</v>
      </c>
      <c r="E4118" s="3">
        <v>44529</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2021</v>
      </c>
      <c r="D4119" s="3">
        <v>44524</v>
      </c>
      <c r="E4119" s="3">
        <v>44529</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2021</v>
      </c>
      <c r="D4120" s="3">
        <v>44524</v>
      </c>
      <c r="E4120" s="3">
        <v>44529</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2021</v>
      </c>
      <c r="D4121" s="3">
        <v>44524</v>
      </c>
      <c r="E4121" s="3">
        <v>44529</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2023</v>
      </c>
      <c r="D4122" s="3">
        <v>45174</v>
      </c>
      <c r="E4122" s="3">
        <v>45180</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2023</v>
      </c>
      <c r="D4123" s="3">
        <v>45058</v>
      </c>
      <c r="E4123" s="3">
        <v>45059</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2023</v>
      </c>
      <c r="D4124" s="3">
        <v>45058</v>
      </c>
      <c r="E4124" s="3">
        <v>45059</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2023</v>
      </c>
      <c r="D4125" s="3">
        <v>45058</v>
      </c>
      <c r="E4125" s="3">
        <v>45059</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2020</v>
      </c>
      <c r="D4126" s="3">
        <v>43962</v>
      </c>
      <c r="E4126" s="3">
        <v>43969</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2023</v>
      </c>
      <c r="D4127" s="3">
        <v>45135</v>
      </c>
      <c r="E4127" s="3">
        <v>45139</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2023</v>
      </c>
      <c r="D4128" s="3">
        <v>45053</v>
      </c>
      <c r="E4128" s="3">
        <v>45056</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2020</v>
      </c>
      <c r="D4129" s="3">
        <v>44093</v>
      </c>
      <c r="E4129" s="3">
        <v>44098</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2020</v>
      </c>
      <c r="D4130" s="3">
        <v>44093</v>
      </c>
      <c r="E4130" s="3">
        <v>44098</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2021</v>
      </c>
      <c r="D4131" s="3">
        <v>44284</v>
      </c>
      <c r="E4131" s="3">
        <v>44290</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2020</v>
      </c>
      <c r="D4132" s="3">
        <v>44153</v>
      </c>
      <c r="E4132" s="3">
        <v>44160</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2021</v>
      </c>
      <c r="D4133" s="3">
        <v>44379</v>
      </c>
      <c r="E4133" s="3">
        <v>44386</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2021</v>
      </c>
      <c r="D4134" s="3">
        <v>44379</v>
      </c>
      <c r="E4134" s="3">
        <v>44386</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2020</v>
      </c>
      <c r="D4135" s="3">
        <v>44082</v>
      </c>
      <c r="E4135" s="3">
        <v>44087</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2020</v>
      </c>
      <c r="D4136" s="3">
        <v>44082</v>
      </c>
      <c r="E4136" s="3">
        <v>44087</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2023</v>
      </c>
      <c r="D4137" s="3">
        <v>45202</v>
      </c>
      <c r="E4137" s="3">
        <v>45208</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2023</v>
      </c>
      <c r="D4138" s="3">
        <v>45202</v>
      </c>
      <c r="E4138" s="3">
        <v>45208</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2023</v>
      </c>
      <c r="D4139" s="3">
        <v>45250</v>
      </c>
      <c r="E4139" s="3">
        <v>45254</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2022</v>
      </c>
      <c r="D4140" s="3">
        <v>44926</v>
      </c>
      <c r="E4140" s="3">
        <v>44928</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2023</v>
      </c>
      <c r="D4141" s="3">
        <v>45262</v>
      </c>
      <c r="E4141" s="3">
        <v>45265</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2023</v>
      </c>
      <c r="D4142" s="3">
        <v>45262</v>
      </c>
      <c r="E4142" s="3">
        <v>45265</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2022</v>
      </c>
      <c r="D4143" s="3">
        <v>44726</v>
      </c>
      <c r="E4143" s="3">
        <v>44730</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2020</v>
      </c>
      <c r="D4144" s="3">
        <v>43970</v>
      </c>
      <c r="E4144" s="3">
        <v>43974</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2023</v>
      </c>
      <c r="D4145" s="3">
        <v>44957</v>
      </c>
      <c r="E4145" s="3">
        <v>44964</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2023</v>
      </c>
      <c r="D4146" s="3">
        <v>44957</v>
      </c>
      <c r="E4146" s="3">
        <v>44964</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2023</v>
      </c>
      <c r="D4147" s="3">
        <v>44957</v>
      </c>
      <c r="E4147" s="3">
        <v>44964</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2021</v>
      </c>
      <c r="D4148" s="3">
        <v>44528</v>
      </c>
      <c r="E4148" s="3">
        <v>44534</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2023</v>
      </c>
      <c r="D4149" s="3">
        <v>45223</v>
      </c>
      <c r="E4149" s="3">
        <v>45228</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2023</v>
      </c>
      <c r="D4150" s="3">
        <v>45223</v>
      </c>
      <c r="E4150" s="3">
        <v>45228</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2023</v>
      </c>
      <c r="D4151" s="3">
        <v>45223</v>
      </c>
      <c r="E4151" s="3">
        <v>45228</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2023</v>
      </c>
      <c r="D4152" s="3">
        <v>45223</v>
      </c>
      <c r="E4152" s="3">
        <v>45228</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2023</v>
      </c>
      <c r="D4153" s="3">
        <v>45177</v>
      </c>
      <c r="E4153" s="3">
        <v>45181</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2023</v>
      </c>
      <c r="D4154" s="3">
        <v>45177</v>
      </c>
      <c r="E4154" s="3">
        <v>45181</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2023</v>
      </c>
      <c r="D4155" s="3">
        <v>45177</v>
      </c>
      <c r="E4155" s="3">
        <v>45181</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2022</v>
      </c>
      <c r="D4156" s="3">
        <v>44925</v>
      </c>
      <c r="E4156" s="3">
        <v>44930</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2022</v>
      </c>
      <c r="D4157" s="3">
        <v>44925</v>
      </c>
      <c r="E4157" s="3">
        <v>44930</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2021</v>
      </c>
      <c r="D4158" s="3">
        <v>44535</v>
      </c>
      <c r="E4158" s="3">
        <v>44539</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2021</v>
      </c>
      <c r="D4159" s="3">
        <v>44535</v>
      </c>
      <c r="E4159" s="3">
        <v>44539</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2020</v>
      </c>
      <c r="D4160" s="3">
        <v>44136</v>
      </c>
      <c r="E4160" s="3">
        <v>44143</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2022</v>
      </c>
      <c r="D4161" s="3">
        <v>44668</v>
      </c>
      <c r="E4161" s="3">
        <v>44675</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2023</v>
      </c>
      <c r="D4162" s="3">
        <v>45061</v>
      </c>
      <c r="E4162" s="3">
        <v>45065</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2023</v>
      </c>
      <c r="D4163" s="3">
        <v>45061</v>
      </c>
      <c r="E4163" s="3">
        <v>45065</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2021</v>
      </c>
      <c r="D4164" s="3">
        <v>44269</v>
      </c>
      <c r="E4164" s="3">
        <v>44273</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2021</v>
      </c>
      <c r="D4165" s="3">
        <v>44269</v>
      </c>
      <c r="E4165" s="3">
        <v>44273</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2023</v>
      </c>
      <c r="D4166" s="3">
        <v>44941</v>
      </c>
      <c r="E4166" s="3">
        <v>44943</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2023</v>
      </c>
      <c r="D4167" s="3">
        <v>44941</v>
      </c>
      <c r="E4167" s="3">
        <v>44943</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2021</v>
      </c>
      <c r="D4168" s="3">
        <v>44263</v>
      </c>
      <c r="E4168" s="3">
        <v>44268</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2020</v>
      </c>
      <c r="D4169" s="3">
        <v>44115</v>
      </c>
      <c r="E4169" s="3">
        <v>44117</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2020</v>
      </c>
      <c r="D4170" s="3">
        <v>44115</v>
      </c>
      <c r="E4170" s="3">
        <v>44117</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2021</v>
      </c>
      <c r="D4171" s="3">
        <v>44299</v>
      </c>
      <c r="E4171" s="3">
        <v>44300</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2021</v>
      </c>
      <c r="D4172" s="3">
        <v>44299</v>
      </c>
      <c r="E4172" s="3">
        <v>44300</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2023</v>
      </c>
      <c r="D4173" s="3">
        <v>45247</v>
      </c>
      <c r="E4173" s="3">
        <v>45251</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2022</v>
      </c>
      <c r="D4174" s="3">
        <v>44744</v>
      </c>
      <c r="E4174" s="3">
        <v>44744</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2022</v>
      </c>
      <c r="D4175" s="3">
        <v>44744</v>
      </c>
      <c r="E4175" s="3">
        <v>44744</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2022</v>
      </c>
      <c r="D4176" s="3">
        <v>44744</v>
      </c>
      <c r="E4176" s="3">
        <v>44744</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2021</v>
      </c>
      <c r="D4177" s="3">
        <v>44529</v>
      </c>
      <c r="E4177" s="3">
        <v>44530</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2020</v>
      </c>
      <c r="D4178" s="3">
        <v>43928</v>
      </c>
      <c r="E4178" s="3">
        <v>43933</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2020</v>
      </c>
      <c r="D4179" s="3">
        <v>43928</v>
      </c>
      <c r="E4179" s="3">
        <v>43933</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2022</v>
      </c>
      <c r="D4180" s="3">
        <v>44729</v>
      </c>
      <c r="E4180" s="3">
        <v>44731</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2023</v>
      </c>
      <c r="D4181" s="3">
        <v>44992</v>
      </c>
      <c r="E4181" s="3">
        <v>44996</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2023</v>
      </c>
      <c r="D4182" s="3">
        <v>45207</v>
      </c>
      <c r="E4182" s="3">
        <v>45211</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2023</v>
      </c>
      <c r="D4183" s="3">
        <v>45206</v>
      </c>
      <c r="E4183" s="3">
        <v>45212</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2023</v>
      </c>
      <c r="D4184" s="3">
        <v>45206</v>
      </c>
      <c r="E4184" s="3">
        <v>45212</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2023</v>
      </c>
      <c r="D4185" s="3">
        <v>45206</v>
      </c>
      <c r="E4185" s="3">
        <v>45212</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2022</v>
      </c>
      <c r="D4186" s="3">
        <v>44901</v>
      </c>
      <c r="E4186" s="3">
        <v>44903</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2022</v>
      </c>
      <c r="D4187" s="3">
        <v>44856</v>
      </c>
      <c r="E4187" s="3">
        <v>44857</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2023</v>
      </c>
      <c r="D4188" s="3">
        <v>45065</v>
      </c>
      <c r="E4188" s="3">
        <v>45070</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2023</v>
      </c>
      <c r="D4189" s="3">
        <v>45065</v>
      </c>
      <c r="E4189" s="3">
        <v>45070</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2023</v>
      </c>
      <c r="D4190" s="3">
        <v>45065</v>
      </c>
      <c r="E4190" s="3">
        <v>45070</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2022</v>
      </c>
      <c r="D4191" s="3">
        <v>44831</v>
      </c>
      <c r="E4191" s="3">
        <v>44836</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2023</v>
      </c>
      <c r="D4192" s="3">
        <v>45248</v>
      </c>
      <c r="E4192" s="3">
        <v>45253</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2021</v>
      </c>
      <c r="D4193" s="3">
        <v>44385</v>
      </c>
      <c r="E4193" s="3">
        <v>44385</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2021</v>
      </c>
      <c r="D4194" s="3">
        <v>44516</v>
      </c>
      <c r="E4194" s="3">
        <v>44520</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2021</v>
      </c>
      <c r="D4195" s="3">
        <v>44516</v>
      </c>
      <c r="E4195" s="3">
        <v>44520</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2021</v>
      </c>
      <c r="D4196" s="3">
        <v>44365</v>
      </c>
      <c r="E4196" s="3">
        <v>44369</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2022</v>
      </c>
      <c r="D4197" s="3">
        <v>44660</v>
      </c>
      <c r="E4197" s="3">
        <v>44666</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2021</v>
      </c>
      <c r="D4198" s="3">
        <v>44304</v>
      </c>
      <c r="E4198" s="3">
        <v>44309</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2022</v>
      </c>
      <c r="D4199" s="3">
        <v>44899</v>
      </c>
      <c r="E4199" s="3">
        <v>44904</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2022</v>
      </c>
      <c r="D4200" s="3">
        <v>44899</v>
      </c>
      <c r="E4200" s="3">
        <v>44904</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2021</v>
      </c>
      <c r="D4201" s="3">
        <v>44540</v>
      </c>
      <c r="E4201" s="3">
        <v>44540</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2021</v>
      </c>
      <c r="D4202" s="3">
        <v>44540</v>
      </c>
      <c r="E4202" s="3">
        <v>44540</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2021</v>
      </c>
      <c r="D4203" s="3">
        <v>44540</v>
      </c>
      <c r="E4203" s="3">
        <v>44540</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2021</v>
      </c>
      <c r="D4204" s="3">
        <v>44540</v>
      </c>
      <c r="E4204" s="3">
        <v>44540</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2020</v>
      </c>
      <c r="D4205" s="3">
        <v>44135</v>
      </c>
      <c r="E4205" s="3">
        <v>44137</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2020</v>
      </c>
      <c r="D4206" s="3">
        <v>44135</v>
      </c>
      <c r="E4206" s="3">
        <v>44137</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2020</v>
      </c>
      <c r="D4207" s="3">
        <v>44135</v>
      </c>
      <c r="E4207" s="3">
        <v>44137</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2020</v>
      </c>
      <c r="D4208" s="3">
        <v>44135</v>
      </c>
      <c r="E4208" s="3">
        <v>44137</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2020</v>
      </c>
      <c r="D4209" s="3">
        <v>44135</v>
      </c>
      <c r="E4209" s="3">
        <v>44137</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2020</v>
      </c>
      <c r="D4210" s="3">
        <v>44135</v>
      </c>
      <c r="E4210" s="3">
        <v>44137</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2020</v>
      </c>
      <c r="D4211" s="3">
        <v>44135</v>
      </c>
      <c r="E4211" s="3">
        <v>44137</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2023</v>
      </c>
      <c r="D4212" s="3">
        <v>45270</v>
      </c>
      <c r="E4212" s="3">
        <v>45275</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2020</v>
      </c>
      <c r="D4213" s="3">
        <v>43956</v>
      </c>
      <c r="E4213" s="3">
        <v>43960</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2020</v>
      </c>
      <c r="D4214" s="3">
        <v>43956</v>
      </c>
      <c r="E4214" s="3">
        <v>43960</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2020</v>
      </c>
      <c r="D4215" s="3">
        <v>43956</v>
      </c>
      <c r="E4215" s="3">
        <v>43960</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2022</v>
      </c>
      <c r="D4216" s="3">
        <v>44625</v>
      </c>
      <c r="E4216" s="3">
        <v>44629</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2020</v>
      </c>
      <c r="D4217" s="3">
        <v>44165</v>
      </c>
      <c r="E4217" s="3">
        <v>44169</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2021</v>
      </c>
      <c r="D4218" s="3">
        <v>44245</v>
      </c>
      <c r="E4218" s="3">
        <v>44249</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2023</v>
      </c>
      <c r="D4219" s="3">
        <v>45018</v>
      </c>
      <c r="E4219" s="3">
        <v>45020</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2023</v>
      </c>
      <c r="D4220" s="3">
        <v>45018</v>
      </c>
      <c r="E4220" s="3">
        <v>45020</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2023</v>
      </c>
      <c r="D4221" s="3">
        <v>45089</v>
      </c>
      <c r="E4221" s="3">
        <v>45091</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2023</v>
      </c>
      <c r="D4222" s="3">
        <v>45089</v>
      </c>
      <c r="E4222" s="3">
        <v>45091</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2023</v>
      </c>
      <c r="D4223" s="3">
        <v>45089</v>
      </c>
      <c r="E4223" s="3">
        <v>45091</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2023</v>
      </c>
      <c r="D4224" s="3">
        <v>45089</v>
      </c>
      <c r="E4224" s="3">
        <v>45091</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2023</v>
      </c>
      <c r="D4225" s="3">
        <v>45089</v>
      </c>
      <c r="E4225" s="3">
        <v>45091</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2022</v>
      </c>
      <c r="D4226" s="3">
        <v>44835</v>
      </c>
      <c r="E4226" s="3">
        <v>44838</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2020</v>
      </c>
      <c r="D4227" s="3">
        <v>44178</v>
      </c>
      <c r="E4227" s="3">
        <v>44182</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2023</v>
      </c>
      <c r="D4228" s="3">
        <v>45242</v>
      </c>
      <c r="E4228" s="3">
        <v>45247</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2021</v>
      </c>
      <c r="D4229" s="3">
        <v>44201</v>
      </c>
      <c r="E4229" s="3">
        <v>44206</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2022</v>
      </c>
      <c r="D4230" s="3">
        <v>44645</v>
      </c>
      <c r="E4230" s="3">
        <v>44647</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2023</v>
      </c>
      <c r="D4231" s="3">
        <v>45113</v>
      </c>
      <c r="E4231" s="3">
        <v>45118</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2023</v>
      </c>
      <c r="D4232" s="3">
        <v>45113</v>
      </c>
      <c r="E4232" s="3">
        <v>45118</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2023</v>
      </c>
      <c r="D4233" s="3">
        <v>45113</v>
      </c>
      <c r="E4233" s="3">
        <v>45118</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2023</v>
      </c>
      <c r="D4234" s="3">
        <v>45113</v>
      </c>
      <c r="E4234" s="3">
        <v>45118</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2023</v>
      </c>
      <c r="D4235" s="3">
        <v>45113</v>
      </c>
      <c r="E4235" s="3">
        <v>45118</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2020</v>
      </c>
      <c r="D4236" s="3">
        <v>44095</v>
      </c>
      <c r="E4236" s="3">
        <v>44098</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2020</v>
      </c>
      <c r="D4237" s="3">
        <v>44095</v>
      </c>
      <c r="E4237" s="3">
        <v>44098</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2022</v>
      </c>
      <c r="D4238" s="3">
        <v>44766</v>
      </c>
      <c r="E4238" s="3">
        <v>44770</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2023</v>
      </c>
      <c r="D4239" s="3">
        <v>45168</v>
      </c>
      <c r="E4239" s="3">
        <v>45173</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2023</v>
      </c>
      <c r="D4240" s="3">
        <v>45012</v>
      </c>
      <c r="E4240" s="3">
        <v>45014</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2023</v>
      </c>
      <c r="D4241" s="3">
        <v>45290</v>
      </c>
      <c r="E4241" s="3">
        <v>45296</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2020</v>
      </c>
      <c r="D4242" s="3">
        <v>44094</v>
      </c>
      <c r="E4242" s="3">
        <v>44100</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2020</v>
      </c>
      <c r="D4243" s="3">
        <v>44094</v>
      </c>
      <c r="E4243" s="3">
        <v>44100</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2022</v>
      </c>
      <c r="D4244" s="3">
        <v>44656</v>
      </c>
      <c r="E4244" s="3">
        <v>44657</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2022</v>
      </c>
      <c r="D4245" s="3">
        <v>44656</v>
      </c>
      <c r="E4245" s="3">
        <v>44657</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2020</v>
      </c>
      <c r="D4246" s="3">
        <v>43916</v>
      </c>
      <c r="E4246" s="3">
        <v>43920</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2023</v>
      </c>
      <c r="D4247" s="3">
        <v>45259</v>
      </c>
      <c r="E4247" s="3">
        <v>45265</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2023</v>
      </c>
      <c r="D4248" s="3">
        <v>45259</v>
      </c>
      <c r="E4248" s="3">
        <v>45265</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2023</v>
      </c>
      <c r="D4249" s="3">
        <v>45259</v>
      </c>
      <c r="E4249" s="3">
        <v>45265</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2022</v>
      </c>
      <c r="D4250" s="3">
        <v>44897</v>
      </c>
      <c r="E4250" s="3">
        <v>44901</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2022</v>
      </c>
      <c r="D4251" s="3">
        <v>44897</v>
      </c>
      <c r="E4251" s="3">
        <v>44901</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2020</v>
      </c>
      <c r="D4252" s="3">
        <v>44093</v>
      </c>
      <c r="E4252" s="3">
        <v>44093</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2021</v>
      </c>
      <c r="D4253" s="3">
        <v>44492</v>
      </c>
      <c r="E4253" s="3">
        <v>44492</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2021</v>
      </c>
      <c r="D4254" s="3">
        <v>44492</v>
      </c>
      <c r="E4254" s="3">
        <v>44492</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2021</v>
      </c>
      <c r="D4255" s="3">
        <v>44492</v>
      </c>
      <c r="E4255" s="3">
        <v>44492</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2023</v>
      </c>
      <c r="D4256" s="3">
        <v>45213</v>
      </c>
      <c r="E4256" s="3">
        <v>45216</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2023</v>
      </c>
      <c r="D4257" s="3">
        <v>45213</v>
      </c>
      <c r="E4257" s="3">
        <v>45216</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2023</v>
      </c>
      <c r="D4258" s="3">
        <v>45213</v>
      </c>
      <c r="E4258" s="3">
        <v>45216</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2021</v>
      </c>
      <c r="D4259" s="3">
        <v>44443</v>
      </c>
      <c r="E4259" s="3">
        <v>44448</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2022</v>
      </c>
      <c r="D4260" s="3">
        <v>44635</v>
      </c>
      <c r="E4260" s="3">
        <v>44637</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2023</v>
      </c>
      <c r="D4261" s="3">
        <v>45228</v>
      </c>
      <c r="E4261" s="3">
        <v>45233</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2023</v>
      </c>
      <c r="D4262" s="3">
        <v>45215</v>
      </c>
      <c r="E4262" s="3">
        <v>45219</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2023</v>
      </c>
      <c r="D4263" s="3">
        <v>45146</v>
      </c>
      <c r="E4263" s="3">
        <v>45150</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2023</v>
      </c>
      <c r="D4264" s="3">
        <v>45191</v>
      </c>
      <c r="E4264" s="3">
        <v>45195</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2023</v>
      </c>
      <c r="D4265" s="3">
        <v>45234</v>
      </c>
      <c r="E4265" s="3">
        <v>45239</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2022</v>
      </c>
      <c r="D4266" s="3">
        <v>44871</v>
      </c>
      <c r="E4266" s="3">
        <v>44875</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2022</v>
      </c>
      <c r="D4267" s="3">
        <v>44871</v>
      </c>
      <c r="E4267" s="3">
        <v>44875</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2022</v>
      </c>
      <c r="D4268" s="3">
        <v>44871</v>
      </c>
      <c r="E4268" s="3">
        <v>44875</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2022</v>
      </c>
      <c r="D4269" s="3">
        <v>44871</v>
      </c>
      <c r="E4269" s="3">
        <v>44875</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2022</v>
      </c>
      <c r="D4270" s="3">
        <v>44871</v>
      </c>
      <c r="E4270" s="3">
        <v>44875</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2023</v>
      </c>
      <c r="D4271" s="3">
        <v>45103</v>
      </c>
      <c r="E4271" s="3">
        <v>45107</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2021</v>
      </c>
      <c r="D4272" s="3">
        <v>44526</v>
      </c>
      <c r="E4272" s="3">
        <v>44530</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2022</v>
      </c>
      <c r="D4273" s="3">
        <v>44890</v>
      </c>
      <c r="E4273" s="3">
        <v>44893</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2023</v>
      </c>
      <c r="D4274" s="3">
        <v>45129</v>
      </c>
      <c r="E4274" s="3">
        <v>45129</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2023</v>
      </c>
      <c r="D4275" s="3">
        <v>45129</v>
      </c>
      <c r="E4275" s="3">
        <v>45129</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2021</v>
      </c>
      <c r="D4276" s="3">
        <v>44492</v>
      </c>
      <c r="E4276" s="3">
        <v>44497</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2021</v>
      </c>
      <c r="D4277" s="3">
        <v>44386</v>
      </c>
      <c r="E4277" s="3">
        <v>44390</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2023</v>
      </c>
      <c r="D4278" s="3">
        <v>45157</v>
      </c>
      <c r="E4278" s="3">
        <v>45161</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2022</v>
      </c>
      <c r="D4279" s="3">
        <v>44668</v>
      </c>
      <c r="E4279" s="3">
        <v>44672</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2022</v>
      </c>
      <c r="D4280" s="3">
        <v>44668</v>
      </c>
      <c r="E4280" s="3">
        <v>44672</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2022</v>
      </c>
      <c r="D4281" s="3">
        <v>44668</v>
      </c>
      <c r="E4281" s="3">
        <v>44672</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2020</v>
      </c>
      <c r="D4282" s="3">
        <v>44149</v>
      </c>
      <c r="E4282" s="3">
        <v>44153</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2020</v>
      </c>
      <c r="D4283" s="3">
        <v>44149</v>
      </c>
      <c r="E4283" s="3">
        <v>44153</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2020</v>
      </c>
      <c r="D4284" s="3">
        <v>44185</v>
      </c>
      <c r="E4284" s="3">
        <v>44188</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2020</v>
      </c>
      <c r="D4285" s="3">
        <v>44185</v>
      </c>
      <c r="E4285" s="3">
        <v>44188</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2021</v>
      </c>
      <c r="D4286" s="3">
        <v>44521</v>
      </c>
      <c r="E4286" s="3">
        <v>44526</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2021</v>
      </c>
      <c r="D4287" s="3">
        <v>44521</v>
      </c>
      <c r="E4287" s="3">
        <v>44526</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2021</v>
      </c>
      <c r="D4288" s="3">
        <v>44521</v>
      </c>
      <c r="E4288" s="3">
        <v>44526</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2023</v>
      </c>
      <c r="D4289" s="3">
        <v>45289</v>
      </c>
      <c r="E4289" s="3">
        <v>45295</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2021</v>
      </c>
      <c r="D4290" s="3">
        <v>44333</v>
      </c>
      <c r="E4290" s="3">
        <v>44337</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2021</v>
      </c>
      <c r="D4291" s="3">
        <v>44333</v>
      </c>
      <c r="E4291" s="3">
        <v>44337</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2023</v>
      </c>
      <c r="D4292" s="3">
        <v>45270</v>
      </c>
      <c r="E4292" s="3">
        <v>45274</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2023</v>
      </c>
      <c r="D4293" s="3">
        <v>45270</v>
      </c>
      <c r="E4293" s="3">
        <v>45274</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2023</v>
      </c>
      <c r="D4294" s="3">
        <v>45270</v>
      </c>
      <c r="E4294" s="3">
        <v>45274</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2023</v>
      </c>
      <c r="D4295" s="3">
        <v>44996</v>
      </c>
      <c r="E4295" s="3">
        <v>45002</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2023</v>
      </c>
      <c r="D4296" s="3">
        <v>45222</v>
      </c>
      <c r="E4296" s="3">
        <v>45227</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2023</v>
      </c>
      <c r="D4297" s="3">
        <v>45111</v>
      </c>
      <c r="E4297" s="3">
        <v>45118</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2023</v>
      </c>
      <c r="D4298" s="3">
        <v>45174</v>
      </c>
      <c r="E4298" s="3">
        <v>45180</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2023</v>
      </c>
      <c r="D4299" s="3">
        <v>45162</v>
      </c>
      <c r="E4299" s="3">
        <v>45165</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2023</v>
      </c>
      <c r="D4300" s="3">
        <v>45162</v>
      </c>
      <c r="E4300" s="3">
        <v>45165</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2023</v>
      </c>
      <c r="D4301" s="3">
        <v>45162</v>
      </c>
      <c r="E4301" s="3">
        <v>45165</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2023</v>
      </c>
      <c r="D4302" s="3">
        <v>45162</v>
      </c>
      <c r="E4302" s="3">
        <v>45165</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2023</v>
      </c>
      <c r="D4303" s="3">
        <v>45162</v>
      </c>
      <c r="E4303" s="3">
        <v>45165</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2020</v>
      </c>
      <c r="D4304" s="3">
        <v>44065</v>
      </c>
      <c r="E4304" s="3">
        <v>44068</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2022</v>
      </c>
      <c r="D4305" s="3">
        <v>44839</v>
      </c>
      <c r="E4305" s="3">
        <v>44839</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2020</v>
      </c>
      <c r="D4306" s="3">
        <v>44130</v>
      </c>
      <c r="E4306" s="3">
        <v>44134</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2020</v>
      </c>
      <c r="D4307" s="3">
        <v>44130</v>
      </c>
      <c r="E4307" s="3">
        <v>44134</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2022</v>
      </c>
      <c r="D4308" s="3">
        <v>44741</v>
      </c>
      <c r="E4308" s="3">
        <v>44741</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2022</v>
      </c>
      <c r="D4309" s="3">
        <v>44741</v>
      </c>
      <c r="E4309" s="3">
        <v>44741</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2020</v>
      </c>
      <c r="D4310" s="3">
        <v>44139</v>
      </c>
      <c r="E4310" s="3">
        <v>44146</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2020</v>
      </c>
      <c r="D4311" s="3">
        <v>44139</v>
      </c>
      <c r="E4311" s="3">
        <v>44146</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2020</v>
      </c>
      <c r="D4312" s="3">
        <v>44139</v>
      </c>
      <c r="E4312" s="3">
        <v>44146</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2020</v>
      </c>
      <c r="D4313" s="3">
        <v>44139</v>
      </c>
      <c r="E4313" s="3">
        <v>44146</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2020</v>
      </c>
      <c r="D4314" s="3">
        <v>44139</v>
      </c>
      <c r="E4314" s="3">
        <v>44146</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2020</v>
      </c>
      <c r="D4315" s="3">
        <v>44082</v>
      </c>
      <c r="E4315" s="3">
        <v>44086</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2021</v>
      </c>
      <c r="D4316" s="3">
        <v>44372</v>
      </c>
      <c r="E4316" s="3">
        <v>44378</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2021</v>
      </c>
      <c r="D4317" s="3">
        <v>44372</v>
      </c>
      <c r="E4317" s="3">
        <v>44378</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2021</v>
      </c>
      <c r="D4318" s="3">
        <v>44372</v>
      </c>
      <c r="E4318" s="3">
        <v>44378</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2021</v>
      </c>
      <c r="D4319" s="3">
        <v>44403</v>
      </c>
      <c r="E4319" s="3">
        <v>44410</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2023</v>
      </c>
      <c r="D4320" s="3">
        <v>45268</v>
      </c>
      <c r="E4320" s="3">
        <v>45272</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2020</v>
      </c>
      <c r="D4321" s="3">
        <v>44194</v>
      </c>
      <c r="E4321" s="3">
        <v>44199</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2020</v>
      </c>
      <c r="D4322" s="3">
        <v>44194</v>
      </c>
      <c r="E4322" s="3">
        <v>44199</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2021</v>
      </c>
      <c r="D4323" s="3">
        <v>44241</v>
      </c>
      <c r="E4323" s="3">
        <v>44246</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2021</v>
      </c>
      <c r="D4324" s="3">
        <v>44241</v>
      </c>
      <c r="E4324" s="3">
        <v>44246</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2021</v>
      </c>
      <c r="D4325" s="3">
        <v>44241</v>
      </c>
      <c r="E4325" s="3">
        <v>44246</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2021</v>
      </c>
      <c r="D4326" s="3">
        <v>44241</v>
      </c>
      <c r="E4326" s="3">
        <v>44246</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2021</v>
      </c>
      <c r="D4327" s="3">
        <v>44241</v>
      </c>
      <c r="E4327" s="3">
        <v>44246</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2022</v>
      </c>
      <c r="D4328" s="3">
        <v>44586</v>
      </c>
      <c r="E4328" s="3">
        <v>44588</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2022</v>
      </c>
      <c r="D4329" s="3">
        <v>44586</v>
      </c>
      <c r="E4329" s="3">
        <v>44588</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2023</v>
      </c>
      <c r="D4330" s="3">
        <v>45018</v>
      </c>
      <c r="E4330" s="3">
        <v>45024</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2023</v>
      </c>
      <c r="D4331" s="3">
        <v>45203</v>
      </c>
      <c r="E4331" s="3">
        <v>45209</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2023</v>
      </c>
      <c r="D4332" s="3">
        <v>45203</v>
      </c>
      <c r="E4332" s="3">
        <v>45209</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2023</v>
      </c>
      <c r="D4333" s="3">
        <v>45171</v>
      </c>
      <c r="E4333" s="3">
        <v>45176</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2023</v>
      </c>
      <c r="D4334" s="3">
        <v>45171</v>
      </c>
      <c r="E4334" s="3">
        <v>45176</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2021</v>
      </c>
      <c r="D4335" s="3">
        <v>44551</v>
      </c>
      <c r="E4335" s="3">
        <v>44557</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2021</v>
      </c>
      <c r="D4336" s="3">
        <v>44551</v>
      </c>
      <c r="E4336" s="3">
        <v>44557</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2021</v>
      </c>
      <c r="D4337" s="3">
        <v>44550</v>
      </c>
      <c r="E4337" s="3">
        <v>44554</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2021</v>
      </c>
      <c r="D4338" s="3">
        <v>44550</v>
      </c>
      <c r="E4338" s="3">
        <v>44554</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2021</v>
      </c>
      <c r="D4339" s="3">
        <v>44527</v>
      </c>
      <c r="E4339" s="3">
        <v>44531</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2021</v>
      </c>
      <c r="D4340" s="3">
        <v>44527</v>
      </c>
      <c r="E4340" s="3">
        <v>44531</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2023</v>
      </c>
      <c r="D4341" s="3">
        <v>45166</v>
      </c>
      <c r="E4341" s="3">
        <v>45171</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2020</v>
      </c>
      <c r="D4342" s="3">
        <v>43912</v>
      </c>
      <c r="E4342" s="3">
        <v>43912</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2023</v>
      </c>
      <c r="D4343" s="3">
        <v>45278</v>
      </c>
      <c r="E4343" s="3">
        <v>45282</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2023</v>
      </c>
      <c r="D4344" s="3">
        <v>45005</v>
      </c>
      <c r="E4344" s="3">
        <v>45008</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2023</v>
      </c>
      <c r="D4345" s="3">
        <v>45005</v>
      </c>
      <c r="E4345" s="3">
        <v>45008</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2023</v>
      </c>
      <c r="D4346" s="3">
        <v>45005</v>
      </c>
      <c r="E4346" s="3">
        <v>45008</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2023</v>
      </c>
      <c r="D4347" s="3">
        <v>45005</v>
      </c>
      <c r="E4347" s="3">
        <v>45008</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2022</v>
      </c>
      <c r="D4348" s="3">
        <v>44823</v>
      </c>
      <c r="E4348" s="3">
        <v>44830</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2022</v>
      </c>
      <c r="D4349" s="3">
        <v>44823</v>
      </c>
      <c r="E4349" s="3">
        <v>44830</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2023</v>
      </c>
      <c r="D4350" s="3">
        <v>45255</v>
      </c>
      <c r="E4350" s="3">
        <v>45260</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2023</v>
      </c>
      <c r="D4351" s="3">
        <v>45255</v>
      </c>
      <c r="E4351" s="3">
        <v>45260</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2023</v>
      </c>
      <c r="D4352" s="3">
        <v>45028</v>
      </c>
      <c r="E4352" s="3">
        <v>45032</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2023</v>
      </c>
      <c r="D4353" s="3">
        <v>45028</v>
      </c>
      <c r="E4353" s="3">
        <v>45032</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2023</v>
      </c>
      <c r="D4354" s="3">
        <v>45271</v>
      </c>
      <c r="E4354" s="3">
        <v>45273</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2023</v>
      </c>
      <c r="D4355" s="3">
        <v>45271</v>
      </c>
      <c r="E4355" s="3">
        <v>45273</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2023</v>
      </c>
      <c r="D4356" s="3">
        <v>45255</v>
      </c>
      <c r="E4356" s="3">
        <v>45257</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2021</v>
      </c>
      <c r="D4357" s="3">
        <v>44534</v>
      </c>
      <c r="E4357" s="3">
        <v>44537</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2021</v>
      </c>
      <c r="D4358" s="3">
        <v>44534</v>
      </c>
      <c r="E4358" s="3">
        <v>44537</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2023</v>
      </c>
      <c r="D4359" s="3">
        <v>45272</v>
      </c>
      <c r="E4359" s="3">
        <v>45272</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2023</v>
      </c>
      <c r="D4360" s="3">
        <v>45272</v>
      </c>
      <c r="E4360" s="3">
        <v>45272</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2023</v>
      </c>
      <c r="D4361" s="3">
        <v>45272</v>
      </c>
      <c r="E4361" s="3">
        <v>45272</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2022</v>
      </c>
      <c r="D4362" s="3">
        <v>44703</v>
      </c>
      <c r="E4362" s="3">
        <v>44705</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2023</v>
      </c>
      <c r="D4363" s="3">
        <v>44975</v>
      </c>
      <c r="E4363" s="3">
        <v>44979</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2023</v>
      </c>
      <c r="D4364" s="3">
        <v>45067</v>
      </c>
      <c r="E4364" s="3">
        <v>45069</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2023</v>
      </c>
      <c r="D4365" s="3">
        <v>45067</v>
      </c>
      <c r="E4365" s="3">
        <v>45069</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2023</v>
      </c>
      <c r="D4366" s="3">
        <v>45067</v>
      </c>
      <c r="E4366" s="3">
        <v>45069</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2023</v>
      </c>
      <c r="D4367" s="3">
        <v>45067</v>
      </c>
      <c r="E4367" s="3">
        <v>45069</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2023</v>
      </c>
      <c r="D4368" s="3">
        <v>45067</v>
      </c>
      <c r="E4368" s="3">
        <v>45069</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2023</v>
      </c>
      <c r="D4369" s="3">
        <v>45181</v>
      </c>
      <c r="E4369" s="3">
        <v>45183</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2023</v>
      </c>
      <c r="D4370" s="3">
        <v>45181</v>
      </c>
      <c r="E4370" s="3">
        <v>45183</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2022</v>
      </c>
      <c r="D4371" s="3">
        <v>44871</v>
      </c>
      <c r="E4371" s="3">
        <v>44876</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2022</v>
      </c>
      <c r="D4372" s="3">
        <v>44871</v>
      </c>
      <c r="E4372" s="3">
        <v>44876</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2022</v>
      </c>
      <c r="D4373" s="3">
        <v>44871</v>
      </c>
      <c r="E4373" s="3">
        <v>44876</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2023</v>
      </c>
      <c r="D4374" s="3">
        <v>45131</v>
      </c>
      <c r="E4374" s="3">
        <v>45133</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2023</v>
      </c>
      <c r="D4375" s="3">
        <v>45131</v>
      </c>
      <c r="E4375" s="3">
        <v>45133</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2022</v>
      </c>
      <c r="D4376" s="3">
        <v>44884</v>
      </c>
      <c r="E4376" s="3">
        <v>44890</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2020</v>
      </c>
      <c r="D4377" s="3">
        <v>43946</v>
      </c>
      <c r="E4377" s="3">
        <v>43951</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2020</v>
      </c>
      <c r="D4378" s="3">
        <v>43946</v>
      </c>
      <c r="E4378" s="3">
        <v>43951</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2020</v>
      </c>
      <c r="D4379" s="3">
        <v>43946</v>
      </c>
      <c r="E4379" s="3">
        <v>43951</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2021</v>
      </c>
      <c r="D4380" s="3">
        <v>44530</v>
      </c>
      <c r="E4380" s="3">
        <v>44532</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2021</v>
      </c>
      <c r="D4381" s="3">
        <v>44530</v>
      </c>
      <c r="E4381" s="3">
        <v>44532</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2021</v>
      </c>
      <c r="D4382" s="3">
        <v>44494</v>
      </c>
      <c r="E4382" s="3">
        <v>44499</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2021</v>
      </c>
      <c r="D4383" s="3">
        <v>44494</v>
      </c>
      <c r="E4383" s="3">
        <v>44499</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2021</v>
      </c>
      <c r="D4384" s="3">
        <v>44397</v>
      </c>
      <c r="E4384" s="3">
        <v>44404</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2021</v>
      </c>
      <c r="D4385" s="3">
        <v>44397</v>
      </c>
      <c r="E4385" s="3">
        <v>44404</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2021</v>
      </c>
      <c r="D4386" s="3">
        <v>44397</v>
      </c>
      <c r="E4386" s="3">
        <v>44404</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2021</v>
      </c>
      <c r="D4387" s="3">
        <v>44397</v>
      </c>
      <c r="E4387" s="3">
        <v>44404</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2022</v>
      </c>
      <c r="D4388" s="3">
        <v>44862</v>
      </c>
      <c r="E4388" s="3">
        <v>44868</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2022</v>
      </c>
      <c r="D4389" s="3">
        <v>44862</v>
      </c>
      <c r="E4389" s="3">
        <v>44868</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2023</v>
      </c>
      <c r="D4390" s="3">
        <v>45251</v>
      </c>
      <c r="E4390" s="3">
        <v>45253</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2023</v>
      </c>
      <c r="D4391" s="3">
        <v>45251</v>
      </c>
      <c r="E4391" s="3">
        <v>45253</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2023</v>
      </c>
      <c r="D4392" s="3">
        <v>45251</v>
      </c>
      <c r="E4392" s="3">
        <v>45253</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2023</v>
      </c>
      <c r="D4393" s="3">
        <v>45251</v>
      </c>
      <c r="E4393" s="3">
        <v>45253</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2022</v>
      </c>
      <c r="D4394" s="3">
        <v>44813</v>
      </c>
      <c r="E4394" s="3">
        <v>44817</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2022</v>
      </c>
      <c r="D4395" s="3">
        <v>44813</v>
      </c>
      <c r="E4395" s="3">
        <v>44817</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2020</v>
      </c>
      <c r="D4396" s="3">
        <v>44032</v>
      </c>
      <c r="E4396" s="3">
        <v>44032</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2020</v>
      </c>
      <c r="D4397" s="3">
        <v>44032</v>
      </c>
      <c r="E4397" s="3">
        <v>44032</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2022</v>
      </c>
      <c r="D4398" s="3">
        <v>44881</v>
      </c>
      <c r="E4398" s="3">
        <v>44885</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2020</v>
      </c>
      <c r="D4399" s="3">
        <v>44019</v>
      </c>
      <c r="E4399" s="3">
        <v>44023</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2020</v>
      </c>
      <c r="D4400" s="3">
        <v>44019</v>
      </c>
      <c r="E4400" s="3">
        <v>44023</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2022</v>
      </c>
      <c r="D4401" s="3">
        <v>44638</v>
      </c>
      <c r="E4401" s="3">
        <v>44638</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2022</v>
      </c>
      <c r="D4402" s="3">
        <v>44638</v>
      </c>
      <c r="E4402" s="3">
        <v>44638</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2022</v>
      </c>
      <c r="D4403" s="3">
        <v>44638</v>
      </c>
      <c r="E4403" s="3">
        <v>44638</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2022</v>
      </c>
      <c r="D4404" s="3">
        <v>44922</v>
      </c>
      <c r="E4404" s="3">
        <v>44923</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2020</v>
      </c>
      <c r="D4405" s="3">
        <v>44076</v>
      </c>
      <c r="E4405" s="3">
        <v>44078</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2021</v>
      </c>
      <c r="D4406" s="3">
        <v>44382</v>
      </c>
      <c r="E4406" s="3">
        <v>44387</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2021</v>
      </c>
      <c r="D4407" s="3">
        <v>44382</v>
      </c>
      <c r="E4407" s="3">
        <v>44387</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2022</v>
      </c>
      <c r="D4408" s="3">
        <v>44886</v>
      </c>
      <c r="E4408" s="3">
        <v>44891</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2022</v>
      </c>
      <c r="D4409" s="3">
        <v>44886</v>
      </c>
      <c r="E4409" s="3">
        <v>44891</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2022</v>
      </c>
      <c r="D4410" s="3">
        <v>44886</v>
      </c>
      <c r="E4410" s="3">
        <v>44891</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2020</v>
      </c>
      <c r="D4411" s="3">
        <v>43957</v>
      </c>
      <c r="E4411" s="3">
        <v>43962</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2020</v>
      </c>
      <c r="D4412" s="3">
        <v>43957</v>
      </c>
      <c r="E4412" s="3">
        <v>43962</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2020</v>
      </c>
      <c r="D4413" s="3">
        <v>44003</v>
      </c>
      <c r="E4413" s="3">
        <v>44006</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2020</v>
      </c>
      <c r="D4414" s="3">
        <v>44003</v>
      </c>
      <c r="E4414" s="3">
        <v>44006</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2020</v>
      </c>
      <c r="D4415" s="3">
        <v>44003</v>
      </c>
      <c r="E4415" s="3">
        <v>44006</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2023</v>
      </c>
      <c r="D4416" s="3">
        <v>45158</v>
      </c>
      <c r="E4416" s="3">
        <v>45162</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2020</v>
      </c>
      <c r="D4417" s="3">
        <v>44164</v>
      </c>
      <c r="E4417" s="3">
        <v>44171</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2020</v>
      </c>
      <c r="D4418" s="3">
        <v>44164</v>
      </c>
      <c r="E4418" s="3">
        <v>44171</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2023</v>
      </c>
      <c r="D4419" s="3">
        <v>45026</v>
      </c>
      <c r="E4419" s="3">
        <v>45029</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2020</v>
      </c>
      <c r="D4420" s="3">
        <v>44185</v>
      </c>
      <c r="E4420" s="3">
        <v>44192</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2020</v>
      </c>
      <c r="D4421" s="3">
        <v>44182</v>
      </c>
      <c r="E4421" s="3">
        <v>44189</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2021</v>
      </c>
      <c r="D4422" s="3">
        <v>44517</v>
      </c>
      <c r="E4422" s="3">
        <v>44521</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2020</v>
      </c>
      <c r="D4423" s="3">
        <v>43894</v>
      </c>
      <c r="E4423" s="3">
        <v>43899</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2023</v>
      </c>
      <c r="D4424" s="3">
        <v>45065</v>
      </c>
      <c r="E4424" s="3">
        <v>45066</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2023</v>
      </c>
      <c r="D4425" s="3">
        <v>45065</v>
      </c>
      <c r="E4425" s="3">
        <v>45066</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2023</v>
      </c>
      <c r="D4426" s="3">
        <v>45065</v>
      </c>
      <c r="E4426" s="3">
        <v>45066</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2023</v>
      </c>
      <c r="D4427" s="3">
        <v>45065</v>
      </c>
      <c r="E4427" s="3">
        <v>45066</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2023</v>
      </c>
      <c r="D4428" s="3">
        <v>45065</v>
      </c>
      <c r="E4428" s="3">
        <v>45066</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2023</v>
      </c>
      <c r="D4429" s="3">
        <v>45192</v>
      </c>
      <c r="E4429" s="3">
        <v>45198</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2023</v>
      </c>
      <c r="D4430" s="3">
        <v>45007</v>
      </c>
      <c r="E4430" s="3">
        <v>45013</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2023</v>
      </c>
      <c r="D4431" s="3">
        <v>45184</v>
      </c>
      <c r="E4431" s="3">
        <v>45184</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2022</v>
      </c>
      <c r="D4432" s="3">
        <v>44869</v>
      </c>
      <c r="E4432" s="3">
        <v>44874</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2022</v>
      </c>
      <c r="D4433" s="3">
        <v>44869</v>
      </c>
      <c r="E4433" s="3">
        <v>44874</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2022</v>
      </c>
      <c r="D4434" s="3">
        <v>44869</v>
      </c>
      <c r="E4434" s="3">
        <v>44874</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2022</v>
      </c>
      <c r="D4435" s="3">
        <v>44869</v>
      </c>
      <c r="E4435" s="3">
        <v>44874</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2022</v>
      </c>
      <c r="D4436" s="3">
        <v>44869</v>
      </c>
      <c r="E4436" s="3">
        <v>44874</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2022</v>
      </c>
      <c r="D4437" s="3">
        <v>44685</v>
      </c>
      <c r="E4437" s="3">
        <v>44690</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2022</v>
      </c>
      <c r="D4438" s="3">
        <v>44685</v>
      </c>
      <c r="E4438" s="3">
        <v>44690</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2022</v>
      </c>
      <c r="D4439" s="3">
        <v>44685</v>
      </c>
      <c r="E4439" s="3">
        <v>44690</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2022</v>
      </c>
      <c r="D4440" s="3">
        <v>44923</v>
      </c>
      <c r="E4440" s="3">
        <v>44929</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2022</v>
      </c>
      <c r="D4441" s="3">
        <v>44923</v>
      </c>
      <c r="E4441" s="3">
        <v>44929</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2022</v>
      </c>
      <c r="D4442" s="3">
        <v>44765</v>
      </c>
      <c r="E4442" s="3">
        <v>44769</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2022</v>
      </c>
      <c r="D4443" s="3">
        <v>44765</v>
      </c>
      <c r="E4443" s="3">
        <v>44769</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2022</v>
      </c>
      <c r="D4444" s="3">
        <v>44765</v>
      </c>
      <c r="E4444" s="3">
        <v>44769</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2022</v>
      </c>
      <c r="D4445" s="3">
        <v>44765</v>
      </c>
      <c r="E4445" s="3">
        <v>44769</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2020</v>
      </c>
      <c r="D4446" s="3">
        <v>44151</v>
      </c>
      <c r="E4446" s="3">
        <v>44156</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2020</v>
      </c>
      <c r="D4447" s="3">
        <v>44151</v>
      </c>
      <c r="E4447" s="3">
        <v>44156</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2020</v>
      </c>
      <c r="D4448" s="3">
        <v>44151</v>
      </c>
      <c r="E4448" s="3">
        <v>44156</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2020</v>
      </c>
      <c r="D4449" s="3">
        <v>44151</v>
      </c>
      <c r="E4449" s="3">
        <v>44156</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2021</v>
      </c>
      <c r="D4450" s="3">
        <v>44366</v>
      </c>
      <c r="E4450" s="3">
        <v>44370</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2021</v>
      </c>
      <c r="D4451" s="3">
        <v>44366</v>
      </c>
      <c r="E4451" s="3">
        <v>44370</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2021</v>
      </c>
      <c r="D4452" s="3">
        <v>44366</v>
      </c>
      <c r="E4452" s="3">
        <v>44370</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2022</v>
      </c>
      <c r="D4453" s="3">
        <v>44747</v>
      </c>
      <c r="E4453" s="3">
        <v>44749</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2022</v>
      </c>
      <c r="D4454" s="3">
        <v>44747</v>
      </c>
      <c r="E4454" s="3">
        <v>44749</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2022</v>
      </c>
      <c r="D4455" s="3">
        <v>44747</v>
      </c>
      <c r="E4455" s="3">
        <v>44749</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2022</v>
      </c>
      <c r="D4456" s="3">
        <v>44747</v>
      </c>
      <c r="E4456" s="3">
        <v>44749</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2021</v>
      </c>
      <c r="D4457" s="3">
        <v>44442</v>
      </c>
      <c r="E4457" s="3">
        <v>44447</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2021</v>
      </c>
      <c r="D4458" s="3">
        <v>44442</v>
      </c>
      <c r="E4458" s="3">
        <v>44447</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2023</v>
      </c>
      <c r="D4459" s="3">
        <v>45146</v>
      </c>
      <c r="E4459" s="3">
        <v>45151</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2023</v>
      </c>
      <c r="D4460" s="3">
        <v>44999</v>
      </c>
      <c r="E4460" s="3">
        <v>45006</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2023</v>
      </c>
      <c r="D4461" s="3">
        <v>45198</v>
      </c>
      <c r="E4461" s="3">
        <v>45201</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2023</v>
      </c>
      <c r="D4462" s="3">
        <v>45198</v>
      </c>
      <c r="E4462" s="3">
        <v>45201</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2023</v>
      </c>
      <c r="D4463" s="3">
        <v>45198</v>
      </c>
      <c r="E4463" s="3">
        <v>45201</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2023</v>
      </c>
      <c r="D4464" s="3">
        <v>45198</v>
      </c>
      <c r="E4464" s="3">
        <v>45201</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2023</v>
      </c>
      <c r="D4465" s="3">
        <v>45198</v>
      </c>
      <c r="E4465" s="3">
        <v>45201</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2023</v>
      </c>
      <c r="D4466" s="3">
        <v>45198</v>
      </c>
      <c r="E4466" s="3">
        <v>45201</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2021</v>
      </c>
      <c r="D4467" s="3">
        <v>44415</v>
      </c>
      <c r="E4467" s="3">
        <v>44419</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2023</v>
      </c>
      <c r="D4468" s="3">
        <v>45255</v>
      </c>
      <c r="E4468" s="3">
        <v>45262</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2023</v>
      </c>
      <c r="D4469" s="3">
        <v>45255</v>
      </c>
      <c r="E4469" s="3">
        <v>45262</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2023</v>
      </c>
      <c r="D4470" s="3">
        <v>45255</v>
      </c>
      <c r="E4470" s="3">
        <v>45262</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2023</v>
      </c>
      <c r="D4471" s="3">
        <v>45255</v>
      </c>
      <c r="E4471" s="3">
        <v>45262</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2023</v>
      </c>
      <c r="D4472" s="3">
        <v>45055</v>
      </c>
      <c r="E4472" s="3">
        <v>45059</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2023</v>
      </c>
      <c r="D4473" s="3">
        <v>45199</v>
      </c>
      <c r="E4473" s="3">
        <v>45199</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2023</v>
      </c>
      <c r="D4474" s="3">
        <v>45199</v>
      </c>
      <c r="E4474" s="3">
        <v>45199</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2023</v>
      </c>
      <c r="D4475" s="3">
        <v>45199</v>
      </c>
      <c r="E4475" s="3">
        <v>45199</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2023</v>
      </c>
      <c r="D4476" s="3">
        <v>45199</v>
      </c>
      <c r="E4476" s="3">
        <v>45199</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2023</v>
      </c>
      <c r="D4477" s="3">
        <v>45199</v>
      </c>
      <c r="E4477" s="3">
        <v>45199</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2023</v>
      </c>
      <c r="D4478" s="3">
        <v>45199</v>
      </c>
      <c r="E4478" s="3">
        <v>45199</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2023</v>
      </c>
      <c r="D4479" s="3">
        <v>45222</v>
      </c>
      <c r="E4479" s="3">
        <v>45222</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2023</v>
      </c>
      <c r="D4480" s="3">
        <v>45222</v>
      </c>
      <c r="E4480" s="3">
        <v>45222</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2020</v>
      </c>
      <c r="D4481" s="3">
        <v>43914</v>
      </c>
      <c r="E4481" s="3">
        <v>43918</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2022</v>
      </c>
      <c r="D4482" s="3">
        <v>44869</v>
      </c>
      <c r="E4482" s="3">
        <v>44874</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2022</v>
      </c>
      <c r="D4483" s="3">
        <v>44869</v>
      </c>
      <c r="E4483" s="3">
        <v>44874</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2022</v>
      </c>
      <c r="D4484" s="3">
        <v>44869</v>
      </c>
      <c r="E4484" s="3">
        <v>44874</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2022</v>
      </c>
      <c r="D4485" s="3">
        <v>44869</v>
      </c>
      <c r="E4485" s="3">
        <v>44874</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2022</v>
      </c>
      <c r="D4486" s="3">
        <v>44869</v>
      </c>
      <c r="E4486" s="3">
        <v>44874</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2022</v>
      </c>
      <c r="D4487" s="3">
        <v>44869</v>
      </c>
      <c r="E4487" s="3">
        <v>44874</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2022</v>
      </c>
      <c r="D4488" s="3">
        <v>44869</v>
      </c>
      <c r="E4488" s="3">
        <v>44874</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2021</v>
      </c>
      <c r="D4489" s="3">
        <v>44444</v>
      </c>
      <c r="E4489" s="3">
        <v>44450</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2021</v>
      </c>
      <c r="D4490" s="3">
        <v>44444</v>
      </c>
      <c r="E4490" s="3">
        <v>44450</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2021</v>
      </c>
      <c r="D4491" s="3">
        <v>44444</v>
      </c>
      <c r="E4491" s="3">
        <v>44450</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2023</v>
      </c>
      <c r="D4492" s="3">
        <v>45153</v>
      </c>
      <c r="E4492" s="3">
        <v>45160</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2020</v>
      </c>
      <c r="D4493" s="3">
        <v>44166</v>
      </c>
      <c r="E4493" s="3">
        <v>44168</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2020</v>
      </c>
      <c r="D4494" s="3">
        <v>44166</v>
      </c>
      <c r="E4494" s="3">
        <v>44168</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2020</v>
      </c>
      <c r="D4495" s="3">
        <v>44166</v>
      </c>
      <c r="E4495" s="3">
        <v>44168</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2020</v>
      </c>
      <c r="D4496" s="3">
        <v>44166</v>
      </c>
      <c r="E4496" s="3">
        <v>44168</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2023</v>
      </c>
      <c r="D4497" s="3">
        <v>45096</v>
      </c>
      <c r="E4497" s="3">
        <v>45101</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2023</v>
      </c>
      <c r="D4498" s="3">
        <v>45096</v>
      </c>
      <c r="E4498" s="3">
        <v>45101</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2023</v>
      </c>
      <c r="D4499" s="3">
        <v>45263</v>
      </c>
      <c r="E4499" s="3">
        <v>45270</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2020</v>
      </c>
      <c r="D4500" s="3">
        <v>44156</v>
      </c>
      <c r="E4500" s="3">
        <v>44161</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2022</v>
      </c>
      <c r="D4501" s="3">
        <v>44662</v>
      </c>
      <c r="E4501" s="3">
        <v>44668</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2022</v>
      </c>
      <c r="D4502" s="3">
        <v>44662</v>
      </c>
      <c r="E4502" s="3">
        <v>44668</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2020</v>
      </c>
      <c r="D4503" s="3">
        <v>44012</v>
      </c>
      <c r="E4503" s="3">
        <v>44016</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2020</v>
      </c>
      <c r="D4504" s="3">
        <v>44012</v>
      </c>
      <c r="E4504" s="3">
        <v>44016</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2020</v>
      </c>
      <c r="D4505" s="3">
        <v>44189</v>
      </c>
      <c r="E4505" s="3">
        <v>44194</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2020</v>
      </c>
      <c r="D4506" s="3">
        <v>44189</v>
      </c>
      <c r="E4506" s="3">
        <v>44194</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2020</v>
      </c>
      <c r="D4507" s="3">
        <v>44189</v>
      </c>
      <c r="E4507" s="3">
        <v>44194</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2020</v>
      </c>
      <c r="D4508" s="3">
        <v>44189</v>
      </c>
      <c r="E4508" s="3">
        <v>44194</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2020</v>
      </c>
      <c r="D4509" s="3">
        <v>44189</v>
      </c>
      <c r="E4509" s="3">
        <v>44194</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2020</v>
      </c>
      <c r="D4510" s="3">
        <v>44189</v>
      </c>
      <c r="E4510" s="3">
        <v>44194</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2023</v>
      </c>
      <c r="D4511" s="3">
        <v>45070</v>
      </c>
      <c r="E4511" s="3">
        <v>45076</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2022</v>
      </c>
      <c r="D4512" s="3">
        <v>44876</v>
      </c>
      <c r="E4512" s="3">
        <v>44880</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2022</v>
      </c>
      <c r="D4513" s="3">
        <v>44876</v>
      </c>
      <c r="E4513" s="3">
        <v>44880</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2022</v>
      </c>
      <c r="D4514" s="3">
        <v>44837</v>
      </c>
      <c r="E4514" s="3">
        <v>44838</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2022</v>
      </c>
      <c r="D4515" s="3">
        <v>44811</v>
      </c>
      <c r="E4515" s="3">
        <v>44813</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2022</v>
      </c>
      <c r="D4516" s="3">
        <v>44862</v>
      </c>
      <c r="E4516" s="3">
        <v>44867</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2023</v>
      </c>
      <c r="D4517" s="3">
        <v>45222</v>
      </c>
      <c r="E4517" s="3">
        <v>45226</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2022</v>
      </c>
      <c r="D4518" s="3">
        <v>44820</v>
      </c>
      <c r="E4518" s="3">
        <v>44825</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2022</v>
      </c>
      <c r="D4519" s="3">
        <v>44820</v>
      </c>
      <c r="E4519" s="3">
        <v>44825</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2022</v>
      </c>
      <c r="D4520" s="3">
        <v>44830</v>
      </c>
      <c r="E4520" s="3">
        <v>44836</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2023</v>
      </c>
      <c r="D4521" s="3">
        <v>45088</v>
      </c>
      <c r="E4521" s="3">
        <v>45092</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2020</v>
      </c>
      <c r="D4522" s="3">
        <v>43882</v>
      </c>
      <c r="E4522" s="3">
        <v>43888</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2020</v>
      </c>
      <c r="D4523" s="3">
        <v>43882</v>
      </c>
      <c r="E4523" s="3">
        <v>43888</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2023</v>
      </c>
      <c r="D4524" s="3">
        <v>44978</v>
      </c>
      <c r="E4524" s="3">
        <v>44983</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2020</v>
      </c>
      <c r="D4525" s="3">
        <v>44137</v>
      </c>
      <c r="E4525" s="3">
        <v>44141</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2020</v>
      </c>
      <c r="D4526" s="3">
        <v>44137</v>
      </c>
      <c r="E4526" s="3">
        <v>44141</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2023</v>
      </c>
      <c r="D4527" s="3">
        <v>45125</v>
      </c>
      <c r="E4527" s="3">
        <v>45131</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2023</v>
      </c>
      <c r="D4528" s="3">
        <v>45125</v>
      </c>
      <c r="E4528" s="3">
        <v>45131</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2023</v>
      </c>
      <c r="D4529" s="3">
        <v>45125</v>
      </c>
      <c r="E4529" s="3">
        <v>45131</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2023</v>
      </c>
      <c r="D4530" s="3">
        <v>45178</v>
      </c>
      <c r="E4530" s="3">
        <v>45180</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2022</v>
      </c>
      <c r="D4531" s="3">
        <v>44880</v>
      </c>
      <c r="E4531" s="3">
        <v>44884</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2022</v>
      </c>
      <c r="D4532" s="3">
        <v>44880</v>
      </c>
      <c r="E4532" s="3">
        <v>44883</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2022</v>
      </c>
      <c r="D4533" s="3">
        <v>44880</v>
      </c>
      <c r="E4533" s="3">
        <v>44883</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2020</v>
      </c>
      <c r="D4534" s="3">
        <v>44114</v>
      </c>
      <c r="E4534" s="3">
        <v>44114</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2020</v>
      </c>
      <c r="D4535" s="3">
        <v>44114</v>
      </c>
      <c r="E4535" s="3">
        <v>44114</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2021</v>
      </c>
      <c r="D4536" s="3">
        <v>44274</v>
      </c>
      <c r="E4536" s="3">
        <v>44281</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2023</v>
      </c>
      <c r="D4537" s="3">
        <v>45116</v>
      </c>
      <c r="E4537" s="3">
        <v>45120</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2023</v>
      </c>
      <c r="D4538" s="3">
        <v>45116</v>
      </c>
      <c r="E4538" s="3">
        <v>45120</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2023</v>
      </c>
      <c r="D4539" s="3">
        <v>45116</v>
      </c>
      <c r="E4539" s="3">
        <v>45120</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2023</v>
      </c>
      <c r="D4540" s="3">
        <v>45116</v>
      </c>
      <c r="E4540" s="3">
        <v>45120</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2021</v>
      </c>
      <c r="D4541" s="3">
        <v>44254</v>
      </c>
      <c r="E4541" s="3">
        <v>44257</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2021</v>
      </c>
      <c r="D4542" s="3">
        <v>44254</v>
      </c>
      <c r="E4542" s="3">
        <v>44257</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2023</v>
      </c>
      <c r="D4543" s="3">
        <v>45094</v>
      </c>
      <c r="E4543" s="3">
        <v>45099</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2023</v>
      </c>
      <c r="D4544" s="3">
        <v>45016</v>
      </c>
      <c r="E4544" s="3">
        <v>45017</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2021</v>
      </c>
      <c r="D4545" s="3">
        <v>44389</v>
      </c>
      <c r="E4545" s="3">
        <v>44394</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2021</v>
      </c>
      <c r="D4546" s="3">
        <v>44389</v>
      </c>
      <c r="E4546" s="3">
        <v>44394</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2021</v>
      </c>
      <c r="D4547" s="3">
        <v>44389</v>
      </c>
      <c r="E4547" s="3">
        <v>44394</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2021</v>
      </c>
      <c r="D4548" s="3">
        <v>44389</v>
      </c>
      <c r="E4548" s="3">
        <v>44394</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2021</v>
      </c>
      <c r="D4549" s="3">
        <v>44389</v>
      </c>
      <c r="E4549" s="3">
        <v>44394</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2021</v>
      </c>
      <c r="D4550" s="3">
        <v>44389</v>
      </c>
      <c r="E4550" s="3">
        <v>44394</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2021</v>
      </c>
      <c r="D4551" s="3">
        <v>44389</v>
      </c>
      <c r="E4551" s="3">
        <v>44394</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2023</v>
      </c>
      <c r="D4552" s="3">
        <v>45047</v>
      </c>
      <c r="E4552" s="3">
        <v>45049</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2020</v>
      </c>
      <c r="D4553" s="3">
        <v>44025</v>
      </c>
      <c r="E4553" s="3">
        <v>44029</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2020</v>
      </c>
      <c r="D4554" s="3">
        <v>44192</v>
      </c>
      <c r="E4554" s="3">
        <v>44198</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2020</v>
      </c>
      <c r="D4555" s="3">
        <v>44192</v>
      </c>
      <c r="E4555" s="3">
        <v>44198</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2022</v>
      </c>
      <c r="D4556" s="3">
        <v>44619</v>
      </c>
      <c r="E4556" s="3">
        <v>44622</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2021</v>
      </c>
      <c r="D4557" s="3">
        <v>44278</v>
      </c>
      <c r="E4557" s="3">
        <v>44281</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2021</v>
      </c>
      <c r="D4558" s="3">
        <v>44278</v>
      </c>
      <c r="E4558" s="3">
        <v>44281</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2023</v>
      </c>
      <c r="D4559" s="3">
        <v>45221</v>
      </c>
      <c r="E4559" s="3">
        <v>45228</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2020</v>
      </c>
      <c r="D4560" s="3">
        <v>44196</v>
      </c>
      <c r="E4560" s="3">
        <v>44201</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2020</v>
      </c>
      <c r="D4561" s="3">
        <v>43956</v>
      </c>
      <c r="E4561" s="3">
        <v>43959</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2021</v>
      </c>
      <c r="D4562" s="3">
        <v>44534</v>
      </c>
      <c r="E4562" s="3">
        <v>44539</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2021</v>
      </c>
      <c r="D4563" s="3">
        <v>44534</v>
      </c>
      <c r="E4563" s="3">
        <v>44539</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2021</v>
      </c>
      <c r="D4564" s="3">
        <v>44534</v>
      </c>
      <c r="E4564" s="3">
        <v>44539</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2023</v>
      </c>
      <c r="D4565" s="3">
        <v>45196</v>
      </c>
      <c r="E4565" s="3">
        <v>45200</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2020</v>
      </c>
      <c r="D4566" s="3">
        <v>44174</v>
      </c>
      <c r="E4566" s="3">
        <v>44179</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2023</v>
      </c>
      <c r="D4567" s="3">
        <v>45264</v>
      </c>
      <c r="E4567" s="3">
        <v>45271</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2023</v>
      </c>
      <c r="D4568" s="3">
        <v>45264</v>
      </c>
      <c r="E4568" s="3">
        <v>45271</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2023</v>
      </c>
      <c r="D4569" s="3">
        <v>45264</v>
      </c>
      <c r="E4569" s="3">
        <v>45271</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2021</v>
      </c>
      <c r="D4570" s="3">
        <v>44508</v>
      </c>
      <c r="E4570" s="3">
        <v>44513</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2020</v>
      </c>
      <c r="D4571" s="3">
        <v>43940</v>
      </c>
      <c r="E4571" s="3">
        <v>43942</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2021</v>
      </c>
      <c r="D4572" s="3">
        <v>44341</v>
      </c>
      <c r="E4572" s="3">
        <v>44343</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2021</v>
      </c>
      <c r="D4573" s="3">
        <v>44341</v>
      </c>
      <c r="E4573" s="3">
        <v>44343</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2023</v>
      </c>
      <c r="D4574" s="3">
        <v>45125</v>
      </c>
      <c r="E4574" s="3">
        <v>45129</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2022</v>
      </c>
      <c r="D4575" s="3">
        <v>44908</v>
      </c>
      <c r="E4575" s="3">
        <v>44914</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2022</v>
      </c>
      <c r="D4576" s="3">
        <v>44908</v>
      </c>
      <c r="E4576" s="3">
        <v>44914</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2022</v>
      </c>
      <c r="D4577" s="3">
        <v>44908</v>
      </c>
      <c r="E4577" s="3">
        <v>44914</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2022</v>
      </c>
      <c r="D4578" s="3">
        <v>44908</v>
      </c>
      <c r="E4578" s="3">
        <v>44914</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2020</v>
      </c>
      <c r="D4579" s="3">
        <v>43932</v>
      </c>
      <c r="E4579" s="3">
        <v>43937</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2021</v>
      </c>
      <c r="D4580" s="3">
        <v>44356</v>
      </c>
      <c r="E4580" s="3">
        <v>44362</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2020</v>
      </c>
      <c r="D4581" s="3">
        <v>44039</v>
      </c>
      <c r="E4581" s="3">
        <v>44045</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2021</v>
      </c>
      <c r="D4582" s="3">
        <v>44408</v>
      </c>
      <c r="E4582" s="3">
        <v>44414</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2022</v>
      </c>
      <c r="D4583" s="3">
        <v>44824</v>
      </c>
      <c r="E4583" s="3">
        <v>44827</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2022</v>
      </c>
      <c r="D4584" s="3">
        <v>44723</v>
      </c>
      <c r="E4584" s="3">
        <v>44725</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2022</v>
      </c>
      <c r="D4585" s="3">
        <v>44800</v>
      </c>
      <c r="E4585" s="3">
        <v>44802</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2023</v>
      </c>
      <c r="D4586" s="3">
        <v>45233</v>
      </c>
      <c r="E4586" s="3">
        <v>45235</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2023</v>
      </c>
      <c r="D4587" s="3">
        <v>45233</v>
      </c>
      <c r="E4587" s="3">
        <v>45235</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2023</v>
      </c>
      <c r="D4588" s="3">
        <v>45233</v>
      </c>
      <c r="E4588" s="3">
        <v>45235</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2023</v>
      </c>
      <c r="D4589" s="3">
        <v>45233</v>
      </c>
      <c r="E4589" s="3">
        <v>45235</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2023</v>
      </c>
      <c r="D4590" s="3">
        <v>45233</v>
      </c>
      <c r="E4590" s="3">
        <v>45235</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2023</v>
      </c>
      <c r="D4591" s="3">
        <v>45233</v>
      </c>
      <c r="E4591" s="3">
        <v>45235</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2022</v>
      </c>
      <c r="D4592" s="3">
        <v>44922</v>
      </c>
      <c r="E4592" s="3">
        <v>44927</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2022</v>
      </c>
      <c r="D4593" s="3">
        <v>44922</v>
      </c>
      <c r="E4593" s="3">
        <v>44927</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2022</v>
      </c>
      <c r="D4594" s="3">
        <v>44922</v>
      </c>
      <c r="E4594" s="3">
        <v>44927</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2022</v>
      </c>
      <c r="D4595" s="3">
        <v>44922</v>
      </c>
      <c r="E4595" s="3">
        <v>44927</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2022</v>
      </c>
      <c r="D4596" s="3">
        <v>44922</v>
      </c>
      <c r="E4596" s="3">
        <v>44927</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2022</v>
      </c>
      <c r="D4597" s="3">
        <v>44922</v>
      </c>
      <c r="E4597" s="3">
        <v>44927</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2022</v>
      </c>
      <c r="D4598" s="3">
        <v>44901</v>
      </c>
      <c r="E4598" s="3">
        <v>44906</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2023</v>
      </c>
      <c r="D4599" s="3">
        <v>45167</v>
      </c>
      <c r="E4599" s="3">
        <v>45171</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2023</v>
      </c>
      <c r="D4600" s="3">
        <v>45167</v>
      </c>
      <c r="E4600" s="3">
        <v>45171</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2021</v>
      </c>
      <c r="D4601" s="3">
        <v>44393</v>
      </c>
      <c r="E4601" s="3">
        <v>44397</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2021</v>
      </c>
      <c r="D4602" s="3">
        <v>44393</v>
      </c>
      <c r="E4602" s="3">
        <v>44397</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2021</v>
      </c>
      <c r="D4603" s="3">
        <v>44393</v>
      </c>
      <c r="E4603" s="3">
        <v>44397</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2021</v>
      </c>
      <c r="D4604" s="3">
        <v>44342</v>
      </c>
      <c r="E4604" s="3">
        <v>44345</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2021</v>
      </c>
      <c r="D4605" s="3">
        <v>44342</v>
      </c>
      <c r="E4605" s="3">
        <v>44345</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2021</v>
      </c>
      <c r="D4606" s="3">
        <v>44342</v>
      </c>
      <c r="E4606" s="3">
        <v>44345</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2021</v>
      </c>
      <c r="D4607" s="3">
        <v>44342</v>
      </c>
      <c r="E4607" s="3">
        <v>44345</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2021</v>
      </c>
      <c r="D4608" s="3">
        <v>44344</v>
      </c>
      <c r="E4608" s="3">
        <v>44349</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2021</v>
      </c>
      <c r="D4609" s="3">
        <v>44344</v>
      </c>
      <c r="E4609" s="3">
        <v>44349</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2021</v>
      </c>
      <c r="D4610" s="3">
        <v>44344</v>
      </c>
      <c r="E4610" s="3">
        <v>44349</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2021</v>
      </c>
      <c r="D4611" s="3">
        <v>44344</v>
      </c>
      <c r="E4611" s="3">
        <v>44349</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2023</v>
      </c>
      <c r="D4612" s="3">
        <v>45240</v>
      </c>
      <c r="E4612" s="3">
        <v>45245</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2022</v>
      </c>
      <c r="D4613" s="3">
        <v>44585</v>
      </c>
      <c r="E4613" s="3">
        <v>44587</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2023</v>
      </c>
      <c r="D4614" s="3">
        <v>44927</v>
      </c>
      <c r="E4614" s="3">
        <v>44933</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2023</v>
      </c>
      <c r="D4615" s="3">
        <v>44927</v>
      </c>
      <c r="E4615" s="3">
        <v>44933</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2022</v>
      </c>
      <c r="D4616" s="3">
        <v>44810</v>
      </c>
      <c r="E4616" s="3">
        <v>44815</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2022</v>
      </c>
      <c r="D4617" s="3">
        <v>44810</v>
      </c>
      <c r="E4617" s="3">
        <v>44815</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2021</v>
      </c>
      <c r="D4618" s="3">
        <v>44443</v>
      </c>
      <c r="E4618" s="3">
        <v>44446</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2021</v>
      </c>
      <c r="D4619" s="3">
        <v>44460</v>
      </c>
      <c r="E4619" s="3">
        <v>44465</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2021</v>
      </c>
      <c r="D4620" s="3">
        <v>44460</v>
      </c>
      <c r="E4620" s="3">
        <v>44465</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2023</v>
      </c>
      <c r="D4621" s="3">
        <v>45285</v>
      </c>
      <c r="E4621" s="3">
        <v>45286</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2023</v>
      </c>
      <c r="D4622" s="3">
        <v>45285</v>
      </c>
      <c r="E4622" s="3">
        <v>45286</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2021</v>
      </c>
      <c r="D4623" s="3">
        <v>44474</v>
      </c>
      <c r="E4623" s="3">
        <v>44477</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2023</v>
      </c>
      <c r="D4624" s="3">
        <v>45179</v>
      </c>
      <c r="E4624" s="3">
        <v>45184</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2023</v>
      </c>
      <c r="D4625" s="3">
        <v>45179</v>
      </c>
      <c r="E4625" s="3">
        <v>45184</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2023</v>
      </c>
      <c r="D4626" s="3">
        <v>45179</v>
      </c>
      <c r="E4626" s="3">
        <v>45184</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2023</v>
      </c>
      <c r="D4627" s="3">
        <v>45179</v>
      </c>
      <c r="E4627" s="3">
        <v>45184</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2022</v>
      </c>
      <c r="D4628" s="3">
        <v>44879</v>
      </c>
      <c r="E4628" s="3">
        <v>44884</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2022</v>
      </c>
      <c r="D4629" s="3">
        <v>44879</v>
      </c>
      <c r="E4629" s="3">
        <v>44884</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2022</v>
      </c>
      <c r="D4630" s="3">
        <v>44879</v>
      </c>
      <c r="E4630" s="3">
        <v>44884</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2022</v>
      </c>
      <c r="D4631" s="3">
        <v>44879</v>
      </c>
      <c r="E4631" s="3">
        <v>44884</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2021</v>
      </c>
      <c r="D4632" s="3">
        <v>44484</v>
      </c>
      <c r="E4632" s="3">
        <v>44484</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2023</v>
      </c>
      <c r="D4633" s="3">
        <v>45142</v>
      </c>
      <c r="E4633" s="3">
        <v>45147</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2023</v>
      </c>
      <c r="D4634" s="3">
        <v>45142</v>
      </c>
      <c r="E4634" s="3">
        <v>45147</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2021</v>
      </c>
      <c r="D4635" s="3">
        <v>44429</v>
      </c>
      <c r="E4635" s="3">
        <v>44434</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2021</v>
      </c>
      <c r="D4636" s="3">
        <v>44429</v>
      </c>
      <c r="E4636" s="3">
        <v>44434</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2023</v>
      </c>
      <c r="D4637" s="3">
        <v>44998</v>
      </c>
      <c r="E4637" s="3">
        <v>45003</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2023</v>
      </c>
      <c r="D4638" s="3">
        <v>45044</v>
      </c>
      <c r="E4638" s="3">
        <v>45046</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2023</v>
      </c>
      <c r="D4639" s="3">
        <v>45044</v>
      </c>
      <c r="E4639" s="3">
        <v>45046</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2023</v>
      </c>
      <c r="D4640" s="3">
        <v>45044</v>
      </c>
      <c r="E4640" s="3">
        <v>45046</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2022</v>
      </c>
      <c r="D4641" s="3">
        <v>44816</v>
      </c>
      <c r="E4641" s="3">
        <v>44821</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2022</v>
      </c>
      <c r="D4642" s="3">
        <v>44816</v>
      </c>
      <c r="E4642" s="3">
        <v>44821</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2023</v>
      </c>
      <c r="D4643" s="3">
        <v>45222</v>
      </c>
      <c r="E4643" s="3">
        <v>45224</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2023</v>
      </c>
      <c r="D4644" s="3">
        <v>45222</v>
      </c>
      <c r="E4644" s="3">
        <v>45224</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2021</v>
      </c>
      <c r="D4645" s="3">
        <v>44410</v>
      </c>
      <c r="E4645" s="3">
        <v>44414</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2021</v>
      </c>
      <c r="D4646" s="3">
        <v>44410</v>
      </c>
      <c r="E4646" s="3">
        <v>44414</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2022</v>
      </c>
      <c r="D4647" s="3">
        <v>44786</v>
      </c>
      <c r="E4647" s="3">
        <v>44790</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2020</v>
      </c>
      <c r="D4648" s="3">
        <v>43981</v>
      </c>
      <c r="E4648" s="3">
        <v>43987</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2022</v>
      </c>
      <c r="D4649" s="3">
        <v>44678</v>
      </c>
      <c r="E4649" s="3">
        <v>44683</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2023</v>
      </c>
      <c r="D4650" s="3">
        <v>45061</v>
      </c>
      <c r="E4650" s="3">
        <v>45066</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2023</v>
      </c>
      <c r="D4651" s="3">
        <v>45061</v>
      </c>
      <c r="E4651" s="3">
        <v>45066</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2023</v>
      </c>
      <c r="D4652" s="3">
        <v>45025</v>
      </c>
      <c r="E4652" s="3">
        <v>45029</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2023</v>
      </c>
      <c r="D4653" s="3">
        <v>45025</v>
      </c>
      <c r="E4653" s="3">
        <v>45029</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2023</v>
      </c>
      <c r="D4654" s="3">
        <v>44975</v>
      </c>
      <c r="E4654" s="3">
        <v>44981</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2023</v>
      </c>
      <c r="D4655" s="3">
        <v>44975</v>
      </c>
      <c r="E4655" s="3">
        <v>44981</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2023</v>
      </c>
      <c r="D4656" s="3">
        <v>45102</v>
      </c>
      <c r="E4656" s="3">
        <v>45104</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2020</v>
      </c>
      <c r="D4657" s="3">
        <v>43956</v>
      </c>
      <c r="E4657" s="3">
        <v>43961</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2021</v>
      </c>
      <c r="D4658" s="3">
        <v>44319</v>
      </c>
      <c r="E4658" s="3">
        <v>44323</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2021</v>
      </c>
      <c r="D4659" s="3">
        <v>44319</v>
      </c>
      <c r="E4659" s="3">
        <v>44323</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2021</v>
      </c>
      <c r="D4660" s="3">
        <v>44319</v>
      </c>
      <c r="E4660" s="3">
        <v>44323</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2021</v>
      </c>
      <c r="D4661" s="3">
        <v>44319</v>
      </c>
      <c r="E4661" s="3">
        <v>44323</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2021</v>
      </c>
      <c r="D4662" s="3">
        <v>44319</v>
      </c>
      <c r="E4662" s="3">
        <v>44323</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2021</v>
      </c>
      <c r="D4663" s="3">
        <v>44319</v>
      </c>
      <c r="E4663" s="3">
        <v>44323</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2021</v>
      </c>
      <c r="D4664" s="3">
        <v>44319</v>
      </c>
      <c r="E4664" s="3">
        <v>44323</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2022</v>
      </c>
      <c r="D4665" s="3">
        <v>44823</v>
      </c>
      <c r="E4665" s="3">
        <v>44827</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2022</v>
      </c>
      <c r="D4666" s="3">
        <v>44827</v>
      </c>
      <c r="E4666" s="3">
        <v>44831</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2022</v>
      </c>
      <c r="D4667" s="3">
        <v>44827</v>
      </c>
      <c r="E4667" s="3">
        <v>44831</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2022</v>
      </c>
      <c r="D4668" s="3">
        <v>44571</v>
      </c>
      <c r="E4668" s="3">
        <v>44578</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2022</v>
      </c>
      <c r="D4669" s="3">
        <v>44571</v>
      </c>
      <c r="E4669" s="3">
        <v>44578</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2023</v>
      </c>
      <c r="D4670" s="3">
        <v>45053</v>
      </c>
      <c r="E4670" s="3">
        <v>45058</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2023</v>
      </c>
      <c r="D4671" s="3">
        <v>45053</v>
      </c>
      <c r="E4671" s="3">
        <v>45058</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2023</v>
      </c>
      <c r="D4672" s="3">
        <v>45053</v>
      </c>
      <c r="E4672" s="3">
        <v>45058</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2022</v>
      </c>
      <c r="D4673" s="3">
        <v>44774</v>
      </c>
      <c r="E4673" s="3">
        <v>44780</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2022</v>
      </c>
      <c r="D4674" s="3">
        <v>44774</v>
      </c>
      <c r="E4674" s="3">
        <v>44780</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2022</v>
      </c>
      <c r="D4675" s="3">
        <v>44774</v>
      </c>
      <c r="E4675" s="3">
        <v>44780</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2022</v>
      </c>
      <c r="D4676" s="3">
        <v>44774</v>
      </c>
      <c r="E4676" s="3">
        <v>44780</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2023</v>
      </c>
      <c r="D4677" s="3">
        <v>45013</v>
      </c>
      <c r="E4677" s="3">
        <v>45015</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2020</v>
      </c>
      <c r="D4678" s="3">
        <v>43904</v>
      </c>
      <c r="E4678" s="3">
        <v>43909</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2020</v>
      </c>
      <c r="D4679" s="3">
        <v>43904</v>
      </c>
      <c r="E4679" s="3">
        <v>43909</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2020</v>
      </c>
      <c r="D4680" s="3">
        <v>43904</v>
      </c>
      <c r="E4680" s="3">
        <v>43909</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2020</v>
      </c>
      <c r="D4681" s="3">
        <v>43904</v>
      </c>
      <c r="E4681" s="3">
        <v>43909</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2020</v>
      </c>
      <c r="D4682" s="3">
        <v>43904</v>
      </c>
      <c r="E4682" s="3">
        <v>43909</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2022</v>
      </c>
      <c r="D4683" s="3">
        <v>44757</v>
      </c>
      <c r="E4683" s="3">
        <v>44761</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2022</v>
      </c>
      <c r="D4684" s="3">
        <v>44897</v>
      </c>
      <c r="E4684" s="3">
        <v>44897</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2022</v>
      </c>
      <c r="D4685" s="3">
        <v>44803</v>
      </c>
      <c r="E4685" s="3">
        <v>44808</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2022</v>
      </c>
      <c r="D4686" s="3">
        <v>44803</v>
      </c>
      <c r="E4686" s="3">
        <v>44808</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2022</v>
      </c>
      <c r="D4687" s="3">
        <v>44803</v>
      </c>
      <c r="E4687" s="3">
        <v>44808</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2022</v>
      </c>
      <c r="D4688" s="3">
        <v>44803</v>
      </c>
      <c r="E4688" s="3">
        <v>44808</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2022</v>
      </c>
      <c r="D4689" s="3">
        <v>44737</v>
      </c>
      <c r="E4689" s="3">
        <v>44743</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2023</v>
      </c>
      <c r="D4690" s="3">
        <v>45016</v>
      </c>
      <c r="E4690" s="3">
        <v>45020</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2020</v>
      </c>
      <c r="D4691" s="3">
        <v>44185</v>
      </c>
      <c r="E4691" s="3">
        <v>44187</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2020</v>
      </c>
      <c r="D4692" s="3">
        <v>44185</v>
      </c>
      <c r="E4692" s="3">
        <v>44187</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2020</v>
      </c>
      <c r="D4693" s="3">
        <v>44185</v>
      </c>
      <c r="E4693" s="3">
        <v>44187</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2020</v>
      </c>
      <c r="D4694" s="3">
        <v>44185</v>
      </c>
      <c r="E4694" s="3">
        <v>44187</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2020</v>
      </c>
      <c r="D4695" s="3">
        <v>44185</v>
      </c>
      <c r="E4695" s="3">
        <v>44187</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2021</v>
      </c>
      <c r="D4696" s="3">
        <v>44547</v>
      </c>
      <c r="E4696" s="3">
        <v>44547</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2021</v>
      </c>
      <c r="D4697" s="3">
        <v>44547</v>
      </c>
      <c r="E4697" s="3">
        <v>44547</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2021</v>
      </c>
      <c r="D4698" s="3">
        <v>44547</v>
      </c>
      <c r="E4698" s="3">
        <v>44547</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2021</v>
      </c>
      <c r="D4699" s="3">
        <v>44547</v>
      </c>
      <c r="E4699" s="3">
        <v>44547</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2021</v>
      </c>
      <c r="D4700" s="3">
        <v>44547</v>
      </c>
      <c r="E4700" s="3">
        <v>44547</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2023</v>
      </c>
      <c r="D4701" s="3">
        <v>45058</v>
      </c>
      <c r="E4701" s="3">
        <v>45064</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2023</v>
      </c>
      <c r="D4702" s="3">
        <v>45058</v>
      </c>
      <c r="E4702" s="3">
        <v>45064</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2023</v>
      </c>
      <c r="D4703" s="3">
        <v>45058</v>
      </c>
      <c r="E4703" s="3">
        <v>45064</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2023</v>
      </c>
      <c r="D4704" s="3">
        <v>45058</v>
      </c>
      <c r="E4704" s="3">
        <v>45064</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2022</v>
      </c>
      <c r="D4705" s="3">
        <v>44737</v>
      </c>
      <c r="E4705" s="3">
        <v>44741</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2022</v>
      </c>
      <c r="D4706" s="3">
        <v>44699</v>
      </c>
      <c r="E4706" s="3">
        <v>44700</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2022</v>
      </c>
      <c r="D4707" s="3">
        <v>44699</v>
      </c>
      <c r="E4707" s="3">
        <v>44700</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2022</v>
      </c>
      <c r="D4708" s="3">
        <v>44699</v>
      </c>
      <c r="E4708" s="3">
        <v>44700</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2023</v>
      </c>
      <c r="D4709" s="3">
        <v>45107</v>
      </c>
      <c r="E4709" s="3">
        <v>45108</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2023</v>
      </c>
      <c r="D4710" s="3">
        <v>45107</v>
      </c>
      <c r="E4710" s="3">
        <v>45108</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2023</v>
      </c>
      <c r="D4711" s="3">
        <v>45107</v>
      </c>
      <c r="E4711" s="3">
        <v>45108</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2023</v>
      </c>
      <c r="D4712" s="3">
        <v>45107</v>
      </c>
      <c r="E4712" s="3">
        <v>45108</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2020</v>
      </c>
      <c r="D4713" s="3">
        <v>43921</v>
      </c>
      <c r="E4713" s="3">
        <v>43921</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2020</v>
      </c>
      <c r="D4714" s="3">
        <v>44181</v>
      </c>
      <c r="E4714" s="3">
        <v>44186</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2020</v>
      </c>
      <c r="D4715" s="3">
        <v>44181</v>
      </c>
      <c r="E4715" s="3">
        <v>44186</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2023</v>
      </c>
      <c r="D4716" s="3">
        <v>45065</v>
      </c>
      <c r="E4716" s="3">
        <v>45067</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2021</v>
      </c>
      <c r="D4717" s="3">
        <v>44328</v>
      </c>
      <c r="E4717" s="3">
        <v>44332</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2023</v>
      </c>
      <c r="D4718" s="3">
        <v>45264</v>
      </c>
      <c r="E4718" s="3">
        <v>45268</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2021</v>
      </c>
      <c r="D4719" s="3">
        <v>44542</v>
      </c>
      <c r="E4719" s="3">
        <v>44547</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2021</v>
      </c>
      <c r="D4720" s="3">
        <v>44479</v>
      </c>
      <c r="E4720" s="3">
        <v>44480</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2021</v>
      </c>
      <c r="D4721" s="3">
        <v>44304</v>
      </c>
      <c r="E4721" s="3">
        <v>44306</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2021</v>
      </c>
      <c r="D4722" s="3">
        <v>44304</v>
      </c>
      <c r="E4722" s="3">
        <v>44306</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2020</v>
      </c>
      <c r="D4723" s="3">
        <v>43989</v>
      </c>
      <c r="E4723" s="3">
        <v>43993</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2023</v>
      </c>
      <c r="D4724" s="3">
        <v>45171</v>
      </c>
      <c r="E4724" s="3">
        <v>45177</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2022</v>
      </c>
      <c r="D4725" s="3">
        <v>44704</v>
      </c>
      <c r="E4725" s="3">
        <v>44704</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2022</v>
      </c>
      <c r="D4726" s="3">
        <v>44877</v>
      </c>
      <c r="E4726" s="3">
        <v>44881</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2022</v>
      </c>
      <c r="D4727" s="3">
        <v>44877</v>
      </c>
      <c r="E4727" s="3">
        <v>44881</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2020</v>
      </c>
      <c r="D4728" s="3">
        <v>44160</v>
      </c>
      <c r="E4728" s="3">
        <v>44164</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2020</v>
      </c>
      <c r="D4729" s="3">
        <v>44160</v>
      </c>
      <c r="E4729" s="3">
        <v>44164</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2020</v>
      </c>
      <c r="D4730" s="3">
        <v>44142</v>
      </c>
      <c r="E4730" s="3">
        <v>44147</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2022</v>
      </c>
      <c r="D4731" s="3">
        <v>44761</v>
      </c>
      <c r="E4731" s="3">
        <v>44766</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2021</v>
      </c>
      <c r="D4732" s="3">
        <v>44284</v>
      </c>
      <c r="E4732" s="3">
        <v>44286</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2021</v>
      </c>
      <c r="D4733" s="3">
        <v>44284</v>
      </c>
      <c r="E4733" s="3">
        <v>44286</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2021</v>
      </c>
      <c r="D4734" s="3">
        <v>44284</v>
      </c>
      <c r="E4734" s="3">
        <v>44286</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2021</v>
      </c>
      <c r="D4735" s="3">
        <v>44284</v>
      </c>
      <c r="E4735" s="3">
        <v>44286</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2022</v>
      </c>
      <c r="D4736" s="3">
        <v>44659</v>
      </c>
      <c r="E4736" s="3">
        <v>44664</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2021</v>
      </c>
      <c r="D4737" s="3">
        <v>44360</v>
      </c>
      <c r="E4737" s="3">
        <v>44366</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2021</v>
      </c>
      <c r="D4738" s="3">
        <v>44360</v>
      </c>
      <c r="E4738" s="3">
        <v>44366</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2021</v>
      </c>
      <c r="D4739" s="3">
        <v>44360</v>
      </c>
      <c r="E4739" s="3">
        <v>44366</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2021</v>
      </c>
      <c r="D4740" s="3">
        <v>44245</v>
      </c>
      <c r="E4740" s="3">
        <v>44251</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2021</v>
      </c>
      <c r="D4741" s="3">
        <v>44245</v>
      </c>
      <c r="E4741" s="3">
        <v>44251</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2023</v>
      </c>
      <c r="D4742" s="3">
        <v>45243</v>
      </c>
      <c r="E4742" s="3">
        <v>45247</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2023</v>
      </c>
      <c r="D4743" s="3">
        <v>45243</v>
      </c>
      <c r="E4743" s="3">
        <v>45247</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2023</v>
      </c>
      <c r="D4744" s="3">
        <v>45243</v>
      </c>
      <c r="E4744" s="3">
        <v>45247</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2023</v>
      </c>
      <c r="D4745" s="3">
        <v>44991</v>
      </c>
      <c r="E4745" s="3">
        <v>44991</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2023</v>
      </c>
      <c r="D4746" s="3">
        <v>44991</v>
      </c>
      <c r="E4746" s="3">
        <v>44991</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2023</v>
      </c>
      <c r="D4747" s="3">
        <v>44991</v>
      </c>
      <c r="E4747" s="3">
        <v>44991</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2023</v>
      </c>
      <c r="D4748" s="3">
        <v>44991</v>
      </c>
      <c r="E4748" s="3">
        <v>44991</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2022</v>
      </c>
      <c r="D4749" s="3">
        <v>44624</v>
      </c>
      <c r="E4749" s="3">
        <v>44624</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2022</v>
      </c>
      <c r="D4750" s="3">
        <v>44624</v>
      </c>
      <c r="E4750" s="3">
        <v>44624</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2022</v>
      </c>
      <c r="D4751" s="3">
        <v>44920</v>
      </c>
      <c r="E4751" s="3">
        <v>44921</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2022</v>
      </c>
      <c r="D4752" s="3">
        <v>44842</v>
      </c>
      <c r="E4752" s="3">
        <v>44844</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2022</v>
      </c>
      <c r="D4753" s="3">
        <v>44905</v>
      </c>
      <c r="E4753" s="3">
        <v>44909</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2023</v>
      </c>
      <c r="D4754" s="3">
        <v>45251</v>
      </c>
      <c r="E4754" s="3">
        <v>45255</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2021</v>
      </c>
      <c r="D4755" s="3">
        <v>44542</v>
      </c>
      <c r="E4755" s="3">
        <v>44546</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2023</v>
      </c>
      <c r="D4756" s="3">
        <v>44961</v>
      </c>
      <c r="E4756" s="3">
        <v>44966</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2023</v>
      </c>
      <c r="D4757" s="3">
        <v>44961</v>
      </c>
      <c r="E4757" s="3">
        <v>44966</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2023</v>
      </c>
      <c r="D4758" s="3">
        <v>45191</v>
      </c>
      <c r="E4758" s="3">
        <v>45195</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2023</v>
      </c>
      <c r="D4759" s="3">
        <v>45047</v>
      </c>
      <c r="E4759" s="3">
        <v>45052</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2020</v>
      </c>
      <c r="D4760" s="3">
        <v>44138</v>
      </c>
      <c r="E4760" s="3">
        <v>44142</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2020</v>
      </c>
      <c r="D4761" s="3">
        <v>44138</v>
      </c>
      <c r="E4761" s="3">
        <v>44142</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2020</v>
      </c>
      <c r="D4762" s="3">
        <v>44138</v>
      </c>
      <c r="E4762" s="3">
        <v>44142</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2022</v>
      </c>
      <c r="D4763" s="3">
        <v>44926</v>
      </c>
      <c r="E4763" s="3">
        <v>44931</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2022</v>
      </c>
      <c r="D4764" s="3">
        <v>44926</v>
      </c>
      <c r="E4764" s="3">
        <v>44931</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2020</v>
      </c>
      <c r="D4765" s="3">
        <v>44091</v>
      </c>
      <c r="E4765" s="3">
        <v>44095</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2023</v>
      </c>
      <c r="D4766" s="3">
        <v>45255</v>
      </c>
      <c r="E4766" s="3">
        <v>45258</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2021</v>
      </c>
      <c r="D4767" s="3">
        <v>44310</v>
      </c>
      <c r="E4767" s="3">
        <v>44314</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2021</v>
      </c>
      <c r="D4768" s="3">
        <v>44264</v>
      </c>
      <c r="E4768" s="3">
        <v>44267</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2021</v>
      </c>
      <c r="D4769" s="3">
        <v>44264</v>
      </c>
      <c r="E4769" s="3">
        <v>44267</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2023</v>
      </c>
      <c r="D4770" s="3">
        <v>45080</v>
      </c>
      <c r="E4770" s="3">
        <v>45081</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2022</v>
      </c>
      <c r="D4771" s="3">
        <v>44824</v>
      </c>
      <c r="E4771" s="3">
        <v>44829</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2022</v>
      </c>
      <c r="D4772" s="3">
        <v>44824</v>
      </c>
      <c r="E4772" s="3">
        <v>44829</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2020</v>
      </c>
      <c r="D4773" s="3">
        <v>44135</v>
      </c>
      <c r="E4773" s="3">
        <v>44138</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2023</v>
      </c>
      <c r="D4774" s="3">
        <v>45254</v>
      </c>
      <c r="E4774" s="3">
        <v>45258</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2023</v>
      </c>
      <c r="D4775" s="3">
        <v>45254</v>
      </c>
      <c r="E4775" s="3">
        <v>45258</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2023</v>
      </c>
      <c r="D4776" s="3">
        <v>45254</v>
      </c>
      <c r="E4776" s="3">
        <v>45258</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2023</v>
      </c>
      <c r="D4777" s="3">
        <v>45247</v>
      </c>
      <c r="E4777" s="3">
        <v>45252</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2022</v>
      </c>
      <c r="D4778" s="3">
        <v>44611</v>
      </c>
      <c r="E4778" s="3">
        <v>44615</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2022</v>
      </c>
      <c r="D4779" s="3">
        <v>44611</v>
      </c>
      <c r="E4779" s="3">
        <v>44615</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2023</v>
      </c>
      <c r="D4780" s="3">
        <v>45238</v>
      </c>
      <c r="E4780" s="3">
        <v>45242</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2020</v>
      </c>
      <c r="D4781" s="3">
        <v>44020</v>
      </c>
      <c r="E4781" s="3">
        <v>44022</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2020</v>
      </c>
      <c r="D4782" s="3">
        <v>44142</v>
      </c>
      <c r="E4782" s="3">
        <v>44147</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2020</v>
      </c>
      <c r="D4783" s="3">
        <v>44142</v>
      </c>
      <c r="E4783" s="3">
        <v>44147</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2020</v>
      </c>
      <c r="D4784" s="3">
        <v>44142</v>
      </c>
      <c r="E4784" s="3">
        <v>44147</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2023</v>
      </c>
      <c r="D4785" s="3">
        <v>44955</v>
      </c>
      <c r="E4785" s="3">
        <v>44959</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2021</v>
      </c>
      <c r="D4786" s="3">
        <v>44541</v>
      </c>
      <c r="E4786" s="3">
        <v>44546</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2021</v>
      </c>
      <c r="D4787" s="3">
        <v>44541</v>
      </c>
      <c r="E4787" s="3">
        <v>44546</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2021</v>
      </c>
      <c r="D4788" s="3">
        <v>44541</v>
      </c>
      <c r="E4788" s="3">
        <v>44546</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2021</v>
      </c>
      <c r="D4789" s="3">
        <v>44541</v>
      </c>
      <c r="E4789" s="3">
        <v>44546</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2021</v>
      </c>
      <c r="D4790" s="3">
        <v>44541</v>
      </c>
      <c r="E4790" s="3">
        <v>44546</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2021</v>
      </c>
      <c r="D4791" s="3">
        <v>44541</v>
      </c>
      <c r="E4791" s="3">
        <v>44546</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2021</v>
      </c>
      <c r="D4792" s="3">
        <v>44541</v>
      </c>
      <c r="E4792" s="3">
        <v>44546</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2021</v>
      </c>
      <c r="D4793" s="3">
        <v>44541</v>
      </c>
      <c r="E4793" s="3">
        <v>44546</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2021</v>
      </c>
      <c r="D4794" s="3">
        <v>44541</v>
      </c>
      <c r="E4794" s="3">
        <v>44546</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2021</v>
      </c>
      <c r="D4795" s="3">
        <v>44376</v>
      </c>
      <c r="E4795" s="3">
        <v>44381</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2021</v>
      </c>
      <c r="D4796" s="3">
        <v>44271</v>
      </c>
      <c r="E4796" s="3">
        <v>44278</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2021</v>
      </c>
      <c r="D4797" s="3">
        <v>44421</v>
      </c>
      <c r="E4797" s="3">
        <v>44425</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2022</v>
      </c>
      <c r="D4798" s="3">
        <v>44696</v>
      </c>
      <c r="E4798" s="3">
        <v>44701</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2022</v>
      </c>
      <c r="D4799" s="3">
        <v>44696</v>
      </c>
      <c r="E4799" s="3">
        <v>44701</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2022</v>
      </c>
      <c r="D4800" s="3">
        <v>44696</v>
      </c>
      <c r="E4800" s="3">
        <v>44701</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2022</v>
      </c>
      <c r="D4801" s="3">
        <v>44696</v>
      </c>
      <c r="E4801" s="3">
        <v>44701</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2022</v>
      </c>
      <c r="D4802" s="3">
        <v>44696</v>
      </c>
      <c r="E4802" s="3">
        <v>44701</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2022</v>
      </c>
      <c r="D4803" s="3">
        <v>44696</v>
      </c>
      <c r="E4803" s="3">
        <v>44701</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2022</v>
      </c>
      <c r="D4804" s="3">
        <v>44696</v>
      </c>
      <c r="E4804" s="3">
        <v>44701</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2023</v>
      </c>
      <c r="D4805" s="3">
        <v>45121</v>
      </c>
      <c r="E4805" s="3">
        <v>45125</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2023</v>
      </c>
      <c r="D4806" s="3">
        <v>45121</v>
      </c>
      <c r="E4806" s="3">
        <v>45125</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2021</v>
      </c>
      <c r="D4807" s="3">
        <v>44522</v>
      </c>
      <c r="E4807" s="3">
        <v>44525</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2021</v>
      </c>
      <c r="D4808" s="3">
        <v>44522</v>
      </c>
      <c r="E4808" s="3">
        <v>44525</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2021</v>
      </c>
      <c r="D4809" s="3">
        <v>44522</v>
      </c>
      <c r="E4809" s="3">
        <v>44525</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2020</v>
      </c>
      <c r="D4810" s="3">
        <v>44158</v>
      </c>
      <c r="E4810" s="3">
        <v>44163</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2021</v>
      </c>
      <c r="D4811" s="3">
        <v>44557</v>
      </c>
      <c r="E4811" s="3">
        <v>44560</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2021</v>
      </c>
      <c r="D4812" s="3">
        <v>44557</v>
      </c>
      <c r="E4812" s="3">
        <v>44560</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2022</v>
      </c>
      <c r="D4813" s="3">
        <v>44880</v>
      </c>
      <c r="E4813" s="3">
        <v>44885</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2022</v>
      </c>
      <c r="D4814" s="3">
        <v>44880</v>
      </c>
      <c r="E4814" s="3">
        <v>44885</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2022</v>
      </c>
      <c r="D4815" s="3">
        <v>44880</v>
      </c>
      <c r="E4815" s="3">
        <v>44885</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2022</v>
      </c>
      <c r="D4816" s="3">
        <v>44690</v>
      </c>
      <c r="E4816" s="3">
        <v>44692</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2020</v>
      </c>
      <c r="D4817" s="3">
        <v>44191</v>
      </c>
      <c r="E4817" s="3">
        <v>44196</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2020</v>
      </c>
      <c r="D4818" s="3">
        <v>44191</v>
      </c>
      <c r="E4818" s="3">
        <v>44196</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2020</v>
      </c>
      <c r="D4819" s="3">
        <v>44191</v>
      </c>
      <c r="E4819" s="3">
        <v>44196</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2020</v>
      </c>
      <c r="D4820" s="3">
        <v>44191</v>
      </c>
      <c r="E4820" s="3">
        <v>44196</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2023</v>
      </c>
      <c r="D4821" s="3">
        <v>45086</v>
      </c>
      <c r="E4821" s="3">
        <v>45092</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2021</v>
      </c>
      <c r="D4822" s="3">
        <v>44293</v>
      </c>
      <c r="E4822" s="3">
        <v>44297</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2021</v>
      </c>
      <c r="D4823" s="3">
        <v>44293</v>
      </c>
      <c r="E4823" s="3">
        <v>44297</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2022</v>
      </c>
      <c r="D4824" s="3">
        <v>44753</v>
      </c>
      <c r="E4824" s="3">
        <v>44754</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2022</v>
      </c>
      <c r="D4825" s="3">
        <v>44887</v>
      </c>
      <c r="E4825" s="3">
        <v>44892</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2022</v>
      </c>
      <c r="D4826" s="3">
        <v>44887</v>
      </c>
      <c r="E4826" s="3">
        <v>44892</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2022</v>
      </c>
      <c r="D4827" s="3">
        <v>44887</v>
      </c>
      <c r="E4827" s="3">
        <v>44892</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2023</v>
      </c>
      <c r="D4828" s="3">
        <v>45243</v>
      </c>
      <c r="E4828" s="3">
        <v>45246</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2020</v>
      </c>
      <c r="D4829" s="3">
        <v>44136</v>
      </c>
      <c r="E4829" s="3">
        <v>44143</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2020</v>
      </c>
      <c r="D4830" s="3">
        <v>44136</v>
      </c>
      <c r="E4830" s="3">
        <v>44143</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2022</v>
      </c>
      <c r="D4831" s="3">
        <v>44697</v>
      </c>
      <c r="E4831" s="3">
        <v>44703</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2020</v>
      </c>
      <c r="D4832" s="3">
        <v>44142</v>
      </c>
      <c r="E4832" s="3">
        <v>44147</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2020</v>
      </c>
      <c r="D4833" s="3">
        <v>44142</v>
      </c>
      <c r="E4833" s="3">
        <v>44147</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2020</v>
      </c>
      <c r="D4834" s="3">
        <v>44142</v>
      </c>
      <c r="E4834" s="3">
        <v>44147</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2020</v>
      </c>
      <c r="D4835" s="3">
        <v>44142</v>
      </c>
      <c r="E4835" s="3">
        <v>44147</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2023</v>
      </c>
      <c r="D4836" s="3">
        <v>45205</v>
      </c>
      <c r="E4836" s="3">
        <v>45210</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2023</v>
      </c>
      <c r="D4837" s="3">
        <v>45205</v>
      </c>
      <c r="E4837" s="3">
        <v>45210</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2023</v>
      </c>
      <c r="D4838" s="3">
        <v>45205</v>
      </c>
      <c r="E4838" s="3">
        <v>45210</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2023</v>
      </c>
      <c r="D4839" s="3">
        <v>45079</v>
      </c>
      <c r="E4839" s="3">
        <v>45081</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2023</v>
      </c>
      <c r="D4840" s="3">
        <v>45079</v>
      </c>
      <c r="E4840" s="3">
        <v>45081</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2023</v>
      </c>
      <c r="D4841" s="3">
        <v>45079</v>
      </c>
      <c r="E4841" s="3">
        <v>45081</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2023</v>
      </c>
      <c r="D4842" s="3">
        <v>45251</v>
      </c>
      <c r="E4842" s="3">
        <v>45256</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2022</v>
      </c>
      <c r="D4843" s="3">
        <v>44919</v>
      </c>
      <c r="E4843" s="3">
        <v>44924</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2023</v>
      </c>
      <c r="D4844" s="3">
        <v>45199</v>
      </c>
      <c r="E4844" s="3">
        <v>45204</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2022</v>
      </c>
      <c r="D4845" s="3">
        <v>44873</v>
      </c>
      <c r="E4845" s="3">
        <v>44875</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2020</v>
      </c>
      <c r="D4846" s="3">
        <v>43925</v>
      </c>
      <c r="E4846" s="3">
        <v>43926</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2021</v>
      </c>
      <c r="D4847" s="3">
        <v>44400</v>
      </c>
      <c r="E4847" s="3">
        <v>44403</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2020</v>
      </c>
      <c r="D4848" s="3">
        <v>44007</v>
      </c>
      <c r="E4848" s="3">
        <v>44009</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2020</v>
      </c>
      <c r="D4849" s="3">
        <v>44007</v>
      </c>
      <c r="E4849" s="3">
        <v>44009</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2020</v>
      </c>
      <c r="D4850" s="3">
        <v>44007</v>
      </c>
      <c r="E4850" s="3">
        <v>44009</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2020</v>
      </c>
      <c r="D4851" s="3">
        <v>44082</v>
      </c>
      <c r="E4851" s="3">
        <v>44088</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2020</v>
      </c>
      <c r="D4852" s="3">
        <v>44082</v>
      </c>
      <c r="E4852" s="3">
        <v>44088</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2020</v>
      </c>
      <c r="D4853" s="3">
        <v>44082</v>
      </c>
      <c r="E4853" s="3">
        <v>44088</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2020</v>
      </c>
      <c r="D4854" s="3">
        <v>44082</v>
      </c>
      <c r="E4854" s="3">
        <v>44088</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2020</v>
      </c>
      <c r="D4855" s="3">
        <v>44177</v>
      </c>
      <c r="E4855" s="3">
        <v>44180</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2020</v>
      </c>
      <c r="D4856" s="3">
        <v>44177</v>
      </c>
      <c r="E4856" s="3">
        <v>44180</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2020</v>
      </c>
      <c r="D4857" s="3">
        <v>44177</v>
      </c>
      <c r="E4857" s="3">
        <v>44180</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2021</v>
      </c>
      <c r="D4858" s="3">
        <v>44209</v>
      </c>
      <c r="E4858" s="3">
        <v>44213</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2021</v>
      </c>
      <c r="D4859" s="3">
        <v>44209</v>
      </c>
      <c r="E4859" s="3">
        <v>44213</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2021</v>
      </c>
      <c r="D4860" s="3">
        <v>44209</v>
      </c>
      <c r="E4860" s="3">
        <v>44213</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2023</v>
      </c>
      <c r="D4861" s="3">
        <v>45276</v>
      </c>
      <c r="E4861" s="3">
        <v>45280</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2022</v>
      </c>
      <c r="D4862" s="3">
        <v>44914</v>
      </c>
      <c r="E4862" s="3">
        <v>44920</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2020</v>
      </c>
      <c r="D4863" s="3">
        <v>43932</v>
      </c>
      <c r="E4863" s="3">
        <v>43937</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2022</v>
      </c>
      <c r="D4864" s="3">
        <v>44876</v>
      </c>
      <c r="E4864" s="3">
        <v>44880</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2022</v>
      </c>
      <c r="D4865" s="3">
        <v>44876</v>
      </c>
      <c r="E4865" s="3">
        <v>44880</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2023</v>
      </c>
      <c r="D4866" s="3">
        <v>45104</v>
      </c>
      <c r="E4866" s="3">
        <v>45108</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2023</v>
      </c>
      <c r="D4867" s="3">
        <v>45244</v>
      </c>
      <c r="E4867" s="3">
        <v>45249</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2023</v>
      </c>
      <c r="D4868" s="3">
        <v>45244</v>
      </c>
      <c r="E4868" s="3">
        <v>45249</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2023</v>
      </c>
      <c r="D4869" s="3">
        <v>45244</v>
      </c>
      <c r="E4869" s="3">
        <v>45249</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2023</v>
      </c>
      <c r="D4870" s="3">
        <v>45244</v>
      </c>
      <c r="E4870" s="3">
        <v>45249</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2023</v>
      </c>
      <c r="D4871" s="3">
        <v>45255</v>
      </c>
      <c r="E4871" s="3">
        <v>45260</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2023</v>
      </c>
      <c r="D4872" s="3">
        <v>45255</v>
      </c>
      <c r="E4872" s="3">
        <v>45260</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2023</v>
      </c>
      <c r="D4873" s="3">
        <v>45070</v>
      </c>
      <c r="E4873" s="3">
        <v>45074</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2023</v>
      </c>
      <c r="D4874" s="3">
        <v>45070</v>
      </c>
      <c r="E4874" s="3">
        <v>45074</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2023</v>
      </c>
      <c r="D4875" s="3">
        <v>45070</v>
      </c>
      <c r="E4875" s="3">
        <v>45074</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2023</v>
      </c>
      <c r="D4876" s="3">
        <v>45070</v>
      </c>
      <c r="E4876" s="3">
        <v>45074</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2020</v>
      </c>
      <c r="D4877" s="3">
        <v>44167</v>
      </c>
      <c r="E4877" s="3">
        <v>44172</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2020</v>
      </c>
      <c r="D4878" s="3">
        <v>44107</v>
      </c>
      <c r="E4878" s="3">
        <v>44113</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2020</v>
      </c>
      <c r="D4879" s="3">
        <v>44107</v>
      </c>
      <c r="E4879" s="3">
        <v>44113</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2022</v>
      </c>
      <c r="D4880" s="3">
        <v>44772</v>
      </c>
      <c r="E4880" s="3">
        <v>44774</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2023</v>
      </c>
      <c r="D4881" s="3">
        <v>45233</v>
      </c>
      <c r="E4881" s="3">
        <v>45236</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2023</v>
      </c>
      <c r="D4882" s="3">
        <v>45233</v>
      </c>
      <c r="E4882" s="3">
        <v>45236</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2023</v>
      </c>
      <c r="D4883" s="3">
        <v>45233</v>
      </c>
      <c r="E4883" s="3">
        <v>45236</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2023</v>
      </c>
      <c r="D4884" s="3">
        <v>45233</v>
      </c>
      <c r="E4884" s="3">
        <v>45236</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2023</v>
      </c>
      <c r="D4885" s="3">
        <v>44994</v>
      </c>
      <c r="E4885" s="3">
        <v>45001</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2023</v>
      </c>
      <c r="D4886" s="3">
        <v>44994</v>
      </c>
      <c r="E4886" s="3">
        <v>45001</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2020</v>
      </c>
      <c r="D4887" s="3">
        <v>44181</v>
      </c>
      <c r="E4887" s="3">
        <v>44185</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2022</v>
      </c>
      <c r="D4888" s="3">
        <v>44894</v>
      </c>
      <c r="E4888" s="3">
        <v>44897</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2022</v>
      </c>
      <c r="D4889" s="3">
        <v>44894</v>
      </c>
      <c r="E4889" s="3">
        <v>44897</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2022</v>
      </c>
      <c r="D4890" s="3">
        <v>44894</v>
      </c>
      <c r="E4890" s="3">
        <v>44897</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2022</v>
      </c>
      <c r="D4891" s="3">
        <v>44894</v>
      </c>
      <c r="E4891" s="3">
        <v>44897</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2022</v>
      </c>
      <c r="D4892" s="3">
        <v>44919</v>
      </c>
      <c r="E4892" s="3">
        <v>44926</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2022</v>
      </c>
      <c r="D4893" s="3">
        <v>44919</v>
      </c>
      <c r="E4893" s="3">
        <v>44926</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2022</v>
      </c>
      <c r="D4894" s="3">
        <v>44919</v>
      </c>
      <c r="E4894" s="3">
        <v>44926</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2022</v>
      </c>
      <c r="D4895" s="3">
        <v>44919</v>
      </c>
      <c r="E4895" s="3">
        <v>44926</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2022</v>
      </c>
      <c r="D4896" s="3">
        <v>44919</v>
      </c>
      <c r="E4896" s="3">
        <v>44926</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2022</v>
      </c>
      <c r="D4897" s="3">
        <v>44919</v>
      </c>
      <c r="E4897" s="3">
        <v>44926</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2022</v>
      </c>
      <c r="D4898" s="3">
        <v>44919</v>
      </c>
      <c r="E4898" s="3">
        <v>44926</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2020</v>
      </c>
      <c r="D4899" s="3">
        <v>44119</v>
      </c>
      <c r="E4899" s="3">
        <v>44121</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2020</v>
      </c>
      <c r="D4900" s="3">
        <v>44119</v>
      </c>
      <c r="E4900" s="3">
        <v>44121</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2022</v>
      </c>
      <c r="D4901" s="3">
        <v>44796</v>
      </c>
      <c r="E4901" s="3">
        <v>44801</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2023</v>
      </c>
      <c r="D4902" s="3">
        <v>45278</v>
      </c>
      <c r="E4902" s="3">
        <v>45282</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2023</v>
      </c>
      <c r="D4903" s="3">
        <v>45278</v>
      </c>
      <c r="E4903" s="3">
        <v>45282</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2023</v>
      </c>
      <c r="D4904" s="3">
        <v>44993</v>
      </c>
      <c r="E4904" s="3">
        <v>44998</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2023</v>
      </c>
      <c r="D4905" s="3">
        <v>44993</v>
      </c>
      <c r="E4905" s="3">
        <v>44998</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2020</v>
      </c>
      <c r="D4906" s="3">
        <v>44166</v>
      </c>
      <c r="E4906" s="3">
        <v>44168</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2020</v>
      </c>
      <c r="D4907" s="3">
        <v>44118</v>
      </c>
      <c r="E4907" s="3">
        <v>44120</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2020</v>
      </c>
      <c r="D4908" s="3">
        <v>44118</v>
      </c>
      <c r="E4908" s="3">
        <v>44120</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2020</v>
      </c>
      <c r="D4909" s="3">
        <v>44153</v>
      </c>
      <c r="E4909" s="3">
        <v>44158</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2020</v>
      </c>
      <c r="D4910" s="3">
        <v>44153</v>
      </c>
      <c r="E4910" s="3">
        <v>44158</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2023</v>
      </c>
      <c r="D4911" s="3">
        <v>44941</v>
      </c>
      <c r="E4911" s="3">
        <v>44945</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2023</v>
      </c>
      <c r="D4912" s="3">
        <v>44941</v>
      </c>
      <c r="E4912" s="3">
        <v>44945</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2023</v>
      </c>
      <c r="D4913" s="3">
        <v>44941</v>
      </c>
      <c r="E4913" s="3">
        <v>44945</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2023</v>
      </c>
      <c r="D4914" s="3">
        <v>44941</v>
      </c>
      <c r="E4914" s="3">
        <v>44945</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2023</v>
      </c>
      <c r="D4915" s="3">
        <v>44941</v>
      </c>
      <c r="E4915" s="3">
        <v>44945</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2021</v>
      </c>
      <c r="D4916" s="3">
        <v>44463</v>
      </c>
      <c r="E4916" s="3">
        <v>44465</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2021</v>
      </c>
      <c r="D4917" s="3">
        <v>44463</v>
      </c>
      <c r="E4917" s="3">
        <v>44465</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2023</v>
      </c>
      <c r="D4918" s="3">
        <v>45209</v>
      </c>
      <c r="E4918" s="3">
        <v>45211</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2023</v>
      </c>
      <c r="D4919" s="3">
        <v>45209</v>
      </c>
      <c r="E4919" s="3">
        <v>45211</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2022</v>
      </c>
      <c r="D4920" s="3">
        <v>44563</v>
      </c>
      <c r="E4920" s="3">
        <v>44568</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2022</v>
      </c>
      <c r="D4921" s="3">
        <v>44563</v>
      </c>
      <c r="E4921" s="3">
        <v>44568</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2023</v>
      </c>
      <c r="D4922" s="3">
        <v>45158</v>
      </c>
      <c r="E4922" s="3">
        <v>45162</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2023</v>
      </c>
      <c r="D4923" s="3">
        <v>45286</v>
      </c>
      <c r="E4923" s="3">
        <v>45290</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2023</v>
      </c>
      <c r="D4924" s="3">
        <v>45286</v>
      </c>
      <c r="E4924" s="3">
        <v>45290</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2023</v>
      </c>
      <c r="D4925" s="3">
        <v>45286</v>
      </c>
      <c r="E4925" s="3">
        <v>45290</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2023</v>
      </c>
      <c r="D4926" s="3">
        <v>45286</v>
      </c>
      <c r="E4926" s="3">
        <v>45290</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2023</v>
      </c>
      <c r="D4927" s="3">
        <v>45180</v>
      </c>
      <c r="E4927" s="3">
        <v>45183</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2023</v>
      </c>
      <c r="D4928" s="3">
        <v>45219</v>
      </c>
      <c r="E4928" s="3">
        <v>45223</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2023</v>
      </c>
      <c r="D4929" s="3">
        <v>45262</v>
      </c>
      <c r="E4929" s="3">
        <v>45267</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2023</v>
      </c>
      <c r="D4930" s="3">
        <v>45262</v>
      </c>
      <c r="E4930" s="3">
        <v>45267</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2020</v>
      </c>
      <c r="D4931" s="3">
        <v>44076</v>
      </c>
      <c r="E4931" s="3">
        <v>44077</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2020</v>
      </c>
      <c r="D4932" s="3">
        <v>44076</v>
      </c>
      <c r="E4932" s="3">
        <v>44077</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2023</v>
      </c>
      <c r="D4933" s="3">
        <v>45011</v>
      </c>
      <c r="E4933" s="3">
        <v>45016</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2021</v>
      </c>
      <c r="D4934" s="3">
        <v>44467</v>
      </c>
      <c r="E4934" s="3">
        <v>44473</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2021</v>
      </c>
      <c r="D4935" s="3">
        <v>44467</v>
      </c>
      <c r="E4935" s="3">
        <v>44473</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2021</v>
      </c>
      <c r="D4936" s="3">
        <v>44467</v>
      </c>
      <c r="E4936" s="3">
        <v>44473</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2021</v>
      </c>
      <c r="D4937" s="3">
        <v>44270</v>
      </c>
      <c r="E4937" s="3">
        <v>44276</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2023</v>
      </c>
      <c r="D4938" s="3">
        <v>44933</v>
      </c>
      <c r="E4938" s="3">
        <v>44940</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2020</v>
      </c>
      <c r="D4939" s="3">
        <v>43844</v>
      </c>
      <c r="E4939" s="3">
        <v>43849</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2020</v>
      </c>
      <c r="D4940" s="3">
        <v>43844</v>
      </c>
      <c r="E4940" s="3">
        <v>43849</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2020</v>
      </c>
      <c r="D4941" s="3">
        <v>43844</v>
      </c>
      <c r="E4941" s="3">
        <v>43849</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2021</v>
      </c>
      <c r="D4942" s="3">
        <v>44233</v>
      </c>
      <c r="E4942" s="3">
        <v>44240</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2021</v>
      </c>
      <c r="D4943" s="3">
        <v>44233</v>
      </c>
      <c r="E4943" s="3">
        <v>44240</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2021</v>
      </c>
      <c r="D4944" s="3">
        <v>44233</v>
      </c>
      <c r="E4944" s="3">
        <v>44240</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2023</v>
      </c>
      <c r="D4945" s="3">
        <v>45282</v>
      </c>
      <c r="E4945" s="3">
        <v>45288</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2022</v>
      </c>
      <c r="D4946" s="3">
        <v>44810</v>
      </c>
      <c r="E4946" s="3">
        <v>44811</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2022</v>
      </c>
      <c r="D4947" s="3">
        <v>44810</v>
      </c>
      <c r="E4947" s="3">
        <v>44811</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2022</v>
      </c>
      <c r="D4948" s="3">
        <v>44810</v>
      </c>
      <c r="E4948" s="3">
        <v>44811</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2020</v>
      </c>
      <c r="D4949" s="3">
        <v>44108</v>
      </c>
      <c r="E4949" s="3">
        <v>44113</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2023</v>
      </c>
      <c r="D4950" s="3">
        <v>45258</v>
      </c>
      <c r="E4950" s="3">
        <v>45263</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2023</v>
      </c>
      <c r="D4951" s="3">
        <v>45258</v>
      </c>
      <c r="E4951" s="3">
        <v>45263</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2022</v>
      </c>
      <c r="D4952" s="3">
        <v>44863</v>
      </c>
      <c r="E4952" s="3">
        <v>44867</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2021</v>
      </c>
      <c r="D4953" s="3">
        <v>44356</v>
      </c>
      <c r="E4953" s="3">
        <v>44360</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2023</v>
      </c>
      <c r="D4954" s="3">
        <v>45269</v>
      </c>
      <c r="E4954" s="3">
        <v>45273</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2021</v>
      </c>
      <c r="D4955" s="3">
        <v>44271</v>
      </c>
      <c r="E4955" s="3">
        <v>44275</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2020</v>
      </c>
      <c r="D4956" s="3">
        <v>43991</v>
      </c>
      <c r="E4956" s="3">
        <v>43995</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2020</v>
      </c>
      <c r="D4957" s="3">
        <v>43991</v>
      </c>
      <c r="E4957" s="3">
        <v>43995</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2020</v>
      </c>
      <c r="D4958" s="3">
        <v>43991</v>
      </c>
      <c r="E4958" s="3">
        <v>43995</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2021</v>
      </c>
      <c r="D4959" s="3">
        <v>44275</v>
      </c>
      <c r="E4959" s="3">
        <v>44281</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2021</v>
      </c>
      <c r="D4960" s="3">
        <v>44275</v>
      </c>
      <c r="E4960" s="3">
        <v>44281</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2022</v>
      </c>
      <c r="D4961" s="3">
        <v>44884</v>
      </c>
      <c r="E4961" s="3">
        <v>44888</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2022</v>
      </c>
      <c r="D4962" s="3">
        <v>44884</v>
      </c>
      <c r="E4962" s="3">
        <v>44888</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2020</v>
      </c>
      <c r="D4963" s="3">
        <v>43897</v>
      </c>
      <c r="E4963" s="3">
        <v>43898</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2020</v>
      </c>
      <c r="D4964" s="3">
        <v>43897</v>
      </c>
      <c r="E4964" s="3">
        <v>43898</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2020</v>
      </c>
      <c r="D4965" s="3">
        <v>43897</v>
      </c>
      <c r="E4965" s="3">
        <v>43898</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2022</v>
      </c>
      <c r="D4966" s="3">
        <v>44697</v>
      </c>
      <c r="E4966" s="3">
        <v>44701</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2021</v>
      </c>
      <c r="D4967" s="3">
        <v>44341</v>
      </c>
      <c r="E4967" s="3">
        <v>44344</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2021</v>
      </c>
      <c r="D4968" s="3">
        <v>44410</v>
      </c>
      <c r="E4968" s="3">
        <v>44413</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2021</v>
      </c>
      <c r="D4969" s="3">
        <v>44410</v>
      </c>
      <c r="E4969" s="3">
        <v>44413</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2021</v>
      </c>
      <c r="D4970" s="3">
        <v>44410</v>
      </c>
      <c r="E4970" s="3">
        <v>44413</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2021</v>
      </c>
      <c r="D4971" s="3">
        <v>44410</v>
      </c>
      <c r="E4971" s="3">
        <v>44413</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2022</v>
      </c>
      <c r="D4972" s="3">
        <v>44872</v>
      </c>
      <c r="E4972" s="3">
        <v>44875</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2022</v>
      </c>
      <c r="D4973" s="3">
        <v>44872</v>
      </c>
      <c r="E4973" s="3">
        <v>44875</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2022</v>
      </c>
      <c r="D4974" s="3">
        <v>44872</v>
      </c>
      <c r="E4974" s="3">
        <v>44875</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2022</v>
      </c>
      <c r="D4975" s="3">
        <v>44872</v>
      </c>
      <c r="E4975" s="3">
        <v>44875</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2022</v>
      </c>
      <c r="D4976" s="3">
        <v>44873</v>
      </c>
      <c r="E4976" s="3">
        <v>44878</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2021</v>
      </c>
      <c r="D4977" s="3">
        <v>44457</v>
      </c>
      <c r="E4977" s="3">
        <v>44462</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2021</v>
      </c>
      <c r="D4978" s="3">
        <v>44537</v>
      </c>
      <c r="E4978" s="3">
        <v>44539</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2021</v>
      </c>
      <c r="D4979" s="3">
        <v>44537</v>
      </c>
      <c r="E4979" s="3">
        <v>44539</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2021</v>
      </c>
      <c r="D4980" s="3">
        <v>44537</v>
      </c>
      <c r="E4980" s="3">
        <v>44539</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2022</v>
      </c>
      <c r="D4981" s="3">
        <v>44905</v>
      </c>
      <c r="E4981" s="3">
        <v>44909</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2022</v>
      </c>
      <c r="D4982" s="3">
        <v>44905</v>
      </c>
      <c r="E4982" s="3">
        <v>44909</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2022</v>
      </c>
      <c r="D4983" s="3">
        <v>44905</v>
      </c>
      <c r="E4983" s="3">
        <v>44909</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2020</v>
      </c>
      <c r="D4984" s="3">
        <v>44151</v>
      </c>
      <c r="E4984" s="3">
        <v>44157</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2022</v>
      </c>
      <c r="D4985" s="3">
        <v>44872</v>
      </c>
      <c r="E4985" s="3">
        <v>44876</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2021</v>
      </c>
      <c r="D4986" s="3">
        <v>44445</v>
      </c>
      <c r="E4986" s="3">
        <v>44449</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2020</v>
      </c>
      <c r="D4987" s="3">
        <v>44077</v>
      </c>
      <c r="E4987" s="3">
        <v>44077</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2022</v>
      </c>
      <c r="D4988" s="3">
        <v>44676</v>
      </c>
      <c r="E4988" s="3">
        <v>44680</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2022</v>
      </c>
      <c r="D4989" s="3">
        <v>44676</v>
      </c>
      <c r="E4989" s="3">
        <v>44680</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2022</v>
      </c>
      <c r="D4990" s="3">
        <v>44676</v>
      </c>
      <c r="E4990" s="3">
        <v>44680</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2023</v>
      </c>
      <c r="D4991" s="3">
        <v>45170</v>
      </c>
      <c r="E4991" s="3">
        <v>45174</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2023</v>
      </c>
      <c r="D4992" s="3">
        <v>45170</v>
      </c>
      <c r="E4992" s="3">
        <v>45174</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2023</v>
      </c>
      <c r="D4993" s="3">
        <v>45268</v>
      </c>
      <c r="E4993" s="3">
        <v>45274</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2021</v>
      </c>
      <c r="D4994" s="3">
        <v>44548</v>
      </c>
      <c r="E4994" s="3">
        <v>44555</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2021</v>
      </c>
      <c r="D4995" s="3">
        <v>44548</v>
      </c>
      <c r="E4995" s="3">
        <v>44555</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2021</v>
      </c>
      <c r="D4996" s="3">
        <v>44548</v>
      </c>
      <c r="E4996" s="3">
        <v>44555</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2020</v>
      </c>
      <c r="D4997" s="3">
        <v>44139</v>
      </c>
      <c r="E4997" s="3">
        <v>44145</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2023</v>
      </c>
      <c r="D4998" s="3">
        <v>44996</v>
      </c>
      <c r="E4998" s="3">
        <v>45001</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2023</v>
      </c>
      <c r="D4999" s="3">
        <v>44996</v>
      </c>
      <c r="E4999" s="3">
        <v>45001</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2022</v>
      </c>
      <c r="D5000" s="3">
        <v>44592</v>
      </c>
      <c r="E5000" s="3">
        <v>44596</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2022</v>
      </c>
      <c r="D5001" s="3">
        <v>44592</v>
      </c>
      <c r="E5001" s="3">
        <v>44596</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2023</v>
      </c>
      <c r="D5002" s="3">
        <v>45054</v>
      </c>
      <c r="E5002" s="3">
        <v>45059</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2022</v>
      </c>
      <c r="D5003" s="3">
        <v>44706</v>
      </c>
      <c r="E5003" s="3">
        <v>44706</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2022</v>
      </c>
      <c r="D5004" s="3">
        <v>44706</v>
      </c>
      <c r="E5004" s="3">
        <v>44706</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2022</v>
      </c>
      <c r="D5005" s="3">
        <v>44842</v>
      </c>
      <c r="E5005" s="3">
        <v>44847</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2020</v>
      </c>
      <c r="D5006" s="3">
        <v>43951</v>
      </c>
      <c r="E5006" s="3">
        <v>43953</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2021</v>
      </c>
      <c r="D5007" s="3">
        <v>44510</v>
      </c>
      <c r="E5007" s="3">
        <v>44514</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2021</v>
      </c>
      <c r="D5008" s="3">
        <v>44509</v>
      </c>
      <c r="E5008" s="3">
        <v>44514</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2021</v>
      </c>
      <c r="D5009" s="3">
        <v>44509</v>
      </c>
      <c r="E5009" s="3">
        <v>44514</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2021</v>
      </c>
      <c r="D5010" s="3">
        <v>44446</v>
      </c>
      <c r="E5010" s="3">
        <v>44453</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2021</v>
      </c>
      <c r="D5011" s="3">
        <v>44446</v>
      </c>
      <c r="E5011" s="3">
        <v>44453</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2021</v>
      </c>
      <c r="D5012" s="3">
        <v>44446</v>
      </c>
      <c r="E5012" s="3">
        <v>44453</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2023</v>
      </c>
      <c r="D5013" s="3">
        <v>45058</v>
      </c>
      <c r="E5013" s="3">
        <v>45060</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2023</v>
      </c>
      <c r="D5014" s="3">
        <v>45129</v>
      </c>
      <c r="E5014" s="3">
        <v>45134</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2023</v>
      </c>
      <c r="D5015" s="3">
        <v>45129</v>
      </c>
      <c r="E5015" s="3">
        <v>45134</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2023</v>
      </c>
      <c r="D5016" s="3">
        <v>45129</v>
      </c>
      <c r="E5016" s="3">
        <v>45134</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2020</v>
      </c>
      <c r="D5017" s="3">
        <v>44159</v>
      </c>
      <c r="E5017" s="3">
        <v>44164</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2020</v>
      </c>
      <c r="D5018" s="3">
        <v>44159</v>
      </c>
      <c r="E5018" s="3">
        <v>44164</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2020</v>
      </c>
      <c r="D5019" s="3">
        <v>44150</v>
      </c>
      <c r="E5019" s="3">
        <v>44153</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2020</v>
      </c>
      <c r="D5020" s="3">
        <v>44150</v>
      </c>
      <c r="E5020" s="3">
        <v>44153</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2020</v>
      </c>
      <c r="D5021" s="3">
        <v>44150</v>
      </c>
      <c r="E5021" s="3">
        <v>44153</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2023</v>
      </c>
      <c r="D5022" s="3">
        <v>45009</v>
      </c>
      <c r="E5022" s="3">
        <v>45011</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2022</v>
      </c>
      <c r="D5023" s="3">
        <v>44914</v>
      </c>
      <c r="E5023" s="3">
        <v>44920</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2022</v>
      </c>
      <c r="D5024" s="3">
        <v>44914</v>
      </c>
      <c r="E5024" s="3">
        <v>44920</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2022</v>
      </c>
      <c r="D5025" s="3">
        <v>44914</v>
      </c>
      <c r="E5025" s="3">
        <v>44920</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2023</v>
      </c>
      <c r="D5026" s="3">
        <v>45137</v>
      </c>
      <c r="E5026" s="3">
        <v>45142</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2023</v>
      </c>
      <c r="D5027" s="3">
        <v>45137</v>
      </c>
      <c r="E5027" s="3">
        <v>45142</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2023</v>
      </c>
      <c r="D5028" s="3">
        <v>45137</v>
      </c>
      <c r="E5028" s="3">
        <v>45142</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2023</v>
      </c>
      <c r="D5029" s="3">
        <v>45137</v>
      </c>
      <c r="E5029" s="3">
        <v>45142</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2020</v>
      </c>
      <c r="D5030" s="3">
        <v>44076</v>
      </c>
      <c r="E5030" s="3">
        <v>44081</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2023</v>
      </c>
      <c r="D5031" s="3">
        <v>44956</v>
      </c>
      <c r="E5031" s="3">
        <v>44960</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2023</v>
      </c>
      <c r="D5032" s="3">
        <v>44956</v>
      </c>
      <c r="E5032" s="3">
        <v>44960</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2023</v>
      </c>
      <c r="D5033" s="3">
        <v>44956</v>
      </c>
      <c r="E5033" s="3">
        <v>44960</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2022</v>
      </c>
      <c r="D5034" s="3">
        <v>44922</v>
      </c>
      <c r="E5034" s="3">
        <v>44929</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2022</v>
      </c>
      <c r="D5035" s="3">
        <v>44922</v>
      </c>
      <c r="E5035" s="3">
        <v>44929</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2021</v>
      </c>
      <c r="D5036" s="3">
        <v>44417</v>
      </c>
      <c r="E5036" s="3">
        <v>44421</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2020</v>
      </c>
      <c r="D5037" s="3">
        <v>43927</v>
      </c>
      <c r="E5037" s="3">
        <v>43933</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2020</v>
      </c>
      <c r="D5038" s="3">
        <v>43927</v>
      </c>
      <c r="E5038" s="3">
        <v>43933</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2023</v>
      </c>
      <c r="D5039" s="3">
        <v>45248</v>
      </c>
      <c r="E5039" s="3">
        <v>45252</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2021</v>
      </c>
      <c r="D5040" s="3">
        <v>44388</v>
      </c>
      <c r="E5040" s="3">
        <v>44389</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2021</v>
      </c>
      <c r="D5041" s="3">
        <v>44388</v>
      </c>
      <c r="E5041" s="3">
        <v>44389</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2021</v>
      </c>
      <c r="D5042" s="3">
        <v>44388</v>
      </c>
      <c r="E5042" s="3">
        <v>44389</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2022</v>
      </c>
      <c r="D5043" s="3">
        <v>44876</v>
      </c>
      <c r="E5043" s="3">
        <v>44879</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2022</v>
      </c>
      <c r="D5044" s="3">
        <v>44876</v>
      </c>
      <c r="E5044" s="3">
        <v>44879</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2022</v>
      </c>
      <c r="D5045" s="3">
        <v>44876</v>
      </c>
      <c r="E5045" s="3">
        <v>44879</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2022</v>
      </c>
      <c r="D5046" s="3">
        <v>44876</v>
      </c>
      <c r="E5046" s="3">
        <v>44879</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2022</v>
      </c>
      <c r="D5047" s="3">
        <v>44876</v>
      </c>
      <c r="E5047" s="3">
        <v>44879</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2022</v>
      </c>
      <c r="D5048" s="3">
        <v>44876</v>
      </c>
      <c r="E5048" s="3">
        <v>44879</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2022</v>
      </c>
      <c r="D5049" s="3">
        <v>44876</v>
      </c>
      <c r="E5049" s="3">
        <v>44879</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2020</v>
      </c>
      <c r="D5050" s="3">
        <v>43921</v>
      </c>
      <c r="E5050" s="3">
        <v>43925</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2020</v>
      </c>
      <c r="D5051" s="3">
        <v>43921</v>
      </c>
      <c r="E5051" s="3">
        <v>43925</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2021</v>
      </c>
      <c r="D5052" s="3">
        <v>44457</v>
      </c>
      <c r="E5052" s="3">
        <v>44463</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2021</v>
      </c>
      <c r="D5053" s="3">
        <v>44507</v>
      </c>
      <c r="E5053" s="3">
        <v>44511</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2023</v>
      </c>
      <c r="D5054" s="3">
        <v>45066</v>
      </c>
      <c r="E5054" s="3">
        <v>45066</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2021</v>
      </c>
      <c r="D5055" s="3">
        <v>44199</v>
      </c>
      <c r="E5055" s="3">
        <v>44204</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2021</v>
      </c>
      <c r="D5056" s="3">
        <v>44199</v>
      </c>
      <c r="E5056" s="3">
        <v>44204</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2021</v>
      </c>
      <c r="D5057" s="3">
        <v>44199</v>
      </c>
      <c r="E5057" s="3">
        <v>44204</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2021</v>
      </c>
      <c r="D5058" s="3">
        <v>44447</v>
      </c>
      <c r="E5058" s="3">
        <v>44450</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2021</v>
      </c>
      <c r="D5059" s="3">
        <v>44447</v>
      </c>
      <c r="E5059" s="3">
        <v>44450</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2022</v>
      </c>
      <c r="D5060" s="3">
        <v>44655</v>
      </c>
      <c r="E5060" s="3">
        <v>44659</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2022</v>
      </c>
      <c r="D5061" s="3">
        <v>44901</v>
      </c>
      <c r="E5061" s="3">
        <v>44903</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2022</v>
      </c>
      <c r="D5062" s="3">
        <v>44901</v>
      </c>
      <c r="E5062" s="3">
        <v>44903</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2021</v>
      </c>
      <c r="D5063" s="3">
        <v>44324</v>
      </c>
      <c r="E5063" s="3">
        <v>44328</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2021</v>
      </c>
      <c r="D5064" s="3">
        <v>44324</v>
      </c>
      <c r="E5064" s="3">
        <v>44328</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2021</v>
      </c>
      <c r="D5065" s="3">
        <v>44324</v>
      </c>
      <c r="E5065" s="3">
        <v>44328</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2023</v>
      </c>
      <c r="D5066" s="3">
        <v>45192</v>
      </c>
      <c r="E5066" s="3">
        <v>45194</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2023</v>
      </c>
      <c r="D5067" s="3">
        <v>45261</v>
      </c>
      <c r="E5067" s="3">
        <v>45268</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2023</v>
      </c>
      <c r="D5068" s="3">
        <v>45261</v>
      </c>
      <c r="E5068" s="3">
        <v>45268</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2023</v>
      </c>
      <c r="D5069" s="3">
        <v>44942</v>
      </c>
      <c r="E5069" s="3">
        <v>44946</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2020</v>
      </c>
      <c r="D5070" s="3">
        <v>44051</v>
      </c>
      <c r="E5070" s="3">
        <v>44055</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2020</v>
      </c>
      <c r="D5071" s="3">
        <v>44051</v>
      </c>
      <c r="E5071" s="3">
        <v>44055</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2020</v>
      </c>
      <c r="D5072" s="3">
        <v>44051</v>
      </c>
      <c r="E5072" s="3">
        <v>44055</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2020</v>
      </c>
      <c r="D5073" s="3">
        <v>44051</v>
      </c>
      <c r="E5073" s="3">
        <v>44055</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2020</v>
      </c>
      <c r="D5074" s="3">
        <v>44051</v>
      </c>
      <c r="E5074" s="3">
        <v>44055</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2021</v>
      </c>
      <c r="D5075" s="3">
        <v>44505</v>
      </c>
      <c r="E5075" s="3">
        <v>44505</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2023</v>
      </c>
      <c r="D5076" s="3">
        <v>45042</v>
      </c>
      <c r="E5076" s="3">
        <v>45046</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2020</v>
      </c>
      <c r="D5077" s="3">
        <v>43941</v>
      </c>
      <c r="E5077" s="3">
        <v>43943</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2020</v>
      </c>
      <c r="D5078" s="3">
        <v>43941</v>
      </c>
      <c r="E5078" s="3">
        <v>43943</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2020</v>
      </c>
      <c r="D5079" s="3">
        <v>43941</v>
      </c>
      <c r="E5079" s="3">
        <v>43943</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2023</v>
      </c>
      <c r="D5080" s="3">
        <v>45242</v>
      </c>
      <c r="E5080" s="3">
        <v>45248</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2023</v>
      </c>
      <c r="D5081" s="3">
        <v>45256</v>
      </c>
      <c r="E5081" s="3">
        <v>45260</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2023</v>
      </c>
      <c r="D5082" s="3">
        <v>45256</v>
      </c>
      <c r="E5082" s="3">
        <v>45260</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2021</v>
      </c>
      <c r="D5083" s="3">
        <v>44548</v>
      </c>
      <c r="E5083" s="3">
        <v>44548</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2022</v>
      </c>
      <c r="D5084" s="3">
        <v>44813</v>
      </c>
      <c r="E5084" s="3">
        <v>44817</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2022</v>
      </c>
      <c r="D5085" s="3">
        <v>44813</v>
      </c>
      <c r="E5085" s="3">
        <v>44817</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2022</v>
      </c>
      <c r="D5086" s="3">
        <v>44719</v>
      </c>
      <c r="E5086" s="3">
        <v>44722</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2021</v>
      </c>
      <c r="D5087" s="3">
        <v>44366</v>
      </c>
      <c r="E5087" s="3">
        <v>44370</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2021</v>
      </c>
      <c r="D5088" s="3">
        <v>44260</v>
      </c>
      <c r="E5088" s="3">
        <v>44264</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2021</v>
      </c>
      <c r="D5089" s="3">
        <v>44260</v>
      </c>
      <c r="E5089" s="3">
        <v>44264</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2021</v>
      </c>
      <c r="D5090" s="3">
        <v>44260</v>
      </c>
      <c r="E5090" s="3">
        <v>44264</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2023</v>
      </c>
      <c r="D5091" s="3">
        <v>45143</v>
      </c>
      <c r="E5091" s="3">
        <v>45146</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2023</v>
      </c>
      <c r="D5092" s="3">
        <v>45143</v>
      </c>
      <c r="E5092" s="3">
        <v>45146</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2023</v>
      </c>
      <c r="D5093" s="3">
        <v>45291</v>
      </c>
      <c r="E5093" s="3">
        <v>45295</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2021</v>
      </c>
      <c r="D5094" s="3">
        <v>44339</v>
      </c>
      <c r="E5094" s="3">
        <v>44343</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2020</v>
      </c>
      <c r="D5095" s="3">
        <v>44171</v>
      </c>
      <c r="E5095" s="3">
        <v>44175</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2020</v>
      </c>
      <c r="D5096" s="3">
        <v>44171</v>
      </c>
      <c r="E5096" s="3">
        <v>44175</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2020</v>
      </c>
      <c r="D5097" s="3">
        <v>44171</v>
      </c>
      <c r="E5097" s="3">
        <v>44175</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2020</v>
      </c>
      <c r="D5098" s="3">
        <v>44171</v>
      </c>
      <c r="E5098" s="3">
        <v>44175</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2020</v>
      </c>
      <c r="D5099" s="3">
        <v>44171</v>
      </c>
      <c r="E5099" s="3">
        <v>44175</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2020</v>
      </c>
      <c r="D5100" s="3">
        <v>44171</v>
      </c>
      <c r="E5100" s="3">
        <v>44175</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2021</v>
      </c>
      <c r="D5101" s="3">
        <v>44415</v>
      </c>
      <c r="E5101" s="3">
        <v>44420</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2020</v>
      </c>
      <c r="D5102" s="3">
        <v>43907</v>
      </c>
      <c r="E5102" s="3">
        <v>43907</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2020</v>
      </c>
      <c r="D5103" s="3">
        <v>43907</v>
      </c>
      <c r="E5103" s="3">
        <v>43907</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2020</v>
      </c>
      <c r="D5104" s="3">
        <v>43907</v>
      </c>
      <c r="E5104" s="3">
        <v>43907</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2021</v>
      </c>
      <c r="D5105" s="3">
        <v>44281</v>
      </c>
      <c r="E5105" s="3">
        <v>44285</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2021</v>
      </c>
      <c r="D5106" s="3">
        <v>44281</v>
      </c>
      <c r="E5106" s="3">
        <v>44285</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2020</v>
      </c>
      <c r="D5107" s="3">
        <v>44179</v>
      </c>
      <c r="E5107" s="3">
        <v>44185</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2021</v>
      </c>
      <c r="D5108" s="3">
        <v>44458</v>
      </c>
      <c r="E5108" s="3">
        <v>44465</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2023</v>
      </c>
      <c r="D5109" s="3">
        <v>45042</v>
      </c>
      <c r="E5109" s="3">
        <v>45043</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2023</v>
      </c>
      <c r="D5110" s="3">
        <v>45042</v>
      </c>
      <c r="E5110" s="3">
        <v>45043</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2020</v>
      </c>
      <c r="D5111" s="3">
        <v>44122</v>
      </c>
      <c r="E5111" s="3">
        <v>44126</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2020</v>
      </c>
      <c r="D5112" s="3">
        <v>44122</v>
      </c>
      <c r="E5112" s="3">
        <v>44126</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2020</v>
      </c>
      <c r="D5113" s="3">
        <v>44122</v>
      </c>
      <c r="E5113" s="3">
        <v>44126</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2021</v>
      </c>
      <c r="D5114" s="3">
        <v>44513</v>
      </c>
      <c r="E5114" s="3">
        <v>44513</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2022</v>
      </c>
      <c r="D5115" s="3">
        <v>44592</v>
      </c>
      <c r="E5115" s="3">
        <v>44594</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2022</v>
      </c>
      <c r="D5116" s="3">
        <v>44883</v>
      </c>
      <c r="E5116" s="3">
        <v>44888</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2023</v>
      </c>
      <c r="D5117" s="3">
        <v>45133</v>
      </c>
      <c r="E5117" s="3">
        <v>45137</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2023</v>
      </c>
      <c r="D5118" s="3">
        <v>45242</v>
      </c>
      <c r="E5118" s="3">
        <v>45248</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2021</v>
      </c>
      <c r="D5119" s="3">
        <v>44465</v>
      </c>
      <c r="E5119" s="3">
        <v>44472</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2021</v>
      </c>
      <c r="D5120" s="3">
        <v>44465</v>
      </c>
      <c r="E5120" s="3">
        <v>44472</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2021</v>
      </c>
      <c r="D5121" s="3">
        <v>44465</v>
      </c>
      <c r="E5121" s="3">
        <v>44472</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2020</v>
      </c>
      <c r="D5122" s="3">
        <v>43925</v>
      </c>
      <c r="E5122" s="3">
        <v>43929</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2020</v>
      </c>
      <c r="D5123" s="3">
        <v>43925</v>
      </c>
      <c r="E5123" s="3">
        <v>43929</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2020</v>
      </c>
      <c r="D5124" s="3">
        <v>43925</v>
      </c>
      <c r="E5124" s="3">
        <v>43929</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2020</v>
      </c>
      <c r="D5125" s="3">
        <v>43925</v>
      </c>
      <c r="E5125" s="3">
        <v>43929</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2020</v>
      </c>
      <c r="D5126" s="3">
        <v>44088</v>
      </c>
      <c r="E5126" s="3">
        <v>44088</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2020</v>
      </c>
      <c r="D5127" s="3">
        <v>44088</v>
      </c>
      <c r="E5127" s="3">
        <v>44088</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2020</v>
      </c>
      <c r="D5128" s="3">
        <v>44088</v>
      </c>
      <c r="E5128" s="3">
        <v>44088</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2020</v>
      </c>
      <c r="D5129" s="3">
        <v>44088</v>
      </c>
      <c r="E5129" s="3">
        <v>44088</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2020</v>
      </c>
      <c r="D5130" s="3">
        <v>44088</v>
      </c>
      <c r="E5130" s="3">
        <v>44088</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2020</v>
      </c>
      <c r="D5131" s="3">
        <v>44088</v>
      </c>
      <c r="E5131" s="3">
        <v>44088</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2020</v>
      </c>
      <c r="D5132" s="3">
        <v>44088</v>
      </c>
      <c r="E5132" s="3">
        <v>44088</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2023</v>
      </c>
      <c r="D5133" s="3">
        <v>45290</v>
      </c>
      <c r="E5133" s="3">
        <v>45297</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2021</v>
      </c>
      <c r="D5134" s="3">
        <v>44368</v>
      </c>
      <c r="E5134" s="3">
        <v>44374</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2023</v>
      </c>
      <c r="D5135" s="3">
        <v>45257</v>
      </c>
      <c r="E5135" s="3">
        <v>45261</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2023</v>
      </c>
      <c r="D5136" s="3">
        <v>45257</v>
      </c>
      <c r="E5136" s="3">
        <v>45261</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2022</v>
      </c>
      <c r="D5137" s="3">
        <v>44858</v>
      </c>
      <c r="E5137" s="3">
        <v>44863</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2021</v>
      </c>
      <c r="D5138" s="3">
        <v>44544</v>
      </c>
      <c r="E5138" s="3">
        <v>44549</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2022</v>
      </c>
      <c r="D5139" s="3">
        <v>44879</v>
      </c>
      <c r="E5139" s="3">
        <v>44883</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2023</v>
      </c>
      <c r="D5140" s="3">
        <v>45199</v>
      </c>
      <c r="E5140" s="3">
        <v>45205</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2023</v>
      </c>
      <c r="D5141" s="3">
        <v>45199</v>
      </c>
      <c r="E5141" s="3">
        <v>45205</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2021</v>
      </c>
      <c r="D5142" s="3">
        <v>44508</v>
      </c>
      <c r="E5142" s="3">
        <v>44512</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2022</v>
      </c>
      <c r="D5143" s="3">
        <v>44653</v>
      </c>
      <c r="E5143" s="3">
        <v>44657</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2022</v>
      </c>
      <c r="D5144" s="3">
        <v>44653</v>
      </c>
      <c r="E5144" s="3">
        <v>44657</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2022</v>
      </c>
      <c r="D5145" s="3">
        <v>44653</v>
      </c>
      <c r="E5145" s="3">
        <v>44657</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2023</v>
      </c>
      <c r="D5146" s="3">
        <v>44960</v>
      </c>
      <c r="E5146" s="3">
        <v>44965</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2023</v>
      </c>
      <c r="D5147" s="3">
        <v>44960</v>
      </c>
      <c r="E5147" s="3">
        <v>44965</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2023</v>
      </c>
      <c r="D5148" s="3">
        <v>44960</v>
      </c>
      <c r="E5148" s="3">
        <v>44965</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2023</v>
      </c>
      <c r="D5149" s="3">
        <v>45285</v>
      </c>
      <c r="E5149" s="3">
        <v>45292</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2023</v>
      </c>
      <c r="D5150" s="3">
        <v>45285</v>
      </c>
      <c r="E5150" s="3">
        <v>45292</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2020</v>
      </c>
      <c r="D5151" s="3">
        <v>44003</v>
      </c>
      <c r="E5151" s="3">
        <v>44003</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2023</v>
      </c>
      <c r="D5152" s="3">
        <v>44992</v>
      </c>
      <c r="E5152" s="3">
        <v>44996</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2023</v>
      </c>
      <c r="D5153" s="3">
        <v>45195</v>
      </c>
      <c r="E5153" s="3">
        <v>45198</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2020</v>
      </c>
      <c r="D5154" s="3">
        <v>44012</v>
      </c>
      <c r="E5154" s="3">
        <v>44018</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2020</v>
      </c>
      <c r="D5155" s="3">
        <v>44012</v>
      </c>
      <c r="E5155" s="3">
        <v>44018</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2021</v>
      </c>
      <c r="D5156" s="3">
        <v>44415</v>
      </c>
      <c r="E5156" s="3">
        <v>44416</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2021</v>
      </c>
      <c r="D5157" s="3">
        <v>44415</v>
      </c>
      <c r="E5157" s="3">
        <v>44416</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2023</v>
      </c>
      <c r="D5158" s="3">
        <v>45108</v>
      </c>
      <c r="E5158" s="3">
        <v>45112</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2023</v>
      </c>
      <c r="D5159" s="3">
        <v>45108</v>
      </c>
      <c r="E5159" s="3">
        <v>45112</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2023</v>
      </c>
      <c r="D5160" s="3">
        <v>45108</v>
      </c>
      <c r="E5160" s="3">
        <v>45112</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2021</v>
      </c>
      <c r="D5161" s="3">
        <v>44495</v>
      </c>
      <c r="E5161" s="3">
        <v>44499</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2021</v>
      </c>
      <c r="D5162" s="3">
        <v>44495</v>
      </c>
      <c r="E5162" s="3">
        <v>44499</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2020</v>
      </c>
      <c r="D5163" s="3">
        <v>44042</v>
      </c>
      <c r="E5163" s="3">
        <v>44048</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2022</v>
      </c>
      <c r="D5164" s="3">
        <v>44884</v>
      </c>
      <c r="E5164" s="3">
        <v>44889</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2021</v>
      </c>
      <c r="D5165" s="3">
        <v>44383</v>
      </c>
      <c r="E5165" s="3">
        <v>44388</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2020</v>
      </c>
      <c r="D5166" s="3">
        <v>44145</v>
      </c>
      <c r="E5166" s="3">
        <v>44151</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2020</v>
      </c>
      <c r="D5167" s="3">
        <v>44145</v>
      </c>
      <c r="E5167" s="3">
        <v>44151</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2020</v>
      </c>
      <c r="D5168" s="3">
        <v>44145</v>
      </c>
      <c r="E5168" s="3">
        <v>44151</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2020</v>
      </c>
      <c r="D5169" s="3">
        <v>44145</v>
      </c>
      <c r="E5169" s="3">
        <v>44151</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2020</v>
      </c>
      <c r="D5170" s="3">
        <v>44145</v>
      </c>
      <c r="E5170" s="3">
        <v>44151</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2020</v>
      </c>
      <c r="D5171" s="3">
        <v>44145</v>
      </c>
      <c r="E5171" s="3">
        <v>44151</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2022</v>
      </c>
      <c r="D5172" s="3">
        <v>44709</v>
      </c>
      <c r="E5172" s="3">
        <v>44711</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2022</v>
      </c>
      <c r="D5173" s="3">
        <v>44709</v>
      </c>
      <c r="E5173" s="3">
        <v>44711</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2022</v>
      </c>
      <c r="D5174" s="3">
        <v>44709</v>
      </c>
      <c r="E5174" s="3">
        <v>44711</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2021</v>
      </c>
      <c r="D5175" s="3">
        <v>44263</v>
      </c>
      <c r="E5175" s="3">
        <v>44265</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2023</v>
      </c>
      <c r="D5176" s="3">
        <v>45219</v>
      </c>
      <c r="E5176" s="3">
        <v>45224</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2023</v>
      </c>
      <c r="D5177" s="3">
        <v>45219</v>
      </c>
      <c r="E5177" s="3">
        <v>45224</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2022</v>
      </c>
      <c r="D5178" s="3">
        <v>44871</v>
      </c>
      <c r="E5178" s="3">
        <v>44874</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2022</v>
      </c>
      <c r="D5179" s="3">
        <v>44922</v>
      </c>
      <c r="E5179" s="3">
        <v>44926</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2021</v>
      </c>
      <c r="D5180" s="3">
        <v>44299</v>
      </c>
      <c r="E5180" s="3">
        <v>44305</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2021</v>
      </c>
      <c r="D5181" s="3">
        <v>44299</v>
      </c>
      <c r="E5181" s="3">
        <v>44305</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2021</v>
      </c>
      <c r="D5182" s="3">
        <v>44299</v>
      </c>
      <c r="E5182" s="3">
        <v>44305</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2023</v>
      </c>
      <c r="D5183" s="3">
        <v>45182</v>
      </c>
      <c r="E5183" s="3">
        <v>45185</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2023</v>
      </c>
      <c r="D5184" s="3">
        <v>45182</v>
      </c>
      <c r="E5184" s="3">
        <v>45185</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2023</v>
      </c>
      <c r="D5185" s="3">
        <v>45194</v>
      </c>
      <c r="E5185" s="3">
        <v>45197</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2023</v>
      </c>
      <c r="D5186" s="3">
        <v>45194</v>
      </c>
      <c r="E5186" s="3">
        <v>45197</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2021</v>
      </c>
      <c r="D5187" s="3">
        <v>44479</v>
      </c>
      <c r="E5187" s="3">
        <v>44484</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2021</v>
      </c>
      <c r="D5188" s="3">
        <v>44527</v>
      </c>
      <c r="E5188" s="3">
        <v>44533</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2021</v>
      </c>
      <c r="D5189" s="3">
        <v>44452</v>
      </c>
      <c r="E5189" s="3">
        <v>44457</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2021</v>
      </c>
      <c r="D5190" s="3">
        <v>44452</v>
      </c>
      <c r="E5190" s="3">
        <v>44457</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2023</v>
      </c>
      <c r="D5191" s="3">
        <v>45245</v>
      </c>
      <c r="E5191" s="3">
        <v>45249</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2023</v>
      </c>
      <c r="D5192" s="3">
        <v>45245</v>
      </c>
      <c r="E5192" s="3">
        <v>45249</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2023</v>
      </c>
      <c r="D5193" s="3">
        <v>45052</v>
      </c>
      <c r="E5193" s="3">
        <v>45056</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2020</v>
      </c>
      <c r="D5194" s="3">
        <v>44163</v>
      </c>
      <c r="E5194" s="3">
        <v>44166</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2020</v>
      </c>
      <c r="D5195" s="3">
        <v>44163</v>
      </c>
      <c r="E5195" s="3">
        <v>44166</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2020</v>
      </c>
      <c r="D5196" s="3">
        <v>44163</v>
      </c>
      <c r="E5196" s="3">
        <v>44166</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2020</v>
      </c>
      <c r="D5197" s="3">
        <v>44163</v>
      </c>
      <c r="E5197" s="3">
        <v>44166</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2020</v>
      </c>
      <c r="D5198" s="3">
        <v>43961</v>
      </c>
      <c r="E5198" s="3">
        <v>43966</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2020</v>
      </c>
      <c r="D5199" s="3">
        <v>43961</v>
      </c>
      <c r="E5199" s="3">
        <v>43966</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2022</v>
      </c>
      <c r="D5200" s="3">
        <v>44624</v>
      </c>
      <c r="E5200" s="3">
        <v>44629</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2022</v>
      </c>
      <c r="D5201" s="3">
        <v>44624</v>
      </c>
      <c r="E5201" s="3">
        <v>44629</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2022</v>
      </c>
      <c r="D5202" s="3">
        <v>44624</v>
      </c>
      <c r="E5202" s="3">
        <v>44629</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2022</v>
      </c>
      <c r="D5203" s="3">
        <v>44624</v>
      </c>
      <c r="E5203" s="3">
        <v>44629</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2021</v>
      </c>
      <c r="D5204" s="3">
        <v>44423</v>
      </c>
      <c r="E5204" s="3">
        <v>44427</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2021</v>
      </c>
      <c r="D5205" s="3">
        <v>44423</v>
      </c>
      <c r="E5205" s="3">
        <v>44427</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2021</v>
      </c>
      <c r="D5206" s="3">
        <v>44451</v>
      </c>
      <c r="E5206" s="3">
        <v>44457</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2021</v>
      </c>
      <c r="D5207" s="3">
        <v>44451</v>
      </c>
      <c r="E5207" s="3">
        <v>44457</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2021</v>
      </c>
      <c r="D5208" s="3">
        <v>44451</v>
      </c>
      <c r="E5208" s="3">
        <v>44457</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2021</v>
      </c>
      <c r="D5209" s="3">
        <v>44451</v>
      </c>
      <c r="E5209" s="3">
        <v>44457</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2021</v>
      </c>
      <c r="D5210" s="3">
        <v>44451</v>
      </c>
      <c r="E5210" s="3">
        <v>44457</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2021</v>
      </c>
      <c r="D5211" s="3">
        <v>44451</v>
      </c>
      <c r="E5211" s="3">
        <v>44457</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2021</v>
      </c>
      <c r="D5212" s="3">
        <v>44208</v>
      </c>
      <c r="E5212" s="3">
        <v>44214</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2021</v>
      </c>
      <c r="D5213" s="3">
        <v>44328</v>
      </c>
      <c r="E5213" s="3">
        <v>44332</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2022</v>
      </c>
      <c r="D5214" s="3">
        <v>44831</v>
      </c>
      <c r="E5214" s="3">
        <v>44831</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2022</v>
      </c>
      <c r="D5215" s="3">
        <v>44831</v>
      </c>
      <c r="E5215" s="3">
        <v>44831</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2022</v>
      </c>
      <c r="D5216" s="3">
        <v>44831</v>
      </c>
      <c r="E5216" s="3">
        <v>44831</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2022</v>
      </c>
      <c r="D5217" s="3">
        <v>44831</v>
      </c>
      <c r="E5217" s="3">
        <v>44831</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2023</v>
      </c>
      <c r="D5218" s="3">
        <v>45179</v>
      </c>
      <c r="E5218" s="3">
        <v>45185</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2023</v>
      </c>
      <c r="D5219" s="3">
        <v>45032</v>
      </c>
      <c r="E5219" s="3">
        <v>45034</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2023</v>
      </c>
      <c r="D5220" s="3">
        <v>45088</v>
      </c>
      <c r="E5220" s="3">
        <v>45092</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2023</v>
      </c>
      <c r="D5221" s="3">
        <v>45171</v>
      </c>
      <c r="E5221" s="3">
        <v>45171</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2020</v>
      </c>
      <c r="D5222" s="3">
        <v>43996</v>
      </c>
      <c r="E5222" s="3">
        <v>44002</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2023</v>
      </c>
      <c r="D5223" s="3">
        <v>45065</v>
      </c>
      <c r="E5223" s="3">
        <v>45069</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2023</v>
      </c>
      <c r="D5224" s="3">
        <v>45065</v>
      </c>
      <c r="E5224" s="3">
        <v>45069</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2023</v>
      </c>
      <c r="D5225" s="3">
        <v>45065</v>
      </c>
      <c r="E5225" s="3">
        <v>45069</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2023</v>
      </c>
      <c r="D5226" s="3">
        <v>45182</v>
      </c>
      <c r="E5226" s="3">
        <v>45187</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2022</v>
      </c>
      <c r="D5227" s="3">
        <v>44734</v>
      </c>
      <c r="E5227" s="3">
        <v>44739</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2022</v>
      </c>
      <c r="D5228" s="3">
        <v>44734</v>
      </c>
      <c r="E5228" s="3">
        <v>44739</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2022</v>
      </c>
      <c r="D5229" s="3">
        <v>44734</v>
      </c>
      <c r="E5229" s="3">
        <v>44739</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2020</v>
      </c>
      <c r="D5230" s="3">
        <v>44161</v>
      </c>
      <c r="E5230" s="3">
        <v>44166</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2023</v>
      </c>
      <c r="D5231" s="3">
        <v>45005</v>
      </c>
      <c r="E5231" s="3">
        <v>45008</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2023</v>
      </c>
      <c r="D5232" s="3">
        <v>45005</v>
      </c>
      <c r="E5232" s="3">
        <v>45008</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2023</v>
      </c>
      <c r="D5233" s="3">
        <v>45005</v>
      </c>
      <c r="E5233" s="3">
        <v>45008</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2023</v>
      </c>
      <c r="D5234" s="3">
        <v>45005</v>
      </c>
      <c r="E5234" s="3">
        <v>45008</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2020</v>
      </c>
      <c r="D5235" s="3">
        <v>44122</v>
      </c>
      <c r="E5235" s="3">
        <v>44126</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2023</v>
      </c>
      <c r="D5236" s="3">
        <v>45161</v>
      </c>
      <c r="E5236" s="3">
        <v>45162</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2022</v>
      </c>
      <c r="D5237" s="3">
        <v>44885</v>
      </c>
      <c r="E5237" s="3">
        <v>44888</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2020</v>
      </c>
      <c r="D5238" s="3">
        <v>44094</v>
      </c>
      <c r="E5238" s="3">
        <v>44098</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2020</v>
      </c>
      <c r="D5239" s="3">
        <v>44094</v>
      </c>
      <c r="E5239" s="3">
        <v>44098</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2020</v>
      </c>
      <c r="D5240" s="3">
        <v>44094</v>
      </c>
      <c r="E5240" s="3">
        <v>44098</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2022</v>
      </c>
      <c r="D5241" s="3">
        <v>44816</v>
      </c>
      <c r="E5241" s="3">
        <v>44822</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2022</v>
      </c>
      <c r="D5242" s="3">
        <v>44816</v>
      </c>
      <c r="E5242" s="3">
        <v>44822</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2022</v>
      </c>
      <c r="D5243" s="3">
        <v>44828</v>
      </c>
      <c r="E5243" s="3">
        <v>44831</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2023</v>
      </c>
      <c r="D5244" s="3">
        <v>45143</v>
      </c>
      <c r="E5244" s="3">
        <v>45147</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2022</v>
      </c>
      <c r="D5245" s="3">
        <v>44768</v>
      </c>
      <c r="E5245" s="3">
        <v>44769</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2022</v>
      </c>
      <c r="D5246" s="3">
        <v>44776</v>
      </c>
      <c r="E5246" s="3">
        <v>44778</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2022</v>
      </c>
      <c r="D5247" s="3">
        <v>44776</v>
      </c>
      <c r="E5247" s="3">
        <v>44778</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2022</v>
      </c>
      <c r="D5248" s="3">
        <v>44776</v>
      </c>
      <c r="E5248" s="3">
        <v>44778</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2021</v>
      </c>
      <c r="D5249" s="3">
        <v>44337</v>
      </c>
      <c r="E5249" s="3">
        <v>44343</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2023</v>
      </c>
      <c r="D5250" s="3">
        <v>45234</v>
      </c>
      <c r="E5250" s="3">
        <v>45236</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2021</v>
      </c>
      <c r="D5251" s="3">
        <v>44302</v>
      </c>
      <c r="E5251" s="3">
        <v>44307</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2022</v>
      </c>
      <c r="D5252" s="3">
        <v>44908</v>
      </c>
      <c r="E5252" s="3">
        <v>44914</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2022</v>
      </c>
      <c r="D5253" s="3">
        <v>44908</v>
      </c>
      <c r="E5253" s="3">
        <v>44914</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2021</v>
      </c>
      <c r="D5254" s="3">
        <v>44499</v>
      </c>
      <c r="E5254" s="3">
        <v>44502</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2020</v>
      </c>
      <c r="D5255" s="3">
        <v>43897</v>
      </c>
      <c r="E5255" s="3">
        <v>43901</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2021</v>
      </c>
      <c r="D5256" s="3">
        <v>44260</v>
      </c>
      <c r="E5256" s="3">
        <v>44262</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2021</v>
      </c>
      <c r="D5257" s="3">
        <v>44260</v>
      </c>
      <c r="E5257" s="3">
        <v>44262</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2022</v>
      </c>
      <c r="D5258" s="3">
        <v>44782</v>
      </c>
      <c r="E5258" s="3">
        <v>44788</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2023</v>
      </c>
      <c r="D5259" s="3">
        <v>44930</v>
      </c>
      <c r="E5259" s="3">
        <v>44935</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2023</v>
      </c>
      <c r="D5260" s="3">
        <v>45209</v>
      </c>
      <c r="E5260" s="3">
        <v>45211</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2023</v>
      </c>
      <c r="D5261" s="3">
        <v>45220</v>
      </c>
      <c r="E5261" s="3">
        <v>45226</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2020</v>
      </c>
      <c r="D5262" s="3">
        <v>44081</v>
      </c>
      <c r="E5262" s="3">
        <v>44084</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2020</v>
      </c>
      <c r="D5263" s="3">
        <v>44081</v>
      </c>
      <c r="E5263" s="3">
        <v>44084</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2020</v>
      </c>
      <c r="D5264" s="3">
        <v>44081</v>
      </c>
      <c r="E5264" s="3">
        <v>44084</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2020</v>
      </c>
      <c r="D5265" s="3">
        <v>44081</v>
      </c>
      <c r="E5265" s="3">
        <v>44084</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2020</v>
      </c>
      <c r="D5266" s="3">
        <v>44081</v>
      </c>
      <c r="E5266" s="3">
        <v>44084</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2023</v>
      </c>
      <c r="D5267" s="3">
        <v>45200</v>
      </c>
      <c r="E5267" s="3">
        <v>45203</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2023</v>
      </c>
      <c r="D5268" s="3">
        <v>45200</v>
      </c>
      <c r="E5268" s="3">
        <v>45203</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2023</v>
      </c>
      <c r="D5269" s="3">
        <v>45200</v>
      </c>
      <c r="E5269" s="3">
        <v>45203</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2023</v>
      </c>
      <c r="D5270" s="3">
        <v>45247</v>
      </c>
      <c r="E5270" s="3">
        <v>45252</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2023</v>
      </c>
      <c r="D5271" s="3">
        <v>45181</v>
      </c>
      <c r="E5271" s="3">
        <v>45181</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2023</v>
      </c>
      <c r="D5272" s="3">
        <v>45181</v>
      </c>
      <c r="E5272" s="3">
        <v>45181</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2023</v>
      </c>
      <c r="D5273" s="3">
        <v>44943</v>
      </c>
      <c r="E5273" s="3">
        <v>44943</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2023</v>
      </c>
      <c r="D5274" s="3">
        <v>44943</v>
      </c>
      <c r="E5274" s="3">
        <v>44943</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2022</v>
      </c>
      <c r="D5275" s="3">
        <v>44892</v>
      </c>
      <c r="E5275" s="3">
        <v>44895</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2021</v>
      </c>
      <c r="D5276" s="3">
        <v>44507</v>
      </c>
      <c r="E5276" s="3">
        <v>44509</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2023</v>
      </c>
      <c r="D5277" s="3">
        <v>45275</v>
      </c>
      <c r="E5277" s="3">
        <v>45281</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2023</v>
      </c>
      <c r="D5278" s="3">
        <v>45275</v>
      </c>
      <c r="E5278" s="3">
        <v>45281</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2020</v>
      </c>
      <c r="D5279" s="3">
        <v>44087</v>
      </c>
      <c r="E5279" s="3">
        <v>44091</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2020</v>
      </c>
      <c r="D5280" s="3">
        <v>44172</v>
      </c>
      <c r="E5280" s="3">
        <v>44178</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2023</v>
      </c>
      <c r="D5281" s="3">
        <v>45177</v>
      </c>
      <c r="E5281" s="3">
        <v>45181</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2023</v>
      </c>
      <c r="D5282" s="3">
        <v>45207</v>
      </c>
      <c r="E5282" s="3">
        <v>45212</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2021</v>
      </c>
      <c r="D5283" s="3">
        <v>44444</v>
      </c>
      <c r="E5283" s="3">
        <v>44449</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2021</v>
      </c>
      <c r="D5284" s="3">
        <v>44444</v>
      </c>
      <c r="E5284" s="3">
        <v>44449</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2020</v>
      </c>
      <c r="D5285" s="3">
        <v>43920</v>
      </c>
      <c r="E5285" s="3">
        <v>43925</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2020</v>
      </c>
      <c r="D5286" s="3">
        <v>43920</v>
      </c>
      <c r="E5286" s="3">
        <v>43925</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2023</v>
      </c>
      <c r="D5287" s="3">
        <v>45052</v>
      </c>
      <c r="E5287" s="3">
        <v>45053</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2023</v>
      </c>
      <c r="D5288" s="3">
        <v>45052</v>
      </c>
      <c r="E5288" s="3">
        <v>45053</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2023</v>
      </c>
      <c r="D5289" s="3">
        <v>45052</v>
      </c>
      <c r="E5289" s="3">
        <v>45053</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2023</v>
      </c>
      <c r="D5290" s="3">
        <v>45047</v>
      </c>
      <c r="E5290" s="3">
        <v>45052</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2020</v>
      </c>
      <c r="D5291" s="3">
        <v>44082</v>
      </c>
      <c r="E5291" s="3">
        <v>44089</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2020</v>
      </c>
      <c r="D5292" s="3">
        <v>44082</v>
      </c>
      <c r="E5292" s="3">
        <v>44089</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2020</v>
      </c>
      <c r="D5293" s="3">
        <v>44082</v>
      </c>
      <c r="E5293" s="3">
        <v>44089</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2023</v>
      </c>
      <c r="D5294" s="3">
        <v>45098</v>
      </c>
      <c r="E5294" s="3">
        <v>45101</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2021</v>
      </c>
      <c r="D5295" s="3">
        <v>44556</v>
      </c>
      <c r="E5295" s="3">
        <v>44560</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2023</v>
      </c>
      <c r="D5296" s="3">
        <v>45154</v>
      </c>
      <c r="E5296" s="3">
        <v>45158</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2023</v>
      </c>
      <c r="D5297" s="3">
        <v>44990</v>
      </c>
      <c r="E5297" s="3">
        <v>44995</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2023</v>
      </c>
      <c r="D5298" s="3">
        <v>45135</v>
      </c>
      <c r="E5298" s="3">
        <v>45139</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2023</v>
      </c>
      <c r="D5299" s="3">
        <v>45135</v>
      </c>
      <c r="E5299" s="3">
        <v>45139</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2022</v>
      </c>
      <c r="D5300" s="3">
        <v>44828</v>
      </c>
      <c r="E5300" s="3">
        <v>44831</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2022</v>
      </c>
      <c r="D5301" s="3">
        <v>44828</v>
      </c>
      <c r="E5301" s="3">
        <v>44831</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2022</v>
      </c>
      <c r="D5302" s="3">
        <v>44712</v>
      </c>
      <c r="E5302" s="3">
        <v>44716</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2022</v>
      </c>
      <c r="D5303" s="3">
        <v>44712</v>
      </c>
      <c r="E5303" s="3">
        <v>44716</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2022</v>
      </c>
      <c r="D5304" s="3">
        <v>44712</v>
      </c>
      <c r="E5304" s="3">
        <v>44716</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2020</v>
      </c>
      <c r="D5305" s="3">
        <v>44151</v>
      </c>
      <c r="E5305" s="3">
        <v>44155</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2020</v>
      </c>
      <c r="D5306" s="3">
        <v>44095</v>
      </c>
      <c r="E5306" s="3">
        <v>44097</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2022</v>
      </c>
      <c r="D5307" s="3">
        <v>44613</v>
      </c>
      <c r="E5307" s="3">
        <v>44618</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2022</v>
      </c>
      <c r="D5308" s="3">
        <v>44613</v>
      </c>
      <c r="E5308" s="3">
        <v>44618</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2022</v>
      </c>
      <c r="D5309" s="3">
        <v>44613</v>
      </c>
      <c r="E5309" s="3">
        <v>44618</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2023</v>
      </c>
      <c r="D5310" s="3">
        <v>45250</v>
      </c>
      <c r="E5310" s="3">
        <v>45252</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2023</v>
      </c>
      <c r="D5311" s="3">
        <v>45250</v>
      </c>
      <c r="E5311" s="3">
        <v>45252</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2023</v>
      </c>
      <c r="D5312" s="3">
        <v>45250</v>
      </c>
      <c r="E5312" s="3">
        <v>45252</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2022</v>
      </c>
      <c r="D5313" s="3">
        <v>44795</v>
      </c>
      <c r="E5313" s="3">
        <v>44801</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2022</v>
      </c>
      <c r="D5314" s="3">
        <v>44795</v>
      </c>
      <c r="E5314" s="3">
        <v>44801</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2023</v>
      </c>
      <c r="D5315" s="3">
        <v>45047</v>
      </c>
      <c r="E5315" s="3">
        <v>45052</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2023</v>
      </c>
      <c r="D5316" s="3">
        <v>45047</v>
      </c>
      <c r="E5316" s="3">
        <v>45052</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2022</v>
      </c>
      <c r="D5317" s="3">
        <v>44684</v>
      </c>
      <c r="E5317" s="3">
        <v>44690</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2023</v>
      </c>
      <c r="D5318" s="3">
        <v>45202</v>
      </c>
      <c r="E5318" s="3">
        <v>45205</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2023</v>
      </c>
      <c r="D5319" s="3">
        <v>45202</v>
      </c>
      <c r="E5319" s="3">
        <v>45205</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2023</v>
      </c>
      <c r="D5320" s="3">
        <v>45202</v>
      </c>
      <c r="E5320" s="3">
        <v>45205</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2023</v>
      </c>
      <c r="D5321" s="3">
        <v>45202</v>
      </c>
      <c r="E5321" s="3">
        <v>45205</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2023</v>
      </c>
      <c r="D5322" s="3">
        <v>45202</v>
      </c>
      <c r="E5322" s="3">
        <v>45205</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2023</v>
      </c>
      <c r="D5323" s="3">
        <v>45202</v>
      </c>
      <c r="E5323" s="3">
        <v>45205</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2023</v>
      </c>
      <c r="D5324" s="3">
        <v>45202</v>
      </c>
      <c r="E5324" s="3">
        <v>45205</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2023</v>
      </c>
      <c r="D5325" s="3">
        <v>45188</v>
      </c>
      <c r="E5325" s="3">
        <v>45193</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2021</v>
      </c>
      <c r="D5326" s="3">
        <v>44534</v>
      </c>
      <c r="E5326" s="3">
        <v>44539</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2021</v>
      </c>
      <c r="D5327" s="3">
        <v>44534</v>
      </c>
      <c r="E5327" s="3">
        <v>44539</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2021</v>
      </c>
      <c r="D5328" s="3">
        <v>44213</v>
      </c>
      <c r="E5328" s="3">
        <v>44218</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2020</v>
      </c>
      <c r="D5329" s="3">
        <v>43837</v>
      </c>
      <c r="E5329" s="3">
        <v>43839</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2021</v>
      </c>
      <c r="D5330" s="3">
        <v>44260</v>
      </c>
      <c r="E5330" s="3">
        <v>44264</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2022</v>
      </c>
      <c r="D5331" s="3">
        <v>44921</v>
      </c>
      <c r="E5331" s="3">
        <v>44924</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2022</v>
      </c>
      <c r="D5332" s="3">
        <v>44809</v>
      </c>
      <c r="E5332" s="3">
        <v>44813</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2022</v>
      </c>
      <c r="D5333" s="3">
        <v>44809</v>
      </c>
      <c r="E5333" s="3">
        <v>44813</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2022</v>
      </c>
      <c r="D5334" s="3">
        <v>44809</v>
      </c>
      <c r="E5334" s="3">
        <v>44813</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2020</v>
      </c>
      <c r="D5335" s="3">
        <v>44069</v>
      </c>
      <c r="E5335" s="3">
        <v>44075</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2020</v>
      </c>
      <c r="D5336" s="3">
        <v>44069</v>
      </c>
      <c r="E5336" s="3">
        <v>44075</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2020</v>
      </c>
      <c r="D5337" s="3">
        <v>44069</v>
      </c>
      <c r="E5337" s="3">
        <v>44075</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2021</v>
      </c>
      <c r="D5338" s="3">
        <v>44337</v>
      </c>
      <c r="E5338" s="3">
        <v>44341</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2023</v>
      </c>
      <c r="D5339" s="3">
        <v>45216</v>
      </c>
      <c r="E5339" s="3">
        <v>45221</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2021</v>
      </c>
      <c r="D5340" s="3">
        <v>44509</v>
      </c>
      <c r="E5340" s="3">
        <v>44514</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2021</v>
      </c>
      <c r="D5341" s="3">
        <v>44509</v>
      </c>
      <c r="E5341" s="3">
        <v>44514</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2021</v>
      </c>
      <c r="D5342" s="3">
        <v>44509</v>
      </c>
      <c r="E5342" s="3">
        <v>44514</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2021</v>
      </c>
      <c r="D5343" s="3">
        <v>44509</v>
      </c>
      <c r="E5343" s="3">
        <v>44514</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2020</v>
      </c>
      <c r="D5344" s="3">
        <v>44156</v>
      </c>
      <c r="E5344" s="3">
        <v>44162</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2020</v>
      </c>
      <c r="D5345" s="3">
        <v>44156</v>
      </c>
      <c r="E5345" s="3">
        <v>44162</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2021</v>
      </c>
      <c r="D5346" s="3">
        <v>44480</v>
      </c>
      <c r="E5346" s="3">
        <v>44482</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2023</v>
      </c>
      <c r="D5347" s="3">
        <v>45007</v>
      </c>
      <c r="E5347" s="3">
        <v>45009</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2023</v>
      </c>
      <c r="D5348" s="3">
        <v>45007</v>
      </c>
      <c r="E5348" s="3">
        <v>45009</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2023</v>
      </c>
      <c r="D5349" s="3">
        <v>45007</v>
      </c>
      <c r="E5349" s="3">
        <v>45009</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2021</v>
      </c>
      <c r="D5350" s="3">
        <v>44200</v>
      </c>
      <c r="E5350" s="3">
        <v>44206</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2021</v>
      </c>
      <c r="D5351" s="3">
        <v>44200</v>
      </c>
      <c r="E5351" s="3">
        <v>44206</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2023</v>
      </c>
      <c r="D5352" s="3">
        <v>45270</v>
      </c>
      <c r="E5352" s="3">
        <v>45277</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2022</v>
      </c>
      <c r="D5353" s="3">
        <v>44811</v>
      </c>
      <c r="E5353" s="3">
        <v>44817</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2022</v>
      </c>
      <c r="D5354" s="3">
        <v>44811</v>
      </c>
      <c r="E5354" s="3">
        <v>44817</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2022</v>
      </c>
      <c r="D5355" s="3">
        <v>44808</v>
      </c>
      <c r="E5355" s="3">
        <v>44811</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2020</v>
      </c>
      <c r="D5356" s="3">
        <v>43964</v>
      </c>
      <c r="E5356" s="3">
        <v>43970</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2020</v>
      </c>
      <c r="D5357" s="3">
        <v>43964</v>
      </c>
      <c r="E5357" s="3">
        <v>43970</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2022</v>
      </c>
      <c r="D5358" s="3">
        <v>44834</v>
      </c>
      <c r="E5358" s="3">
        <v>44838</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2020</v>
      </c>
      <c r="D5359" s="3">
        <v>44048</v>
      </c>
      <c r="E5359" s="3">
        <v>44054</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2020</v>
      </c>
      <c r="D5360" s="3">
        <v>44048</v>
      </c>
      <c r="E5360" s="3">
        <v>44054</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2020</v>
      </c>
      <c r="D5361" s="3">
        <v>44048</v>
      </c>
      <c r="E5361" s="3">
        <v>44054</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2023</v>
      </c>
      <c r="D5362" s="3">
        <v>45031</v>
      </c>
      <c r="E5362" s="3">
        <v>45035</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2023</v>
      </c>
      <c r="D5363" s="3">
        <v>45087</v>
      </c>
      <c r="E5363" s="3">
        <v>45088</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2022</v>
      </c>
      <c r="D5364" s="3">
        <v>44925</v>
      </c>
      <c r="E5364" s="3">
        <v>44929</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2022</v>
      </c>
      <c r="D5365" s="3">
        <v>44925</v>
      </c>
      <c r="E5365" s="3">
        <v>44929</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2020</v>
      </c>
      <c r="D5366" s="3">
        <v>43849</v>
      </c>
      <c r="E5366" s="3">
        <v>43852</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2022</v>
      </c>
      <c r="D5367" s="3">
        <v>44886</v>
      </c>
      <c r="E5367" s="3">
        <v>44890</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2023</v>
      </c>
      <c r="D5368" s="3">
        <v>45088</v>
      </c>
      <c r="E5368" s="3">
        <v>45093</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2023</v>
      </c>
      <c r="D5369" s="3">
        <v>45088</v>
      </c>
      <c r="E5369" s="3">
        <v>45093</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2023</v>
      </c>
      <c r="D5370" s="3">
        <v>45088</v>
      </c>
      <c r="E5370" s="3">
        <v>45093</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2023</v>
      </c>
      <c r="D5371" s="3">
        <v>45180</v>
      </c>
      <c r="E5371" s="3">
        <v>45183</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2023</v>
      </c>
      <c r="D5372" s="3">
        <v>45025</v>
      </c>
      <c r="E5372" s="3">
        <v>45029</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2023</v>
      </c>
      <c r="D5373" s="3">
        <v>45025</v>
      </c>
      <c r="E5373" s="3">
        <v>45029</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2021</v>
      </c>
      <c r="D5374" s="3">
        <v>44493</v>
      </c>
      <c r="E5374" s="3">
        <v>44499</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2021</v>
      </c>
      <c r="D5375" s="3">
        <v>44493</v>
      </c>
      <c r="E5375" s="3">
        <v>44499</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2021</v>
      </c>
      <c r="D5376" s="3">
        <v>44493</v>
      </c>
      <c r="E5376" s="3">
        <v>44499</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2023</v>
      </c>
      <c r="D5377" s="3">
        <v>45074</v>
      </c>
      <c r="E5377" s="3">
        <v>45078</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2023</v>
      </c>
      <c r="D5378" s="3">
        <v>45074</v>
      </c>
      <c r="E5378" s="3">
        <v>45078</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2020</v>
      </c>
      <c r="D5379" s="3">
        <v>44170</v>
      </c>
      <c r="E5379" s="3">
        <v>44172</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2020</v>
      </c>
      <c r="D5380" s="3">
        <v>44170</v>
      </c>
      <c r="E5380" s="3">
        <v>44172</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2022</v>
      </c>
      <c r="D5381" s="3">
        <v>44788</v>
      </c>
      <c r="E5381" s="3">
        <v>44792</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2022</v>
      </c>
      <c r="D5382" s="3">
        <v>44788</v>
      </c>
      <c r="E5382" s="3">
        <v>44792</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2022</v>
      </c>
      <c r="D5383" s="3">
        <v>44810</v>
      </c>
      <c r="E5383" s="3">
        <v>44812</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2022</v>
      </c>
      <c r="D5384" s="3">
        <v>44810</v>
      </c>
      <c r="E5384" s="3">
        <v>44812</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2022</v>
      </c>
      <c r="D5385" s="3">
        <v>44810</v>
      </c>
      <c r="E5385" s="3">
        <v>44812</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2023</v>
      </c>
      <c r="D5386" s="3">
        <v>45104</v>
      </c>
      <c r="E5386" s="3">
        <v>45111</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2023</v>
      </c>
      <c r="D5387" s="3">
        <v>45104</v>
      </c>
      <c r="E5387" s="3">
        <v>45111</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2023</v>
      </c>
      <c r="D5388" s="3">
        <v>44998</v>
      </c>
      <c r="E5388" s="3">
        <v>45003</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2023</v>
      </c>
      <c r="D5389" s="3">
        <v>44976</v>
      </c>
      <c r="E5389" s="3">
        <v>44979</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2023</v>
      </c>
      <c r="D5390" s="3">
        <v>44976</v>
      </c>
      <c r="E5390" s="3">
        <v>44979</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2023</v>
      </c>
      <c r="D5391" s="3">
        <v>44976</v>
      </c>
      <c r="E5391" s="3">
        <v>44979</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2023</v>
      </c>
      <c r="D5392" s="3">
        <v>45241</v>
      </c>
      <c r="E5392" s="3">
        <v>45243</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2020</v>
      </c>
      <c r="D5393" s="3">
        <v>44154</v>
      </c>
      <c r="E5393" s="3">
        <v>44160</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2020</v>
      </c>
      <c r="D5394" s="3">
        <v>44154</v>
      </c>
      <c r="E5394" s="3">
        <v>44160</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2020</v>
      </c>
      <c r="D5395" s="3">
        <v>44154</v>
      </c>
      <c r="E5395" s="3">
        <v>44160</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2020</v>
      </c>
      <c r="D5396" s="3">
        <v>44154</v>
      </c>
      <c r="E5396" s="3">
        <v>44160</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2020</v>
      </c>
      <c r="D5397" s="3">
        <v>44153</v>
      </c>
      <c r="E5397" s="3">
        <v>44156</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2022</v>
      </c>
      <c r="D5398" s="3">
        <v>44829</v>
      </c>
      <c r="E5398" s="3">
        <v>44829</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2022</v>
      </c>
      <c r="D5399" s="3">
        <v>44886</v>
      </c>
      <c r="E5399" s="3">
        <v>44893</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2022</v>
      </c>
      <c r="D5400" s="3">
        <v>44832</v>
      </c>
      <c r="E5400" s="3">
        <v>44837</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2022</v>
      </c>
      <c r="D5401" s="3">
        <v>44661</v>
      </c>
      <c r="E5401" s="3">
        <v>44666</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2023</v>
      </c>
      <c r="D5402" s="3">
        <v>45191</v>
      </c>
      <c r="E5402" s="3">
        <v>45193</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2023</v>
      </c>
      <c r="D5403" s="3">
        <v>45191</v>
      </c>
      <c r="E5403" s="3">
        <v>45193</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2023</v>
      </c>
      <c r="D5404" s="3">
        <v>45163</v>
      </c>
      <c r="E5404" s="3">
        <v>45168</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2023</v>
      </c>
      <c r="D5405" s="3">
        <v>45163</v>
      </c>
      <c r="E5405" s="3">
        <v>45168</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2022</v>
      </c>
      <c r="D5406" s="3">
        <v>44614</v>
      </c>
      <c r="E5406" s="3">
        <v>44618</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2022</v>
      </c>
      <c r="D5407" s="3">
        <v>44614</v>
      </c>
      <c r="E5407" s="3">
        <v>44618</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2022</v>
      </c>
      <c r="D5408" s="3">
        <v>44614</v>
      </c>
      <c r="E5408" s="3">
        <v>44618</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2023</v>
      </c>
      <c r="D5409" s="3">
        <v>45269</v>
      </c>
      <c r="E5409" s="3">
        <v>45275</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2023</v>
      </c>
      <c r="D5410" s="3">
        <v>45269</v>
      </c>
      <c r="E5410" s="3">
        <v>45275</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2023</v>
      </c>
      <c r="D5411" s="3">
        <v>45269</v>
      </c>
      <c r="E5411" s="3">
        <v>45275</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2023</v>
      </c>
      <c r="D5412" s="3">
        <v>45269</v>
      </c>
      <c r="E5412" s="3">
        <v>45275</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2023</v>
      </c>
      <c r="D5413" s="3">
        <v>45188</v>
      </c>
      <c r="E5413" s="3">
        <v>45192</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2023</v>
      </c>
      <c r="D5414" s="3">
        <v>45188</v>
      </c>
      <c r="E5414" s="3">
        <v>45192</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2022</v>
      </c>
      <c r="D5415" s="3">
        <v>44816</v>
      </c>
      <c r="E5415" s="3">
        <v>44819</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2023</v>
      </c>
      <c r="D5416" s="3">
        <v>45193</v>
      </c>
      <c r="E5416" s="3">
        <v>45198</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2023</v>
      </c>
      <c r="D5417" s="3">
        <v>45193</v>
      </c>
      <c r="E5417" s="3">
        <v>45198</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2023</v>
      </c>
      <c r="D5418" s="3">
        <v>45193</v>
      </c>
      <c r="E5418" s="3">
        <v>45198</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2020</v>
      </c>
      <c r="D5419" s="3">
        <v>44110</v>
      </c>
      <c r="E5419" s="3">
        <v>44112</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2021</v>
      </c>
      <c r="D5420" s="3">
        <v>44492</v>
      </c>
      <c r="E5420" s="3">
        <v>44495</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2021</v>
      </c>
      <c r="D5421" s="3">
        <v>44492</v>
      </c>
      <c r="E5421" s="3">
        <v>44495</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2022</v>
      </c>
      <c r="D5422" s="3">
        <v>44652</v>
      </c>
      <c r="E5422" s="3">
        <v>44654</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2022</v>
      </c>
      <c r="D5423" s="3">
        <v>44652</v>
      </c>
      <c r="E5423" s="3">
        <v>44654</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2022</v>
      </c>
      <c r="D5424" s="3">
        <v>44925</v>
      </c>
      <c r="E5424" s="3">
        <v>44929</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2023</v>
      </c>
      <c r="D5425" s="3">
        <v>45234</v>
      </c>
      <c r="E5425" s="3">
        <v>45236</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2023</v>
      </c>
      <c r="D5426" s="3">
        <v>44947</v>
      </c>
      <c r="E5426" s="3">
        <v>44953</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2022</v>
      </c>
      <c r="D5427" s="3">
        <v>44899</v>
      </c>
      <c r="E5427" s="3">
        <v>44902</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2022</v>
      </c>
      <c r="D5428" s="3">
        <v>44899</v>
      </c>
      <c r="E5428" s="3">
        <v>44902</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2022</v>
      </c>
      <c r="D5429" s="3">
        <v>44727</v>
      </c>
      <c r="E5429" s="3">
        <v>44727</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2022</v>
      </c>
      <c r="D5430" s="3">
        <v>44807</v>
      </c>
      <c r="E5430" s="3">
        <v>44809</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2020</v>
      </c>
      <c r="D5431" s="3">
        <v>44079</v>
      </c>
      <c r="E5431" s="3">
        <v>44081</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2023</v>
      </c>
      <c r="D5432" s="3">
        <v>45221</v>
      </c>
      <c r="E5432" s="3">
        <v>45225</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2023</v>
      </c>
      <c r="D5433" s="3">
        <v>45221</v>
      </c>
      <c r="E5433" s="3">
        <v>45225</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2023</v>
      </c>
      <c r="D5434" s="3">
        <v>45221</v>
      </c>
      <c r="E5434" s="3">
        <v>45225</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2023</v>
      </c>
      <c r="D5435" s="3">
        <v>45042</v>
      </c>
      <c r="E5435" s="3">
        <v>45046</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2021</v>
      </c>
      <c r="D5436" s="3">
        <v>44488</v>
      </c>
      <c r="E5436" s="3">
        <v>44493</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2021</v>
      </c>
      <c r="D5437" s="3">
        <v>44488</v>
      </c>
      <c r="E5437" s="3">
        <v>44493</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2020</v>
      </c>
      <c r="D5438" s="3">
        <v>44017</v>
      </c>
      <c r="E5438" s="3">
        <v>44020</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2020</v>
      </c>
      <c r="D5439" s="3">
        <v>44017</v>
      </c>
      <c r="E5439" s="3">
        <v>44020</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2020</v>
      </c>
      <c r="D5440" s="3">
        <v>44017</v>
      </c>
      <c r="E5440" s="3">
        <v>44020</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2022</v>
      </c>
      <c r="D5441" s="3">
        <v>44656</v>
      </c>
      <c r="E5441" s="3">
        <v>44661</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2023</v>
      </c>
      <c r="D5442" s="3">
        <v>45244</v>
      </c>
      <c r="E5442" s="3">
        <v>45249</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2023</v>
      </c>
      <c r="D5443" s="3">
        <v>45179</v>
      </c>
      <c r="E5443" s="3">
        <v>45183</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2021</v>
      </c>
      <c r="D5444" s="3">
        <v>44303</v>
      </c>
      <c r="E5444" s="3">
        <v>44309</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2021</v>
      </c>
      <c r="D5445" s="3">
        <v>44303</v>
      </c>
      <c r="E5445" s="3">
        <v>44309</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2021</v>
      </c>
      <c r="D5446" s="3">
        <v>44303</v>
      </c>
      <c r="E5446" s="3">
        <v>44309</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2022</v>
      </c>
      <c r="D5447" s="3">
        <v>44768</v>
      </c>
      <c r="E5447" s="3">
        <v>44772</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2022</v>
      </c>
      <c r="D5448" s="3">
        <v>44800</v>
      </c>
      <c r="E5448" s="3">
        <v>44805</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2022</v>
      </c>
      <c r="D5449" s="3">
        <v>44800</v>
      </c>
      <c r="E5449" s="3">
        <v>44805</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2020</v>
      </c>
      <c r="D5450" s="3">
        <v>44086</v>
      </c>
      <c r="E5450" s="3">
        <v>44093</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2020</v>
      </c>
      <c r="D5451" s="3">
        <v>44086</v>
      </c>
      <c r="E5451" s="3">
        <v>44093</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2020</v>
      </c>
      <c r="D5452" s="3">
        <v>44086</v>
      </c>
      <c r="E5452" s="3">
        <v>44093</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2020</v>
      </c>
      <c r="D5453" s="3">
        <v>44086</v>
      </c>
      <c r="E5453" s="3">
        <v>44093</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2022</v>
      </c>
      <c r="D5454" s="3">
        <v>44765</v>
      </c>
      <c r="E5454" s="3">
        <v>44772</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2023</v>
      </c>
      <c r="D5455" s="3">
        <v>45066</v>
      </c>
      <c r="E5455" s="3">
        <v>45070</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2023</v>
      </c>
      <c r="D5456" s="3">
        <v>45045</v>
      </c>
      <c r="E5456" s="3">
        <v>45049</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2023</v>
      </c>
      <c r="D5457" s="3">
        <v>45045</v>
      </c>
      <c r="E5457" s="3">
        <v>45049</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2023</v>
      </c>
      <c r="D5458" s="3">
        <v>45290</v>
      </c>
      <c r="E5458" s="3">
        <v>45294</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2023</v>
      </c>
      <c r="D5459" s="3">
        <v>45290</v>
      </c>
      <c r="E5459" s="3">
        <v>45294</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2023</v>
      </c>
      <c r="D5460" s="3">
        <v>45174</v>
      </c>
      <c r="E5460" s="3">
        <v>45176</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2023</v>
      </c>
      <c r="D5461" s="3">
        <v>45174</v>
      </c>
      <c r="E5461" s="3">
        <v>45176</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2020</v>
      </c>
      <c r="D5462" s="3">
        <v>43911</v>
      </c>
      <c r="E5462" s="3">
        <v>43915</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2023</v>
      </c>
      <c r="D5463" s="3">
        <v>45198</v>
      </c>
      <c r="E5463" s="3">
        <v>45204</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2020</v>
      </c>
      <c r="D5464" s="3">
        <v>43850</v>
      </c>
      <c r="E5464" s="3">
        <v>43851</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2020</v>
      </c>
      <c r="D5465" s="3">
        <v>43850</v>
      </c>
      <c r="E5465" s="3">
        <v>43851</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2020</v>
      </c>
      <c r="D5466" s="3">
        <v>43850</v>
      </c>
      <c r="E5466" s="3">
        <v>43851</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2020</v>
      </c>
      <c r="D5467" s="3">
        <v>43850</v>
      </c>
      <c r="E5467" s="3">
        <v>43851</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2020</v>
      </c>
      <c r="D5468" s="3">
        <v>43876</v>
      </c>
      <c r="E5468" s="3">
        <v>43881</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2022</v>
      </c>
      <c r="D5469" s="3">
        <v>44722</v>
      </c>
      <c r="E5469" s="3">
        <v>44727</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2020</v>
      </c>
      <c r="D5470" s="3">
        <v>44100</v>
      </c>
      <c r="E5470" s="3">
        <v>44101</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2020</v>
      </c>
      <c r="D5471" s="3">
        <v>44100</v>
      </c>
      <c r="E5471" s="3">
        <v>44101</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2022</v>
      </c>
      <c r="D5472" s="3">
        <v>44712</v>
      </c>
      <c r="E5472" s="3">
        <v>44717</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2023</v>
      </c>
      <c r="D5473" s="3">
        <v>45280</v>
      </c>
      <c r="E5473" s="3">
        <v>45284</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2023</v>
      </c>
      <c r="D5474" s="3">
        <v>45280</v>
      </c>
      <c r="E5474" s="3">
        <v>45284</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2023</v>
      </c>
      <c r="D5475" s="3">
        <v>45280</v>
      </c>
      <c r="E5475" s="3">
        <v>45284</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2023</v>
      </c>
      <c r="D5476" s="3">
        <v>45287</v>
      </c>
      <c r="E5476" s="3">
        <v>45287</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2023</v>
      </c>
      <c r="D5477" s="3">
        <v>45093</v>
      </c>
      <c r="E5477" s="3">
        <v>45096</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2023</v>
      </c>
      <c r="D5478" s="3">
        <v>45093</v>
      </c>
      <c r="E5478" s="3">
        <v>45096</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2023</v>
      </c>
      <c r="D5479" s="3">
        <v>45093</v>
      </c>
      <c r="E5479" s="3">
        <v>45096</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2022</v>
      </c>
      <c r="D5480" s="3">
        <v>44886</v>
      </c>
      <c r="E5480" s="3">
        <v>44890</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2020</v>
      </c>
      <c r="D5481" s="3">
        <v>43921</v>
      </c>
      <c r="E5481" s="3">
        <v>43925</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2023</v>
      </c>
      <c r="D5482" s="3">
        <v>45208</v>
      </c>
      <c r="E5482" s="3">
        <v>45214</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2023</v>
      </c>
      <c r="D5483" s="3">
        <v>45208</v>
      </c>
      <c r="E5483" s="3">
        <v>45214</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2023</v>
      </c>
      <c r="D5484" s="3">
        <v>45208</v>
      </c>
      <c r="E5484" s="3">
        <v>45214</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2023</v>
      </c>
      <c r="D5485" s="3">
        <v>45208</v>
      </c>
      <c r="E5485" s="3">
        <v>45214</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2023</v>
      </c>
      <c r="D5486" s="3">
        <v>44957</v>
      </c>
      <c r="E5486" s="3">
        <v>44962</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2020</v>
      </c>
      <c r="D5487" s="3">
        <v>44177</v>
      </c>
      <c r="E5487" s="3">
        <v>44182</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2021</v>
      </c>
      <c r="D5488" s="3">
        <v>44493</v>
      </c>
      <c r="E5488" s="3">
        <v>44498</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2023</v>
      </c>
      <c r="D5489" s="3">
        <v>45018</v>
      </c>
      <c r="E5489" s="3">
        <v>45021</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2023</v>
      </c>
      <c r="D5490" s="3">
        <v>45018</v>
      </c>
      <c r="E5490" s="3">
        <v>45021</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2023</v>
      </c>
      <c r="D5491" s="3">
        <v>45018</v>
      </c>
      <c r="E5491" s="3">
        <v>45021</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2023</v>
      </c>
      <c r="D5492" s="3">
        <v>45018</v>
      </c>
      <c r="E5492" s="3">
        <v>45021</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2023</v>
      </c>
      <c r="D5493" s="3">
        <v>44953</v>
      </c>
      <c r="E5493" s="3">
        <v>44954</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2020</v>
      </c>
      <c r="D5494" s="3">
        <v>44163</v>
      </c>
      <c r="E5494" s="3">
        <v>44163</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2020</v>
      </c>
      <c r="D5495" s="3">
        <v>44163</v>
      </c>
      <c r="E5495" s="3">
        <v>44163</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2020</v>
      </c>
      <c r="D5496" s="3">
        <v>44163</v>
      </c>
      <c r="E5496" s="3">
        <v>44163</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2021</v>
      </c>
      <c r="D5497" s="3">
        <v>44443</v>
      </c>
      <c r="E5497" s="3">
        <v>44447</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2023</v>
      </c>
      <c r="D5498" s="3">
        <v>45090</v>
      </c>
      <c r="E5498" s="3">
        <v>45094</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2023</v>
      </c>
      <c r="D5499" s="3">
        <v>45123</v>
      </c>
      <c r="E5499" s="3">
        <v>45126</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2023</v>
      </c>
      <c r="D5500" s="3">
        <v>45123</v>
      </c>
      <c r="E5500" s="3">
        <v>45126</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2023</v>
      </c>
      <c r="D5501" s="3">
        <v>45123</v>
      </c>
      <c r="E5501" s="3">
        <v>45126</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2023</v>
      </c>
      <c r="D5502" s="3">
        <v>45123</v>
      </c>
      <c r="E5502" s="3">
        <v>45126</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2023</v>
      </c>
      <c r="D5503" s="3">
        <v>45123</v>
      </c>
      <c r="E5503" s="3">
        <v>45126</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2023</v>
      </c>
      <c r="D5504" s="3">
        <v>45233</v>
      </c>
      <c r="E5504" s="3">
        <v>45237</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2023</v>
      </c>
      <c r="D5505" s="3">
        <v>45233</v>
      </c>
      <c r="E5505" s="3">
        <v>45237</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2023</v>
      </c>
      <c r="D5506" s="3">
        <v>45233</v>
      </c>
      <c r="E5506" s="3">
        <v>45237</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2023</v>
      </c>
      <c r="D5507" s="3">
        <v>45233</v>
      </c>
      <c r="E5507" s="3">
        <v>45237</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2022</v>
      </c>
      <c r="D5508" s="3">
        <v>44843</v>
      </c>
      <c r="E5508" s="3">
        <v>44843</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2022</v>
      </c>
      <c r="D5509" s="3">
        <v>44660</v>
      </c>
      <c r="E5509" s="3">
        <v>44666</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2021</v>
      </c>
      <c r="D5510" s="3">
        <v>44477</v>
      </c>
      <c r="E5510" s="3">
        <v>44481</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2023</v>
      </c>
      <c r="D5511" s="3">
        <v>45062</v>
      </c>
      <c r="E5511" s="3">
        <v>45067</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2023</v>
      </c>
      <c r="D5512" s="3">
        <v>45062</v>
      </c>
      <c r="E5512" s="3">
        <v>45067</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2020</v>
      </c>
      <c r="D5513" s="3">
        <v>43886</v>
      </c>
      <c r="E5513" s="3">
        <v>43892</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2020</v>
      </c>
      <c r="D5514" s="3">
        <v>43886</v>
      </c>
      <c r="E5514" s="3">
        <v>43892</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2021</v>
      </c>
      <c r="D5515" s="3">
        <v>44346</v>
      </c>
      <c r="E5515" s="3">
        <v>44348</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2021</v>
      </c>
      <c r="D5516" s="3">
        <v>44346</v>
      </c>
      <c r="E5516" s="3">
        <v>44348</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2021</v>
      </c>
      <c r="D5517" s="3">
        <v>44346</v>
      </c>
      <c r="E5517" s="3">
        <v>44348</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2022</v>
      </c>
      <c r="D5518" s="3">
        <v>44884</v>
      </c>
      <c r="E5518" s="3">
        <v>44887</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2023</v>
      </c>
      <c r="D5519" s="3">
        <v>45265</v>
      </c>
      <c r="E5519" s="3">
        <v>45270</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2023</v>
      </c>
      <c r="D5520" s="3">
        <v>45265</v>
      </c>
      <c r="E5520" s="3">
        <v>45270</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2023</v>
      </c>
      <c r="D5521" s="3">
        <v>45265</v>
      </c>
      <c r="E5521" s="3">
        <v>45270</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2023</v>
      </c>
      <c r="D5522" s="3">
        <v>45265</v>
      </c>
      <c r="E5522" s="3">
        <v>45270</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2023</v>
      </c>
      <c r="D5523" s="3">
        <v>45265</v>
      </c>
      <c r="E5523" s="3">
        <v>45270</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2022</v>
      </c>
      <c r="D5524" s="3">
        <v>44718</v>
      </c>
      <c r="E5524" s="3">
        <v>44720</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2022</v>
      </c>
      <c r="D5525" s="3">
        <v>44718</v>
      </c>
      <c r="E5525" s="3">
        <v>44720</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2022</v>
      </c>
      <c r="D5526" s="3">
        <v>44906</v>
      </c>
      <c r="E5526" s="3">
        <v>44908</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2023</v>
      </c>
      <c r="D5527" s="3">
        <v>45047</v>
      </c>
      <c r="E5527" s="3">
        <v>45052</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2023</v>
      </c>
      <c r="D5528" s="3">
        <v>45041</v>
      </c>
      <c r="E5528" s="3">
        <v>45045</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2021</v>
      </c>
      <c r="D5529" s="3">
        <v>44324</v>
      </c>
      <c r="E5529" s="3">
        <v>44326</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2021</v>
      </c>
      <c r="D5530" s="3">
        <v>44286</v>
      </c>
      <c r="E5530" s="3">
        <v>44290</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2023</v>
      </c>
      <c r="D5531" s="3">
        <v>45145</v>
      </c>
      <c r="E5531" s="3">
        <v>45150</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2023</v>
      </c>
      <c r="D5532" s="3">
        <v>45263</v>
      </c>
      <c r="E5532" s="3">
        <v>45267</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2022</v>
      </c>
      <c r="D5533" s="3">
        <v>44719</v>
      </c>
      <c r="E5533" s="3">
        <v>44720</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2022</v>
      </c>
      <c r="D5534" s="3">
        <v>44719</v>
      </c>
      <c r="E5534" s="3">
        <v>44720</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2022</v>
      </c>
      <c r="D5535" s="3">
        <v>44719</v>
      </c>
      <c r="E5535" s="3">
        <v>44720</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2022</v>
      </c>
      <c r="D5536" s="3">
        <v>44719</v>
      </c>
      <c r="E5536" s="3">
        <v>44720</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2022</v>
      </c>
      <c r="D5537" s="3">
        <v>44719</v>
      </c>
      <c r="E5537" s="3">
        <v>44720</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2022</v>
      </c>
      <c r="D5538" s="3">
        <v>44719</v>
      </c>
      <c r="E5538" s="3">
        <v>44720</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2022</v>
      </c>
      <c r="D5539" s="3">
        <v>44719</v>
      </c>
      <c r="E5539" s="3">
        <v>44720</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2021</v>
      </c>
      <c r="D5540" s="3">
        <v>44299</v>
      </c>
      <c r="E5540" s="3">
        <v>44306</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2023</v>
      </c>
      <c r="D5541" s="3">
        <v>45069</v>
      </c>
      <c r="E5541" s="3">
        <v>45073</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2023</v>
      </c>
      <c r="D5542" s="3">
        <v>45069</v>
      </c>
      <c r="E5542" s="3">
        <v>45073</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2023</v>
      </c>
      <c r="D5543" s="3">
        <v>45069</v>
      </c>
      <c r="E5543" s="3">
        <v>45073</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2022</v>
      </c>
      <c r="D5544" s="3">
        <v>44915</v>
      </c>
      <c r="E5544" s="3">
        <v>44921</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2022</v>
      </c>
      <c r="D5545" s="3">
        <v>44915</v>
      </c>
      <c r="E5545" s="3">
        <v>44921</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2022</v>
      </c>
      <c r="D5546" s="3">
        <v>44915</v>
      </c>
      <c r="E5546" s="3">
        <v>44921</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2023</v>
      </c>
      <c r="D5547" s="3">
        <v>45192</v>
      </c>
      <c r="E5547" s="3">
        <v>45196</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2023</v>
      </c>
      <c r="D5548" s="3">
        <v>45177</v>
      </c>
      <c r="E5548" s="3">
        <v>45178</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2023</v>
      </c>
      <c r="D5549" s="3">
        <v>45177</v>
      </c>
      <c r="E5549" s="3">
        <v>45178</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2020</v>
      </c>
      <c r="D5550" s="3">
        <v>44163</v>
      </c>
      <c r="E5550" s="3">
        <v>44166</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2020</v>
      </c>
      <c r="D5551" s="3">
        <v>44163</v>
      </c>
      <c r="E5551" s="3">
        <v>44166</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2020</v>
      </c>
      <c r="D5552" s="3">
        <v>44147</v>
      </c>
      <c r="E5552" s="3">
        <v>44151</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2020</v>
      </c>
      <c r="D5553" s="3">
        <v>44147</v>
      </c>
      <c r="E5553" s="3">
        <v>44151</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2020</v>
      </c>
      <c r="D5554" s="3">
        <v>44147</v>
      </c>
      <c r="E5554" s="3">
        <v>44151</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2020</v>
      </c>
      <c r="D5555" s="3">
        <v>44147</v>
      </c>
      <c r="E5555" s="3">
        <v>44151</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2020</v>
      </c>
      <c r="D5556" s="3">
        <v>44147</v>
      </c>
      <c r="E5556" s="3">
        <v>44151</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2023</v>
      </c>
      <c r="D5557" s="3">
        <v>45202</v>
      </c>
      <c r="E5557" s="3">
        <v>45206</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2021</v>
      </c>
      <c r="D5558" s="3">
        <v>44544</v>
      </c>
      <c r="E5558" s="3">
        <v>44548</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2021</v>
      </c>
      <c r="D5559" s="3">
        <v>44544</v>
      </c>
      <c r="E5559" s="3">
        <v>44548</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2021</v>
      </c>
      <c r="D5560" s="3">
        <v>44536</v>
      </c>
      <c r="E5560" s="3">
        <v>44540</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2021</v>
      </c>
      <c r="D5561" s="3">
        <v>44536</v>
      </c>
      <c r="E5561" s="3">
        <v>44540</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2021</v>
      </c>
      <c r="D5562" s="3">
        <v>44536</v>
      </c>
      <c r="E5562" s="3">
        <v>44540</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2023</v>
      </c>
      <c r="D5563" s="3">
        <v>45017</v>
      </c>
      <c r="E5563" s="3">
        <v>45019</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2023</v>
      </c>
      <c r="D5564" s="3">
        <v>45017</v>
      </c>
      <c r="E5564" s="3">
        <v>45019</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2023</v>
      </c>
      <c r="D5565" s="3">
        <v>45017</v>
      </c>
      <c r="E5565" s="3">
        <v>45019</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2023</v>
      </c>
      <c r="D5566" s="3">
        <v>44999</v>
      </c>
      <c r="E5566" s="3">
        <v>44999</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2023</v>
      </c>
      <c r="D5567" s="3">
        <v>44999</v>
      </c>
      <c r="E5567" s="3">
        <v>44999</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2023</v>
      </c>
      <c r="D5568" s="3">
        <v>44999</v>
      </c>
      <c r="E5568" s="3">
        <v>44999</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2023</v>
      </c>
      <c r="D5569" s="3">
        <v>44999</v>
      </c>
      <c r="E5569" s="3">
        <v>44999</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2023</v>
      </c>
      <c r="D5570" s="3">
        <v>44999</v>
      </c>
      <c r="E5570" s="3">
        <v>44999</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2023</v>
      </c>
      <c r="D5571" s="3">
        <v>44999</v>
      </c>
      <c r="E5571" s="3">
        <v>44999</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2023</v>
      </c>
      <c r="D5572" s="3">
        <v>44999</v>
      </c>
      <c r="E5572" s="3">
        <v>44999</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2020</v>
      </c>
      <c r="D5573" s="3">
        <v>44170</v>
      </c>
      <c r="E5573" s="3">
        <v>44174</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2020</v>
      </c>
      <c r="D5574" s="3">
        <v>44170</v>
      </c>
      <c r="E5574" s="3">
        <v>44174</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2020</v>
      </c>
      <c r="D5575" s="3">
        <v>44170</v>
      </c>
      <c r="E5575" s="3">
        <v>44174</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2020</v>
      </c>
      <c r="D5576" s="3">
        <v>44170</v>
      </c>
      <c r="E5576" s="3">
        <v>44174</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2020</v>
      </c>
      <c r="D5577" s="3">
        <v>44170</v>
      </c>
      <c r="E5577" s="3">
        <v>44174</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2022</v>
      </c>
      <c r="D5578" s="3">
        <v>44908</v>
      </c>
      <c r="E5578" s="3">
        <v>44912</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2022</v>
      </c>
      <c r="D5579" s="3">
        <v>44908</v>
      </c>
      <c r="E5579" s="3">
        <v>44912</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2023</v>
      </c>
      <c r="D5580" s="3">
        <v>45179</v>
      </c>
      <c r="E5580" s="3">
        <v>45184</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2023</v>
      </c>
      <c r="D5581" s="3">
        <v>45179</v>
      </c>
      <c r="E5581" s="3">
        <v>45184</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2023</v>
      </c>
      <c r="D5582" s="3">
        <v>45179</v>
      </c>
      <c r="E5582" s="3">
        <v>45184</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2023</v>
      </c>
      <c r="D5583" s="3">
        <v>45204</v>
      </c>
      <c r="E5583" s="3">
        <v>45208</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2022</v>
      </c>
      <c r="D5584" s="3">
        <v>44691</v>
      </c>
      <c r="E5584" s="3">
        <v>44695</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2020</v>
      </c>
      <c r="D5585" s="3">
        <v>44180</v>
      </c>
      <c r="E5585" s="3">
        <v>44184</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2023</v>
      </c>
      <c r="D5586" s="3">
        <v>45261</v>
      </c>
      <c r="E5586" s="3">
        <v>45265</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2023</v>
      </c>
      <c r="D5587" s="3">
        <v>45261</v>
      </c>
      <c r="E5587" s="3">
        <v>45265</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2023</v>
      </c>
      <c r="D5588" s="3">
        <v>45261</v>
      </c>
      <c r="E5588" s="3">
        <v>45265</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2021</v>
      </c>
      <c r="D5589" s="3">
        <v>44274</v>
      </c>
      <c r="E5589" s="3">
        <v>44275</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2020</v>
      </c>
      <c r="D5590" s="3">
        <v>44031</v>
      </c>
      <c r="E5590" s="3">
        <v>44036</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2022</v>
      </c>
      <c r="D5591" s="3">
        <v>44904</v>
      </c>
      <c r="E5591" s="3">
        <v>44907</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2022</v>
      </c>
      <c r="D5592" s="3">
        <v>44904</v>
      </c>
      <c r="E5592" s="3">
        <v>44907</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2020</v>
      </c>
      <c r="D5593" s="3">
        <v>44117</v>
      </c>
      <c r="E5593" s="3">
        <v>44122</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2020</v>
      </c>
      <c r="D5594" s="3">
        <v>44117</v>
      </c>
      <c r="E5594" s="3">
        <v>44122</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2023</v>
      </c>
      <c r="D5595" s="3">
        <v>45250</v>
      </c>
      <c r="E5595" s="3">
        <v>45256</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2023</v>
      </c>
      <c r="D5596" s="3">
        <v>45194</v>
      </c>
      <c r="E5596" s="3">
        <v>45194</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2023</v>
      </c>
      <c r="D5597" s="3">
        <v>45194</v>
      </c>
      <c r="E5597" s="3">
        <v>45194</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2021</v>
      </c>
      <c r="D5598" s="3">
        <v>44464</v>
      </c>
      <c r="E5598" s="3">
        <v>44468</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2023</v>
      </c>
      <c r="D5599" s="3">
        <v>44971</v>
      </c>
      <c r="E5599" s="3">
        <v>44978</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2023</v>
      </c>
      <c r="D5600" s="3">
        <v>44971</v>
      </c>
      <c r="E5600" s="3">
        <v>44978</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2020</v>
      </c>
      <c r="D5601" s="3">
        <v>44107</v>
      </c>
      <c r="E5601" s="3">
        <v>44107</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2020</v>
      </c>
      <c r="D5602" s="3">
        <v>44107</v>
      </c>
      <c r="E5602" s="3">
        <v>44107</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2020</v>
      </c>
      <c r="D5603" s="3">
        <v>44107</v>
      </c>
      <c r="E5603" s="3">
        <v>44107</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2022</v>
      </c>
      <c r="D5604" s="3">
        <v>44801</v>
      </c>
      <c r="E5604" s="3">
        <v>44803</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2022</v>
      </c>
      <c r="D5605" s="3">
        <v>44801</v>
      </c>
      <c r="E5605" s="3">
        <v>44803</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2021</v>
      </c>
      <c r="D5606" s="3">
        <v>44533</v>
      </c>
      <c r="E5606" s="3">
        <v>44537</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2022</v>
      </c>
      <c r="D5607" s="3">
        <v>44825</v>
      </c>
      <c r="E5607" s="3">
        <v>44830</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2022</v>
      </c>
      <c r="D5608" s="3">
        <v>44825</v>
      </c>
      <c r="E5608" s="3">
        <v>44830</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2023</v>
      </c>
      <c r="D5609" s="3">
        <v>45011</v>
      </c>
      <c r="E5609" s="3">
        <v>45017</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2021</v>
      </c>
      <c r="D5610" s="3">
        <v>44536</v>
      </c>
      <c r="E5610" s="3">
        <v>44541</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2023</v>
      </c>
      <c r="D5611" s="3">
        <v>45170</v>
      </c>
      <c r="E5611" s="3">
        <v>45175</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2021</v>
      </c>
      <c r="D5612" s="3">
        <v>44474</v>
      </c>
      <c r="E5612" s="3">
        <v>44476</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2023</v>
      </c>
      <c r="D5613" s="3">
        <v>45157</v>
      </c>
      <c r="E5613" s="3">
        <v>45161</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2023</v>
      </c>
      <c r="D5614" s="3">
        <v>45157</v>
      </c>
      <c r="E5614" s="3">
        <v>45161</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2022</v>
      </c>
      <c r="D5615" s="3">
        <v>44594</v>
      </c>
      <c r="E5615" s="3">
        <v>44599</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2022</v>
      </c>
      <c r="D5616" s="3">
        <v>44797</v>
      </c>
      <c r="E5616" s="3">
        <v>44801</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2022</v>
      </c>
      <c r="D5617" s="3">
        <v>44797</v>
      </c>
      <c r="E5617" s="3">
        <v>44801</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2022</v>
      </c>
      <c r="D5618" s="3">
        <v>44797</v>
      </c>
      <c r="E5618" s="3">
        <v>44801</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2023</v>
      </c>
      <c r="D5619" s="3">
        <v>45108</v>
      </c>
      <c r="E5619" s="3">
        <v>45112</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2021</v>
      </c>
      <c r="D5620" s="3">
        <v>44457</v>
      </c>
      <c r="E5620" s="3">
        <v>44460</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2022</v>
      </c>
      <c r="D5621" s="3">
        <v>44830</v>
      </c>
      <c r="E5621" s="3">
        <v>44835</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2022</v>
      </c>
      <c r="D5622" s="3">
        <v>44830</v>
      </c>
      <c r="E5622" s="3">
        <v>44835</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2022</v>
      </c>
      <c r="D5623" s="3">
        <v>44830</v>
      </c>
      <c r="E5623" s="3">
        <v>44835</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2022</v>
      </c>
      <c r="D5624" s="3">
        <v>44830</v>
      </c>
      <c r="E5624" s="3">
        <v>44835</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2022</v>
      </c>
      <c r="D5625" s="3">
        <v>44859</v>
      </c>
      <c r="E5625" s="3">
        <v>44863</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2022</v>
      </c>
      <c r="D5626" s="3">
        <v>44859</v>
      </c>
      <c r="E5626" s="3">
        <v>44863</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2020</v>
      </c>
      <c r="D5627" s="3">
        <v>44103</v>
      </c>
      <c r="E5627" s="3">
        <v>44105</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2020</v>
      </c>
      <c r="D5628" s="3">
        <v>44103</v>
      </c>
      <c r="E5628" s="3">
        <v>44105</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2023</v>
      </c>
      <c r="D5629" s="3">
        <v>45104</v>
      </c>
      <c r="E5629" s="3">
        <v>45109</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2023</v>
      </c>
      <c r="D5630" s="3">
        <v>45104</v>
      </c>
      <c r="E5630" s="3">
        <v>45109</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2022</v>
      </c>
      <c r="D5631" s="3">
        <v>44795</v>
      </c>
      <c r="E5631" s="3">
        <v>44797</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2020</v>
      </c>
      <c r="D5632" s="3">
        <v>43873</v>
      </c>
      <c r="E5632" s="3">
        <v>43877</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2020</v>
      </c>
      <c r="D5633" s="3">
        <v>43873</v>
      </c>
      <c r="E5633" s="3">
        <v>43877</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2020</v>
      </c>
      <c r="D5634" s="3">
        <v>43873</v>
      </c>
      <c r="E5634" s="3">
        <v>43877</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2022</v>
      </c>
      <c r="D5635" s="3">
        <v>44828</v>
      </c>
      <c r="E5635" s="3">
        <v>44833</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2021</v>
      </c>
      <c r="D5636" s="3">
        <v>44535</v>
      </c>
      <c r="E5636" s="3">
        <v>44536</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2023</v>
      </c>
      <c r="D5637" s="3">
        <v>45173</v>
      </c>
      <c r="E5637" s="3">
        <v>45178</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2023</v>
      </c>
      <c r="D5638" s="3">
        <v>45173</v>
      </c>
      <c r="E5638" s="3">
        <v>45178</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2023</v>
      </c>
      <c r="D5639" s="3">
        <v>45012</v>
      </c>
      <c r="E5639" s="3">
        <v>45019</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2020</v>
      </c>
      <c r="D5640" s="3">
        <v>44186</v>
      </c>
      <c r="E5640" s="3">
        <v>44192</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2020</v>
      </c>
      <c r="D5641" s="3">
        <v>44186</v>
      </c>
      <c r="E5641" s="3">
        <v>44192</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2020</v>
      </c>
      <c r="D5642" s="3">
        <v>44097</v>
      </c>
      <c r="E5642" s="3">
        <v>44102</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2023</v>
      </c>
      <c r="D5643" s="3">
        <v>45019</v>
      </c>
      <c r="E5643" s="3">
        <v>45022</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2022</v>
      </c>
      <c r="D5644" s="3">
        <v>44653</v>
      </c>
      <c r="E5644" s="3">
        <v>44657</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2021</v>
      </c>
      <c r="D5645" s="3">
        <v>44331</v>
      </c>
      <c r="E5645" s="3">
        <v>44336</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2023</v>
      </c>
      <c r="D5646" s="3">
        <v>45009</v>
      </c>
      <c r="E5646" s="3">
        <v>45012</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2023</v>
      </c>
      <c r="D5647" s="3">
        <v>45031</v>
      </c>
      <c r="E5647" s="3">
        <v>45036</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2021</v>
      </c>
      <c r="D5648" s="3">
        <v>44200</v>
      </c>
      <c r="E5648" s="3">
        <v>44205</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2023</v>
      </c>
      <c r="D5649" s="3">
        <v>45233</v>
      </c>
      <c r="E5649" s="3">
        <v>45238</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2023</v>
      </c>
      <c r="D5650" s="3">
        <v>45125</v>
      </c>
      <c r="E5650" s="3">
        <v>45127</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2023</v>
      </c>
      <c r="D5651" s="3">
        <v>45125</v>
      </c>
      <c r="E5651" s="3">
        <v>45127</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2023</v>
      </c>
      <c r="D5652" s="3">
        <v>45125</v>
      </c>
      <c r="E5652" s="3">
        <v>45127</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2023</v>
      </c>
      <c r="D5653" s="3">
        <v>45125</v>
      </c>
      <c r="E5653" s="3">
        <v>45127</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2023</v>
      </c>
      <c r="D5654" s="3">
        <v>45206</v>
      </c>
      <c r="E5654" s="3">
        <v>45211</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2020</v>
      </c>
      <c r="D5655" s="3">
        <v>44139</v>
      </c>
      <c r="E5655" s="3">
        <v>44146</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2022</v>
      </c>
      <c r="D5656" s="3">
        <v>44914</v>
      </c>
      <c r="E5656" s="3">
        <v>44917</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2022</v>
      </c>
      <c r="D5657" s="3">
        <v>44914</v>
      </c>
      <c r="E5657" s="3">
        <v>44917</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2022</v>
      </c>
      <c r="D5658" s="3">
        <v>44914</v>
      </c>
      <c r="E5658" s="3">
        <v>44917</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2022</v>
      </c>
      <c r="D5659" s="3">
        <v>44914</v>
      </c>
      <c r="E5659" s="3">
        <v>44917</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2022</v>
      </c>
      <c r="D5660" s="3">
        <v>44914</v>
      </c>
      <c r="E5660" s="3">
        <v>44917</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2022</v>
      </c>
      <c r="D5661" s="3">
        <v>44914</v>
      </c>
      <c r="E5661" s="3">
        <v>44917</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2022</v>
      </c>
      <c r="D5662" s="3">
        <v>44914</v>
      </c>
      <c r="E5662" s="3">
        <v>44917</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2022</v>
      </c>
      <c r="D5663" s="3">
        <v>44829</v>
      </c>
      <c r="E5663" s="3">
        <v>44836</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2022</v>
      </c>
      <c r="D5664" s="3">
        <v>44829</v>
      </c>
      <c r="E5664" s="3">
        <v>44836</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2022</v>
      </c>
      <c r="D5665" s="3">
        <v>44764</v>
      </c>
      <c r="E5665" s="3">
        <v>44764</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2022</v>
      </c>
      <c r="D5666" s="3">
        <v>44764</v>
      </c>
      <c r="E5666" s="3">
        <v>44764</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2022</v>
      </c>
      <c r="D5667" s="3">
        <v>44764</v>
      </c>
      <c r="E5667" s="3">
        <v>44764</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2022</v>
      </c>
      <c r="D5668" s="3">
        <v>44764</v>
      </c>
      <c r="E5668" s="3">
        <v>44764</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2022</v>
      </c>
      <c r="D5669" s="3">
        <v>44724</v>
      </c>
      <c r="E5669" s="3">
        <v>44728</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2022</v>
      </c>
      <c r="D5670" s="3">
        <v>44724</v>
      </c>
      <c r="E5670" s="3">
        <v>44728</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2022</v>
      </c>
      <c r="D5671" s="3">
        <v>44724</v>
      </c>
      <c r="E5671" s="3">
        <v>44728</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2021</v>
      </c>
      <c r="D5672" s="3">
        <v>44356</v>
      </c>
      <c r="E5672" s="3">
        <v>44358</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2021</v>
      </c>
      <c r="D5673" s="3">
        <v>44356</v>
      </c>
      <c r="E5673" s="3">
        <v>44358</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2023</v>
      </c>
      <c r="D5674" s="3">
        <v>45227</v>
      </c>
      <c r="E5674" s="3">
        <v>45234</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2023</v>
      </c>
      <c r="D5675" s="3">
        <v>45227</v>
      </c>
      <c r="E5675" s="3">
        <v>45234</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2022</v>
      </c>
      <c r="D5676" s="3">
        <v>44583</v>
      </c>
      <c r="E5676" s="3">
        <v>44588</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2020</v>
      </c>
      <c r="D5677" s="3">
        <v>43979</v>
      </c>
      <c r="E5677" s="3">
        <v>43984</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2020</v>
      </c>
      <c r="D5678" s="3">
        <v>43979</v>
      </c>
      <c r="E5678" s="3">
        <v>43984</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2020</v>
      </c>
      <c r="D5679" s="3">
        <v>44194</v>
      </c>
      <c r="E5679" s="3">
        <v>44201</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2022</v>
      </c>
      <c r="D5680" s="3">
        <v>44771</v>
      </c>
      <c r="E5680" s="3">
        <v>44777</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2022</v>
      </c>
      <c r="D5681" s="3">
        <v>44771</v>
      </c>
      <c r="E5681" s="3">
        <v>44777</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2022</v>
      </c>
      <c r="D5682" s="3">
        <v>44829</v>
      </c>
      <c r="E5682" s="3">
        <v>44835</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2022</v>
      </c>
      <c r="D5683" s="3">
        <v>44829</v>
      </c>
      <c r="E5683" s="3">
        <v>44835</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2020</v>
      </c>
      <c r="D5684" s="3">
        <v>43923</v>
      </c>
      <c r="E5684" s="3">
        <v>43929</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2020</v>
      </c>
      <c r="D5685" s="3">
        <v>43923</v>
      </c>
      <c r="E5685" s="3">
        <v>43929</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2020</v>
      </c>
      <c r="D5686" s="3">
        <v>43923</v>
      </c>
      <c r="E5686" s="3">
        <v>43929</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2021</v>
      </c>
      <c r="D5687" s="3">
        <v>44505</v>
      </c>
      <c r="E5687" s="3">
        <v>44505</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2020</v>
      </c>
      <c r="D5688" s="3">
        <v>44040</v>
      </c>
      <c r="E5688" s="3">
        <v>44040</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2020</v>
      </c>
      <c r="D5689" s="3">
        <v>44040</v>
      </c>
      <c r="E5689" s="3">
        <v>44040</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2020</v>
      </c>
      <c r="D5690" s="3">
        <v>44040</v>
      </c>
      <c r="E5690" s="3">
        <v>44040</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2021</v>
      </c>
      <c r="D5691" s="3">
        <v>44556</v>
      </c>
      <c r="E5691" s="3">
        <v>44561</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2021</v>
      </c>
      <c r="D5692" s="3">
        <v>44540</v>
      </c>
      <c r="E5692" s="3">
        <v>44546</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2021</v>
      </c>
      <c r="D5693" s="3">
        <v>44540</v>
      </c>
      <c r="E5693" s="3">
        <v>44546</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2021</v>
      </c>
      <c r="D5694" s="3">
        <v>44540</v>
      </c>
      <c r="E5694" s="3">
        <v>44546</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2021</v>
      </c>
      <c r="D5695" s="3">
        <v>44540</v>
      </c>
      <c r="E5695" s="3">
        <v>44546</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2021</v>
      </c>
      <c r="D5696" s="3">
        <v>44540</v>
      </c>
      <c r="E5696" s="3">
        <v>44546</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2022</v>
      </c>
      <c r="D5697" s="3">
        <v>44687</v>
      </c>
      <c r="E5697" s="3">
        <v>44689</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2023</v>
      </c>
      <c r="D5698" s="3">
        <v>45214</v>
      </c>
      <c r="E5698" s="3">
        <v>45218</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2023</v>
      </c>
      <c r="D5699" s="3">
        <v>45214</v>
      </c>
      <c r="E5699" s="3">
        <v>45218</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2022</v>
      </c>
      <c r="D5700" s="3">
        <v>44871</v>
      </c>
      <c r="E5700" s="3">
        <v>44871</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2023</v>
      </c>
      <c r="D5701" s="3">
        <v>45234</v>
      </c>
      <c r="E5701" s="3">
        <v>45239</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2022</v>
      </c>
      <c r="D5702" s="3">
        <v>44890</v>
      </c>
      <c r="E5702" s="3">
        <v>44892</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2022</v>
      </c>
      <c r="D5703" s="3">
        <v>44890</v>
      </c>
      <c r="E5703" s="3">
        <v>44892</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2020</v>
      </c>
      <c r="D5704" s="3">
        <v>44179</v>
      </c>
      <c r="E5704" s="3">
        <v>44186</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2020</v>
      </c>
      <c r="D5705" s="3">
        <v>44179</v>
      </c>
      <c r="E5705" s="3">
        <v>44186</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2020</v>
      </c>
      <c r="D5706" s="3">
        <v>44179</v>
      </c>
      <c r="E5706" s="3">
        <v>44186</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2020</v>
      </c>
      <c r="D5707" s="3">
        <v>44138</v>
      </c>
      <c r="E5707" s="3">
        <v>44143</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2023</v>
      </c>
      <c r="D5708" s="3">
        <v>45192</v>
      </c>
      <c r="E5708" s="3">
        <v>45195</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2021</v>
      </c>
      <c r="D5709" s="3">
        <v>44324</v>
      </c>
      <c r="E5709" s="3">
        <v>44331</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2021</v>
      </c>
      <c r="D5710" s="3">
        <v>44324</v>
      </c>
      <c r="E5710" s="3">
        <v>44331</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2021</v>
      </c>
      <c r="D5711" s="3">
        <v>44324</v>
      </c>
      <c r="E5711" s="3">
        <v>44331</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2021</v>
      </c>
      <c r="D5712" s="3">
        <v>44324</v>
      </c>
      <c r="E5712" s="3">
        <v>44331</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2021</v>
      </c>
      <c r="D5713" s="3">
        <v>44324</v>
      </c>
      <c r="E5713" s="3">
        <v>44331</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2023</v>
      </c>
      <c r="D5714" s="3">
        <v>45139</v>
      </c>
      <c r="E5714" s="3">
        <v>45139</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2020</v>
      </c>
      <c r="D5715" s="3">
        <v>43891</v>
      </c>
      <c r="E5715" s="3">
        <v>43895</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2023</v>
      </c>
      <c r="D5716" s="3">
        <v>45195</v>
      </c>
      <c r="E5716" s="3">
        <v>45199</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2021</v>
      </c>
      <c r="D5717" s="3">
        <v>44478</v>
      </c>
      <c r="E5717" s="3">
        <v>44481</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2021</v>
      </c>
      <c r="D5718" s="3">
        <v>44478</v>
      </c>
      <c r="E5718" s="3">
        <v>44481</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2021</v>
      </c>
      <c r="D5719" s="3">
        <v>44478</v>
      </c>
      <c r="E5719" s="3">
        <v>44481</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2021</v>
      </c>
      <c r="D5720" s="3">
        <v>44478</v>
      </c>
      <c r="E5720" s="3">
        <v>44481</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2023</v>
      </c>
      <c r="D5721" s="3">
        <v>45015</v>
      </c>
      <c r="E5721" s="3">
        <v>45019</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2021</v>
      </c>
      <c r="D5722" s="3">
        <v>44514</v>
      </c>
      <c r="E5722" s="3">
        <v>44517</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2021</v>
      </c>
      <c r="D5723" s="3">
        <v>44514</v>
      </c>
      <c r="E5723" s="3">
        <v>44517</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2021</v>
      </c>
      <c r="D5724" s="3">
        <v>44514</v>
      </c>
      <c r="E5724" s="3">
        <v>44517</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2022</v>
      </c>
      <c r="D5725" s="3">
        <v>44831</v>
      </c>
      <c r="E5725" s="3">
        <v>44835</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2020</v>
      </c>
      <c r="D5726" s="3">
        <v>44096</v>
      </c>
      <c r="E5726" s="3">
        <v>44101</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2021</v>
      </c>
      <c r="D5727" s="3">
        <v>44464</v>
      </c>
      <c r="E5727" s="3">
        <v>44466</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2021</v>
      </c>
      <c r="D5728" s="3">
        <v>44320</v>
      </c>
      <c r="E5728" s="3">
        <v>44324</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2023</v>
      </c>
      <c r="D5729" s="3">
        <v>45269</v>
      </c>
      <c r="E5729" s="3">
        <v>45274</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2023</v>
      </c>
      <c r="D5730" s="3">
        <v>45269</v>
      </c>
      <c r="E5730" s="3">
        <v>45274</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2023</v>
      </c>
      <c r="D5731" s="3">
        <v>45269</v>
      </c>
      <c r="E5731" s="3">
        <v>45274</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2023</v>
      </c>
      <c r="D5732" s="3">
        <v>45269</v>
      </c>
      <c r="E5732" s="3">
        <v>45274</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2023</v>
      </c>
      <c r="D5733" s="3">
        <v>45269</v>
      </c>
      <c r="E5733" s="3">
        <v>45274</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2023</v>
      </c>
      <c r="D5734" s="3">
        <v>45107</v>
      </c>
      <c r="E5734" s="3">
        <v>45110</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2023</v>
      </c>
      <c r="D5735" s="3">
        <v>45107</v>
      </c>
      <c r="E5735" s="3">
        <v>45110</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2023</v>
      </c>
      <c r="D5736" s="3">
        <v>45107</v>
      </c>
      <c r="E5736" s="3">
        <v>45110</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2020</v>
      </c>
      <c r="D5737" s="3">
        <v>44011</v>
      </c>
      <c r="E5737" s="3">
        <v>44015</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2020</v>
      </c>
      <c r="D5738" s="3">
        <v>43851</v>
      </c>
      <c r="E5738" s="3">
        <v>43856</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2020</v>
      </c>
      <c r="D5739" s="3">
        <v>43851</v>
      </c>
      <c r="E5739" s="3">
        <v>43856</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2023</v>
      </c>
      <c r="D5740" s="3">
        <v>44927</v>
      </c>
      <c r="E5740" s="3">
        <v>44933</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2023</v>
      </c>
      <c r="D5741" s="3">
        <v>45014</v>
      </c>
      <c r="E5741" s="3">
        <v>45017</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2023</v>
      </c>
      <c r="D5742" s="3">
        <v>45014</v>
      </c>
      <c r="E5742" s="3">
        <v>45017</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2023</v>
      </c>
      <c r="D5743" s="3">
        <v>45014</v>
      </c>
      <c r="E5743" s="3">
        <v>45017</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2023</v>
      </c>
      <c r="D5744" s="3">
        <v>45014</v>
      </c>
      <c r="E5744" s="3">
        <v>45017</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2023</v>
      </c>
      <c r="D5745" s="3">
        <v>45014</v>
      </c>
      <c r="E5745" s="3">
        <v>45017</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2023</v>
      </c>
      <c r="D5746" s="3">
        <v>45014</v>
      </c>
      <c r="E5746" s="3">
        <v>45017</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2023</v>
      </c>
      <c r="D5747" s="3">
        <v>45014</v>
      </c>
      <c r="E5747" s="3">
        <v>45017</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2022</v>
      </c>
      <c r="D5748" s="3">
        <v>44904</v>
      </c>
      <c r="E5748" s="3">
        <v>44908</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2022</v>
      </c>
      <c r="D5749" s="3">
        <v>44904</v>
      </c>
      <c r="E5749" s="3">
        <v>44908</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2022</v>
      </c>
      <c r="D5750" s="3">
        <v>44904</v>
      </c>
      <c r="E5750" s="3">
        <v>44908</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2023</v>
      </c>
      <c r="D5751" s="3">
        <v>45249</v>
      </c>
      <c r="E5751" s="3">
        <v>45253</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2020</v>
      </c>
      <c r="D5752" s="3">
        <v>43981</v>
      </c>
      <c r="E5752" s="3">
        <v>43987</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2022</v>
      </c>
      <c r="D5753" s="3">
        <v>44583</v>
      </c>
      <c r="E5753" s="3">
        <v>44589</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2022</v>
      </c>
      <c r="D5754" s="3">
        <v>44583</v>
      </c>
      <c r="E5754" s="3">
        <v>44589</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2022</v>
      </c>
      <c r="D5755" s="3">
        <v>44595</v>
      </c>
      <c r="E5755" s="3">
        <v>44602</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2021</v>
      </c>
      <c r="D5756" s="3">
        <v>44284</v>
      </c>
      <c r="E5756" s="3">
        <v>44289</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2020</v>
      </c>
      <c r="D5757" s="3">
        <v>44118</v>
      </c>
      <c r="E5757" s="3">
        <v>44122</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2020</v>
      </c>
      <c r="D5758" s="3">
        <v>44118</v>
      </c>
      <c r="E5758" s="3">
        <v>44122</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2021</v>
      </c>
      <c r="D5759" s="3">
        <v>44419</v>
      </c>
      <c r="E5759" s="3">
        <v>44424</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2021</v>
      </c>
      <c r="D5760" s="3">
        <v>44522</v>
      </c>
      <c r="E5760" s="3">
        <v>44523</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2022</v>
      </c>
      <c r="D5761" s="3">
        <v>44926</v>
      </c>
      <c r="E5761" s="3">
        <v>44926</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2022</v>
      </c>
      <c r="D5762" s="3">
        <v>44926</v>
      </c>
      <c r="E5762" s="3">
        <v>44926</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2023</v>
      </c>
      <c r="D5763" s="3">
        <v>45151</v>
      </c>
      <c r="E5763" s="3">
        <v>45154</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2023</v>
      </c>
      <c r="D5764" s="3">
        <v>45151</v>
      </c>
      <c r="E5764" s="3">
        <v>45154</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2021</v>
      </c>
      <c r="D5765" s="3">
        <v>44503</v>
      </c>
      <c r="E5765" s="3">
        <v>44505</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2021</v>
      </c>
      <c r="D5766" s="3">
        <v>44449</v>
      </c>
      <c r="E5766" s="3">
        <v>44451</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2020</v>
      </c>
      <c r="D5767" s="3">
        <v>44143</v>
      </c>
      <c r="E5767" s="3">
        <v>44149</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2022</v>
      </c>
      <c r="D5768" s="3">
        <v>44843</v>
      </c>
      <c r="E5768" s="3">
        <v>44850</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2023</v>
      </c>
      <c r="D5769" s="3">
        <v>45178</v>
      </c>
      <c r="E5769" s="3">
        <v>45182</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2021</v>
      </c>
      <c r="D5770" s="3">
        <v>44252</v>
      </c>
      <c r="E5770" s="3">
        <v>44256</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2021</v>
      </c>
      <c r="D5771" s="3">
        <v>44252</v>
      </c>
      <c r="E5771" s="3">
        <v>44256</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2021</v>
      </c>
      <c r="D5772" s="3">
        <v>44463</v>
      </c>
      <c r="E5772" s="3">
        <v>44467</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2021</v>
      </c>
      <c r="D5773" s="3">
        <v>44463</v>
      </c>
      <c r="E5773" s="3">
        <v>44467</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2021</v>
      </c>
      <c r="D5774" s="3">
        <v>44526</v>
      </c>
      <c r="E5774" s="3">
        <v>44531</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2022</v>
      </c>
      <c r="D5775" s="3">
        <v>44805</v>
      </c>
      <c r="E5775" s="3">
        <v>44811</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2022</v>
      </c>
      <c r="D5776" s="3">
        <v>44664</v>
      </c>
      <c r="E5776" s="3">
        <v>44668</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2022</v>
      </c>
      <c r="D5777" s="3">
        <v>44664</v>
      </c>
      <c r="E5777" s="3">
        <v>44668</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2022</v>
      </c>
      <c r="D5778" s="3">
        <v>44900</v>
      </c>
      <c r="E5778" s="3">
        <v>44904</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2022</v>
      </c>
      <c r="D5779" s="3">
        <v>44900</v>
      </c>
      <c r="E5779" s="3">
        <v>44905</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2020</v>
      </c>
      <c r="D5780" s="3">
        <v>44146</v>
      </c>
      <c r="E5780" s="3">
        <v>44153</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2020</v>
      </c>
      <c r="D5781" s="3">
        <v>44146</v>
      </c>
      <c r="E5781" s="3">
        <v>44153</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2021</v>
      </c>
      <c r="D5782" s="3">
        <v>44288</v>
      </c>
      <c r="E5782" s="3">
        <v>44295</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2021</v>
      </c>
      <c r="D5783" s="3">
        <v>44542</v>
      </c>
      <c r="E5783" s="3">
        <v>44546</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2021</v>
      </c>
      <c r="D5784" s="3">
        <v>44542</v>
      </c>
      <c r="E5784" s="3">
        <v>44546</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2021</v>
      </c>
      <c r="D5785" s="3">
        <v>44542</v>
      </c>
      <c r="E5785" s="3">
        <v>44546</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2023</v>
      </c>
      <c r="D5786" s="3">
        <v>45202</v>
      </c>
      <c r="E5786" s="3">
        <v>45208</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2023</v>
      </c>
      <c r="D5787" s="3">
        <v>45202</v>
      </c>
      <c r="E5787" s="3">
        <v>45208</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2023</v>
      </c>
      <c r="D5788" s="3">
        <v>45202</v>
      </c>
      <c r="E5788" s="3">
        <v>45208</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2023</v>
      </c>
      <c r="D5789" s="3">
        <v>45202</v>
      </c>
      <c r="E5789" s="3">
        <v>45208</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2023</v>
      </c>
      <c r="D5790" s="3">
        <v>45027</v>
      </c>
      <c r="E5790" s="3">
        <v>45031</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2023</v>
      </c>
      <c r="D5791" s="3">
        <v>45027</v>
      </c>
      <c r="E5791" s="3">
        <v>45031</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2023</v>
      </c>
      <c r="D5792" s="3">
        <v>45199</v>
      </c>
      <c r="E5792" s="3">
        <v>45202</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2023</v>
      </c>
      <c r="D5793" s="3">
        <v>45199</v>
      </c>
      <c r="E5793" s="3">
        <v>45202</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2023</v>
      </c>
      <c r="D5794" s="3">
        <v>45199</v>
      </c>
      <c r="E5794" s="3">
        <v>45202</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2023</v>
      </c>
      <c r="D5795" s="3">
        <v>45199</v>
      </c>
      <c r="E5795" s="3">
        <v>45202</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2023</v>
      </c>
      <c r="D5796" s="3">
        <v>45199</v>
      </c>
      <c r="E5796" s="3">
        <v>45202</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2020</v>
      </c>
      <c r="D5797" s="3">
        <v>44103</v>
      </c>
      <c r="E5797" s="3">
        <v>44107</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2020</v>
      </c>
      <c r="D5798" s="3">
        <v>44103</v>
      </c>
      <c r="E5798" s="3">
        <v>44107</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2020</v>
      </c>
      <c r="D5799" s="3">
        <v>44103</v>
      </c>
      <c r="E5799" s="3">
        <v>44107</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2020</v>
      </c>
      <c r="D5800" s="3">
        <v>44103</v>
      </c>
      <c r="E5800" s="3">
        <v>44107</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2020</v>
      </c>
      <c r="D5801" s="3">
        <v>44063</v>
      </c>
      <c r="E5801" s="3">
        <v>44068</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2020</v>
      </c>
      <c r="D5802" s="3">
        <v>44023</v>
      </c>
      <c r="E5802" s="3">
        <v>44026</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2020</v>
      </c>
      <c r="D5803" s="3">
        <v>44023</v>
      </c>
      <c r="E5803" s="3">
        <v>44026</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2021</v>
      </c>
      <c r="D5804" s="3">
        <v>44277</v>
      </c>
      <c r="E5804" s="3">
        <v>44279</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2023</v>
      </c>
      <c r="D5805" s="3">
        <v>45059</v>
      </c>
      <c r="E5805" s="3">
        <v>45066</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2023</v>
      </c>
      <c r="D5806" s="3">
        <v>45244</v>
      </c>
      <c r="E5806" s="3">
        <v>45250</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2023</v>
      </c>
      <c r="D5807" s="3">
        <v>45244</v>
      </c>
      <c r="E5807" s="3">
        <v>45250</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2022</v>
      </c>
      <c r="D5808" s="3">
        <v>44809</v>
      </c>
      <c r="E5808" s="3">
        <v>44812</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2022</v>
      </c>
      <c r="D5809" s="3">
        <v>44809</v>
      </c>
      <c r="E5809" s="3">
        <v>44812</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2022</v>
      </c>
      <c r="D5810" s="3">
        <v>44809</v>
      </c>
      <c r="E5810" s="3">
        <v>44812</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2022</v>
      </c>
      <c r="D5811" s="3">
        <v>44598</v>
      </c>
      <c r="E5811" s="3">
        <v>44603</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2021</v>
      </c>
      <c r="D5812" s="3">
        <v>44277</v>
      </c>
      <c r="E5812" s="3">
        <v>44281</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2021</v>
      </c>
      <c r="D5813" s="3">
        <v>44277</v>
      </c>
      <c r="E5813" s="3">
        <v>44281</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2021</v>
      </c>
      <c r="D5814" s="3">
        <v>44277</v>
      </c>
      <c r="E5814" s="3">
        <v>44281</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2021</v>
      </c>
      <c r="D5815" s="3">
        <v>44379</v>
      </c>
      <c r="E5815" s="3">
        <v>44380</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2021</v>
      </c>
      <c r="D5816" s="3">
        <v>44362</v>
      </c>
      <c r="E5816" s="3">
        <v>44364</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2020</v>
      </c>
      <c r="D5817" s="3">
        <v>44161</v>
      </c>
      <c r="E5817" s="3">
        <v>44161</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2020</v>
      </c>
      <c r="D5818" s="3">
        <v>44161</v>
      </c>
      <c r="E5818" s="3">
        <v>44161</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2020</v>
      </c>
      <c r="D5819" s="3">
        <v>44161</v>
      </c>
      <c r="E5819" s="3">
        <v>44161</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2020</v>
      </c>
      <c r="D5820" s="3">
        <v>44161</v>
      </c>
      <c r="E5820" s="3">
        <v>44161</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2020</v>
      </c>
      <c r="D5821" s="3">
        <v>44161</v>
      </c>
      <c r="E5821" s="3">
        <v>44161</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2023</v>
      </c>
      <c r="D5822" s="3">
        <v>45059</v>
      </c>
      <c r="E5822" s="3">
        <v>45065</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2023</v>
      </c>
      <c r="D5823" s="3">
        <v>45059</v>
      </c>
      <c r="E5823" s="3">
        <v>45065</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2023</v>
      </c>
      <c r="D5824" s="3">
        <v>45059</v>
      </c>
      <c r="E5824" s="3">
        <v>45065</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2023</v>
      </c>
      <c r="D5825" s="3">
        <v>45059</v>
      </c>
      <c r="E5825" s="3">
        <v>45065</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2020</v>
      </c>
      <c r="D5826" s="3">
        <v>43953</v>
      </c>
      <c r="E5826" s="3">
        <v>43953</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2023</v>
      </c>
      <c r="D5827" s="3">
        <v>45173</v>
      </c>
      <c r="E5827" s="3">
        <v>45176</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2023</v>
      </c>
      <c r="D5828" s="3">
        <v>45173</v>
      </c>
      <c r="E5828" s="3">
        <v>45176</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2023</v>
      </c>
      <c r="D5829" s="3">
        <v>45173</v>
      </c>
      <c r="E5829" s="3">
        <v>45176</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2023</v>
      </c>
      <c r="D5830" s="3">
        <v>45173</v>
      </c>
      <c r="E5830" s="3">
        <v>45176</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2022</v>
      </c>
      <c r="D5831" s="3">
        <v>44899</v>
      </c>
      <c r="E5831" s="3">
        <v>44903</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2022</v>
      </c>
      <c r="D5832" s="3">
        <v>44899</v>
      </c>
      <c r="E5832" s="3">
        <v>44903</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2021</v>
      </c>
      <c r="D5833" s="3">
        <v>44395</v>
      </c>
      <c r="E5833" s="3">
        <v>44399</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2022</v>
      </c>
      <c r="D5834" s="3">
        <v>44764</v>
      </c>
      <c r="E5834" s="3">
        <v>44769</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2022</v>
      </c>
      <c r="D5835" s="3">
        <v>44764</v>
      </c>
      <c r="E5835" s="3">
        <v>44769</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2021</v>
      </c>
      <c r="D5836" s="3">
        <v>44356</v>
      </c>
      <c r="E5836" s="3">
        <v>44363</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2021</v>
      </c>
      <c r="D5837" s="3">
        <v>44356</v>
      </c>
      <c r="E5837" s="3">
        <v>44363</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2021</v>
      </c>
      <c r="D5838" s="3">
        <v>44356</v>
      </c>
      <c r="E5838" s="3">
        <v>44363</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2023</v>
      </c>
      <c r="D5839" s="3">
        <v>45258</v>
      </c>
      <c r="E5839" s="3">
        <v>45264</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2021</v>
      </c>
      <c r="D5840" s="3">
        <v>44282</v>
      </c>
      <c r="E5840" s="3">
        <v>44289</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2021</v>
      </c>
      <c r="D5841" s="3">
        <v>44461</v>
      </c>
      <c r="E5841" s="3">
        <v>44465</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2021</v>
      </c>
      <c r="D5842" s="3">
        <v>44461</v>
      </c>
      <c r="E5842" s="3">
        <v>44465</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2021</v>
      </c>
      <c r="D5843" s="3">
        <v>44517</v>
      </c>
      <c r="E5843" s="3">
        <v>44521</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2021</v>
      </c>
      <c r="D5844" s="3">
        <v>44517</v>
      </c>
      <c r="E5844" s="3">
        <v>44521</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2021</v>
      </c>
      <c r="D5845" s="3">
        <v>44517</v>
      </c>
      <c r="E5845" s="3">
        <v>44521</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2021</v>
      </c>
      <c r="D5846" s="3">
        <v>44517</v>
      </c>
      <c r="E5846" s="3">
        <v>44521</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2021</v>
      </c>
      <c r="D5847" s="3">
        <v>44517</v>
      </c>
      <c r="E5847" s="3">
        <v>44521</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2021</v>
      </c>
      <c r="D5848" s="3">
        <v>44517</v>
      </c>
      <c r="E5848" s="3">
        <v>44521</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2021</v>
      </c>
      <c r="D5849" s="3">
        <v>44517</v>
      </c>
      <c r="E5849" s="3">
        <v>44521</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2021</v>
      </c>
      <c r="D5850" s="3">
        <v>44510</v>
      </c>
      <c r="E5850" s="3">
        <v>44514</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2021</v>
      </c>
      <c r="D5851" s="3">
        <v>44510</v>
      </c>
      <c r="E5851" s="3">
        <v>44514</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2021</v>
      </c>
      <c r="D5852" s="3">
        <v>44510</v>
      </c>
      <c r="E5852" s="3">
        <v>44514</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2021</v>
      </c>
      <c r="D5853" s="3">
        <v>44510</v>
      </c>
      <c r="E5853" s="3">
        <v>44514</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2021</v>
      </c>
      <c r="D5854" s="3">
        <v>44510</v>
      </c>
      <c r="E5854" s="3">
        <v>44514</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2020</v>
      </c>
      <c r="D5855" s="3">
        <v>44084</v>
      </c>
      <c r="E5855" s="3">
        <v>44088</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2021</v>
      </c>
      <c r="D5856" s="3">
        <v>44413</v>
      </c>
      <c r="E5856" s="3">
        <v>44419</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2021</v>
      </c>
      <c r="D5857" s="3">
        <v>44413</v>
      </c>
      <c r="E5857" s="3">
        <v>44419</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2021</v>
      </c>
      <c r="D5858" s="3">
        <v>44413</v>
      </c>
      <c r="E5858" s="3">
        <v>44419</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2021</v>
      </c>
      <c r="D5859" s="3">
        <v>44413</v>
      </c>
      <c r="E5859" s="3">
        <v>44419</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2023</v>
      </c>
      <c r="D5860" s="3">
        <v>45173</v>
      </c>
      <c r="E5860" s="3">
        <v>45177</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2021</v>
      </c>
      <c r="D5861" s="3">
        <v>44501</v>
      </c>
      <c r="E5861" s="3">
        <v>44508</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2021</v>
      </c>
      <c r="D5862" s="3">
        <v>44315</v>
      </c>
      <c r="E5862" s="3">
        <v>44320</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2022</v>
      </c>
      <c r="D5863" s="3">
        <v>44683</v>
      </c>
      <c r="E5863" s="3">
        <v>44686</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2022</v>
      </c>
      <c r="D5864" s="3">
        <v>44683</v>
      </c>
      <c r="E5864" s="3">
        <v>44686</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2022</v>
      </c>
      <c r="D5865" s="3">
        <v>44683</v>
      </c>
      <c r="E5865" s="3">
        <v>44686</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2020</v>
      </c>
      <c r="D5866" s="3">
        <v>44048</v>
      </c>
      <c r="E5866" s="3">
        <v>44050</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2020</v>
      </c>
      <c r="D5867" s="3">
        <v>44048</v>
      </c>
      <c r="E5867" s="3">
        <v>44050</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2020</v>
      </c>
      <c r="D5868" s="3">
        <v>44048</v>
      </c>
      <c r="E5868" s="3">
        <v>44050</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2022</v>
      </c>
      <c r="D5869" s="3">
        <v>44565</v>
      </c>
      <c r="E5869" s="3">
        <v>44569</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2022</v>
      </c>
      <c r="D5870" s="3">
        <v>44565</v>
      </c>
      <c r="E5870" s="3">
        <v>44569</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2022</v>
      </c>
      <c r="D5871" s="3">
        <v>44873</v>
      </c>
      <c r="E5871" s="3">
        <v>44878</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2022</v>
      </c>
      <c r="D5872" s="3">
        <v>44727</v>
      </c>
      <c r="E5872" s="3">
        <v>44727</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2022</v>
      </c>
      <c r="D5873" s="3">
        <v>44829</v>
      </c>
      <c r="E5873" s="3">
        <v>44833</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2023</v>
      </c>
      <c r="D5874" s="3">
        <v>45016</v>
      </c>
      <c r="E5874" s="3">
        <v>45020</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2023</v>
      </c>
      <c r="D5875" s="3">
        <v>45082</v>
      </c>
      <c r="E5875" s="3">
        <v>45082</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2023</v>
      </c>
      <c r="D5876" s="3">
        <v>45082</v>
      </c>
      <c r="E5876" s="3">
        <v>45082</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2021</v>
      </c>
      <c r="D5877" s="3">
        <v>44293</v>
      </c>
      <c r="E5877" s="3">
        <v>44295</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2020</v>
      </c>
      <c r="D5878" s="3">
        <v>43972</v>
      </c>
      <c r="E5878" s="3">
        <v>43977</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2020</v>
      </c>
      <c r="D5879" s="3">
        <v>43972</v>
      </c>
      <c r="E5879" s="3">
        <v>43977</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2020</v>
      </c>
      <c r="D5880" s="3">
        <v>43972</v>
      </c>
      <c r="E5880" s="3">
        <v>43977</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2022</v>
      </c>
      <c r="D5881" s="3">
        <v>44810</v>
      </c>
      <c r="E5881" s="3">
        <v>44816</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2022</v>
      </c>
      <c r="D5882" s="3">
        <v>44823</v>
      </c>
      <c r="E5882" s="3">
        <v>44827</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2022</v>
      </c>
      <c r="D5883" s="3">
        <v>44823</v>
      </c>
      <c r="E5883" s="3">
        <v>44827</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2022</v>
      </c>
      <c r="D5884" s="3">
        <v>44823</v>
      </c>
      <c r="E5884" s="3">
        <v>44827</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2022</v>
      </c>
      <c r="D5885" s="3">
        <v>44634</v>
      </c>
      <c r="E5885" s="3">
        <v>44636</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2022</v>
      </c>
      <c r="D5886" s="3">
        <v>44634</v>
      </c>
      <c r="E5886" s="3">
        <v>44636</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2020</v>
      </c>
      <c r="D5887" s="3">
        <v>44120</v>
      </c>
      <c r="E5887" s="3">
        <v>44121</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2020</v>
      </c>
      <c r="D5888" s="3">
        <v>44120</v>
      </c>
      <c r="E5888" s="3">
        <v>44121</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2023</v>
      </c>
      <c r="D5889" s="3">
        <v>45208</v>
      </c>
      <c r="E5889" s="3">
        <v>45211</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2021</v>
      </c>
      <c r="D5890" s="3">
        <v>44323</v>
      </c>
      <c r="E5890" s="3">
        <v>44328</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2022</v>
      </c>
      <c r="D5891" s="3">
        <v>44666</v>
      </c>
      <c r="E5891" s="3">
        <v>44669</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2022</v>
      </c>
      <c r="D5892" s="3">
        <v>44887</v>
      </c>
      <c r="E5892" s="3">
        <v>44892</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2022</v>
      </c>
      <c r="D5893" s="3">
        <v>44887</v>
      </c>
      <c r="E5893" s="3">
        <v>44892</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2022</v>
      </c>
      <c r="D5894" s="3">
        <v>44887</v>
      </c>
      <c r="E5894" s="3">
        <v>44892</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2023</v>
      </c>
      <c r="D5895" s="3">
        <v>45180</v>
      </c>
      <c r="E5895" s="3">
        <v>45184</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2023</v>
      </c>
      <c r="D5896" s="3">
        <v>45179</v>
      </c>
      <c r="E5896" s="3">
        <v>45184</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2020</v>
      </c>
      <c r="D5897" s="3">
        <v>44136</v>
      </c>
      <c r="E5897" s="3">
        <v>44143</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2020</v>
      </c>
      <c r="D5898" s="3">
        <v>44136</v>
      </c>
      <c r="E5898" s="3">
        <v>44143</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2022</v>
      </c>
      <c r="D5899" s="3">
        <v>44655</v>
      </c>
      <c r="E5899" s="3">
        <v>44661</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2022</v>
      </c>
      <c r="D5900" s="3">
        <v>44655</v>
      </c>
      <c r="E5900" s="3">
        <v>44661</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2023</v>
      </c>
      <c r="D5901" s="3">
        <v>44939</v>
      </c>
      <c r="E5901" s="3">
        <v>44943</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2021</v>
      </c>
      <c r="D5902" s="3">
        <v>44520</v>
      </c>
      <c r="E5902" s="3">
        <v>44524</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2022</v>
      </c>
      <c r="D5903" s="3">
        <v>44893</v>
      </c>
      <c r="E5903" s="3">
        <v>44898</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2023</v>
      </c>
      <c r="D5904" s="3">
        <v>45237</v>
      </c>
      <c r="E5904" s="3">
        <v>45237</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2023</v>
      </c>
      <c r="D5905" s="3">
        <v>45237</v>
      </c>
      <c r="E5905" s="3">
        <v>45237</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2023</v>
      </c>
      <c r="D5906" s="3">
        <v>45237</v>
      </c>
      <c r="E5906" s="3">
        <v>45237</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2023</v>
      </c>
      <c r="D5907" s="3">
        <v>45237</v>
      </c>
      <c r="E5907" s="3">
        <v>45237</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2023</v>
      </c>
      <c r="D5908" s="3">
        <v>45237</v>
      </c>
      <c r="E5908" s="3">
        <v>45237</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2022</v>
      </c>
      <c r="D5909" s="3">
        <v>44898</v>
      </c>
      <c r="E5909" s="3">
        <v>44903</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2022</v>
      </c>
      <c r="D5910" s="3">
        <v>44898</v>
      </c>
      <c r="E5910" s="3">
        <v>44903</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2022</v>
      </c>
      <c r="D5911" s="3">
        <v>44898</v>
      </c>
      <c r="E5911" s="3">
        <v>44903</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2022</v>
      </c>
      <c r="D5912" s="3">
        <v>44898</v>
      </c>
      <c r="E5912" s="3">
        <v>44903</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2022</v>
      </c>
      <c r="D5913" s="3">
        <v>44913</v>
      </c>
      <c r="E5913" s="3">
        <v>44918</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2020</v>
      </c>
      <c r="D5914" s="3">
        <v>44067</v>
      </c>
      <c r="E5914" s="3">
        <v>44069</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2021</v>
      </c>
      <c r="D5915" s="3">
        <v>44456</v>
      </c>
      <c r="E5915" s="3">
        <v>44462</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2021</v>
      </c>
      <c r="D5916" s="3">
        <v>44456</v>
      </c>
      <c r="E5916" s="3">
        <v>44462</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2021</v>
      </c>
      <c r="D5917" s="3">
        <v>44456</v>
      </c>
      <c r="E5917" s="3">
        <v>44462</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2021</v>
      </c>
      <c r="D5918" s="3">
        <v>44456</v>
      </c>
      <c r="E5918" s="3">
        <v>44462</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2021</v>
      </c>
      <c r="D5919" s="3">
        <v>44456</v>
      </c>
      <c r="E5919" s="3">
        <v>44462</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2021</v>
      </c>
      <c r="D5920" s="3">
        <v>44456</v>
      </c>
      <c r="E5920" s="3">
        <v>44462</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2021</v>
      </c>
      <c r="D5921" s="3">
        <v>44456</v>
      </c>
      <c r="E5921" s="3">
        <v>44462</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2021</v>
      </c>
      <c r="D5922" s="3">
        <v>44456</v>
      </c>
      <c r="E5922" s="3">
        <v>44462</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2021</v>
      </c>
      <c r="D5923" s="3">
        <v>44456</v>
      </c>
      <c r="E5923" s="3">
        <v>44462</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2021</v>
      </c>
      <c r="D5924" s="3">
        <v>44456</v>
      </c>
      <c r="E5924" s="3">
        <v>44462</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2022</v>
      </c>
      <c r="D5925" s="3">
        <v>44892</v>
      </c>
      <c r="E5925" s="3">
        <v>44896</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2023</v>
      </c>
      <c r="D5926" s="3">
        <v>45250</v>
      </c>
      <c r="E5926" s="3">
        <v>45253</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2023</v>
      </c>
      <c r="D5927" s="3">
        <v>45081</v>
      </c>
      <c r="E5927" s="3">
        <v>45086</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2020</v>
      </c>
      <c r="D5928" s="3">
        <v>43929</v>
      </c>
      <c r="E5928" s="3">
        <v>43933</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2020</v>
      </c>
      <c r="D5929" s="3">
        <v>44115</v>
      </c>
      <c r="E5929" s="3">
        <v>44119</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2020</v>
      </c>
      <c r="D5930" s="3">
        <v>44115</v>
      </c>
      <c r="E5930" s="3">
        <v>44119</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2023</v>
      </c>
      <c r="D5931" s="3">
        <v>45115</v>
      </c>
      <c r="E5931" s="3">
        <v>45117</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2023</v>
      </c>
      <c r="D5932" s="3">
        <v>45115</v>
      </c>
      <c r="E5932" s="3">
        <v>45117</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2023</v>
      </c>
      <c r="D5933" s="3">
        <v>45115</v>
      </c>
      <c r="E5933" s="3">
        <v>45117</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2023</v>
      </c>
      <c r="D5934" s="3">
        <v>45115</v>
      </c>
      <c r="E5934" s="3">
        <v>45117</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2023</v>
      </c>
      <c r="D5935" s="3">
        <v>45115</v>
      </c>
      <c r="E5935" s="3">
        <v>45117</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2023</v>
      </c>
      <c r="D5936" s="3">
        <v>45115</v>
      </c>
      <c r="E5936" s="3">
        <v>45117</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2022</v>
      </c>
      <c r="D5937" s="3">
        <v>44747</v>
      </c>
      <c r="E5937" s="3">
        <v>44747</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2022</v>
      </c>
      <c r="D5938" s="3">
        <v>44747</v>
      </c>
      <c r="E5938" s="3">
        <v>44747</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2022</v>
      </c>
      <c r="D5939" s="3">
        <v>44747</v>
      </c>
      <c r="E5939" s="3">
        <v>44747</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2023</v>
      </c>
      <c r="D5940" s="3">
        <v>45066</v>
      </c>
      <c r="E5940" s="3">
        <v>45072</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2023</v>
      </c>
      <c r="D5941" s="3">
        <v>45066</v>
      </c>
      <c r="E5941" s="3">
        <v>45072</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2023</v>
      </c>
      <c r="D5942" s="3">
        <v>45212</v>
      </c>
      <c r="E5942" s="3">
        <v>45214</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2023</v>
      </c>
      <c r="D5943" s="3">
        <v>45212</v>
      </c>
      <c r="E5943" s="3">
        <v>45214</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2022</v>
      </c>
      <c r="D5944" s="3">
        <v>44780</v>
      </c>
      <c r="E5944" s="3">
        <v>44787</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2020</v>
      </c>
      <c r="D5945" s="3">
        <v>44068</v>
      </c>
      <c r="E5945" s="3">
        <v>44072</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2020</v>
      </c>
      <c r="D5946" s="3">
        <v>44068</v>
      </c>
      <c r="E5946" s="3">
        <v>44072</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2020</v>
      </c>
      <c r="D5947" s="3">
        <v>44068</v>
      </c>
      <c r="E5947" s="3">
        <v>44072</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2020</v>
      </c>
      <c r="D5948" s="3">
        <v>44068</v>
      </c>
      <c r="E5948" s="3">
        <v>44072</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2021</v>
      </c>
      <c r="D5949" s="3">
        <v>44453</v>
      </c>
      <c r="E5949" s="3">
        <v>44457</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2023</v>
      </c>
      <c r="D5950" s="3">
        <v>44991</v>
      </c>
      <c r="E5950" s="3">
        <v>44991</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2023</v>
      </c>
      <c r="D5951" s="3">
        <v>44991</v>
      </c>
      <c r="E5951" s="3">
        <v>44991</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2023</v>
      </c>
      <c r="D5952" s="3">
        <v>44991</v>
      </c>
      <c r="E5952" s="3">
        <v>44991</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2023</v>
      </c>
      <c r="D5953" s="3">
        <v>44991</v>
      </c>
      <c r="E5953" s="3">
        <v>44991</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2023</v>
      </c>
      <c r="D5954" s="3">
        <v>45032</v>
      </c>
      <c r="E5954" s="3">
        <v>45038</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2020</v>
      </c>
      <c r="D5955" s="3">
        <v>43920</v>
      </c>
      <c r="E5955" s="3">
        <v>43921</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2020</v>
      </c>
      <c r="D5956" s="3">
        <v>44146</v>
      </c>
      <c r="E5956" s="3">
        <v>44150</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2020</v>
      </c>
      <c r="D5957" s="3">
        <v>44146</v>
      </c>
      <c r="E5957" s="3">
        <v>44150</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2022</v>
      </c>
      <c r="D5958" s="3">
        <v>44633</v>
      </c>
      <c r="E5958" s="3">
        <v>44636</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2022</v>
      </c>
      <c r="D5959" s="3">
        <v>44633</v>
      </c>
      <c r="E5959" s="3">
        <v>44636</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2022</v>
      </c>
      <c r="D5960" s="3">
        <v>44633</v>
      </c>
      <c r="E5960" s="3">
        <v>44636</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2022</v>
      </c>
      <c r="D5961" s="3">
        <v>44633</v>
      </c>
      <c r="E5961" s="3">
        <v>44636</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2023</v>
      </c>
      <c r="D5962" s="3">
        <v>44967</v>
      </c>
      <c r="E5962" s="3">
        <v>44972</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2020</v>
      </c>
      <c r="D5963" s="3">
        <v>44146</v>
      </c>
      <c r="E5963" s="3">
        <v>44148</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2020</v>
      </c>
      <c r="D5964" s="3">
        <v>44146</v>
      </c>
      <c r="E5964" s="3">
        <v>44148</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2020</v>
      </c>
      <c r="D5965" s="3">
        <v>44146</v>
      </c>
      <c r="E5965" s="3">
        <v>44148</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2023</v>
      </c>
      <c r="D5966" s="3">
        <v>45159</v>
      </c>
      <c r="E5966" s="3">
        <v>45164</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2023</v>
      </c>
      <c r="D5967" s="3">
        <v>45159</v>
      </c>
      <c r="E5967" s="3">
        <v>45164</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2023</v>
      </c>
      <c r="D5968" s="3">
        <v>45159</v>
      </c>
      <c r="E5968" s="3">
        <v>45164</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2022</v>
      </c>
      <c r="D5969" s="3">
        <v>44576</v>
      </c>
      <c r="E5969" s="3">
        <v>44578</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2020</v>
      </c>
      <c r="D5970" s="3">
        <v>44032</v>
      </c>
      <c r="E5970" s="3">
        <v>44034</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2020</v>
      </c>
      <c r="D5971" s="3">
        <v>44032</v>
      </c>
      <c r="E5971" s="3">
        <v>44034</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2020</v>
      </c>
      <c r="D5972" s="3">
        <v>44032</v>
      </c>
      <c r="E5972" s="3">
        <v>44034</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2020</v>
      </c>
      <c r="D5973" s="3">
        <v>44032</v>
      </c>
      <c r="E5973" s="3">
        <v>44034</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2023</v>
      </c>
      <c r="D5974" s="3">
        <v>44964</v>
      </c>
      <c r="E5974" s="3">
        <v>44969</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2021</v>
      </c>
      <c r="D5975" s="3">
        <v>44555</v>
      </c>
      <c r="E5975" s="3">
        <v>44559</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2022</v>
      </c>
      <c r="D5976" s="3">
        <v>44843</v>
      </c>
      <c r="E5976" s="3">
        <v>44848</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2023</v>
      </c>
      <c r="D5977" s="3">
        <v>45121</v>
      </c>
      <c r="E5977" s="3">
        <v>45125</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2023</v>
      </c>
      <c r="D5978" s="3">
        <v>45121</v>
      </c>
      <c r="E5978" s="3">
        <v>45125</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2023</v>
      </c>
      <c r="D5979" s="3">
        <v>45041</v>
      </c>
      <c r="E5979" s="3">
        <v>45042</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2020</v>
      </c>
      <c r="D5980" s="3">
        <v>44081</v>
      </c>
      <c r="E5980" s="3">
        <v>44087</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2020</v>
      </c>
      <c r="D5981" s="3">
        <v>44081</v>
      </c>
      <c r="E5981" s="3">
        <v>44087</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2020</v>
      </c>
      <c r="D5982" s="3">
        <v>44081</v>
      </c>
      <c r="E5982" s="3">
        <v>44087</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2020</v>
      </c>
      <c r="D5983" s="3">
        <v>44081</v>
      </c>
      <c r="E5983" s="3">
        <v>44087</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2022</v>
      </c>
      <c r="D5984" s="3">
        <v>44887</v>
      </c>
      <c r="E5984" s="3">
        <v>44894</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2023</v>
      </c>
      <c r="D5985" s="3">
        <v>45186</v>
      </c>
      <c r="E5985" s="3">
        <v>45188</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2022</v>
      </c>
      <c r="D5986" s="3">
        <v>44762</v>
      </c>
      <c r="E5986" s="3">
        <v>44768</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2022</v>
      </c>
      <c r="D5987" s="3">
        <v>44762</v>
      </c>
      <c r="E5987" s="3">
        <v>44768</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2022</v>
      </c>
      <c r="D5988" s="3">
        <v>44762</v>
      </c>
      <c r="E5988" s="3">
        <v>44768</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2022</v>
      </c>
      <c r="D5989" s="3">
        <v>44762</v>
      </c>
      <c r="E5989" s="3">
        <v>44768</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2022</v>
      </c>
      <c r="D5990" s="3">
        <v>44762</v>
      </c>
      <c r="E5990" s="3">
        <v>44768</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2022</v>
      </c>
      <c r="D5991" s="3">
        <v>44762</v>
      </c>
      <c r="E5991" s="3">
        <v>44768</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2023</v>
      </c>
      <c r="D5992" s="3">
        <v>45185</v>
      </c>
      <c r="E5992" s="3">
        <v>45191</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2023</v>
      </c>
      <c r="D5993" s="3">
        <v>45185</v>
      </c>
      <c r="E5993" s="3">
        <v>45191</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2023</v>
      </c>
      <c r="D5994" s="3">
        <v>45185</v>
      </c>
      <c r="E5994" s="3">
        <v>45191</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2022</v>
      </c>
      <c r="D5995" s="3">
        <v>44907</v>
      </c>
      <c r="E5995" s="3">
        <v>44907</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2022</v>
      </c>
      <c r="D5996" s="3">
        <v>44907</v>
      </c>
      <c r="E5996" s="3">
        <v>44907</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2022</v>
      </c>
      <c r="D5997" s="3">
        <v>44907</v>
      </c>
      <c r="E5997" s="3">
        <v>44907</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2022</v>
      </c>
      <c r="D5998" s="3">
        <v>44907</v>
      </c>
      <c r="E5998" s="3">
        <v>44907</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2022</v>
      </c>
      <c r="D5999" s="3">
        <v>44907</v>
      </c>
      <c r="E5999" s="3">
        <v>44907</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2020</v>
      </c>
      <c r="D6000" s="3">
        <v>44175</v>
      </c>
      <c r="E6000" s="3">
        <v>44179</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2020</v>
      </c>
      <c r="D6001" s="3">
        <v>44175</v>
      </c>
      <c r="E6001" s="3">
        <v>44179</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2020</v>
      </c>
      <c r="D6002" s="3">
        <v>44175</v>
      </c>
      <c r="E6002" s="3">
        <v>44179</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2020</v>
      </c>
      <c r="D6003" s="3">
        <v>44178</v>
      </c>
      <c r="E6003" s="3">
        <v>44182</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2020</v>
      </c>
      <c r="D6004" s="3">
        <v>44178</v>
      </c>
      <c r="E6004" s="3">
        <v>44182</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2023</v>
      </c>
      <c r="D6005" s="3">
        <v>45191</v>
      </c>
      <c r="E6005" s="3">
        <v>45197</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2023</v>
      </c>
      <c r="D6006" s="3">
        <v>45177</v>
      </c>
      <c r="E6006" s="3">
        <v>45181</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2021</v>
      </c>
      <c r="D6007" s="3">
        <v>44502</v>
      </c>
      <c r="E6007" s="3">
        <v>44507</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2023</v>
      </c>
      <c r="D6008" s="3">
        <v>45272</v>
      </c>
      <c r="E6008" s="3">
        <v>45279</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2023</v>
      </c>
      <c r="D6009" s="3">
        <v>45018</v>
      </c>
      <c r="E6009" s="3">
        <v>45020</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2021</v>
      </c>
      <c r="D6010" s="3">
        <v>44560</v>
      </c>
      <c r="E6010" s="3">
        <v>44564</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2021</v>
      </c>
      <c r="D6011" s="3">
        <v>44560</v>
      </c>
      <c r="E6011" s="3">
        <v>44564</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2021</v>
      </c>
      <c r="D6012" s="3">
        <v>44560</v>
      </c>
      <c r="E6012" s="3">
        <v>44564</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2021</v>
      </c>
      <c r="D6013" s="3">
        <v>44560</v>
      </c>
      <c r="E6013" s="3">
        <v>44564</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2021</v>
      </c>
      <c r="D6014" s="3">
        <v>44560</v>
      </c>
      <c r="E6014" s="3">
        <v>44564</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2022</v>
      </c>
      <c r="D6015" s="3">
        <v>44631</v>
      </c>
      <c r="E6015" s="3">
        <v>44632</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2022</v>
      </c>
      <c r="D6016" s="3">
        <v>44631</v>
      </c>
      <c r="E6016" s="3">
        <v>44632</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2020</v>
      </c>
      <c r="D6017" s="3">
        <v>43927</v>
      </c>
      <c r="E6017" s="3">
        <v>43933</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2020</v>
      </c>
      <c r="D6018" s="3">
        <v>43927</v>
      </c>
      <c r="E6018" s="3">
        <v>43933</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2020</v>
      </c>
      <c r="D6019" s="3">
        <v>43927</v>
      </c>
      <c r="E6019" s="3">
        <v>43933</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2020</v>
      </c>
      <c r="D6020" s="3">
        <v>43927</v>
      </c>
      <c r="E6020" s="3">
        <v>43933</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2020</v>
      </c>
      <c r="D6021" s="3">
        <v>44109</v>
      </c>
      <c r="E6021" s="3">
        <v>44114</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2022</v>
      </c>
      <c r="D6022" s="3">
        <v>44787</v>
      </c>
      <c r="E6022" s="3">
        <v>44787</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2022</v>
      </c>
      <c r="D6023" s="3">
        <v>44787</v>
      </c>
      <c r="E6023" s="3">
        <v>44787</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2020</v>
      </c>
      <c r="D6024" s="3">
        <v>44152</v>
      </c>
      <c r="E6024" s="3">
        <v>44156</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2023</v>
      </c>
      <c r="D6025" s="3">
        <v>45041</v>
      </c>
      <c r="E6025" s="3">
        <v>45044</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2023</v>
      </c>
      <c r="D6026" s="3">
        <v>45163</v>
      </c>
      <c r="E6026" s="3">
        <v>45165</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2023</v>
      </c>
      <c r="D6027" s="3">
        <v>45163</v>
      </c>
      <c r="E6027" s="3">
        <v>45165</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2023</v>
      </c>
      <c r="D6028" s="3">
        <v>44981</v>
      </c>
      <c r="E6028" s="3">
        <v>44988</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2023</v>
      </c>
      <c r="D6029" s="3">
        <v>44981</v>
      </c>
      <c r="E6029" s="3">
        <v>44988</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2022</v>
      </c>
      <c r="D6030" s="3">
        <v>44885</v>
      </c>
      <c r="E6030" s="3">
        <v>44887</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2022</v>
      </c>
      <c r="D6031" s="3">
        <v>44880</v>
      </c>
      <c r="E6031" s="3">
        <v>44881</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2023</v>
      </c>
      <c r="D6032" s="3">
        <v>45114</v>
      </c>
      <c r="E6032" s="3">
        <v>45114</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2022</v>
      </c>
      <c r="D6033" s="3">
        <v>44921</v>
      </c>
      <c r="E6033" s="3">
        <v>44928</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2023</v>
      </c>
      <c r="D6034" s="3">
        <v>45040</v>
      </c>
      <c r="E6034" s="3">
        <v>45042</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2021</v>
      </c>
      <c r="D6035" s="3">
        <v>44544</v>
      </c>
      <c r="E6035" s="3">
        <v>44548</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2021</v>
      </c>
      <c r="D6036" s="3">
        <v>44305</v>
      </c>
      <c r="E6036" s="3">
        <v>44311</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2021</v>
      </c>
      <c r="D6037" s="3">
        <v>44305</v>
      </c>
      <c r="E6037" s="3">
        <v>44311</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2022</v>
      </c>
      <c r="D6038" s="3">
        <v>44809</v>
      </c>
      <c r="E6038" s="3">
        <v>44813</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2022</v>
      </c>
      <c r="D6039" s="3">
        <v>44809</v>
      </c>
      <c r="E6039" s="3">
        <v>44813</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2022</v>
      </c>
      <c r="D6040" s="3">
        <v>44809</v>
      </c>
      <c r="E6040" s="3">
        <v>44813</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2022</v>
      </c>
      <c r="D6041" s="3">
        <v>44809</v>
      </c>
      <c r="E6041" s="3">
        <v>44813</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2023</v>
      </c>
      <c r="D6042" s="3">
        <v>45194</v>
      </c>
      <c r="E6042" s="3">
        <v>45199</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2023</v>
      </c>
      <c r="D6043" s="3">
        <v>45194</v>
      </c>
      <c r="E6043" s="3">
        <v>45199</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2022</v>
      </c>
      <c r="D6044" s="3">
        <v>44596</v>
      </c>
      <c r="E6044" s="3">
        <v>44600</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2023</v>
      </c>
      <c r="D6045" s="3">
        <v>45066</v>
      </c>
      <c r="E6045" s="3">
        <v>45071</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2023</v>
      </c>
      <c r="D6046" s="3">
        <v>45066</v>
      </c>
      <c r="E6046" s="3">
        <v>45071</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2021</v>
      </c>
      <c r="D6047" s="3">
        <v>44442</v>
      </c>
      <c r="E6047" s="3">
        <v>44447</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2022</v>
      </c>
      <c r="D6048" s="3">
        <v>44722</v>
      </c>
      <c r="E6048" s="3">
        <v>44729</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2021</v>
      </c>
      <c r="D6049" s="3">
        <v>44507</v>
      </c>
      <c r="E6049" s="3">
        <v>44511</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2021</v>
      </c>
      <c r="D6050" s="3">
        <v>44507</v>
      </c>
      <c r="E6050" s="3">
        <v>44511</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2022</v>
      </c>
      <c r="D6051" s="3">
        <v>44728</v>
      </c>
      <c r="E6051" s="3">
        <v>44731</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2021</v>
      </c>
      <c r="D6052" s="3">
        <v>44311</v>
      </c>
      <c r="E6052" s="3">
        <v>44316</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2021</v>
      </c>
      <c r="D6053" s="3">
        <v>44311</v>
      </c>
      <c r="E6053" s="3">
        <v>44316</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2022</v>
      </c>
      <c r="D6054" s="3">
        <v>44828</v>
      </c>
      <c r="E6054" s="3">
        <v>44831</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2022</v>
      </c>
      <c r="D6055" s="3">
        <v>44828</v>
      </c>
      <c r="E6055" s="3">
        <v>44831</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2022</v>
      </c>
      <c r="D6056" s="3">
        <v>44828</v>
      </c>
      <c r="E6056" s="3">
        <v>44831</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2022</v>
      </c>
      <c r="D6057" s="3">
        <v>44792</v>
      </c>
      <c r="E6057" s="3">
        <v>44794</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2022</v>
      </c>
      <c r="D6058" s="3">
        <v>44792</v>
      </c>
      <c r="E6058" s="3">
        <v>44794</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2020</v>
      </c>
      <c r="D6059" s="3">
        <v>43892</v>
      </c>
      <c r="E6059" s="3">
        <v>43898</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2020</v>
      </c>
      <c r="D6060" s="3">
        <v>43892</v>
      </c>
      <c r="E6060" s="3">
        <v>43898</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2020</v>
      </c>
      <c r="D6061" s="3">
        <v>44195</v>
      </c>
      <c r="E6061" s="3">
        <v>44199</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2021</v>
      </c>
      <c r="D6062" s="3">
        <v>44296</v>
      </c>
      <c r="E6062" s="3">
        <v>44302</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2021</v>
      </c>
      <c r="D6063" s="3">
        <v>44296</v>
      </c>
      <c r="E6063" s="3">
        <v>44302</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2021</v>
      </c>
      <c r="D6064" s="3">
        <v>44555</v>
      </c>
      <c r="E6064" s="3">
        <v>44560</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2021</v>
      </c>
      <c r="D6065" s="3">
        <v>44555</v>
      </c>
      <c r="E6065" s="3">
        <v>44560</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2021</v>
      </c>
      <c r="D6066" s="3">
        <v>44555</v>
      </c>
      <c r="E6066" s="3">
        <v>44560</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2021</v>
      </c>
      <c r="D6067" s="3">
        <v>44291</v>
      </c>
      <c r="E6067" s="3">
        <v>44293</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2021</v>
      </c>
      <c r="D6068" s="3">
        <v>44213</v>
      </c>
      <c r="E6068" s="3">
        <v>44219</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2023</v>
      </c>
      <c r="D6069" s="3">
        <v>45067</v>
      </c>
      <c r="E6069" s="3">
        <v>45071</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2023</v>
      </c>
      <c r="D6070" s="3">
        <v>45067</v>
      </c>
      <c r="E6070" s="3">
        <v>45071</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2023</v>
      </c>
      <c r="D6071" s="3">
        <v>45067</v>
      </c>
      <c r="E6071" s="3">
        <v>45071</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2023</v>
      </c>
      <c r="D6072" s="3">
        <v>45152</v>
      </c>
      <c r="E6072" s="3">
        <v>45159</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2021</v>
      </c>
      <c r="D6073" s="3">
        <v>44561</v>
      </c>
      <c r="E6073" s="3">
        <v>44565</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2021</v>
      </c>
      <c r="D6074" s="3">
        <v>44561</v>
      </c>
      <c r="E6074" s="3">
        <v>44565</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2021</v>
      </c>
      <c r="D6075" s="3">
        <v>44561</v>
      </c>
      <c r="E6075" s="3">
        <v>44565</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2023</v>
      </c>
      <c r="D6076" s="3">
        <v>45286</v>
      </c>
      <c r="E6076" s="3">
        <v>45290</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2023</v>
      </c>
      <c r="D6077" s="3">
        <v>45286</v>
      </c>
      <c r="E6077" s="3">
        <v>45290</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2022</v>
      </c>
      <c r="D6078" s="3">
        <v>44806</v>
      </c>
      <c r="E6078" s="3">
        <v>44812</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2022</v>
      </c>
      <c r="D6079" s="3">
        <v>44806</v>
      </c>
      <c r="E6079" s="3">
        <v>44812</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2022</v>
      </c>
      <c r="D6080" s="3">
        <v>44806</v>
      </c>
      <c r="E6080" s="3">
        <v>44812</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2022</v>
      </c>
      <c r="D6081" s="3">
        <v>44806</v>
      </c>
      <c r="E6081" s="3">
        <v>44812</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2023</v>
      </c>
      <c r="D6082" s="3">
        <v>45144</v>
      </c>
      <c r="E6082" s="3">
        <v>45147</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2020</v>
      </c>
      <c r="D6083" s="3">
        <v>43880</v>
      </c>
      <c r="E6083" s="3">
        <v>43880</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2022</v>
      </c>
      <c r="D6084" s="3">
        <v>44888</v>
      </c>
      <c r="E6084" s="3">
        <v>44893</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2022</v>
      </c>
      <c r="D6085" s="3">
        <v>44888</v>
      </c>
      <c r="E6085" s="3">
        <v>44893</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2022</v>
      </c>
      <c r="D6086" s="3">
        <v>44888</v>
      </c>
      <c r="E6086" s="3">
        <v>44893</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2022</v>
      </c>
      <c r="D6087" s="3">
        <v>44888</v>
      </c>
      <c r="E6087" s="3">
        <v>44893</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2022</v>
      </c>
      <c r="D6088" s="3">
        <v>44888</v>
      </c>
      <c r="E6088" s="3">
        <v>44893</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2021</v>
      </c>
      <c r="D6089" s="3">
        <v>44544</v>
      </c>
      <c r="E6089" s="3">
        <v>44548</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2021</v>
      </c>
      <c r="D6090" s="3">
        <v>44360</v>
      </c>
      <c r="E6090" s="3">
        <v>44364</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2023</v>
      </c>
      <c r="D6091" s="3">
        <v>45289</v>
      </c>
      <c r="E6091" s="3">
        <v>45292</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2023</v>
      </c>
      <c r="D6092" s="3">
        <v>45190</v>
      </c>
      <c r="E6092" s="3">
        <v>45196</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2023</v>
      </c>
      <c r="D6093" s="3">
        <v>45190</v>
      </c>
      <c r="E6093" s="3">
        <v>45196</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2023</v>
      </c>
      <c r="D6094" s="3">
        <v>45190</v>
      </c>
      <c r="E6094" s="3">
        <v>45196</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2023</v>
      </c>
      <c r="D6095" s="3">
        <v>45190</v>
      </c>
      <c r="E6095" s="3">
        <v>45196</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2023</v>
      </c>
      <c r="D6096" s="3">
        <v>45190</v>
      </c>
      <c r="E6096" s="3">
        <v>45196</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2023</v>
      </c>
      <c r="D6097" s="3">
        <v>45190</v>
      </c>
      <c r="E6097" s="3">
        <v>45196</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2023</v>
      </c>
      <c r="D6098" s="3">
        <v>45190</v>
      </c>
      <c r="E6098" s="3">
        <v>45196</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2023</v>
      </c>
      <c r="D6099" s="3">
        <v>45190</v>
      </c>
      <c r="E6099" s="3">
        <v>45196</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2023</v>
      </c>
      <c r="D6100" s="3">
        <v>45190</v>
      </c>
      <c r="E6100" s="3">
        <v>45196</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2023</v>
      </c>
      <c r="D6101" s="3">
        <v>45190</v>
      </c>
      <c r="E6101" s="3">
        <v>45196</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2023</v>
      </c>
      <c r="D6102" s="3">
        <v>45190</v>
      </c>
      <c r="E6102" s="3">
        <v>45196</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2023</v>
      </c>
      <c r="D6103" s="3">
        <v>45190</v>
      </c>
      <c r="E6103" s="3">
        <v>45196</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2023</v>
      </c>
      <c r="D6104" s="3">
        <v>45190</v>
      </c>
      <c r="E6104" s="3">
        <v>45196</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2023</v>
      </c>
      <c r="D6105" s="3">
        <v>45190</v>
      </c>
      <c r="E6105" s="3">
        <v>45196</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2023</v>
      </c>
      <c r="D6106" s="3">
        <v>45161</v>
      </c>
      <c r="E6106" s="3">
        <v>45163</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2021</v>
      </c>
      <c r="D6107" s="3">
        <v>44365</v>
      </c>
      <c r="E6107" s="3">
        <v>44369</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2020</v>
      </c>
      <c r="D6108" s="3">
        <v>44185</v>
      </c>
      <c r="E6108" s="3">
        <v>44190</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2020</v>
      </c>
      <c r="D6109" s="3">
        <v>44185</v>
      </c>
      <c r="E6109" s="3">
        <v>44190</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2022</v>
      </c>
      <c r="D6110" s="3">
        <v>44816</v>
      </c>
      <c r="E6110" s="3">
        <v>44821</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2022</v>
      </c>
      <c r="D6111" s="3">
        <v>44816</v>
      </c>
      <c r="E6111" s="3">
        <v>44821</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2022</v>
      </c>
      <c r="D6112" s="3">
        <v>44878</v>
      </c>
      <c r="E6112" s="3">
        <v>44882</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2022</v>
      </c>
      <c r="D6113" s="3">
        <v>44878</v>
      </c>
      <c r="E6113" s="3">
        <v>44882</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2022</v>
      </c>
      <c r="D6114" s="3">
        <v>44878</v>
      </c>
      <c r="E6114" s="3">
        <v>44882</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2022</v>
      </c>
      <c r="D6115" s="3">
        <v>44878</v>
      </c>
      <c r="E6115" s="3">
        <v>44882</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2022</v>
      </c>
      <c r="D6116" s="3">
        <v>44878</v>
      </c>
      <c r="E6116" s="3">
        <v>44882</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2022</v>
      </c>
      <c r="D6117" s="3">
        <v>44635</v>
      </c>
      <c r="E6117" s="3">
        <v>44641</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2022</v>
      </c>
      <c r="D6118" s="3">
        <v>44879</v>
      </c>
      <c r="E6118" s="3">
        <v>44885</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2022</v>
      </c>
      <c r="D6119" s="3">
        <v>44879</v>
      </c>
      <c r="E6119" s="3">
        <v>44885</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2023</v>
      </c>
      <c r="D6120" s="3">
        <v>45189</v>
      </c>
      <c r="E6120" s="3">
        <v>45195</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2023</v>
      </c>
      <c r="D6121" s="3">
        <v>45189</v>
      </c>
      <c r="E6121" s="3">
        <v>45195</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2023</v>
      </c>
      <c r="D6122" s="3">
        <v>45189</v>
      </c>
      <c r="E6122" s="3">
        <v>45195</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2023</v>
      </c>
      <c r="D6123" s="3">
        <v>45189</v>
      </c>
      <c r="E6123" s="3">
        <v>45195</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2023</v>
      </c>
      <c r="D6124" s="3">
        <v>45265</v>
      </c>
      <c r="E6124" s="3">
        <v>45270</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2021</v>
      </c>
      <c r="D6125" s="3">
        <v>44439</v>
      </c>
      <c r="E6125" s="3">
        <v>44444</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2023</v>
      </c>
      <c r="D6126" s="3">
        <v>45081</v>
      </c>
      <c r="E6126" s="3">
        <v>45085</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2023</v>
      </c>
      <c r="D6127" s="3">
        <v>45081</v>
      </c>
      <c r="E6127" s="3">
        <v>45085</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2023</v>
      </c>
      <c r="D6128" s="3">
        <v>45081</v>
      </c>
      <c r="E6128" s="3">
        <v>45085</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2022</v>
      </c>
      <c r="D6129" s="3">
        <v>44652</v>
      </c>
      <c r="E6129" s="3">
        <v>44658</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2020</v>
      </c>
      <c r="D6130" s="3">
        <v>44129</v>
      </c>
      <c r="E6130" s="3">
        <v>44132</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2023</v>
      </c>
      <c r="D6131" s="3">
        <v>45012</v>
      </c>
      <c r="E6131" s="3">
        <v>45019</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2023</v>
      </c>
      <c r="D6132" s="3">
        <v>45012</v>
      </c>
      <c r="E6132" s="3">
        <v>45019</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2020</v>
      </c>
      <c r="D6133" s="3">
        <v>44192</v>
      </c>
      <c r="E6133" s="3">
        <v>44196</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2023</v>
      </c>
      <c r="D6134" s="3">
        <v>45185</v>
      </c>
      <c r="E6134" s="3">
        <v>45190</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2022</v>
      </c>
      <c r="D6135" s="3">
        <v>44790</v>
      </c>
      <c r="E6135" s="3">
        <v>44793</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2022</v>
      </c>
      <c r="D6136" s="3">
        <v>44870</v>
      </c>
      <c r="E6136" s="3">
        <v>44870</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2021</v>
      </c>
      <c r="D6137" s="3">
        <v>44487</v>
      </c>
      <c r="E6137" s="3">
        <v>44491</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2021</v>
      </c>
      <c r="D6138" s="3">
        <v>44487</v>
      </c>
      <c r="E6138" s="3">
        <v>44491</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2022</v>
      </c>
      <c r="D6139" s="3">
        <v>44866</v>
      </c>
      <c r="E6139" s="3">
        <v>44870</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2020</v>
      </c>
      <c r="D6140" s="3">
        <v>43920</v>
      </c>
      <c r="E6140" s="3">
        <v>43925</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2021</v>
      </c>
      <c r="D6141" s="3">
        <v>44304</v>
      </c>
      <c r="E6141" s="3">
        <v>44306</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2023</v>
      </c>
      <c r="D6142" s="3">
        <v>45117</v>
      </c>
      <c r="E6142" s="3">
        <v>45123</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2023</v>
      </c>
      <c r="D6143" s="3">
        <v>45117</v>
      </c>
      <c r="E6143" s="3">
        <v>45123</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2023</v>
      </c>
      <c r="D6144" s="3">
        <v>45117</v>
      </c>
      <c r="E6144" s="3">
        <v>45123</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2023</v>
      </c>
      <c r="D6145" s="3">
        <v>45117</v>
      </c>
      <c r="E6145" s="3">
        <v>45123</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2023</v>
      </c>
      <c r="D6146" s="3">
        <v>45105</v>
      </c>
      <c r="E6146" s="3">
        <v>45109</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2020</v>
      </c>
      <c r="D6147" s="3">
        <v>44187</v>
      </c>
      <c r="E6147" s="3">
        <v>44191</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2023</v>
      </c>
      <c r="D6148" s="3">
        <v>45252</v>
      </c>
      <c r="E6148" s="3">
        <v>45256</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2023</v>
      </c>
      <c r="D6149" s="3">
        <v>45252</v>
      </c>
      <c r="E6149" s="3">
        <v>45256</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2022</v>
      </c>
      <c r="D6150" s="3">
        <v>44740</v>
      </c>
      <c r="E6150" s="3">
        <v>44742</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2023</v>
      </c>
      <c r="D6151" s="3">
        <v>45289</v>
      </c>
      <c r="E6151" s="3">
        <v>45292</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2022</v>
      </c>
      <c r="D6152" s="3">
        <v>44660</v>
      </c>
      <c r="E6152" s="3">
        <v>44663</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2020</v>
      </c>
      <c r="D6153" s="3">
        <v>43908</v>
      </c>
      <c r="E6153" s="3">
        <v>43911</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2023</v>
      </c>
      <c r="D6154" s="3">
        <v>45111</v>
      </c>
      <c r="E6154" s="3">
        <v>45116</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2023</v>
      </c>
      <c r="D6155" s="3">
        <v>45037</v>
      </c>
      <c r="E6155" s="3">
        <v>45040</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2023</v>
      </c>
      <c r="D6156" s="3">
        <v>45037</v>
      </c>
      <c r="E6156" s="3">
        <v>45040</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2023</v>
      </c>
      <c r="D6157" s="3">
        <v>45037</v>
      </c>
      <c r="E6157" s="3">
        <v>45040</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2023</v>
      </c>
      <c r="D6158" s="3">
        <v>45037</v>
      </c>
      <c r="E6158" s="3">
        <v>45040</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2022</v>
      </c>
      <c r="D6159" s="3">
        <v>44777</v>
      </c>
      <c r="E6159" s="3">
        <v>44779</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2022</v>
      </c>
      <c r="D6160" s="3">
        <v>44777</v>
      </c>
      <c r="E6160" s="3">
        <v>44779</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2022</v>
      </c>
      <c r="D6161" s="3">
        <v>44899</v>
      </c>
      <c r="E6161" s="3">
        <v>44905</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2020</v>
      </c>
      <c r="D6162" s="3">
        <v>43909</v>
      </c>
      <c r="E6162" s="3">
        <v>43911</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2020</v>
      </c>
      <c r="D6163" s="3">
        <v>43909</v>
      </c>
      <c r="E6163" s="3">
        <v>43911</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2020</v>
      </c>
      <c r="D6164" s="3">
        <v>43909</v>
      </c>
      <c r="E6164" s="3">
        <v>43911</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2020</v>
      </c>
      <c r="D6165" s="3">
        <v>43909</v>
      </c>
      <c r="E6165" s="3">
        <v>43911</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2020</v>
      </c>
      <c r="D6166" s="3">
        <v>43909</v>
      </c>
      <c r="E6166" s="3">
        <v>43911</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2020</v>
      </c>
      <c r="D6167" s="3">
        <v>43909</v>
      </c>
      <c r="E6167" s="3">
        <v>43911</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2020</v>
      </c>
      <c r="D6168" s="3">
        <v>43909</v>
      </c>
      <c r="E6168" s="3">
        <v>43911</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2021</v>
      </c>
      <c r="D6169" s="3">
        <v>44306</v>
      </c>
      <c r="E6169" s="3">
        <v>44311</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2021</v>
      </c>
      <c r="D6170" s="3">
        <v>44458</v>
      </c>
      <c r="E6170" s="3">
        <v>44461</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2020</v>
      </c>
      <c r="D6171" s="3">
        <v>44070</v>
      </c>
      <c r="E6171" s="3">
        <v>44073</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2022</v>
      </c>
      <c r="D6172" s="3">
        <v>44915</v>
      </c>
      <c r="E6172" s="3">
        <v>44920</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2022</v>
      </c>
      <c r="D6173" s="3">
        <v>44915</v>
      </c>
      <c r="E6173" s="3">
        <v>44920</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2020</v>
      </c>
      <c r="D6174" s="3">
        <v>44045</v>
      </c>
      <c r="E6174" s="3">
        <v>44051</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2020</v>
      </c>
      <c r="D6175" s="3">
        <v>44045</v>
      </c>
      <c r="E6175" s="3">
        <v>44051</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2020</v>
      </c>
      <c r="D6176" s="3">
        <v>44045</v>
      </c>
      <c r="E6176" s="3">
        <v>44051</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2021</v>
      </c>
      <c r="D6177" s="3">
        <v>44460</v>
      </c>
      <c r="E6177" s="3">
        <v>44465</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2021</v>
      </c>
      <c r="D6178" s="3">
        <v>44460</v>
      </c>
      <c r="E6178" s="3">
        <v>44465</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2021</v>
      </c>
      <c r="D6179" s="3">
        <v>44460</v>
      </c>
      <c r="E6179" s="3">
        <v>44465</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2021</v>
      </c>
      <c r="D6180" s="3">
        <v>44460</v>
      </c>
      <c r="E6180" s="3">
        <v>44465</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2021</v>
      </c>
      <c r="D6181" s="3">
        <v>44460</v>
      </c>
      <c r="E6181" s="3">
        <v>44465</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2021</v>
      </c>
      <c r="D6182" s="3">
        <v>44460</v>
      </c>
      <c r="E6182" s="3">
        <v>44465</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2021</v>
      </c>
      <c r="D6183" s="3">
        <v>44460</v>
      </c>
      <c r="E6183" s="3">
        <v>44465</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2021</v>
      </c>
      <c r="D6184" s="3">
        <v>44460</v>
      </c>
      <c r="E6184" s="3">
        <v>44465</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2021</v>
      </c>
      <c r="D6185" s="3">
        <v>44460</v>
      </c>
      <c r="E6185" s="3">
        <v>44465</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2022</v>
      </c>
      <c r="D6186" s="3">
        <v>44907</v>
      </c>
      <c r="E6186" s="3">
        <v>44909</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2021</v>
      </c>
      <c r="D6187" s="3">
        <v>44415</v>
      </c>
      <c r="E6187" s="3">
        <v>44420</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2021</v>
      </c>
      <c r="D6188" s="3">
        <v>44515</v>
      </c>
      <c r="E6188" s="3">
        <v>44517</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2021</v>
      </c>
      <c r="D6189" s="3">
        <v>44515</v>
      </c>
      <c r="E6189" s="3">
        <v>44517</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2021</v>
      </c>
      <c r="D6190" s="3">
        <v>44515</v>
      </c>
      <c r="E6190" s="3">
        <v>44517</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2023</v>
      </c>
      <c r="D6191" s="3">
        <v>45021</v>
      </c>
      <c r="E6191" s="3">
        <v>45025</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2022</v>
      </c>
      <c r="D6192" s="3">
        <v>44920</v>
      </c>
      <c r="E6192" s="3">
        <v>44924</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2023</v>
      </c>
      <c r="D6193" s="3">
        <v>45274</v>
      </c>
      <c r="E6193" s="3">
        <v>45274</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2023</v>
      </c>
      <c r="D6194" s="3">
        <v>45283</v>
      </c>
      <c r="E6194" s="3">
        <v>45287</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2023</v>
      </c>
      <c r="D6195" s="3">
        <v>45283</v>
      </c>
      <c r="E6195" s="3">
        <v>45287</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2023</v>
      </c>
      <c r="D6196" s="3">
        <v>45283</v>
      </c>
      <c r="E6196" s="3">
        <v>45287</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2023</v>
      </c>
      <c r="D6197" s="3">
        <v>45221</v>
      </c>
      <c r="E6197" s="3">
        <v>45228</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2023</v>
      </c>
      <c r="D6198" s="3">
        <v>45221</v>
      </c>
      <c r="E6198" s="3">
        <v>45228</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2021</v>
      </c>
      <c r="D6199" s="3">
        <v>44513</v>
      </c>
      <c r="E6199" s="3">
        <v>44517</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2021</v>
      </c>
      <c r="D6200" s="3">
        <v>44513</v>
      </c>
      <c r="E6200" s="3">
        <v>44517</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2021</v>
      </c>
      <c r="D6201" s="3">
        <v>44513</v>
      </c>
      <c r="E6201" s="3">
        <v>44517</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2021</v>
      </c>
      <c r="D6202" s="3">
        <v>44302</v>
      </c>
      <c r="E6202" s="3">
        <v>44306</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2021</v>
      </c>
      <c r="D6203" s="3">
        <v>44302</v>
      </c>
      <c r="E6203" s="3">
        <v>44306</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2022</v>
      </c>
      <c r="D6204" s="3">
        <v>44912</v>
      </c>
      <c r="E6204" s="3">
        <v>44919</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2022</v>
      </c>
      <c r="D6205" s="3">
        <v>44856</v>
      </c>
      <c r="E6205" s="3">
        <v>44862</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2023</v>
      </c>
      <c r="D6206" s="3">
        <v>45262</v>
      </c>
      <c r="E6206" s="3">
        <v>45264</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2022</v>
      </c>
      <c r="D6207" s="3">
        <v>44855</v>
      </c>
      <c r="E6207" s="3">
        <v>44859</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2022</v>
      </c>
      <c r="D6208" s="3">
        <v>44855</v>
      </c>
      <c r="E6208" s="3">
        <v>44859</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2022</v>
      </c>
      <c r="D6209" s="3">
        <v>44855</v>
      </c>
      <c r="E6209" s="3">
        <v>44859</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2023</v>
      </c>
      <c r="D6210" s="3">
        <v>45199</v>
      </c>
      <c r="E6210" s="3">
        <v>45203</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2023</v>
      </c>
      <c r="D6211" s="3">
        <v>45157</v>
      </c>
      <c r="E6211" s="3">
        <v>45164</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2023</v>
      </c>
      <c r="D6212" s="3">
        <v>45157</v>
      </c>
      <c r="E6212" s="3">
        <v>45164</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2023</v>
      </c>
      <c r="D6213" s="3">
        <v>45157</v>
      </c>
      <c r="E6213" s="3">
        <v>45164</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2023</v>
      </c>
      <c r="D6214" s="3">
        <v>45243</v>
      </c>
      <c r="E6214" s="3">
        <v>45247</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2023</v>
      </c>
      <c r="D6215" s="3">
        <v>45243</v>
      </c>
      <c r="E6215" s="3">
        <v>45247</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2020</v>
      </c>
      <c r="D6216" s="3">
        <v>44115</v>
      </c>
      <c r="E6216" s="3">
        <v>44119</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2021</v>
      </c>
      <c r="D6217" s="3">
        <v>44528</v>
      </c>
      <c r="E6217" s="3">
        <v>44533</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2021</v>
      </c>
      <c r="D6218" s="3">
        <v>44528</v>
      </c>
      <c r="E6218" s="3">
        <v>44533</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2021</v>
      </c>
      <c r="D6219" s="3">
        <v>44404</v>
      </c>
      <c r="E6219" s="3">
        <v>44410</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2022</v>
      </c>
      <c r="D6220" s="3">
        <v>44855</v>
      </c>
      <c r="E6220" s="3">
        <v>44861</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2022</v>
      </c>
      <c r="D6221" s="3">
        <v>44855</v>
      </c>
      <c r="E6221" s="3">
        <v>44861</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2022</v>
      </c>
      <c r="D6222" s="3">
        <v>44855</v>
      </c>
      <c r="E6222" s="3">
        <v>44861</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2023</v>
      </c>
      <c r="D6223" s="3">
        <v>45184</v>
      </c>
      <c r="E6223" s="3">
        <v>45188</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2023</v>
      </c>
      <c r="D6224" s="3">
        <v>45284</v>
      </c>
      <c r="E6224" s="3">
        <v>45288</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2023</v>
      </c>
      <c r="D6225" s="3">
        <v>45284</v>
      </c>
      <c r="E6225" s="3">
        <v>45288</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2023</v>
      </c>
      <c r="D6226" s="3">
        <v>45284</v>
      </c>
      <c r="E6226" s="3">
        <v>45288</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2021</v>
      </c>
      <c r="D6227" s="3">
        <v>44474</v>
      </c>
      <c r="E6227" s="3">
        <v>44478</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2021</v>
      </c>
      <c r="D6228" s="3">
        <v>44474</v>
      </c>
      <c r="E6228" s="3">
        <v>44478</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2020</v>
      </c>
      <c r="D6229" s="3">
        <v>44137</v>
      </c>
      <c r="E6229" s="3">
        <v>44142</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2022</v>
      </c>
      <c r="D6230" s="3">
        <v>44583</v>
      </c>
      <c r="E6230" s="3">
        <v>44588</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2022</v>
      </c>
      <c r="D6231" s="3">
        <v>44583</v>
      </c>
      <c r="E6231" s="3">
        <v>44588</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2023</v>
      </c>
      <c r="D6232" s="3">
        <v>45119</v>
      </c>
      <c r="E6232" s="3">
        <v>45125</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2023</v>
      </c>
      <c r="D6233" s="3">
        <v>45181</v>
      </c>
      <c r="E6233" s="3">
        <v>45181</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2023</v>
      </c>
      <c r="D6234" s="3">
        <v>45181</v>
      </c>
      <c r="E6234" s="3">
        <v>45181</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2023</v>
      </c>
      <c r="D6235" s="3">
        <v>45181</v>
      </c>
      <c r="E6235" s="3">
        <v>45181</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2023</v>
      </c>
      <c r="D6236" s="3">
        <v>45181</v>
      </c>
      <c r="E6236" s="3">
        <v>45181</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2023</v>
      </c>
      <c r="D6237" s="3">
        <v>45181</v>
      </c>
      <c r="E6237" s="3">
        <v>45181</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2022</v>
      </c>
      <c r="D6238" s="3">
        <v>44615</v>
      </c>
      <c r="E6238" s="3">
        <v>44619</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2022</v>
      </c>
      <c r="D6239" s="3">
        <v>44583</v>
      </c>
      <c r="E6239" s="3">
        <v>44590</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2021</v>
      </c>
      <c r="D6240" s="3">
        <v>44542</v>
      </c>
      <c r="E6240" s="3">
        <v>44546</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2021</v>
      </c>
      <c r="D6241" s="3">
        <v>44542</v>
      </c>
      <c r="E6241" s="3">
        <v>44546</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2022</v>
      </c>
      <c r="D6242" s="3">
        <v>44864</v>
      </c>
      <c r="E6242" s="3">
        <v>44867</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2023</v>
      </c>
      <c r="D6243" s="3">
        <v>45075</v>
      </c>
      <c r="E6243" s="3">
        <v>45078</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2020</v>
      </c>
      <c r="D6244" s="3">
        <v>44186</v>
      </c>
      <c r="E6244" s="3">
        <v>44193</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2022</v>
      </c>
      <c r="D6245" s="3">
        <v>44890</v>
      </c>
      <c r="E6245" s="3">
        <v>44894</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2021</v>
      </c>
      <c r="D6246" s="3">
        <v>44520</v>
      </c>
      <c r="E6246" s="3">
        <v>44525</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2021</v>
      </c>
      <c r="D6247" s="3">
        <v>44520</v>
      </c>
      <c r="E6247" s="3">
        <v>44525</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2021</v>
      </c>
      <c r="D6248" s="3">
        <v>44520</v>
      </c>
      <c r="E6248" s="3">
        <v>44525</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2023</v>
      </c>
      <c r="D6249" s="3">
        <v>45076</v>
      </c>
      <c r="E6249" s="3">
        <v>45082</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2023</v>
      </c>
      <c r="D6250" s="3">
        <v>45076</v>
      </c>
      <c r="E6250" s="3">
        <v>45082</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2023</v>
      </c>
      <c r="D6251" s="3">
        <v>45076</v>
      </c>
      <c r="E6251" s="3">
        <v>45082</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2023</v>
      </c>
      <c r="D6252" s="3">
        <v>45076</v>
      </c>
      <c r="E6252" s="3">
        <v>45082</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2020</v>
      </c>
      <c r="D6253" s="3">
        <v>44167</v>
      </c>
      <c r="E6253" s="3">
        <v>44169</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2020</v>
      </c>
      <c r="D6254" s="3">
        <v>43928</v>
      </c>
      <c r="E6254" s="3">
        <v>43928</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2020</v>
      </c>
      <c r="D6255" s="3">
        <v>43928</v>
      </c>
      <c r="E6255" s="3">
        <v>43928</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2021</v>
      </c>
      <c r="D6256" s="3">
        <v>44447</v>
      </c>
      <c r="E6256" s="3">
        <v>44453</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2023</v>
      </c>
      <c r="D6257" s="3">
        <v>45179</v>
      </c>
      <c r="E6257" s="3">
        <v>45185</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2021</v>
      </c>
      <c r="D6258" s="3">
        <v>44445</v>
      </c>
      <c r="E6258" s="3">
        <v>44447</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2023</v>
      </c>
      <c r="D6259" s="3">
        <v>45233</v>
      </c>
      <c r="E6259" s="3">
        <v>45237</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2021</v>
      </c>
      <c r="D6260" s="3">
        <v>44283</v>
      </c>
      <c r="E6260" s="3">
        <v>44285</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2021</v>
      </c>
      <c r="D6261" s="3">
        <v>44421</v>
      </c>
      <c r="E6261" s="3">
        <v>44425</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2021</v>
      </c>
      <c r="D6262" s="3">
        <v>44328</v>
      </c>
      <c r="E6262" s="3">
        <v>44334</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2023</v>
      </c>
      <c r="D6263" s="3">
        <v>45131</v>
      </c>
      <c r="E6263" s="3">
        <v>45135</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2022</v>
      </c>
      <c r="D6264" s="3">
        <v>44829</v>
      </c>
      <c r="E6264" s="3">
        <v>44831</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2023</v>
      </c>
      <c r="D6265" s="3">
        <v>45052</v>
      </c>
      <c r="E6265" s="3">
        <v>45057</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2022</v>
      </c>
      <c r="D6266" s="3">
        <v>44841</v>
      </c>
      <c r="E6266" s="3">
        <v>44841</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2020</v>
      </c>
      <c r="D6267" s="3">
        <v>44138</v>
      </c>
      <c r="E6267" s="3">
        <v>44143</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2020</v>
      </c>
      <c r="D6268" s="3">
        <v>44138</v>
      </c>
      <c r="E6268" s="3">
        <v>44143</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2021</v>
      </c>
      <c r="D6269" s="3">
        <v>44470</v>
      </c>
      <c r="E6269" s="3">
        <v>44473</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2021</v>
      </c>
      <c r="D6270" s="3">
        <v>44470</v>
      </c>
      <c r="E6270" s="3">
        <v>44473</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2023</v>
      </c>
      <c r="D6271" s="3">
        <v>45263</v>
      </c>
      <c r="E6271" s="3">
        <v>45267</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2023</v>
      </c>
      <c r="D6272" s="3">
        <v>45263</v>
      </c>
      <c r="E6272" s="3">
        <v>45267</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2023</v>
      </c>
      <c r="D6273" s="3">
        <v>45263</v>
      </c>
      <c r="E6273" s="3">
        <v>45267</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2023</v>
      </c>
      <c r="D6274" s="3">
        <v>45272</v>
      </c>
      <c r="E6274" s="3">
        <v>45273</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2022</v>
      </c>
      <c r="D6275" s="3">
        <v>44760</v>
      </c>
      <c r="E6275" s="3">
        <v>44765</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2022</v>
      </c>
      <c r="D6276" s="3">
        <v>44760</v>
      </c>
      <c r="E6276" s="3">
        <v>44765</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2022</v>
      </c>
      <c r="D6277" s="3">
        <v>44760</v>
      </c>
      <c r="E6277" s="3">
        <v>44765</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2022</v>
      </c>
      <c r="D6278" s="3">
        <v>44760</v>
      </c>
      <c r="E6278" s="3">
        <v>44765</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2022</v>
      </c>
      <c r="D6279" s="3">
        <v>44760</v>
      </c>
      <c r="E6279" s="3">
        <v>44765</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2022</v>
      </c>
      <c r="D6280" s="3">
        <v>44760</v>
      </c>
      <c r="E6280" s="3">
        <v>44765</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2022</v>
      </c>
      <c r="D6281" s="3">
        <v>44760</v>
      </c>
      <c r="E6281" s="3">
        <v>44765</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2023</v>
      </c>
      <c r="D6282" s="3">
        <v>45059</v>
      </c>
      <c r="E6282" s="3">
        <v>45063</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2021</v>
      </c>
      <c r="D6283" s="3">
        <v>44520</v>
      </c>
      <c r="E6283" s="3">
        <v>44526</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2021</v>
      </c>
      <c r="D6284" s="3">
        <v>44520</v>
      </c>
      <c r="E6284" s="3">
        <v>44526</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2022</v>
      </c>
      <c r="D6285" s="3">
        <v>44829</v>
      </c>
      <c r="E6285" s="3">
        <v>44833</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2022</v>
      </c>
      <c r="D6286" s="3">
        <v>44829</v>
      </c>
      <c r="E6286" s="3">
        <v>44833</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2022</v>
      </c>
      <c r="D6287" s="3">
        <v>44856</v>
      </c>
      <c r="E6287" s="3">
        <v>44861</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2022</v>
      </c>
      <c r="D6288" s="3">
        <v>44859</v>
      </c>
      <c r="E6288" s="3">
        <v>44866</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2020</v>
      </c>
      <c r="D6289" s="3">
        <v>44020</v>
      </c>
      <c r="E6289" s="3">
        <v>44024</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2020</v>
      </c>
      <c r="D6290" s="3">
        <v>44020</v>
      </c>
      <c r="E6290" s="3">
        <v>44024</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2021</v>
      </c>
      <c r="D6291" s="3">
        <v>44268</v>
      </c>
      <c r="E6291" s="3">
        <v>44273</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2021</v>
      </c>
      <c r="D6292" s="3">
        <v>44268</v>
      </c>
      <c r="E6292" s="3">
        <v>44273</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2023</v>
      </c>
      <c r="D6293" s="3">
        <v>45263</v>
      </c>
      <c r="E6293" s="3">
        <v>45266</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2021</v>
      </c>
      <c r="D6294" s="3">
        <v>44308</v>
      </c>
      <c r="E6294" s="3">
        <v>44312</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2021</v>
      </c>
      <c r="D6295" s="3">
        <v>44308</v>
      </c>
      <c r="E6295" s="3">
        <v>44312</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2020</v>
      </c>
      <c r="D6296" s="3">
        <v>44090</v>
      </c>
      <c r="E6296" s="3">
        <v>44093</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2020</v>
      </c>
      <c r="D6297" s="3">
        <v>44193</v>
      </c>
      <c r="E6297" s="3">
        <v>44197</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2020</v>
      </c>
      <c r="D6298" s="3">
        <v>44193</v>
      </c>
      <c r="E6298" s="3">
        <v>44197</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2020</v>
      </c>
      <c r="D6299" s="3">
        <v>44193</v>
      </c>
      <c r="E6299" s="3">
        <v>44197</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2020</v>
      </c>
      <c r="D6300" s="3">
        <v>44125</v>
      </c>
      <c r="E6300" s="3">
        <v>44130</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2023</v>
      </c>
      <c r="D6301" s="3">
        <v>45261</v>
      </c>
      <c r="E6301" s="3">
        <v>45264</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2020</v>
      </c>
      <c r="D6302" s="3">
        <v>43988</v>
      </c>
      <c r="E6302" s="3">
        <v>43994</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2020</v>
      </c>
      <c r="D6303" s="3">
        <v>43988</v>
      </c>
      <c r="E6303" s="3">
        <v>43994</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2023</v>
      </c>
      <c r="D6304" s="3">
        <v>45254</v>
      </c>
      <c r="E6304" s="3">
        <v>45258</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2023</v>
      </c>
      <c r="D6305" s="3">
        <v>45096</v>
      </c>
      <c r="E6305" s="3">
        <v>45098</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2023</v>
      </c>
      <c r="D6306" s="3">
        <v>45052</v>
      </c>
      <c r="E6306" s="3">
        <v>45052</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2022</v>
      </c>
      <c r="D6307" s="3">
        <v>44870</v>
      </c>
      <c r="E6307" s="3">
        <v>44872</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2022</v>
      </c>
      <c r="D6308" s="3">
        <v>44870</v>
      </c>
      <c r="E6308" s="3">
        <v>44872</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2022</v>
      </c>
      <c r="D6309" s="3">
        <v>44870</v>
      </c>
      <c r="E6309" s="3">
        <v>44872</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2022</v>
      </c>
      <c r="D6310" s="3">
        <v>44870</v>
      </c>
      <c r="E6310" s="3">
        <v>44872</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2022</v>
      </c>
      <c r="D6311" s="3">
        <v>44870</v>
      </c>
      <c r="E6311" s="3">
        <v>44872</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2022</v>
      </c>
      <c r="D6312" s="3">
        <v>44870</v>
      </c>
      <c r="E6312" s="3">
        <v>44872</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2020</v>
      </c>
      <c r="D6313" s="3">
        <v>44085</v>
      </c>
      <c r="E6313" s="3">
        <v>44090</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2023</v>
      </c>
      <c r="D6314" s="3">
        <v>44974</v>
      </c>
      <c r="E6314" s="3">
        <v>44979</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2023</v>
      </c>
      <c r="D6315" s="3">
        <v>44974</v>
      </c>
      <c r="E6315" s="3">
        <v>44979</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2020</v>
      </c>
      <c r="D6316" s="3">
        <v>44159</v>
      </c>
      <c r="E6316" s="3">
        <v>44164</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2020</v>
      </c>
      <c r="D6317" s="3">
        <v>44159</v>
      </c>
      <c r="E6317" s="3">
        <v>44164</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2020</v>
      </c>
      <c r="D6318" s="3">
        <v>44159</v>
      </c>
      <c r="E6318" s="3">
        <v>44164</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2020</v>
      </c>
      <c r="D6319" s="3">
        <v>44159</v>
      </c>
      <c r="E6319" s="3">
        <v>44164</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2023</v>
      </c>
      <c r="D6320" s="3">
        <v>45256</v>
      </c>
      <c r="E6320" s="3">
        <v>45260</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2023</v>
      </c>
      <c r="D6321" s="3">
        <v>45256</v>
      </c>
      <c r="E6321" s="3">
        <v>45260</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2023</v>
      </c>
      <c r="D6322" s="3">
        <v>45198</v>
      </c>
      <c r="E6322" s="3">
        <v>45202</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2020</v>
      </c>
      <c r="D6323" s="3">
        <v>44117</v>
      </c>
      <c r="E6323" s="3">
        <v>44121</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2020</v>
      </c>
      <c r="D6324" s="3">
        <v>43985</v>
      </c>
      <c r="E6324" s="3">
        <v>43989</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2020</v>
      </c>
      <c r="D6325" s="3">
        <v>43999</v>
      </c>
      <c r="E6325" s="3">
        <v>44005</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2021</v>
      </c>
      <c r="D6326" s="3">
        <v>44498</v>
      </c>
      <c r="E6326" s="3">
        <v>44502</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2021</v>
      </c>
      <c r="D6327" s="3">
        <v>44498</v>
      </c>
      <c r="E6327" s="3">
        <v>44502</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2020</v>
      </c>
      <c r="D6328" s="3">
        <v>43851</v>
      </c>
      <c r="E6328" s="3">
        <v>43857</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2020</v>
      </c>
      <c r="D6329" s="3">
        <v>43851</v>
      </c>
      <c r="E6329" s="3">
        <v>43857</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2020</v>
      </c>
      <c r="D6330" s="3">
        <v>43851</v>
      </c>
      <c r="E6330" s="3">
        <v>43857</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2020</v>
      </c>
      <c r="D6331" s="3">
        <v>43851</v>
      </c>
      <c r="E6331" s="3">
        <v>43857</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2020</v>
      </c>
      <c r="D6332" s="3">
        <v>43851</v>
      </c>
      <c r="E6332" s="3">
        <v>43857</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2020</v>
      </c>
      <c r="D6333" s="3">
        <v>43851</v>
      </c>
      <c r="E6333" s="3">
        <v>43857</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2020</v>
      </c>
      <c r="D6334" s="3">
        <v>43851</v>
      </c>
      <c r="E6334" s="3">
        <v>43857</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2020</v>
      </c>
      <c r="D6335" s="3">
        <v>43851</v>
      </c>
      <c r="E6335" s="3">
        <v>43857</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2020</v>
      </c>
      <c r="D6336" s="3">
        <v>44023</v>
      </c>
      <c r="E6336" s="3">
        <v>44027</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2020</v>
      </c>
      <c r="D6337" s="3">
        <v>44023</v>
      </c>
      <c r="E6337" s="3">
        <v>44027</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2022</v>
      </c>
      <c r="D6338" s="3">
        <v>44804</v>
      </c>
      <c r="E6338" s="3">
        <v>44811</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2022</v>
      </c>
      <c r="D6339" s="3">
        <v>44804</v>
      </c>
      <c r="E6339" s="3">
        <v>44811</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2023</v>
      </c>
      <c r="D6340" s="3">
        <v>45205</v>
      </c>
      <c r="E6340" s="3">
        <v>45209</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2023</v>
      </c>
      <c r="D6341" s="3">
        <v>45205</v>
      </c>
      <c r="E6341" s="3">
        <v>45209</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2023</v>
      </c>
      <c r="D6342" s="3">
        <v>45205</v>
      </c>
      <c r="E6342" s="3">
        <v>45209</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2023</v>
      </c>
      <c r="D6343" s="3">
        <v>44927</v>
      </c>
      <c r="E6343" s="3">
        <v>44929</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2021</v>
      </c>
      <c r="D6344" s="3">
        <v>44262</v>
      </c>
      <c r="E6344" s="3">
        <v>44265</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2021</v>
      </c>
      <c r="D6345" s="3">
        <v>44262</v>
      </c>
      <c r="E6345" s="3">
        <v>44265</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2021</v>
      </c>
      <c r="D6346" s="3">
        <v>44262</v>
      </c>
      <c r="E6346" s="3">
        <v>44265</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2021</v>
      </c>
      <c r="D6347" s="3">
        <v>44262</v>
      </c>
      <c r="E6347" s="3">
        <v>44265</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2023</v>
      </c>
      <c r="D6348" s="3">
        <v>45220</v>
      </c>
      <c r="E6348" s="3">
        <v>45220</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2021</v>
      </c>
      <c r="D6349" s="3">
        <v>44317</v>
      </c>
      <c r="E6349" s="3">
        <v>44322</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2021</v>
      </c>
      <c r="D6350" s="3">
        <v>44317</v>
      </c>
      <c r="E6350" s="3">
        <v>44322</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2021</v>
      </c>
      <c r="D6351" s="3">
        <v>44317</v>
      </c>
      <c r="E6351" s="3">
        <v>44322</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2023</v>
      </c>
      <c r="D6352" s="3">
        <v>45173</v>
      </c>
      <c r="E6352" s="3">
        <v>45178</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2023</v>
      </c>
      <c r="D6353" s="3">
        <v>45234</v>
      </c>
      <c r="E6353" s="3">
        <v>45239</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2021</v>
      </c>
      <c r="D6354" s="3">
        <v>44452</v>
      </c>
      <c r="E6354" s="3">
        <v>44458</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2021</v>
      </c>
      <c r="D6355" s="3">
        <v>44445</v>
      </c>
      <c r="E6355" s="3">
        <v>44451</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2021</v>
      </c>
      <c r="D6356" s="3">
        <v>44445</v>
      </c>
      <c r="E6356" s="3">
        <v>44451</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2020</v>
      </c>
      <c r="D6357" s="3">
        <v>44110</v>
      </c>
      <c r="E6357" s="3">
        <v>44117</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2023</v>
      </c>
      <c r="D6358" s="3">
        <v>44950</v>
      </c>
      <c r="E6358" s="3">
        <v>44955</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2023</v>
      </c>
      <c r="D6359" s="3">
        <v>44950</v>
      </c>
      <c r="E6359" s="3">
        <v>44955</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2023</v>
      </c>
      <c r="D6360" s="3">
        <v>44950</v>
      </c>
      <c r="E6360" s="3">
        <v>44955</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2023</v>
      </c>
      <c r="D6361" s="3">
        <v>44950</v>
      </c>
      <c r="E6361" s="3">
        <v>44955</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2021</v>
      </c>
      <c r="D6362" s="3">
        <v>44540</v>
      </c>
      <c r="E6362" s="3">
        <v>44545</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2020</v>
      </c>
      <c r="D6363" s="3">
        <v>44160</v>
      </c>
      <c r="E6363" s="3">
        <v>44165</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2023</v>
      </c>
      <c r="D6364" s="3">
        <v>45252</v>
      </c>
      <c r="E6364" s="3">
        <v>45256</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2023</v>
      </c>
      <c r="D6365" s="3">
        <v>45252</v>
      </c>
      <c r="E6365" s="3">
        <v>45256</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2023</v>
      </c>
      <c r="D6366" s="3">
        <v>45252</v>
      </c>
      <c r="E6366" s="3">
        <v>45256</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2023</v>
      </c>
      <c r="D6367" s="3">
        <v>45021</v>
      </c>
      <c r="E6367" s="3">
        <v>45022</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2023</v>
      </c>
      <c r="D6368" s="3">
        <v>45021</v>
      </c>
      <c r="E6368" s="3">
        <v>45022</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2023</v>
      </c>
      <c r="D6369" s="3">
        <v>45021</v>
      </c>
      <c r="E6369" s="3">
        <v>45022</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2023</v>
      </c>
      <c r="D6370" s="3">
        <v>45066</v>
      </c>
      <c r="E6370" s="3">
        <v>45071</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2022</v>
      </c>
      <c r="D6371" s="3">
        <v>44838</v>
      </c>
      <c r="E6371" s="3">
        <v>44842</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2022</v>
      </c>
      <c r="D6372" s="3">
        <v>44887</v>
      </c>
      <c r="E6372" s="3">
        <v>44887</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2023</v>
      </c>
      <c r="D6373" s="3">
        <v>45203</v>
      </c>
      <c r="E6373" s="3">
        <v>45205</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2023</v>
      </c>
      <c r="D6374" s="3">
        <v>45203</v>
      </c>
      <c r="E6374" s="3">
        <v>45205</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2023</v>
      </c>
      <c r="D6375" s="3">
        <v>45203</v>
      </c>
      <c r="E6375" s="3">
        <v>45205</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2020</v>
      </c>
      <c r="D6376" s="3">
        <v>43950</v>
      </c>
      <c r="E6376" s="3">
        <v>43954</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2020</v>
      </c>
      <c r="D6377" s="3">
        <v>43950</v>
      </c>
      <c r="E6377" s="3">
        <v>43954</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2022</v>
      </c>
      <c r="D6378" s="3">
        <v>44842</v>
      </c>
      <c r="E6378" s="3">
        <v>44845</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2022</v>
      </c>
      <c r="D6379" s="3">
        <v>44911</v>
      </c>
      <c r="E6379" s="3">
        <v>44918</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2023</v>
      </c>
      <c r="D6380" s="3">
        <v>45027</v>
      </c>
      <c r="E6380" s="3">
        <v>45031</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2023</v>
      </c>
      <c r="D6381" s="3">
        <v>45027</v>
      </c>
      <c r="E6381" s="3">
        <v>45031</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2020</v>
      </c>
      <c r="D6382" s="3">
        <v>43929</v>
      </c>
      <c r="E6382" s="3">
        <v>43934</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2022</v>
      </c>
      <c r="D6383" s="3">
        <v>44650</v>
      </c>
      <c r="E6383" s="3">
        <v>44654</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2022</v>
      </c>
      <c r="D6384" s="3">
        <v>44650</v>
      </c>
      <c r="E6384" s="3">
        <v>44654</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2023</v>
      </c>
      <c r="D6385" s="3">
        <v>44942</v>
      </c>
      <c r="E6385" s="3">
        <v>44945</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2023</v>
      </c>
      <c r="D6386" s="3">
        <v>44942</v>
      </c>
      <c r="E6386" s="3">
        <v>44945</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2023</v>
      </c>
      <c r="D6387" s="3">
        <v>44942</v>
      </c>
      <c r="E6387" s="3">
        <v>44945</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2023</v>
      </c>
      <c r="D6388" s="3">
        <v>44942</v>
      </c>
      <c r="E6388" s="3">
        <v>44945</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2020</v>
      </c>
      <c r="D6389" s="3">
        <v>43861</v>
      </c>
      <c r="E6389" s="3">
        <v>43866</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2020</v>
      </c>
      <c r="D6390" s="3">
        <v>43861</v>
      </c>
      <c r="E6390" s="3">
        <v>43866</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2021</v>
      </c>
      <c r="D6391" s="3">
        <v>44234</v>
      </c>
      <c r="E6391" s="3">
        <v>44238</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2021</v>
      </c>
      <c r="D6392" s="3">
        <v>44234</v>
      </c>
      <c r="E6392" s="3">
        <v>44238</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2022</v>
      </c>
      <c r="D6393" s="3">
        <v>44910</v>
      </c>
      <c r="E6393" s="3">
        <v>44915</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2022</v>
      </c>
      <c r="D6394" s="3">
        <v>44910</v>
      </c>
      <c r="E6394" s="3">
        <v>44915</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2022</v>
      </c>
      <c r="D6395" s="3">
        <v>44910</v>
      </c>
      <c r="E6395" s="3">
        <v>44915</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2022</v>
      </c>
      <c r="D6396" s="3">
        <v>44910</v>
      </c>
      <c r="E6396" s="3">
        <v>44915</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2022</v>
      </c>
      <c r="D6397" s="3">
        <v>44910</v>
      </c>
      <c r="E6397" s="3">
        <v>44915</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2022</v>
      </c>
      <c r="D6398" s="3">
        <v>44910</v>
      </c>
      <c r="E6398" s="3">
        <v>44915</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2023</v>
      </c>
      <c r="D6399" s="3">
        <v>45231</v>
      </c>
      <c r="E6399" s="3">
        <v>45235</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2023</v>
      </c>
      <c r="D6400" s="3">
        <v>45145</v>
      </c>
      <c r="E6400" s="3">
        <v>45151</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2023</v>
      </c>
      <c r="D6401" s="3">
        <v>45145</v>
      </c>
      <c r="E6401" s="3">
        <v>45151</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2023</v>
      </c>
      <c r="D6402" s="3">
        <v>45145</v>
      </c>
      <c r="E6402" s="3">
        <v>45151</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2023</v>
      </c>
      <c r="D6403" s="3">
        <v>45077</v>
      </c>
      <c r="E6403" s="3">
        <v>45078</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2023</v>
      </c>
      <c r="D6404" s="3">
        <v>45077</v>
      </c>
      <c r="E6404" s="3">
        <v>45078</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2023</v>
      </c>
      <c r="D6405" s="3">
        <v>45077</v>
      </c>
      <c r="E6405" s="3">
        <v>45078</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2021</v>
      </c>
      <c r="D6406" s="3">
        <v>44530</v>
      </c>
      <c r="E6406" s="3">
        <v>44535</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2023</v>
      </c>
      <c r="D6407" s="3">
        <v>45170</v>
      </c>
      <c r="E6407" s="3">
        <v>45172</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2023</v>
      </c>
      <c r="D6408" s="3">
        <v>45170</v>
      </c>
      <c r="E6408" s="3">
        <v>45172</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2023</v>
      </c>
      <c r="D6409" s="3">
        <v>45061</v>
      </c>
      <c r="E6409" s="3">
        <v>45062</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2023</v>
      </c>
      <c r="D6410" s="3">
        <v>45061</v>
      </c>
      <c r="E6410" s="3">
        <v>45062</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2023</v>
      </c>
      <c r="D6411" s="3">
        <v>45061</v>
      </c>
      <c r="E6411" s="3">
        <v>45062</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2023</v>
      </c>
      <c r="D6412" s="3">
        <v>45061</v>
      </c>
      <c r="E6412" s="3">
        <v>45062</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2023</v>
      </c>
      <c r="D6413" s="3">
        <v>45061</v>
      </c>
      <c r="E6413" s="3">
        <v>45062</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2023</v>
      </c>
      <c r="D6414" s="3">
        <v>45156</v>
      </c>
      <c r="E6414" s="3">
        <v>45162</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2023</v>
      </c>
      <c r="D6415" s="3">
        <v>45156</v>
      </c>
      <c r="E6415" s="3">
        <v>45162</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2023</v>
      </c>
      <c r="D6416" s="3">
        <v>45241</v>
      </c>
      <c r="E6416" s="3">
        <v>45245</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2023</v>
      </c>
      <c r="D6417" s="3">
        <v>45160</v>
      </c>
      <c r="E6417" s="3">
        <v>45160</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2022</v>
      </c>
      <c r="D6418" s="3">
        <v>44629</v>
      </c>
      <c r="E6418" s="3">
        <v>44633</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2022</v>
      </c>
      <c r="D6419" s="3">
        <v>44629</v>
      </c>
      <c r="E6419" s="3">
        <v>44633</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2022</v>
      </c>
      <c r="D6420" s="3">
        <v>44866</v>
      </c>
      <c r="E6420" s="3">
        <v>44871</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2022</v>
      </c>
      <c r="D6421" s="3">
        <v>44866</v>
      </c>
      <c r="E6421" s="3">
        <v>44871</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2022</v>
      </c>
      <c r="D6422" s="3">
        <v>44866</v>
      </c>
      <c r="E6422" s="3">
        <v>44871</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2022</v>
      </c>
      <c r="D6423" s="3">
        <v>44866</v>
      </c>
      <c r="E6423" s="3">
        <v>44871</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2020</v>
      </c>
      <c r="D6424" s="3">
        <v>44038</v>
      </c>
      <c r="E6424" s="3">
        <v>44044</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2021</v>
      </c>
      <c r="D6425" s="3">
        <v>44493</v>
      </c>
      <c r="E6425" s="3">
        <v>44496</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2023</v>
      </c>
      <c r="D6426" s="3">
        <v>45158</v>
      </c>
      <c r="E6426" s="3">
        <v>45163</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2022</v>
      </c>
      <c r="D6427" s="3">
        <v>44705</v>
      </c>
      <c r="E6427" s="3">
        <v>44709</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2022</v>
      </c>
      <c r="D6428" s="3">
        <v>44705</v>
      </c>
      <c r="E6428" s="3">
        <v>44709</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2022</v>
      </c>
      <c r="D6429" s="3">
        <v>44705</v>
      </c>
      <c r="E6429" s="3">
        <v>44709</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2022</v>
      </c>
      <c r="D6430" s="3">
        <v>44705</v>
      </c>
      <c r="E6430" s="3">
        <v>44709</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2020</v>
      </c>
      <c r="D6431" s="3">
        <v>44138</v>
      </c>
      <c r="E6431" s="3">
        <v>44142</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2020</v>
      </c>
      <c r="D6432" s="3">
        <v>44138</v>
      </c>
      <c r="E6432" s="3">
        <v>44142</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2020</v>
      </c>
      <c r="D6433" s="3">
        <v>44138</v>
      </c>
      <c r="E6433" s="3">
        <v>44142</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2020</v>
      </c>
      <c r="D6434" s="3">
        <v>44138</v>
      </c>
      <c r="E6434" s="3">
        <v>44142</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2021</v>
      </c>
      <c r="D6435" s="3">
        <v>44285</v>
      </c>
      <c r="E6435" s="3">
        <v>44290</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2021</v>
      </c>
      <c r="D6436" s="3">
        <v>44285</v>
      </c>
      <c r="E6436" s="3">
        <v>44290</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2023</v>
      </c>
      <c r="D6437" s="3">
        <v>45074</v>
      </c>
      <c r="E6437" s="3">
        <v>45076</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2023</v>
      </c>
      <c r="D6438" s="3">
        <v>45074</v>
      </c>
      <c r="E6438" s="3">
        <v>45076</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2023</v>
      </c>
      <c r="D6439" s="3">
        <v>45074</v>
      </c>
      <c r="E6439" s="3">
        <v>45076</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2023</v>
      </c>
      <c r="D6440" s="3">
        <v>45275</v>
      </c>
      <c r="E6440" s="3">
        <v>45280</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2020</v>
      </c>
      <c r="D6441" s="3">
        <v>44108</v>
      </c>
      <c r="E6441" s="3">
        <v>44110</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2022</v>
      </c>
      <c r="D6442" s="3">
        <v>44848</v>
      </c>
      <c r="E6442" s="3">
        <v>44855</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2022</v>
      </c>
      <c r="D6443" s="3">
        <v>44848</v>
      </c>
      <c r="E6443" s="3">
        <v>44855</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2022</v>
      </c>
      <c r="D6444" s="3">
        <v>44848</v>
      </c>
      <c r="E6444" s="3">
        <v>44855</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2022</v>
      </c>
      <c r="D6445" s="3">
        <v>44848</v>
      </c>
      <c r="E6445" s="3">
        <v>44855</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2022</v>
      </c>
      <c r="D6446" s="3">
        <v>44848</v>
      </c>
      <c r="E6446" s="3">
        <v>44855</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2021</v>
      </c>
      <c r="D6447" s="3">
        <v>44260</v>
      </c>
      <c r="E6447" s="3">
        <v>44265</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2023</v>
      </c>
      <c r="D6448" s="3">
        <v>44990</v>
      </c>
      <c r="E6448" s="3">
        <v>44992</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2023</v>
      </c>
      <c r="D6449" s="3">
        <v>44990</v>
      </c>
      <c r="E6449" s="3">
        <v>44992</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2023</v>
      </c>
      <c r="D6450" s="3">
        <v>44990</v>
      </c>
      <c r="E6450" s="3">
        <v>44992</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2021</v>
      </c>
      <c r="D6451" s="3">
        <v>44464</v>
      </c>
      <c r="E6451" s="3">
        <v>44468</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2021</v>
      </c>
      <c r="D6452" s="3">
        <v>44464</v>
      </c>
      <c r="E6452" s="3">
        <v>44468</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2021</v>
      </c>
      <c r="D6453" s="3">
        <v>44464</v>
      </c>
      <c r="E6453" s="3">
        <v>44468</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2021</v>
      </c>
      <c r="D6454" s="3">
        <v>44549</v>
      </c>
      <c r="E6454" s="3">
        <v>44553</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2021</v>
      </c>
      <c r="D6455" s="3">
        <v>44477</v>
      </c>
      <c r="E6455" s="3">
        <v>44482</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2023</v>
      </c>
      <c r="D6456" s="3">
        <v>45139</v>
      </c>
      <c r="E6456" s="3">
        <v>45142</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2023</v>
      </c>
      <c r="D6457" s="3">
        <v>45139</v>
      </c>
      <c r="E6457" s="3">
        <v>45142</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2020</v>
      </c>
      <c r="D6458" s="3">
        <v>44048</v>
      </c>
      <c r="E6458" s="3">
        <v>44054</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2020</v>
      </c>
      <c r="D6459" s="3">
        <v>44048</v>
      </c>
      <c r="E6459" s="3">
        <v>44054</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2023</v>
      </c>
      <c r="D6460" s="3">
        <v>45061</v>
      </c>
      <c r="E6460" s="3">
        <v>45064</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2023</v>
      </c>
      <c r="D6461" s="3">
        <v>45061</v>
      </c>
      <c r="E6461" s="3">
        <v>45064</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2023</v>
      </c>
      <c r="D6462" s="3">
        <v>45061</v>
      </c>
      <c r="E6462" s="3">
        <v>45064</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2023</v>
      </c>
      <c r="D6463" s="3">
        <v>45061</v>
      </c>
      <c r="E6463" s="3">
        <v>45064</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2023</v>
      </c>
      <c r="D6464" s="3">
        <v>45061</v>
      </c>
      <c r="E6464" s="3">
        <v>45064</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2023</v>
      </c>
      <c r="D6465" s="3">
        <v>45061</v>
      </c>
      <c r="E6465" s="3">
        <v>45064</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2022</v>
      </c>
      <c r="D6466" s="3">
        <v>44827</v>
      </c>
      <c r="E6466" s="3">
        <v>44833</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2021</v>
      </c>
      <c r="D6467" s="3">
        <v>44513</v>
      </c>
      <c r="E6467" s="3">
        <v>44517</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2023</v>
      </c>
      <c r="D6468" s="3">
        <v>45069</v>
      </c>
      <c r="E6468" s="3">
        <v>45072</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2022</v>
      </c>
      <c r="D6469" s="3">
        <v>44898</v>
      </c>
      <c r="E6469" s="3">
        <v>44904</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2022</v>
      </c>
      <c r="D6470" s="3">
        <v>44898</v>
      </c>
      <c r="E6470" s="3">
        <v>44904</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2022</v>
      </c>
      <c r="D6471" s="3">
        <v>44898</v>
      </c>
      <c r="E6471" s="3">
        <v>44904</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2021</v>
      </c>
      <c r="D6472" s="3">
        <v>44437</v>
      </c>
      <c r="E6472" s="3">
        <v>44441</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2021</v>
      </c>
      <c r="D6473" s="3">
        <v>44437</v>
      </c>
      <c r="E6473" s="3">
        <v>44441</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2020</v>
      </c>
      <c r="D6474" s="3">
        <v>43988</v>
      </c>
      <c r="E6474" s="3">
        <v>43992</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2022</v>
      </c>
      <c r="D6475" s="3">
        <v>44639</v>
      </c>
      <c r="E6475" s="3">
        <v>44641</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2020</v>
      </c>
      <c r="D6476" s="3">
        <v>43845</v>
      </c>
      <c r="E6476" s="3">
        <v>43846</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2023</v>
      </c>
      <c r="D6477" s="3">
        <v>45081</v>
      </c>
      <c r="E6477" s="3">
        <v>45088</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2023</v>
      </c>
      <c r="D6478" s="3">
        <v>45081</v>
      </c>
      <c r="E6478" s="3">
        <v>45088</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2023</v>
      </c>
      <c r="D6479" s="3">
        <v>45081</v>
      </c>
      <c r="E6479" s="3">
        <v>45088</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2023</v>
      </c>
      <c r="D6480" s="3">
        <v>45081</v>
      </c>
      <c r="E6480" s="3">
        <v>45088</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2023</v>
      </c>
      <c r="D6481" s="3">
        <v>45081</v>
      </c>
      <c r="E6481" s="3">
        <v>45088</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2023</v>
      </c>
      <c r="D6482" s="3">
        <v>45081</v>
      </c>
      <c r="E6482" s="3">
        <v>45088</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2023</v>
      </c>
      <c r="D6483" s="3">
        <v>45081</v>
      </c>
      <c r="E6483" s="3">
        <v>45088</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2023</v>
      </c>
      <c r="D6484" s="3">
        <v>45081</v>
      </c>
      <c r="E6484" s="3">
        <v>45088</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2023</v>
      </c>
      <c r="D6485" s="3">
        <v>45081</v>
      </c>
      <c r="E6485" s="3">
        <v>45087</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2023</v>
      </c>
      <c r="D6486" s="3">
        <v>45081</v>
      </c>
      <c r="E6486" s="3">
        <v>45087</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2023</v>
      </c>
      <c r="D6487" s="3">
        <v>45081</v>
      </c>
      <c r="E6487" s="3">
        <v>45087</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2021</v>
      </c>
      <c r="D6488" s="3">
        <v>44276</v>
      </c>
      <c r="E6488" s="3">
        <v>44281</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2021</v>
      </c>
      <c r="D6489" s="3">
        <v>44276</v>
      </c>
      <c r="E6489" s="3">
        <v>44281</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2021</v>
      </c>
      <c r="D6490" s="3">
        <v>44276</v>
      </c>
      <c r="E6490" s="3">
        <v>44281</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2023</v>
      </c>
      <c r="D6491" s="3">
        <v>45189</v>
      </c>
      <c r="E6491" s="3">
        <v>45194</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2020</v>
      </c>
      <c r="D6492" s="3">
        <v>44089</v>
      </c>
      <c r="E6492" s="3">
        <v>44093</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2022</v>
      </c>
      <c r="D6493" s="3">
        <v>44886</v>
      </c>
      <c r="E6493" s="3">
        <v>44891</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2022</v>
      </c>
      <c r="D6494" s="3">
        <v>44886</v>
      </c>
      <c r="E6494" s="3">
        <v>44891</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2022</v>
      </c>
      <c r="D6495" s="3">
        <v>44886</v>
      </c>
      <c r="E6495" s="3">
        <v>44891</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2023</v>
      </c>
      <c r="D6496" s="3">
        <v>45228</v>
      </c>
      <c r="E6496" s="3">
        <v>45232</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2023</v>
      </c>
      <c r="D6497" s="3">
        <v>45228</v>
      </c>
      <c r="E6497" s="3">
        <v>45232</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2023</v>
      </c>
      <c r="D6498" s="3">
        <v>45228</v>
      </c>
      <c r="E6498" s="3">
        <v>45232</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2021</v>
      </c>
      <c r="D6499" s="3">
        <v>44401</v>
      </c>
      <c r="E6499" s="3">
        <v>44405</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2021</v>
      </c>
      <c r="D6500" s="3">
        <v>44401</v>
      </c>
      <c r="E6500" s="3">
        <v>44405</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2021</v>
      </c>
      <c r="D6501" s="3">
        <v>44401</v>
      </c>
      <c r="E6501" s="3">
        <v>44405</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2021</v>
      </c>
      <c r="D6502" s="3">
        <v>44401</v>
      </c>
      <c r="E6502" s="3">
        <v>44405</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2020</v>
      </c>
      <c r="D6503" s="3">
        <v>44137</v>
      </c>
      <c r="E6503" s="3">
        <v>44141</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2020</v>
      </c>
      <c r="D6504" s="3">
        <v>44137</v>
      </c>
      <c r="E6504" s="3">
        <v>44141</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2020</v>
      </c>
      <c r="D6505" s="3">
        <v>44137</v>
      </c>
      <c r="E6505" s="3">
        <v>44141</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2023</v>
      </c>
      <c r="D6506" s="3">
        <v>45248</v>
      </c>
      <c r="E6506" s="3">
        <v>45253</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2022</v>
      </c>
      <c r="D6507" s="3">
        <v>44739</v>
      </c>
      <c r="E6507" s="3">
        <v>44743</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2022</v>
      </c>
      <c r="D6508" s="3">
        <v>44844</v>
      </c>
      <c r="E6508" s="3">
        <v>44846</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2022</v>
      </c>
      <c r="D6509" s="3">
        <v>44844</v>
      </c>
      <c r="E6509" s="3">
        <v>44846</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2023</v>
      </c>
      <c r="D6510" s="3">
        <v>45281</v>
      </c>
      <c r="E6510" s="3">
        <v>45287</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2023</v>
      </c>
      <c r="D6511" s="3">
        <v>45281</v>
      </c>
      <c r="E6511" s="3">
        <v>45287</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2023</v>
      </c>
      <c r="D6512" s="3">
        <v>45281</v>
      </c>
      <c r="E6512" s="3">
        <v>45287</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2023</v>
      </c>
      <c r="D6513" s="3">
        <v>44992</v>
      </c>
      <c r="E6513" s="3">
        <v>44996</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2023</v>
      </c>
      <c r="D6514" s="3">
        <v>44992</v>
      </c>
      <c r="E6514" s="3">
        <v>44996</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2023</v>
      </c>
      <c r="D6515" s="3">
        <v>44992</v>
      </c>
      <c r="E6515" s="3">
        <v>44996</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2023</v>
      </c>
      <c r="D6516" s="3">
        <v>44992</v>
      </c>
      <c r="E6516" s="3">
        <v>44996</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2023</v>
      </c>
      <c r="D6517" s="3">
        <v>45185</v>
      </c>
      <c r="E6517" s="3">
        <v>45189</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2023</v>
      </c>
      <c r="D6518" s="3">
        <v>45185</v>
      </c>
      <c r="E6518" s="3">
        <v>45189</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2023</v>
      </c>
      <c r="D6519" s="3">
        <v>45185</v>
      </c>
      <c r="E6519" s="3">
        <v>45189</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2023</v>
      </c>
      <c r="D6520" s="3">
        <v>45185</v>
      </c>
      <c r="E6520" s="3">
        <v>45189</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2023</v>
      </c>
      <c r="D6521" s="3">
        <v>45185</v>
      </c>
      <c r="E6521" s="3">
        <v>45189</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2023</v>
      </c>
      <c r="D6522" s="3">
        <v>44943</v>
      </c>
      <c r="E6522" s="3">
        <v>44945</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2023</v>
      </c>
      <c r="D6523" s="3">
        <v>44943</v>
      </c>
      <c r="E6523" s="3">
        <v>44945</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2023</v>
      </c>
      <c r="D6524" s="3">
        <v>44943</v>
      </c>
      <c r="E6524" s="3">
        <v>44945</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2022</v>
      </c>
      <c r="D6525" s="3">
        <v>44750</v>
      </c>
      <c r="E6525" s="3">
        <v>44756</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2022</v>
      </c>
      <c r="D6526" s="3">
        <v>44750</v>
      </c>
      <c r="E6526" s="3">
        <v>44756</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2022</v>
      </c>
      <c r="D6527" s="3">
        <v>44750</v>
      </c>
      <c r="E6527" s="3">
        <v>44756</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2022</v>
      </c>
      <c r="D6528" s="3">
        <v>44750</v>
      </c>
      <c r="E6528" s="3">
        <v>44756</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2022</v>
      </c>
      <c r="D6529" s="3">
        <v>44919</v>
      </c>
      <c r="E6529" s="3">
        <v>44924</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2020</v>
      </c>
      <c r="D6530" s="3">
        <v>44187</v>
      </c>
      <c r="E6530" s="3">
        <v>44191</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2020</v>
      </c>
      <c r="D6531" s="3">
        <v>43885</v>
      </c>
      <c r="E6531" s="3">
        <v>43889</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2020</v>
      </c>
      <c r="D6532" s="3">
        <v>43885</v>
      </c>
      <c r="E6532" s="3">
        <v>43889</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2023</v>
      </c>
      <c r="D6533" s="3">
        <v>45265</v>
      </c>
      <c r="E6533" s="3">
        <v>45269</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2023</v>
      </c>
      <c r="D6534" s="3">
        <v>45265</v>
      </c>
      <c r="E6534" s="3">
        <v>45269</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2023</v>
      </c>
      <c r="D6535" s="3">
        <v>45265</v>
      </c>
      <c r="E6535" s="3">
        <v>45269</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2020</v>
      </c>
      <c r="D6536" s="3">
        <v>44152</v>
      </c>
      <c r="E6536" s="3">
        <v>44157</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2020</v>
      </c>
      <c r="D6537" s="3">
        <v>44152</v>
      </c>
      <c r="E6537" s="3">
        <v>44157</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2020</v>
      </c>
      <c r="D6538" s="3">
        <v>44124</v>
      </c>
      <c r="E6538" s="3">
        <v>44127</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2020</v>
      </c>
      <c r="D6539" s="3">
        <v>44124</v>
      </c>
      <c r="E6539" s="3">
        <v>44127</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2021</v>
      </c>
      <c r="D6540" s="3">
        <v>44494</v>
      </c>
      <c r="E6540" s="3">
        <v>44499</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2021</v>
      </c>
      <c r="D6541" s="3">
        <v>44494</v>
      </c>
      <c r="E6541" s="3">
        <v>44499</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2023</v>
      </c>
      <c r="D6542" s="3">
        <v>45247</v>
      </c>
      <c r="E6542" s="3">
        <v>45250</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2023</v>
      </c>
      <c r="D6543" s="3">
        <v>45247</v>
      </c>
      <c r="E6543" s="3">
        <v>45250</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2023</v>
      </c>
      <c r="D6544" s="3">
        <v>45247</v>
      </c>
      <c r="E6544" s="3">
        <v>45250</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2023</v>
      </c>
      <c r="D6545" s="3">
        <v>45247</v>
      </c>
      <c r="E6545" s="3">
        <v>45250</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2023</v>
      </c>
      <c r="D6546" s="3">
        <v>45061</v>
      </c>
      <c r="E6546" s="3">
        <v>45065</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2023</v>
      </c>
      <c r="D6547" s="3">
        <v>45061</v>
      </c>
      <c r="E6547" s="3">
        <v>45065</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2023</v>
      </c>
      <c r="D6548" s="3">
        <v>45061</v>
      </c>
      <c r="E6548" s="3">
        <v>45065</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2020</v>
      </c>
      <c r="D6549" s="3">
        <v>43891</v>
      </c>
      <c r="E6549" s="3">
        <v>43895</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2020</v>
      </c>
      <c r="D6550" s="3">
        <v>43891</v>
      </c>
      <c r="E6550" s="3">
        <v>43895</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2021</v>
      </c>
      <c r="D6551" s="3">
        <v>44407</v>
      </c>
      <c r="E6551" s="3">
        <v>44409</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2021</v>
      </c>
      <c r="D6552" s="3">
        <v>44501</v>
      </c>
      <c r="E6552" s="3">
        <v>44503</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2023</v>
      </c>
      <c r="D6553" s="3">
        <v>45277</v>
      </c>
      <c r="E6553" s="3">
        <v>45282</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2023</v>
      </c>
      <c r="D6554" s="3">
        <v>45277</v>
      </c>
      <c r="E6554" s="3">
        <v>45282</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2020</v>
      </c>
      <c r="D6555" s="3">
        <v>44124</v>
      </c>
      <c r="E6555" s="3">
        <v>44126</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2020</v>
      </c>
      <c r="D6556" s="3">
        <v>44124</v>
      </c>
      <c r="E6556" s="3">
        <v>44126</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2020</v>
      </c>
      <c r="D6557" s="3">
        <v>44124</v>
      </c>
      <c r="E6557" s="3">
        <v>44126</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2020</v>
      </c>
      <c r="D6558" s="3">
        <v>44124</v>
      </c>
      <c r="E6558" s="3">
        <v>44126</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2020</v>
      </c>
      <c r="D6559" s="3">
        <v>44124</v>
      </c>
      <c r="E6559" s="3">
        <v>44126</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2021</v>
      </c>
      <c r="D6560" s="3">
        <v>44352</v>
      </c>
      <c r="E6560" s="3">
        <v>44357</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2022</v>
      </c>
      <c r="D6561" s="3">
        <v>44764</v>
      </c>
      <c r="E6561" s="3">
        <v>44769</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2022</v>
      </c>
      <c r="D6562" s="3">
        <v>44764</v>
      </c>
      <c r="E6562" s="3">
        <v>44769</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2023</v>
      </c>
      <c r="D6563" s="3">
        <v>45017</v>
      </c>
      <c r="E6563" s="3">
        <v>45019</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2020</v>
      </c>
      <c r="D6564" s="3">
        <v>43958</v>
      </c>
      <c r="E6564" s="3">
        <v>43963</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2020</v>
      </c>
      <c r="D6565" s="3">
        <v>43958</v>
      </c>
      <c r="E6565" s="3">
        <v>43963</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2020</v>
      </c>
      <c r="D6566" s="3">
        <v>43958</v>
      </c>
      <c r="E6566" s="3">
        <v>43963</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2020</v>
      </c>
      <c r="D6567" s="3">
        <v>43958</v>
      </c>
      <c r="E6567" s="3">
        <v>43963</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2023</v>
      </c>
      <c r="D6568" s="3">
        <v>44963</v>
      </c>
      <c r="E6568" s="3">
        <v>44966</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2023</v>
      </c>
      <c r="D6569" s="3">
        <v>44963</v>
      </c>
      <c r="E6569" s="3">
        <v>44966</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2020</v>
      </c>
      <c r="D6570" s="3">
        <v>43939</v>
      </c>
      <c r="E6570" s="3">
        <v>43943</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2020</v>
      </c>
      <c r="D6571" s="3">
        <v>43939</v>
      </c>
      <c r="E6571" s="3">
        <v>43943</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2020</v>
      </c>
      <c r="D6572" s="3">
        <v>43939</v>
      </c>
      <c r="E6572" s="3">
        <v>43943</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2020</v>
      </c>
      <c r="D6573" s="3">
        <v>43939</v>
      </c>
      <c r="E6573" s="3">
        <v>43943</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2022</v>
      </c>
      <c r="D6574" s="3">
        <v>44692</v>
      </c>
      <c r="E6574" s="3">
        <v>44698</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2022</v>
      </c>
      <c r="D6575" s="3">
        <v>44891</v>
      </c>
      <c r="E6575" s="3">
        <v>44896</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2022</v>
      </c>
      <c r="D6576" s="3">
        <v>44891</v>
      </c>
      <c r="E6576" s="3">
        <v>44896</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2023</v>
      </c>
      <c r="D6577" s="3">
        <v>44989</v>
      </c>
      <c r="E6577" s="3">
        <v>44994</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2023</v>
      </c>
      <c r="D6578" s="3">
        <v>44989</v>
      </c>
      <c r="E6578" s="3">
        <v>44994</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2021</v>
      </c>
      <c r="D6579" s="3">
        <v>44536</v>
      </c>
      <c r="E6579" s="3">
        <v>44541</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2020</v>
      </c>
      <c r="D6580" s="3">
        <v>44068</v>
      </c>
      <c r="E6580" s="3">
        <v>44073</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2022</v>
      </c>
      <c r="D6581" s="3">
        <v>44857</v>
      </c>
      <c r="E6581" s="3">
        <v>44857</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2022</v>
      </c>
      <c r="D6582" s="3">
        <v>44857</v>
      </c>
      <c r="E6582" s="3">
        <v>44857</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2022</v>
      </c>
      <c r="D6583" s="3">
        <v>44857</v>
      </c>
      <c r="E6583" s="3">
        <v>44857</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2022</v>
      </c>
      <c r="D6584" s="3">
        <v>44781</v>
      </c>
      <c r="E6584" s="3">
        <v>44785</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2023</v>
      </c>
      <c r="D6585" s="3">
        <v>45129</v>
      </c>
      <c r="E6585" s="3">
        <v>45135</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2023</v>
      </c>
      <c r="D6586" s="3">
        <v>45129</v>
      </c>
      <c r="E6586" s="3">
        <v>45135</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2023</v>
      </c>
      <c r="D6587" s="3">
        <v>45129</v>
      </c>
      <c r="E6587" s="3">
        <v>45135</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2023</v>
      </c>
      <c r="D6588" s="3">
        <v>45129</v>
      </c>
      <c r="E6588" s="3">
        <v>45135</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2023</v>
      </c>
      <c r="D6589" s="3">
        <v>45129</v>
      </c>
      <c r="E6589" s="3">
        <v>45135</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2023</v>
      </c>
      <c r="D6590" s="3">
        <v>45129</v>
      </c>
      <c r="E6590" s="3">
        <v>45135</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2023</v>
      </c>
      <c r="D6591" s="3">
        <v>45129</v>
      </c>
      <c r="E6591" s="3">
        <v>45135</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2020</v>
      </c>
      <c r="D6592" s="3">
        <v>43913</v>
      </c>
      <c r="E6592" s="3">
        <v>43916</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2021</v>
      </c>
      <c r="D6593" s="3">
        <v>44316</v>
      </c>
      <c r="E6593" s="3">
        <v>44322</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2021</v>
      </c>
      <c r="D6594" s="3">
        <v>44316</v>
      </c>
      <c r="E6594" s="3">
        <v>44322</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2022</v>
      </c>
      <c r="D6595" s="3">
        <v>44726</v>
      </c>
      <c r="E6595" s="3">
        <v>44729</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2021</v>
      </c>
      <c r="D6596" s="3">
        <v>44320</v>
      </c>
      <c r="E6596" s="3">
        <v>44327</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2023</v>
      </c>
      <c r="D6597" s="3">
        <v>45040</v>
      </c>
      <c r="E6597" s="3">
        <v>45043</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2023</v>
      </c>
      <c r="D6598" s="3">
        <v>45040</v>
      </c>
      <c r="E6598" s="3">
        <v>45043</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2020</v>
      </c>
      <c r="D6599" s="3">
        <v>43988</v>
      </c>
      <c r="E6599" s="3">
        <v>43994</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2020</v>
      </c>
      <c r="D6600" s="3">
        <v>43988</v>
      </c>
      <c r="E6600" s="3">
        <v>43994</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2020</v>
      </c>
      <c r="D6601" s="3">
        <v>44167</v>
      </c>
      <c r="E6601" s="3">
        <v>44172</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2020</v>
      </c>
      <c r="D6602" s="3">
        <v>44167</v>
      </c>
      <c r="E6602" s="3">
        <v>44172</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2020</v>
      </c>
      <c r="D6603" s="3">
        <v>44167</v>
      </c>
      <c r="E6603" s="3">
        <v>44172</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2020</v>
      </c>
      <c r="D6604" s="3">
        <v>44167</v>
      </c>
      <c r="E6604" s="3">
        <v>44172</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2023</v>
      </c>
      <c r="D6605" s="3">
        <v>45095</v>
      </c>
      <c r="E6605" s="3">
        <v>45098</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2022</v>
      </c>
      <c r="D6606" s="3">
        <v>44708</v>
      </c>
      <c r="E6606" s="3">
        <v>44713</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2022</v>
      </c>
      <c r="D6607" s="3">
        <v>44708</v>
      </c>
      <c r="E6607" s="3">
        <v>44713</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2022</v>
      </c>
      <c r="D6608" s="3">
        <v>44708</v>
      </c>
      <c r="E6608" s="3">
        <v>44713</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2022</v>
      </c>
      <c r="D6609" s="3">
        <v>44708</v>
      </c>
      <c r="E6609" s="3">
        <v>44713</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2022</v>
      </c>
      <c r="D6610" s="3">
        <v>44708</v>
      </c>
      <c r="E6610" s="3">
        <v>44713</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2021</v>
      </c>
      <c r="D6611" s="3">
        <v>44265</v>
      </c>
      <c r="E6611" s="3">
        <v>44265</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2022</v>
      </c>
      <c r="D6612" s="3">
        <v>44855</v>
      </c>
      <c r="E6612" s="3">
        <v>44857</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2021</v>
      </c>
      <c r="D6613" s="3">
        <v>44307</v>
      </c>
      <c r="E6613" s="3">
        <v>44314</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2021</v>
      </c>
      <c r="D6614" s="3">
        <v>44307</v>
      </c>
      <c r="E6614" s="3">
        <v>44314</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2021</v>
      </c>
      <c r="D6615" s="3">
        <v>44307</v>
      </c>
      <c r="E6615" s="3">
        <v>44314</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2021</v>
      </c>
      <c r="D6616" s="3">
        <v>44307</v>
      </c>
      <c r="E6616" s="3">
        <v>44314</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2022</v>
      </c>
      <c r="D6617" s="3">
        <v>44730</v>
      </c>
      <c r="E6617" s="3">
        <v>44732</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2022</v>
      </c>
      <c r="D6618" s="3">
        <v>44730</v>
      </c>
      <c r="E6618" s="3">
        <v>44732</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2022</v>
      </c>
      <c r="D6619" s="3">
        <v>44730</v>
      </c>
      <c r="E6619" s="3">
        <v>44732</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2023</v>
      </c>
      <c r="D6620" s="3">
        <v>44940</v>
      </c>
      <c r="E6620" s="3">
        <v>44945</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2023</v>
      </c>
      <c r="D6621" s="3">
        <v>44940</v>
      </c>
      <c r="E6621" s="3">
        <v>44945</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2023</v>
      </c>
      <c r="D6622" s="3">
        <v>44940</v>
      </c>
      <c r="E6622" s="3">
        <v>44945</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2023</v>
      </c>
      <c r="D6623" s="3">
        <v>44940</v>
      </c>
      <c r="E6623" s="3">
        <v>44945</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2020</v>
      </c>
      <c r="D6624" s="3">
        <v>44080</v>
      </c>
      <c r="E6624" s="3">
        <v>44083</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2020</v>
      </c>
      <c r="D6625" s="3">
        <v>44080</v>
      </c>
      <c r="E6625" s="3">
        <v>44083</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2021</v>
      </c>
      <c r="D6626" s="3">
        <v>44215</v>
      </c>
      <c r="E6626" s="3">
        <v>44219</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2021</v>
      </c>
      <c r="D6627" s="3">
        <v>44215</v>
      </c>
      <c r="E6627" s="3">
        <v>44219</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2020</v>
      </c>
      <c r="D6628" s="3">
        <v>44179</v>
      </c>
      <c r="E6628" s="3">
        <v>44186</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2020</v>
      </c>
      <c r="D6629" s="3">
        <v>43974</v>
      </c>
      <c r="E6629" s="3">
        <v>43978</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2021</v>
      </c>
      <c r="D6630" s="3">
        <v>44458</v>
      </c>
      <c r="E6630" s="3">
        <v>44461</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2021</v>
      </c>
      <c r="D6631" s="3">
        <v>44471</v>
      </c>
      <c r="E6631" s="3">
        <v>44475</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2022</v>
      </c>
      <c r="D6632" s="3">
        <v>44921</v>
      </c>
      <c r="E6632" s="3">
        <v>44926</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2022</v>
      </c>
      <c r="D6633" s="3">
        <v>44921</v>
      </c>
      <c r="E6633" s="3">
        <v>44926</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2022</v>
      </c>
      <c r="D6634" s="3">
        <v>44688</v>
      </c>
      <c r="E6634" s="3">
        <v>44690</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2022</v>
      </c>
      <c r="D6635" s="3">
        <v>44859</v>
      </c>
      <c r="E6635" s="3">
        <v>44859</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2023</v>
      </c>
      <c r="D6636" s="3">
        <v>45053</v>
      </c>
      <c r="E6636" s="3">
        <v>45053</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2023</v>
      </c>
      <c r="D6637" s="3">
        <v>45053</v>
      </c>
      <c r="E6637" s="3">
        <v>45053</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2023</v>
      </c>
      <c r="D6638" s="3">
        <v>45053</v>
      </c>
      <c r="E6638" s="3">
        <v>45053</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2023</v>
      </c>
      <c r="D6639" s="3">
        <v>45258</v>
      </c>
      <c r="E6639" s="3">
        <v>45261</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2023</v>
      </c>
      <c r="D6640" s="3">
        <v>45258</v>
      </c>
      <c r="E6640" s="3">
        <v>45261</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2020</v>
      </c>
      <c r="D6641" s="3">
        <v>44135</v>
      </c>
      <c r="E6641" s="3">
        <v>44137</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2023</v>
      </c>
      <c r="D6642" s="3">
        <v>45144</v>
      </c>
      <c r="E6642" s="3">
        <v>45148</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2023</v>
      </c>
      <c r="D6643" s="3">
        <v>45144</v>
      </c>
      <c r="E6643" s="3">
        <v>45148</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2023</v>
      </c>
      <c r="D6644" s="3">
        <v>45144</v>
      </c>
      <c r="E6644" s="3">
        <v>45148</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2021</v>
      </c>
      <c r="D6645" s="3">
        <v>44418</v>
      </c>
      <c r="E6645" s="3">
        <v>44424</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2021</v>
      </c>
      <c r="D6646" s="3">
        <v>44418</v>
      </c>
      <c r="E6646" s="3">
        <v>44424</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2021</v>
      </c>
      <c r="D6647" s="3">
        <v>44418</v>
      </c>
      <c r="E6647" s="3">
        <v>44424</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2022</v>
      </c>
      <c r="D6648" s="3">
        <v>44911</v>
      </c>
      <c r="E6648" s="3">
        <v>44917</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2022</v>
      </c>
      <c r="D6649" s="3">
        <v>44911</v>
      </c>
      <c r="E6649" s="3">
        <v>44917</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2023</v>
      </c>
      <c r="D6650" s="3">
        <v>45178</v>
      </c>
      <c r="E6650" s="3">
        <v>45181</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2023</v>
      </c>
      <c r="D6651" s="3">
        <v>45178</v>
      </c>
      <c r="E6651" s="3">
        <v>45181</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2023</v>
      </c>
      <c r="D6652" s="3">
        <v>45178</v>
      </c>
      <c r="E6652" s="3">
        <v>45181</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2023</v>
      </c>
      <c r="D6653" s="3">
        <v>45178</v>
      </c>
      <c r="E6653" s="3">
        <v>45181</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2023</v>
      </c>
      <c r="D6654" s="3">
        <v>45178</v>
      </c>
      <c r="E6654" s="3">
        <v>45181</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2023</v>
      </c>
      <c r="D6655" s="3">
        <v>45178</v>
      </c>
      <c r="E6655" s="3">
        <v>45181</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2023</v>
      </c>
      <c r="D6656" s="3">
        <v>44978</v>
      </c>
      <c r="E6656" s="3">
        <v>44985</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2023</v>
      </c>
      <c r="D6657" s="3">
        <v>44978</v>
      </c>
      <c r="E6657" s="3">
        <v>44985</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2023</v>
      </c>
      <c r="D6658" s="3">
        <v>44978</v>
      </c>
      <c r="E6658" s="3">
        <v>44985</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2023</v>
      </c>
      <c r="D6659" s="3">
        <v>44978</v>
      </c>
      <c r="E6659" s="3">
        <v>44985</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2023</v>
      </c>
      <c r="D6660" s="3">
        <v>44978</v>
      </c>
      <c r="E6660" s="3">
        <v>44985</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2023</v>
      </c>
      <c r="D6661" s="3">
        <v>44978</v>
      </c>
      <c r="E6661" s="3">
        <v>44985</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2021</v>
      </c>
      <c r="D6662" s="3">
        <v>44416</v>
      </c>
      <c r="E6662" s="3">
        <v>44418</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2021</v>
      </c>
      <c r="D6663" s="3">
        <v>44416</v>
      </c>
      <c r="E6663" s="3">
        <v>44418</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2021</v>
      </c>
      <c r="D6664" s="3">
        <v>44416</v>
      </c>
      <c r="E6664" s="3">
        <v>44418</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2023</v>
      </c>
      <c r="D6665" s="3">
        <v>45226</v>
      </c>
      <c r="E6665" s="3">
        <v>45232</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2023</v>
      </c>
      <c r="D6666" s="3">
        <v>45226</v>
      </c>
      <c r="E6666" s="3">
        <v>45232</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2022</v>
      </c>
      <c r="D6667" s="3">
        <v>44757</v>
      </c>
      <c r="E6667" s="3">
        <v>44761</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2023</v>
      </c>
      <c r="D6668" s="3">
        <v>45059</v>
      </c>
      <c r="E6668" s="3">
        <v>45061</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2023</v>
      </c>
      <c r="D6669" s="3">
        <v>45059</v>
      </c>
      <c r="E6669" s="3">
        <v>45061</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2023</v>
      </c>
      <c r="D6670" s="3">
        <v>45059</v>
      </c>
      <c r="E6670" s="3">
        <v>45061</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2023</v>
      </c>
      <c r="D6671" s="3">
        <v>45059</v>
      </c>
      <c r="E6671" s="3">
        <v>45061</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2023</v>
      </c>
      <c r="D6672" s="3">
        <v>45072</v>
      </c>
      <c r="E6672" s="3">
        <v>45076</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2020</v>
      </c>
      <c r="D6673" s="3">
        <v>44066</v>
      </c>
      <c r="E6673" s="3">
        <v>44070</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2021</v>
      </c>
      <c r="D6674" s="3">
        <v>44450</v>
      </c>
      <c r="E6674" s="3">
        <v>44455</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2021</v>
      </c>
      <c r="D6675" s="3">
        <v>44444</v>
      </c>
      <c r="E6675" s="3">
        <v>44451</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2021</v>
      </c>
      <c r="D6676" s="3">
        <v>44521</v>
      </c>
      <c r="E6676" s="3">
        <v>44523</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2021</v>
      </c>
      <c r="D6677" s="3">
        <v>44521</v>
      </c>
      <c r="E6677" s="3">
        <v>44523</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2021</v>
      </c>
      <c r="D6678" s="3">
        <v>44521</v>
      </c>
      <c r="E6678" s="3">
        <v>44523</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2021</v>
      </c>
      <c r="D6679" s="3">
        <v>44521</v>
      </c>
      <c r="E6679" s="3">
        <v>44523</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2020</v>
      </c>
      <c r="D6680" s="3">
        <v>44114</v>
      </c>
      <c r="E6680" s="3">
        <v>44118</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2023</v>
      </c>
      <c r="D6681" s="3">
        <v>45172</v>
      </c>
      <c r="E6681" s="3">
        <v>45177</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2023</v>
      </c>
      <c r="D6682" s="3">
        <v>45172</v>
      </c>
      <c r="E6682" s="3">
        <v>45177</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2023</v>
      </c>
      <c r="D6683" s="3">
        <v>45172</v>
      </c>
      <c r="E6683" s="3">
        <v>45177</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2023</v>
      </c>
      <c r="D6684" s="3">
        <v>44928</v>
      </c>
      <c r="E6684" s="3">
        <v>44929</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2020</v>
      </c>
      <c r="D6685" s="3">
        <v>44140</v>
      </c>
      <c r="E6685" s="3">
        <v>44145</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2021</v>
      </c>
      <c r="D6686" s="3">
        <v>44547</v>
      </c>
      <c r="E6686" s="3">
        <v>44552</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2021</v>
      </c>
      <c r="D6687" s="3">
        <v>44547</v>
      </c>
      <c r="E6687" s="3">
        <v>44552</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2021</v>
      </c>
      <c r="D6688" s="3">
        <v>44547</v>
      </c>
      <c r="E6688" s="3">
        <v>44552</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2021</v>
      </c>
      <c r="D6689" s="3">
        <v>44330</v>
      </c>
      <c r="E6689" s="3">
        <v>44337</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2023</v>
      </c>
      <c r="D6690" s="3">
        <v>44996</v>
      </c>
      <c r="E6690" s="3">
        <v>45001</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2023</v>
      </c>
      <c r="D6691" s="3">
        <v>45263</v>
      </c>
      <c r="E6691" s="3">
        <v>45270</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2023</v>
      </c>
      <c r="D6692" s="3">
        <v>45139</v>
      </c>
      <c r="E6692" s="3">
        <v>45144</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2023</v>
      </c>
      <c r="D6693" s="3">
        <v>45139</v>
      </c>
      <c r="E6693" s="3">
        <v>45144</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2023</v>
      </c>
      <c r="D6694" s="3">
        <v>45150</v>
      </c>
      <c r="E6694" s="3">
        <v>45152</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2023</v>
      </c>
      <c r="D6695" s="3">
        <v>45200</v>
      </c>
      <c r="E6695" s="3">
        <v>45202</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2022</v>
      </c>
      <c r="D6696" s="3">
        <v>44800</v>
      </c>
      <c r="E6696" s="3">
        <v>44804</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2022</v>
      </c>
      <c r="D6697" s="3">
        <v>44898</v>
      </c>
      <c r="E6697" s="3">
        <v>44903</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2022</v>
      </c>
      <c r="D6698" s="3">
        <v>44898</v>
      </c>
      <c r="E6698" s="3">
        <v>44903</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2022</v>
      </c>
      <c r="D6699" s="3">
        <v>44898</v>
      </c>
      <c r="E6699" s="3">
        <v>44903</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2023</v>
      </c>
      <c r="D6700" s="3">
        <v>45129</v>
      </c>
      <c r="E6700" s="3">
        <v>45133</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2023</v>
      </c>
      <c r="D6701" s="3">
        <v>45129</v>
      </c>
      <c r="E6701" s="3">
        <v>45133</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2023</v>
      </c>
      <c r="D6702" s="3">
        <v>45129</v>
      </c>
      <c r="E6702" s="3">
        <v>45133</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2021</v>
      </c>
      <c r="D6703" s="3">
        <v>44336</v>
      </c>
      <c r="E6703" s="3">
        <v>44340</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2021</v>
      </c>
      <c r="D6704" s="3">
        <v>44336</v>
      </c>
      <c r="E6704" s="3">
        <v>44340</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2021</v>
      </c>
      <c r="D6705" s="3">
        <v>44370</v>
      </c>
      <c r="E6705" s="3">
        <v>44375</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2021</v>
      </c>
      <c r="D6706" s="3">
        <v>44370</v>
      </c>
      <c r="E6706" s="3">
        <v>44375</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2021</v>
      </c>
      <c r="D6707" s="3">
        <v>44370</v>
      </c>
      <c r="E6707" s="3">
        <v>44375</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2022</v>
      </c>
      <c r="D6708" s="3">
        <v>44815</v>
      </c>
      <c r="E6708" s="3">
        <v>44820</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2020</v>
      </c>
      <c r="D6709" s="3">
        <v>43934</v>
      </c>
      <c r="E6709" s="3">
        <v>43939</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2021</v>
      </c>
      <c r="D6710" s="3">
        <v>44514</v>
      </c>
      <c r="E6710" s="3">
        <v>44519</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2021</v>
      </c>
      <c r="D6711" s="3">
        <v>44514</v>
      </c>
      <c r="E6711" s="3">
        <v>44519</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2022</v>
      </c>
      <c r="D6712" s="3">
        <v>44905</v>
      </c>
      <c r="E6712" s="3">
        <v>44908</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2023</v>
      </c>
      <c r="D6713" s="3">
        <v>45157</v>
      </c>
      <c r="E6713" s="3">
        <v>45160</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2023</v>
      </c>
      <c r="D6714" s="3">
        <v>45275</v>
      </c>
      <c r="E6714" s="3">
        <v>45275</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2023</v>
      </c>
      <c r="D6715" s="3">
        <v>45275</v>
      </c>
      <c r="E6715" s="3">
        <v>45275</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2023</v>
      </c>
      <c r="D6716" s="3">
        <v>45275</v>
      </c>
      <c r="E6716" s="3">
        <v>45275</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2023</v>
      </c>
      <c r="D6717" s="3">
        <v>45275</v>
      </c>
      <c r="E6717" s="3">
        <v>45275</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2022</v>
      </c>
      <c r="D6718" s="3">
        <v>44660</v>
      </c>
      <c r="E6718" s="3">
        <v>44667</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2022</v>
      </c>
      <c r="D6719" s="3">
        <v>44660</v>
      </c>
      <c r="E6719" s="3">
        <v>44667</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2022</v>
      </c>
      <c r="D6720" s="3">
        <v>44660</v>
      </c>
      <c r="E6720" s="3">
        <v>44667</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2022</v>
      </c>
      <c r="D6721" s="3">
        <v>44912</v>
      </c>
      <c r="E6721" s="3">
        <v>44915</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2023</v>
      </c>
      <c r="D6722" s="3">
        <v>45189</v>
      </c>
      <c r="E6722" s="3">
        <v>45194</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2023</v>
      </c>
      <c r="D6723" s="3">
        <v>45189</v>
      </c>
      <c r="E6723" s="3">
        <v>45194</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2023</v>
      </c>
      <c r="D6724" s="3">
        <v>45189</v>
      </c>
      <c r="E6724" s="3">
        <v>45194</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2023</v>
      </c>
      <c r="D6725" s="3">
        <v>45174</v>
      </c>
      <c r="E6725" s="3">
        <v>45176</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2022</v>
      </c>
      <c r="D6726" s="3">
        <v>44817</v>
      </c>
      <c r="E6726" s="3">
        <v>44821</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2022</v>
      </c>
      <c r="D6727" s="3">
        <v>44817</v>
      </c>
      <c r="E6727" s="3">
        <v>44821</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2022</v>
      </c>
      <c r="D6728" s="3">
        <v>44817</v>
      </c>
      <c r="E6728" s="3">
        <v>44821</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2023</v>
      </c>
      <c r="D6729" s="3">
        <v>45149</v>
      </c>
      <c r="E6729" s="3">
        <v>45154</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2022</v>
      </c>
      <c r="D6730" s="3">
        <v>44870</v>
      </c>
      <c r="E6730" s="3">
        <v>44875</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2021</v>
      </c>
      <c r="D6731" s="3">
        <v>44365</v>
      </c>
      <c r="E6731" s="3">
        <v>44367</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2021</v>
      </c>
      <c r="D6732" s="3">
        <v>44365</v>
      </c>
      <c r="E6732" s="3">
        <v>44367</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2021</v>
      </c>
      <c r="D6733" s="3">
        <v>44365</v>
      </c>
      <c r="E6733" s="3">
        <v>44367</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2020</v>
      </c>
      <c r="D6734" s="3">
        <v>44016</v>
      </c>
      <c r="E6734" s="3">
        <v>44019</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2020</v>
      </c>
      <c r="D6735" s="3">
        <v>44016</v>
      </c>
      <c r="E6735" s="3">
        <v>44019</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2021</v>
      </c>
      <c r="D6736" s="3">
        <v>44550</v>
      </c>
      <c r="E6736" s="3">
        <v>44555</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2022</v>
      </c>
      <c r="D6737" s="3">
        <v>44662</v>
      </c>
      <c r="E6737" s="3">
        <v>44669</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2022</v>
      </c>
      <c r="D6738" s="3">
        <v>44662</v>
      </c>
      <c r="E6738" s="3">
        <v>44669</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2022</v>
      </c>
      <c r="D6739" s="3">
        <v>44662</v>
      </c>
      <c r="E6739" s="3">
        <v>44669</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2022</v>
      </c>
      <c r="D6740" s="3">
        <v>44662</v>
      </c>
      <c r="E6740" s="3">
        <v>44669</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2020</v>
      </c>
      <c r="D6741" s="3">
        <v>43977</v>
      </c>
      <c r="E6741" s="3">
        <v>43982</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2020</v>
      </c>
      <c r="D6742" s="3">
        <v>43977</v>
      </c>
      <c r="E6742" s="3">
        <v>43982</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2020</v>
      </c>
      <c r="D6743" s="3">
        <v>43977</v>
      </c>
      <c r="E6743" s="3">
        <v>43982</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2023</v>
      </c>
      <c r="D6744" s="3">
        <v>45114</v>
      </c>
      <c r="E6744" s="3">
        <v>45119</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2021</v>
      </c>
      <c r="D6745" s="3">
        <v>44243</v>
      </c>
      <c r="E6745" s="3">
        <v>44247</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2023</v>
      </c>
      <c r="D6746" s="3">
        <v>45094</v>
      </c>
      <c r="E6746" s="3">
        <v>45096</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2023</v>
      </c>
      <c r="D6747" s="3">
        <v>45094</v>
      </c>
      <c r="E6747" s="3">
        <v>45096</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2023</v>
      </c>
      <c r="D6748" s="3">
        <v>45244</v>
      </c>
      <c r="E6748" s="3">
        <v>45247</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2023</v>
      </c>
      <c r="D6749" s="3">
        <v>45272</v>
      </c>
      <c r="E6749" s="3">
        <v>45276</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2023</v>
      </c>
      <c r="D6750" s="3">
        <v>45272</v>
      </c>
      <c r="E6750" s="3">
        <v>45276</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2023</v>
      </c>
      <c r="D6751" s="3">
        <v>45272</v>
      </c>
      <c r="E6751" s="3">
        <v>45276</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2022</v>
      </c>
      <c r="D6752" s="3">
        <v>44741</v>
      </c>
      <c r="E6752" s="3">
        <v>44743</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2022</v>
      </c>
      <c r="D6753" s="3">
        <v>44741</v>
      </c>
      <c r="E6753" s="3">
        <v>44743</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2022</v>
      </c>
      <c r="D6754" s="3">
        <v>44741</v>
      </c>
      <c r="E6754" s="3">
        <v>44743</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2022</v>
      </c>
      <c r="D6755" s="3">
        <v>44741</v>
      </c>
      <c r="E6755" s="3">
        <v>44743</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2022</v>
      </c>
      <c r="D6756" s="3">
        <v>44741</v>
      </c>
      <c r="E6756" s="3">
        <v>44743</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2023</v>
      </c>
      <c r="D6757" s="3">
        <v>45185</v>
      </c>
      <c r="E6757" s="3">
        <v>45189</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2023</v>
      </c>
      <c r="D6758" s="3">
        <v>45185</v>
      </c>
      <c r="E6758" s="3">
        <v>45189</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2023</v>
      </c>
      <c r="D6759" s="3">
        <v>45185</v>
      </c>
      <c r="E6759" s="3">
        <v>45189</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2023</v>
      </c>
      <c r="D6760" s="3">
        <v>45185</v>
      </c>
      <c r="E6760" s="3">
        <v>45189</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2023</v>
      </c>
      <c r="D6761" s="3">
        <v>45263</v>
      </c>
      <c r="E6761" s="3">
        <v>45269</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2023</v>
      </c>
      <c r="D6762" s="3">
        <v>45104</v>
      </c>
      <c r="E6762" s="3">
        <v>45108</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2022</v>
      </c>
      <c r="D6763" s="3">
        <v>44767</v>
      </c>
      <c r="E6763" s="3">
        <v>44769</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2022</v>
      </c>
      <c r="D6764" s="3">
        <v>44807</v>
      </c>
      <c r="E6764" s="3">
        <v>44813</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2022</v>
      </c>
      <c r="D6765" s="3">
        <v>44807</v>
      </c>
      <c r="E6765" s="3">
        <v>44813</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2022</v>
      </c>
      <c r="D6766" s="3">
        <v>44807</v>
      </c>
      <c r="E6766" s="3">
        <v>44813</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2023</v>
      </c>
      <c r="D6767" s="3">
        <v>45037</v>
      </c>
      <c r="E6767" s="3">
        <v>45041</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2023</v>
      </c>
      <c r="D6768" s="3">
        <v>45037</v>
      </c>
      <c r="E6768" s="3">
        <v>45041</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2023</v>
      </c>
      <c r="D6769" s="3">
        <v>45037</v>
      </c>
      <c r="E6769" s="3">
        <v>45041</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2020</v>
      </c>
      <c r="D6770" s="3">
        <v>44055</v>
      </c>
      <c r="E6770" s="3">
        <v>44059</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2023</v>
      </c>
      <c r="D6771" s="3">
        <v>45189</v>
      </c>
      <c r="E6771" s="3">
        <v>45193</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2023</v>
      </c>
      <c r="D6772" s="3">
        <v>45270</v>
      </c>
      <c r="E6772" s="3">
        <v>45274</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2023</v>
      </c>
      <c r="D6773" s="3">
        <v>45270</v>
      </c>
      <c r="E6773" s="3">
        <v>45274</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2022</v>
      </c>
      <c r="D6774" s="3">
        <v>44870</v>
      </c>
      <c r="E6774" s="3">
        <v>44874</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2022</v>
      </c>
      <c r="D6775" s="3">
        <v>44870</v>
      </c>
      <c r="E6775" s="3">
        <v>44874</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2022</v>
      </c>
      <c r="D6776" s="3">
        <v>44870</v>
      </c>
      <c r="E6776" s="3">
        <v>44874</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2021</v>
      </c>
      <c r="D6777" s="3">
        <v>44284</v>
      </c>
      <c r="E6777" s="3">
        <v>44290</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2022</v>
      </c>
      <c r="D6778" s="3">
        <v>44810</v>
      </c>
      <c r="E6778" s="3">
        <v>44816</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2023</v>
      </c>
      <c r="D6779" s="3">
        <v>44955</v>
      </c>
      <c r="E6779" s="3">
        <v>44959</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2022</v>
      </c>
      <c r="D6780" s="3">
        <v>44808</v>
      </c>
      <c r="E6780" s="3">
        <v>44813</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2022</v>
      </c>
      <c r="D6781" s="3">
        <v>44808</v>
      </c>
      <c r="E6781" s="3">
        <v>44813</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2022</v>
      </c>
      <c r="D6782" s="3">
        <v>44808</v>
      </c>
      <c r="E6782" s="3">
        <v>44813</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2022</v>
      </c>
      <c r="D6783" s="3">
        <v>44808</v>
      </c>
      <c r="E6783" s="3">
        <v>44813</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2023</v>
      </c>
      <c r="D6784" s="3">
        <v>45133</v>
      </c>
      <c r="E6784" s="3">
        <v>45136</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2023</v>
      </c>
      <c r="D6785" s="3">
        <v>45133</v>
      </c>
      <c r="E6785" s="3">
        <v>45136</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2023</v>
      </c>
      <c r="D6786" s="3">
        <v>45133</v>
      </c>
      <c r="E6786" s="3">
        <v>45136</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2023</v>
      </c>
      <c r="D6787" s="3">
        <v>45133</v>
      </c>
      <c r="E6787" s="3">
        <v>45136</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2023</v>
      </c>
      <c r="D6788" s="3">
        <v>45133</v>
      </c>
      <c r="E6788" s="3">
        <v>45136</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2021</v>
      </c>
      <c r="D6789" s="3">
        <v>44452</v>
      </c>
      <c r="E6789" s="3">
        <v>44459</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2021</v>
      </c>
      <c r="D6790" s="3">
        <v>44452</v>
      </c>
      <c r="E6790" s="3">
        <v>44459</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2021</v>
      </c>
      <c r="D6791" s="3">
        <v>44446</v>
      </c>
      <c r="E6791" s="3">
        <v>44448</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2022</v>
      </c>
      <c r="D6792" s="3">
        <v>44882</v>
      </c>
      <c r="E6792" s="3">
        <v>44883</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2022</v>
      </c>
      <c r="D6793" s="3">
        <v>44876</v>
      </c>
      <c r="E6793" s="3">
        <v>44881</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2020</v>
      </c>
      <c r="D6794" s="3">
        <v>44058</v>
      </c>
      <c r="E6794" s="3">
        <v>44061</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2021</v>
      </c>
      <c r="D6795" s="3">
        <v>44516</v>
      </c>
      <c r="E6795" s="3">
        <v>44520</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2021</v>
      </c>
      <c r="D6796" s="3">
        <v>44516</v>
      </c>
      <c r="E6796" s="3">
        <v>44520</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2021</v>
      </c>
      <c r="D6797" s="3">
        <v>44516</v>
      </c>
      <c r="E6797" s="3">
        <v>44520</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2021</v>
      </c>
      <c r="D6798" s="3">
        <v>44433</v>
      </c>
      <c r="E6798" s="3">
        <v>44433</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2021</v>
      </c>
      <c r="D6799" s="3">
        <v>44433</v>
      </c>
      <c r="E6799" s="3">
        <v>44433</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2021</v>
      </c>
      <c r="D6800" s="3">
        <v>44433</v>
      </c>
      <c r="E6800" s="3">
        <v>44433</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2022</v>
      </c>
      <c r="D6801" s="3">
        <v>44921</v>
      </c>
      <c r="E6801" s="3">
        <v>44928</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2022</v>
      </c>
      <c r="D6802" s="3">
        <v>44921</v>
      </c>
      <c r="E6802" s="3">
        <v>44928</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2022</v>
      </c>
      <c r="D6803" s="3">
        <v>44921</v>
      </c>
      <c r="E6803" s="3">
        <v>44928</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2022</v>
      </c>
      <c r="D6804" s="3">
        <v>44921</v>
      </c>
      <c r="E6804" s="3">
        <v>44928</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2022</v>
      </c>
      <c r="D6805" s="3">
        <v>44921</v>
      </c>
      <c r="E6805" s="3">
        <v>44928</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2020</v>
      </c>
      <c r="D6806" s="3">
        <v>44109</v>
      </c>
      <c r="E6806" s="3">
        <v>44110</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2020</v>
      </c>
      <c r="D6807" s="3">
        <v>44157</v>
      </c>
      <c r="E6807" s="3">
        <v>44160</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2023</v>
      </c>
      <c r="D6808" s="3">
        <v>45286</v>
      </c>
      <c r="E6808" s="3">
        <v>45290</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2021</v>
      </c>
      <c r="D6809" s="3">
        <v>44286</v>
      </c>
      <c r="E6809" s="3">
        <v>44291</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2021</v>
      </c>
      <c r="D6810" s="3">
        <v>44286</v>
      </c>
      <c r="E6810" s="3">
        <v>44291</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2023</v>
      </c>
      <c r="D6811" s="3">
        <v>45184</v>
      </c>
      <c r="E6811" s="3">
        <v>45185</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2023</v>
      </c>
      <c r="D6812" s="3">
        <v>45184</v>
      </c>
      <c r="E6812" s="3">
        <v>45185</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2023</v>
      </c>
      <c r="D6813" s="3">
        <v>45184</v>
      </c>
      <c r="E6813" s="3">
        <v>45185</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2023</v>
      </c>
      <c r="D6814" s="3">
        <v>45184</v>
      </c>
      <c r="E6814" s="3">
        <v>45185</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2023</v>
      </c>
      <c r="D6815" s="3">
        <v>45184</v>
      </c>
      <c r="E6815" s="3">
        <v>45185</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2023</v>
      </c>
      <c r="D6816" s="3">
        <v>45184</v>
      </c>
      <c r="E6816" s="3">
        <v>45185</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2020</v>
      </c>
      <c r="D6817" s="3">
        <v>43999</v>
      </c>
      <c r="E6817" s="3">
        <v>44003</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2020</v>
      </c>
      <c r="D6818" s="3">
        <v>43999</v>
      </c>
      <c r="E6818" s="3">
        <v>44003</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2020</v>
      </c>
      <c r="D6819" s="3">
        <v>43999</v>
      </c>
      <c r="E6819" s="3">
        <v>44003</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2023</v>
      </c>
      <c r="D6820" s="3">
        <v>45289</v>
      </c>
      <c r="E6820" s="3">
        <v>45293</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2023</v>
      </c>
      <c r="D6821" s="3">
        <v>45289</v>
      </c>
      <c r="E6821" s="3">
        <v>45293</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2023</v>
      </c>
      <c r="D6822" s="3">
        <v>45289</v>
      </c>
      <c r="E6822" s="3">
        <v>45293</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2023</v>
      </c>
      <c r="D6823" s="3">
        <v>45289</v>
      </c>
      <c r="E6823" s="3">
        <v>45293</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2023</v>
      </c>
      <c r="D6824" s="3">
        <v>45233</v>
      </c>
      <c r="E6824" s="3">
        <v>45238</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2021</v>
      </c>
      <c r="D6825" s="3">
        <v>44402</v>
      </c>
      <c r="E6825" s="3">
        <v>44406</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2021</v>
      </c>
      <c r="D6826" s="3">
        <v>44402</v>
      </c>
      <c r="E6826" s="3">
        <v>44406</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2022</v>
      </c>
      <c r="D6827" s="3">
        <v>44837</v>
      </c>
      <c r="E6827" s="3">
        <v>44844</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2022</v>
      </c>
      <c r="D6828" s="3">
        <v>44837</v>
      </c>
      <c r="E6828" s="3">
        <v>44844</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2022</v>
      </c>
      <c r="D6829" s="3">
        <v>44837</v>
      </c>
      <c r="E6829" s="3">
        <v>44844</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2022</v>
      </c>
      <c r="D6830" s="3">
        <v>44837</v>
      </c>
      <c r="E6830" s="3">
        <v>44844</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2022</v>
      </c>
      <c r="D6831" s="3">
        <v>44837</v>
      </c>
      <c r="E6831" s="3">
        <v>44844</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2022</v>
      </c>
      <c r="D6832" s="3">
        <v>44920</v>
      </c>
      <c r="E6832" s="3">
        <v>44923</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2023</v>
      </c>
      <c r="D6833" s="3">
        <v>45129</v>
      </c>
      <c r="E6833" s="3">
        <v>45135</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2021</v>
      </c>
      <c r="D6834" s="3">
        <v>44479</v>
      </c>
      <c r="E6834" s="3">
        <v>44486</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2022</v>
      </c>
      <c r="D6835" s="3">
        <v>44813</v>
      </c>
      <c r="E6835" s="3">
        <v>44813</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2022</v>
      </c>
      <c r="D6836" s="3">
        <v>44886</v>
      </c>
      <c r="E6836" s="3">
        <v>44890</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2023</v>
      </c>
      <c r="D6837" s="3">
        <v>45215</v>
      </c>
      <c r="E6837" s="3">
        <v>45220</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2023</v>
      </c>
      <c r="D6838" s="3">
        <v>45215</v>
      </c>
      <c r="E6838" s="3">
        <v>45220</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2021</v>
      </c>
      <c r="D6839" s="3">
        <v>44383</v>
      </c>
      <c r="E6839" s="3">
        <v>44389</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2023</v>
      </c>
      <c r="D6840" s="3">
        <v>44963</v>
      </c>
      <c r="E6840" s="3">
        <v>44967</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2023</v>
      </c>
      <c r="D6841" s="3">
        <v>44963</v>
      </c>
      <c r="E6841" s="3">
        <v>44967</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2021</v>
      </c>
      <c r="D6842" s="3">
        <v>44536</v>
      </c>
      <c r="E6842" s="3">
        <v>44537</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2022</v>
      </c>
      <c r="D6843" s="3">
        <v>44817</v>
      </c>
      <c r="E6843" s="3">
        <v>44822</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2022</v>
      </c>
      <c r="D6844" s="3">
        <v>44817</v>
      </c>
      <c r="E6844" s="3">
        <v>44822</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2022</v>
      </c>
      <c r="D6845" s="3">
        <v>44817</v>
      </c>
      <c r="E6845" s="3">
        <v>44822</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2022</v>
      </c>
      <c r="D6846" s="3">
        <v>44817</v>
      </c>
      <c r="E6846" s="3">
        <v>44822</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2020</v>
      </c>
      <c r="D6847" s="3">
        <v>44018</v>
      </c>
      <c r="E6847" s="3">
        <v>44024</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2022</v>
      </c>
      <c r="D6848" s="3">
        <v>44691</v>
      </c>
      <c r="E6848" s="3">
        <v>44696</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2022</v>
      </c>
      <c r="D6849" s="3">
        <v>44761</v>
      </c>
      <c r="E6849" s="3">
        <v>44765</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2022</v>
      </c>
      <c r="D6850" s="3">
        <v>44731</v>
      </c>
      <c r="E6850" s="3">
        <v>44734</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2020</v>
      </c>
      <c r="D6851" s="3">
        <v>43941</v>
      </c>
      <c r="E6851" s="3">
        <v>43946</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2022</v>
      </c>
      <c r="D6852" s="3">
        <v>44569</v>
      </c>
      <c r="E6852" s="3">
        <v>44573</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2022</v>
      </c>
      <c r="D6853" s="3">
        <v>44569</v>
      </c>
      <c r="E6853" s="3">
        <v>44573</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2023</v>
      </c>
      <c r="D6854" s="3">
        <v>45284</v>
      </c>
      <c r="E6854" s="3">
        <v>45289</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2023</v>
      </c>
      <c r="D6855" s="3">
        <v>45284</v>
      </c>
      <c r="E6855" s="3">
        <v>45289</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2023</v>
      </c>
      <c r="D6856" s="3">
        <v>45284</v>
      </c>
      <c r="E6856" s="3">
        <v>45289</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2023</v>
      </c>
      <c r="D6857" s="3">
        <v>45284</v>
      </c>
      <c r="E6857" s="3">
        <v>45289</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2023</v>
      </c>
      <c r="D6858" s="3">
        <v>45284</v>
      </c>
      <c r="E6858" s="3">
        <v>45289</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2023</v>
      </c>
      <c r="D6859" s="3">
        <v>45034</v>
      </c>
      <c r="E6859" s="3">
        <v>45039</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2023</v>
      </c>
      <c r="D6860" s="3">
        <v>45034</v>
      </c>
      <c r="E6860" s="3">
        <v>45039</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2023</v>
      </c>
      <c r="D6861" s="3">
        <v>45034</v>
      </c>
      <c r="E6861" s="3">
        <v>45039</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2023</v>
      </c>
      <c r="D6862" s="3">
        <v>45034</v>
      </c>
      <c r="E6862" s="3">
        <v>45039</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2023</v>
      </c>
      <c r="D6863" s="3">
        <v>45034</v>
      </c>
      <c r="E6863" s="3">
        <v>45039</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2023</v>
      </c>
      <c r="D6864" s="3">
        <v>45034</v>
      </c>
      <c r="E6864" s="3">
        <v>45039</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2023</v>
      </c>
      <c r="D6865" s="3">
        <v>45262</v>
      </c>
      <c r="E6865" s="3">
        <v>45269</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2022</v>
      </c>
      <c r="D6866" s="3">
        <v>44795</v>
      </c>
      <c r="E6866" s="3">
        <v>44802</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2022</v>
      </c>
      <c r="D6867" s="3">
        <v>44795</v>
      </c>
      <c r="E6867" s="3">
        <v>44802</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2022</v>
      </c>
      <c r="D6868" s="3">
        <v>44795</v>
      </c>
      <c r="E6868" s="3">
        <v>44802</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2022</v>
      </c>
      <c r="D6869" s="3">
        <v>44795</v>
      </c>
      <c r="E6869" s="3">
        <v>44802</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2022</v>
      </c>
      <c r="D6870" s="3">
        <v>44795</v>
      </c>
      <c r="E6870" s="3">
        <v>44802</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2022</v>
      </c>
      <c r="D6871" s="3">
        <v>44795</v>
      </c>
      <c r="E6871" s="3">
        <v>44802</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2022</v>
      </c>
      <c r="D6872" s="3">
        <v>44795</v>
      </c>
      <c r="E6872" s="3">
        <v>44802</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2022</v>
      </c>
      <c r="D6873" s="3">
        <v>44901</v>
      </c>
      <c r="E6873" s="3">
        <v>44904</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2021</v>
      </c>
      <c r="D6874" s="3">
        <v>44546</v>
      </c>
      <c r="E6874" s="3">
        <v>44549</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2020</v>
      </c>
      <c r="D6875" s="3">
        <v>44121</v>
      </c>
      <c r="E6875" s="3">
        <v>44126</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2020</v>
      </c>
      <c r="D6876" s="3">
        <v>44121</v>
      </c>
      <c r="E6876" s="3">
        <v>44126</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2022</v>
      </c>
      <c r="D6877" s="3">
        <v>44810</v>
      </c>
      <c r="E6877" s="3">
        <v>44815</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2022</v>
      </c>
      <c r="D6878" s="3">
        <v>44810</v>
      </c>
      <c r="E6878" s="3">
        <v>44815</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2021</v>
      </c>
      <c r="D6879" s="3">
        <v>44484</v>
      </c>
      <c r="E6879" s="3">
        <v>44484</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2021</v>
      </c>
      <c r="D6880" s="3">
        <v>44484</v>
      </c>
      <c r="E6880" s="3">
        <v>44484</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2021</v>
      </c>
      <c r="D6881" s="3">
        <v>44531</v>
      </c>
      <c r="E6881" s="3">
        <v>44535</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2021</v>
      </c>
      <c r="D6882" s="3">
        <v>44531</v>
      </c>
      <c r="E6882" s="3">
        <v>44535</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2021</v>
      </c>
      <c r="D6883" s="3">
        <v>44531</v>
      </c>
      <c r="E6883" s="3">
        <v>44535</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2021</v>
      </c>
      <c r="D6884" s="3">
        <v>44531</v>
      </c>
      <c r="E6884" s="3">
        <v>44535</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2021</v>
      </c>
      <c r="D6885" s="3">
        <v>44531</v>
      </c>
      <c r="E6885" s="3">
        <v>44535</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2021</v>
      </c>
      <c r="D6886" s="3">
        <v>44347</v>
      </c>
      <c r="E6886" s="3">
        <v>44351</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2023</v>
      </c>
      <c r="D6887" s="3">
        <v>45180</v>
      </c>
      <c r="E6887" s="3">
        <v>45187</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2023</v>
      </c>
      <c r="D6888" s="3">
        <v>45180</v>
      </c>
      <c r="E6888" s="3">
        <v>45187</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2023</v>
      </c>
      <c r="D6889" s="3">
        <v>45042</v>
      </c>
      <c r="E6889" s="3">
        <v>45049</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2023</v>
      </c>
      <c r="D6890" s="3">
        <v>45042</v>
      </c>
      <c r="E6890" s="3">
        <v>45049</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2023</v>
      </c>
      <c r="D6891" s="3">
        <v>45188</v>
      </c>
      <c r="E6891" s="3">
        <v>45192</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2023</v>
      </c>
      <c r="D6892" s="3">
        <v>45188</v>
      </c>
      <c r="E6892" s="3">
        <v>45192</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2023</v>
      </c>
      <c r="D6893" s="3">
        <v>45188</v>
      </c>
      <c r="E6893" s="3">
        <v>45192</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2023</v>
      </c>
      <c r="D6894" s="3">
        <v>45188</v>
      </c>
      <c r="E6894" s="3">
        <v>45192</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2023</v>
      </c>
      <c r="D6895" s="3">
        <v>45188</v>
      </c>
      <c r="E6895" s="3">
        <v>45192</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2023</v>
      </c>
      <c r="D6896" s="3">
        <v>45188</v>
      </c>
      <c r="E6896" s="3">
        <v>45192</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2023</v>
      </c>
      <c r="D6897" s="3">
        <v>45188</v>
      </c>
      <c r="E6897" s="3">
        <v>45192</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2023</v>
      </c>
      <c r="D6898" s="3">
        <v>45188</v>
      </c>
      <c r="E6898" s="3">
        <v>45192</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2023</v>
      </c>
      <c r="D6899" s="3">
        <v>45157</v>
      </c>
      <c r="E6899" s="3">
        <v>45164</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2021</v>
      </c>
      <c r="D6900" s="3">
        <v>44340</v>
      </c>
      <c r="E6900" s="3">
        <v>44342</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2021</v>
      </c>
      <c r="D6901" s="3">
        <v>44340</v>
      </c>
      <c r="E6901" s="3">
        <v>44342</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2021</v>
      </c>
      <c r="D6902" s="3">
        <v>44446</v>
      </c>
      <c r="E6902" s="3">
        <v>44450</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2023</v>
      </c>
      <c r="D6903" s="3">
        <v>45132</v>
      </c>
      <c r="E6903" s="3">
        <v>45132</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2023</v>
      </c>
      <c r="D6904" s="3">
        <v>45172</v>
      </c>
      <c r="E6904" s="3">
        <v>45178</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2023</v>
      </c>
      <c r="D6905" s="3">
        <v>45172</v>
      </c>
      <c r="E6905" s="3">
        <v>45178</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2023</v>
      </c>
      <c r="D6906" s="3">
        <v>45172</v>
      </c>
      <c r="E6906" s="3">
        <v>45178</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2023</v>
      </c>
      <c r="D6907" s="3">
        <v>45267</v>
      </c>
      <c r="E6907" s="3">
        <v>45269</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2023</v>
      </c>
      <c r="D6908" s="3">
        <v>45067</v>
      </c>
      <c r="E6908" s="3">
        <v>45067</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2022</v>
      </c>
      <c r="D6909" s="3">
        <v>44832</v>
      </c>
      <c r="E6909" s="3">
        <v>44838</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2023</v>
      </c>
      <c r="D6910" s="3">
        <v>45271</v>
      </c>
      <c r="E6910" s="3">
        <v>45276</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2020</v>
      </c>
      <c r="D6911" s="3">
        <v>44087</v>
      </c>
      <c r="E6911" s="3">
        <v>44092</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2023</v>
      </c>
      <c r="D6912" s="3">
        <v>45137</v>
      </c>
      <c r="E6912" s="3">
        <v>45141</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2023</v>
      </c>
      <c r="D6913" s="3">
        <v>45140</v>
      </c>
      <c r="E6913" s="3">
        <v>45144</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2023</v>
      </c>
      <c r="D6914" s="3">
        <v>45049</v>
      </c>
      <c r="E6914" s="3">
        <v>45052</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2021</v>
      </c>
      <c r="D6915" s="3">
        <v>44359</v>
      </c>
      <c r="E6915" s="3">
        <v>44363</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2020</v>
      </c>
      <c r="D6916" s="3">
        <v>44187</v>
      </c>
      <c r="E6916" s="3">
        <v>44194</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2020</v>
      </c>
      <c r="D6917" s="3">
        <v>44187</v>
      </c>
      <c r="E6917" s="3">
        <v>44194</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2020</v>
      </c>
      <c r="D6918" s="3">
        <v>44187</v>
      </c>
      <c r="E6918" s="3">
        <v>44194</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2020</v>
      </c>
      <c r="D6919" s="3">
        <v>44181</v>
      </c>
      <c r="E6919" s="3">
        <v>44186</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2022</v>
      </c>
      <c r="D6920" s="3">
        <v>44668</v>
      </c>
      <c r="E6920" s="3">
        <v>44670</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2021</v>
      </c>
      <c r="D6921" s="3">
        <v>44337</v>
      </c>
      <c r="E6921" s="3">
        <v>44344</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2023</v>
      </c>
      <c r="D6922" s="3">
        <v>44984</v>
      </c>
      <c r="E6922" s="3">
        <v>44988</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2023</v>
      </c>
      <c r="D6923" s="3">
        <v>45021</v>
      </c>
      <c r="E6923" s="3">
        <v>45027</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2021</v>
      </c>
      <c r="D6924" s="3">
        <v>44271</v>
      </c>
      <c r="E6924" s="3">
        <v>44274</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2021</v>
      </c>
      <c r="D6925" s="3">
        <v>44271</v>
      </c>
      <c r="E6925" s="3">
        <v>44274</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2021</v>
      </c>
      <c r="D6926" s="3">
        <v>44530</v>
      </c>
      <c r="E6926" s="3">
        <v>44534</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2021</v>
      </c>
      <c r="D6927" s="3">
        <v>44530</v>
      </c>
      <c r="E6927" s="3">
        <v>44534</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2022</v>
      </c>
      <c r="D6928" s="3">
        <v>44771</v>
      </c>
      <c r="E6928" s="3">
        <v>44777</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2022</v>
      </c>
      <c r="D6929" s="3">
        <v>44736</v>
      </c>
      <c r="E6929" s="3">
        <v>44738</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2022</v>
      </c>
      <c r="D6930" s="3">
        <v>44736</v>
      </c>
      <c r="E6930" s="3">
        <v>44738</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2022</v>
      </c>
      <c r="D6931" s="3">
        <v>44736</v>
      </c>
      <c r="E6931" s="3">
        <v>44738</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2022</v>
      </c>
      <c r="D6932" s="3">
        <v>44736</v>
      </c>
      <c r="E6932" s="3">
        <v>44738</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2020</v>
      </c>
      <c r="D6933" s="3">
        <v>44026</v>
      </c>
      <c r="E6933" s="3">
        <v>44030</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2020</v>
      </c>
      <c r="D6934" s="3">
        <v>44026</v>
      </c>
      <c r="E6934" s="3">
        <v>44030</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2020</v>
      </c>
      <c r="D6935" s="3">
        <v>44026</v>
      </c>
      <c r="E6935" s="3">
        <v>44030</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2020</v>
      </c>
      <c r="D6936" s="3">
        <v>44026</v>
      </c>
      <c r="E6936" s="3">
        <v>44030</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2023</v>
      </c>
      <c r="D6937" s="3">
        <v>45261</v>
      </c>
      <c r="E6937" s="3">
        <v>45264</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2022</v>
      </c>
      <c r="D6938" s="3">
        <v>44807</v>
      </c>
      <c r="E6938" s="3">
        <v>44809</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2020</v>
      </c>
      <c r="D6939" s="3">
        <v>43997</v>
      </c>
      <c r="E6939" s="3">
        <v>43997</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2022</v>
      </c>
      <c r="D6940" s="3">
        <v>44871</v>
      </c>
      <c r="E6940" s="3">
        <v>44875</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2023</v>
      </c>
      <c r="D6941" s="3">
        <v>45104</v>
      </c>
      <c r="E6941" s="3">
        <v>45108</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2023</v>
      </c>
      <c r="D6942" s="3">
        <v>45104</v>
      </c>
      <c r="E6942" s="3">
        <v>45108</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2023</v>
      </c>
      <c r="D6943" s="3">
        <v>45104</v>
      </c>
      <c r="E6943" s="3">
        <v>45108</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2023</v>
      </c>
      <c r="D6944" s="3">
        <v>45104</v>
      </c>
      <c r="E6944" s="3">
        <v>45108</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2021</v>
      </c>
      <c r="D6945" s="3">
        <v>44402</v>
      </c>
      <c r="E6945" s="3">
        <v>44407</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2020</v>
      </c>
      <c r="D6946" s="3">
        <v>44097</v>
      </c>
      <c r="E6946" s="3">
        <v>44101</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2022</v>
      </c>
      <c r="D6947" s="3">
        <v>44835</v>
      </c>
      <c r="E6947" s="3">
        <v>44839</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2021</v>
      </c>
      <c r="D6948" s="3">
        <v>44509</v>
      </c>
      <c r="E6948" s="3">
        <v>44513</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2021</v>
      </c>
      <c r="D6949" s="3">
        <v>44311</v>
      </c>
      <c r="E6949" s="3">
        <v>44315</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2021</v>
      </c>
      <c r="D6950" s="3">
        <v>44311</v>
      </c>
      <c r="E6950" s="3">
        <v>44315</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2023</v>
      </c>
      <c r="D6951" s="3">
        <v>45250</v>
      </c>
      <c r="E6951" s="3">
        <v>45250</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2023</v>
      </c>
      <c r="D6952" s="3">
        <v>45250</v>
      </c>
      <c r="E6952" s="3">
        <v>45250</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2021</v>
      </c>
      <c r="D6953" s="3">
        <v>44520</v>
      </c>
      <c r="E6953" s="3">
        <v>44524</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2021</v>
      </c>
      <c r="D6954" s="3">
        <v>44471</v>
      </c>
      <c r="E6954" s="3">
        <v>44472</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2021</v>
      </c>
      <c r="D6955" s="3">
        <v>44471</v>
      </c>
      <c r="E6955" s="3">
        <v>44472</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2021</v>
      </c>
      <c r="D6956" s="3">
        <v>44471</v>
      </c>
      <c r="E6956" s="3">
        <v>44472</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2021</v>
      </c>
      <c r="D6957" s="3">
        <v>44311</v>
      </c>
      <c r="E6957" s="3">
        <v>44318</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2022</v>
      </c>
      <c r="D6958" s="3">
        <v>44757</v>
      </c>
      <c r="E6958" s="3">
        <v>44762</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2022</v>
      </c>
      <c r="D6959" s="3">
        <v>44757</v>
      </c>
      <c r="E6959" s="3">
        <v>44762</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2021</v>
      </c>
      <c r="D6960" s="3">
        <v>44466</v>
      </c>
      <c r="E6960" s="3">
        <v>44468</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2021</v>
      </c>
      <c r="D6961" s="3">
        <v>44466</v>
      </c>
      <c r="E6961" s="3">
        <v>44468</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2021</v>
      </c>
      <c r="D6962" s="3">
        <v>44466</v>
      </c>
      <c r="E6962" s="3">
        <v>44468</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2023</v>
      </c>
      <c r="D6963" s="3">
        <v>45241</v>
      </c>
      <c r="E6963" s="3">
        <v>45241</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2022</v>
      </c>
      <c r="D6964" s="3">
        <v>44759</v>
      </c>
      <c r="E6964" s="3">
        <v>44763</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2022</v>
      </c>
      <c r="D6965" s="3">
        <v>44759</v>
      </c>
      <c r="E6965" s="3">
        <v>44763</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2022</v>
      </c>
      <c r="D6966" s="3">
        <v>44759</v>
      </c>
      <c r="E6966" s="3">
        <v>44763</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2022</v>
      </c>
      <c r="D6967" s="3">
        <v>44759</v>
      </c>
      <c r="E6967" s="3">
        <v>44763</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2022</v>
      </c>
      <c r="D6968" s="3">
        <v>44759</v>
      </c>
      <c r="E6968" s="3">
        <v>44763</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2022</v>
      </c>
      <c r="D6969" s="3">
        <v>44759</v>
      </c>
      <c r="E6969" s="3">
        <v>44763</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2021</v>
      </c>
      <c r="D6970" s="3">
        <v>44485</v>
      </c>
      <c r="E6970" s="3">
        <v>44489</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2022</v>
      </c>
      <c r="D6971" s="3">
        <v>44571</v>
      </c>
      <c r="E6971" s="3">
        <v>44574</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2023</v>
      </c>
      <c r="D6972" s="3">
        <v>45189</v>
      </c>
      <c r="E6972" s="3">
        <v>45195</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2023</v>
      </c>
      <c r="D6973" s="3">
        <v>45189</v>
      </c>
      <c r="E6973" s="3">
        <v>45195</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2023</v>
      </c>
      <c r="D6974" s="3">
        <v>45189</v>
      </c>
      <c r="E6974" s="3">
        <v>45195</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2023</v>
      </c>
      <c r="D6975" s="3">
        <v>45189</v>
      </c>
      <c r="E6975" s="3">
        <v>45195</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2023</v>
      </c>
      <c r="D6976" s="3">
        <v>45185</v>
      </c>
      <c r="E6976" s="3">
        <v>45189</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2021</v>
      </c>
      <c r="D6977" s="3">
        <v>44375</v>
      </c>
      <c r="E6977" s="3">
        <v>44379</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2021</v>
      </c>
      <c r="D6978" s="3">
        <v>44375</v>
      </c>
      <c r="E6978" s="3">
        <v>44379</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2022</v>
      </c>
      <c r="D6979" s="3">
        <v>44891</v>
      </c>
      <c r="E6979" s="3">
        <v>44894</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2023</v>
      </c>
      <c r="D6980" s="3">
        <v>45256</v>
      </c>
      <c r="E6980" s="3">
        <v>45260</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2023</v>
      </c>
      <c r="D6981" s="3">
        <v>44941</v>
      </c>
      <c r="E6981" s="3">
        <v>44946</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2020</v>
      </c>
      <c r="D6982" s="3">
        <v>44142</v>
      </c>
      <c r="E6982" s="3">
        <v>44143</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2020</v>
      </c>
      <c r="D6983" s="3">
        <v>44142</v>
      </c>
      <c r="E6983" s="3">
        <v>44143</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2022</v>
      </c>
      <c r="D6984" s="3">
        <v>44806</v>
      </c>
      <c r="E6984" s="3">
        <v>44810</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2022</v>
      </c>
      <c r="D6985" s="3">
        <v>44806</v>
      </c>
      <c r="E6985" s="3">
        <v>44810</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2022</v>
      </c>
      <c r="D6986" s="3">
        <v>44806</v>
      </c>
      <c r="E6986" s="3">
        <v>44810</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2022</v>
      </c>
      <c r="D6987" s="3">
        <v>44806</v>
      </c>
      <c r="E6987" s="3">
        <v>44810</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2022</v>
      </c>
      <c r="D6988" s="3">
        <v>44806</v>
      </c>
      <c r="E6988" s="3">
        <v>44810</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2022</v>
      </c>
      <c r="D6989" s="3">
        <v>44806</v>
      </c>
      <c r="E6989" s="3">
        <v>44810</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2023</v>
      </c>
      <c r="D6990" s="3">
        <v>45242</v>
      </c>
      <c r="E6990" s="3">
        <v>45247</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2023</v>
      </c>
      <c r="D6991" s="3">
        <v>45272</v>
      </c>
      <c r="E6991" s="3">
        <v>45274</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2021</v>
      </c>
      <c r="D6992" s="3">
        <v>44508</v>
      </c>
      <c r="E6992" s="3">
        <v>44513</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2021</v>
      </c>
      <c r="D6993" s="3">
        <v>44508</v>
      </c>
      <c r="E6993" s="3">
        <v>44513</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2021</v>
      </c>
      <c r="D6994" s="3">
        <v>44508</v>
      </c>
      <c r="E6994" s="3">
        <v>44513</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2021</v>
      </c>
      <c r="D6995" s="3">
        <v>44508</v>
      </c>
      <c r="E6995" s="3">
        <v>44513</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2021</v>
      </c>
      <c r="D6996" s="3">
        <v>44508</v>
      </c>
      <c r="E6996" s="3">
        <v>44513</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2021</v>
      </c>
      <c r="D6997" s="3">
        <v>44519</v>
      </c>
      <c r="E6997" s="3">
        <v>44526</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2023</v>
      </c>
      <c r="D6998" s="3">
        <v>45284</v>
      </c>
      <c r="E6998" s="3">
        <v>45286</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2023</v>
      </c>
      <c r="D6999" s="3">
        <v>45284</v>
      </c>
      <c r="E6999" s="3">
        <v>45286</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2022</v>
      </c>
      <c r="D7000" s="3">
        <v>44821</v>
      </c>
      <c r="E7000" s="3">
        <v>44827</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2023</v>
      </c>
      <c r="D7001" s="3">
        <v>45073</v>
      </c>
      <c r="E7001" s="3">
        <v>45076</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2023</v>
      </c>
      <c r="D7002" s="3">
        <v>45073</v>
      </c>
      <c r="E7002" s="3">
        <v>45076</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2021</v>
      </c>
      <c r="D7003" s="3">
        <v>44285</v>
      </c>
      <c r="E7003" s="3">
        <v>44289</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2020</v>
      </c>
      <c r="D7004" s="3">
        <v>44062</v>
      </c>
      <c r="E7004" s="3">
        <v>44064</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2020</v>
      </c>
      <c r="D7005" s="3">
        <v>44062</v>
      </c>
      <c r="E7005" s="3">
        <v>44064</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2020</v>
      </c>
      <c r="D7006" s="3">
        <v>44188</v>
      </c>
      <c r="E7006" s="3">
        <v>44193</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2021</v>
      </c>
      <c r="D7007" s="3">
        <v>44501</v>
      </c>
      <c r="E7007" s="3">
        <v>44505</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2020</v>
      </c>
      <c r="D7008" s="3">
        <v>44180</v>
      </c>
      <c r="E7008" s="3">
        <v>44186</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2021</v>
      </c>
      <c r="D7009" s="3">
        <v>44429</v>
      </c>
      <c r="E7009" s="3">
        <v>44433</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2021</v>
      </c>
      <c r="D7010" s="3">
        <v>44429</v>
      </c>
      <c r="E7010" s="3">
        <v>44433</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2021</v>
      </c>
      <c r="D7011" s="3">
        <v>44429</v>
      </c>
      <c r="E7011" s="3">
        <v>44433</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2020</v>
      </c>
      <c r="D7012" s="3">
        <v>43974</v>
      </c>
      <c r="E7012" s="3">
        <v>43978</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2020</v>
      </c>
      <c r="D7013" s="3">
        <v>43974</v>
      </c>
      <c r="E7013" s="3">
        <v>43978</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2020</v>
      </c>
      <c r="D7014" s="3">
        <v>43974</v>
      </c>
      <c r="E7014" s="3">
        <v>43978</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2023</v>
      </c>
      <c r="D7015" s="3">
        <v>45270</v>
      </c>
      <c r="E7015" s="3">
        <v>45272</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2020</v>
      </c>
      <c r="D7016" s="3">
        <v>43901</v>
      </c>
      <c r="E7016" s="3">
        <v>43903</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2020</v>
      </c>
      <c r="D7017" s="3">
        <v>43901</v>
      </c>
      <c r="E7017" s="3">
        <v>43903</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2020</v>
      </c>
      <c r="D7018" s="3">
        <v>43901</v>
      </c>
      <c r="E7018" s="3">
        <v>43903</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2020</v>
      </c>
      <c r="D7019" s="3">
        <v>43901</v>
      </c>
      <c r="E7019" s="3">
        <v>43903</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2022</v>
      </c>
      <c r="D7020" s="3">
        <v>44736</v>
      </c>
      <c r="E7020" s="3">
        <v>44740</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2020</v>
      </c>
      <c r="D7021" s="3">
        <v>44066</v>
      </c>
      <c r="E7021" s="3">
        <v>44070</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2020</v>
      </c>
      <c r="D7022" s="3">
        <v>44066</v>
      </c>
      <c r="E7022" s="3">
        <v>44070</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2020</v>
      </c>
      <c r="D7023" s="3">
        <v>44066</v>
      </c>
      <c r="E7023" s="3">
        <v>44070</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2020</v>
      </c>
      <c r="D7024" s="3">
        <v>44066</v>
      </c>
      <c r="E7024" s="3">
        <v>44070</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2020</v>
      </c>
      <c r="D7025" s="3">
        <v>44066</v>
      </c>
      <c r="E7025" s="3">
        <v>44070</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2020</v>
      </c>
      <c r="D7026" s="3">
        <v>44066</v>
      </c>
      <c r="E7026" s="3">
        <v>44070</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2023</v>
      </c>
      <c r="D7027" s="3">
        <v>44964</v>
      </c>
      <c r="E7027" s="3">
        <v>44970</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2023</v>
      </c>
      <c r="D7028" s="3">
        <v>44964</v>
      </c>
      <c r="E7028" s="3">
        <v>44970</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2023</v>
      </c>
      <c r="D7029" s="3">
        <v>44956</v>
      </c>
      <c r="E7029" s="3">
        <v>44963</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2022</v>
      </c>
      <c r="D7030" s="3">
        <v>44916</v>
      </c>
      <c r="E7030" s="3">
        <v>44919</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2022</v>
      </c>
      <c r="D7031" s="3">
        <v>44877</v>
      </c>
      <c r="E7031" s="3">
        <v>44882</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2022</v>
      </c>
      <c r="D7032" s="3">
        <v>44877</v>
      </c>
      <c r="E7032" s="3">
        <v>44882</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2022</v>
      </c>
      <c r="D7033" s="3">
        <v>44877</v>
      </c>
      <c r="E7033" s="3">
        <v>44882</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2022</v>
      </c>
      <c r="D7034" s="3">
        <v>44877</v>
      </c>
      <c r="E7034" s="3">
        <v>44882</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2022</v>
      </c>
      <c r="D7035" s="3">
        <v>44877</v>
      </c>
      <c r="E7035" s="3">
        <v>44882</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2022</v>
      </c>
      <c r="D7036" s="3">
        <v>44877</v>
      </c>
      <c r="E7036" s="3">
        <v>44882</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2023</v>
      </c>
      <c r="D7037" s="3">
        <v>45240</v>
      </c>
      <c r="E7037" s="3">
        <v>45244</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2020</v>
      </c>
      <c r="D7038" s="3">
        <v>43953</v>
      </c>
      <c r="E7038" s="3">
        <v>43955</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2023</v>
      </c>
      <c r="D7039" s="3">
        <v>45192</v>
      </c>
      <c r="E7039" s="3">
        <v>45197</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2023</v>
      </c>
      <c r="D7040" s="3">
        <v>45192</v>
      </c>
      <c r="E7040" s="3">
        <v>45197</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2023</v>
      </c>
      <c r="D7041" s="3">
        <v>45278</v>
      </c>
      <c r="E7041" s="3">
        <v>45284</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2023</v>
      </c>
      <c r="D7042" s="3">
        <v>45278</v>
      </c>
      <c r="E7042" s="3">
        <v>45284</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2023</v>
      </c>
      <c r="D7043" s="3">
        <v>45278</v>
      </c>
      <c r="E7043" s="3">
        <v>45284</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2023</v>
      </c>
      <c r="D7044" s="3">
        <v>45126</v>
      </c>
      <c r="E7044" s="3">
        <v>45131</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2023</v>
      </c>
      <c r="D7045" s="3">
        <v>45126</v>
      </c>
      <c r="E7045" s="3">
        <v>45131</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2023</v>
      </c>
      <c r="D7046" s="3">
        <v>45126</v>
      </c>
      <c r="E7046" s="3">
        <v>45131</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2022</v>
      </c>
      <c r="D7047" s="3">
        <v>44869</v>
      </c>
      <c r="E7047" s="3">
        <v>44875</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2020</v>
      </c>
      <c r="D7048" s="3">
        <v>43929</v>
      </c>
      <c r="E7048" s="3">
        <v>43933</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2020</v>
      </c>
      <c r="D7049" s="3">
        <v>43929</v>
      </c>
      <c r="E7049" s="3">
        <v>43933</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2022</v>
      </c>
      <c r="D7050" s="3">
        <v>44788</v>
      </c>
      <c r="E7050" s="3">
        <v>44790</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2020</v>
      </c>
      <c r="D7051" s="3">
        <v>44099</v>
      </c>
      <c r="E7051" s="3">
        <v>44104</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2022</v>
      </c>
      <c r="D7052" s="3">
        <v>44907</v>
      </c>
      <c r="E7052" s="3">
        <v>44907</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2022</v>
      </c>
      <c r="D7053" s="3">
        <v>44907</v>
      </c>
      <c r="E7053" s="3">
        <v>44907</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2022</v>
      </c>
      <c r="D7054" s="3">
        <v>44907</v>
      </c>
      <c r="E7054" s="3">
        <v>44907</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2022</v>
      </c>
      <c r="D7055" s="3">
        <v>44907</v>
      </c>
      <c r="E7055" s="3">
        <v>44907</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2022</v>
      </c>
      <c r="D7056" s="3">
        <v>44907</v>
      </c>
      <c r="E7056" s="3">
        <v>44907</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2022</v>
      </c>
      <c r="D7057" s="3">
        <v>44907</v>
      </c>
      <c r="E7057" s="3">
        <v>44907</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2022</v>
      </c>
      <c r="D7058" s="3">
        <v>44907</v>
      </c>
      <c r="E7058" s="3">
        <v>44907</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2022</v>
      </c>
      <c r="D7059" s="3">
        <v>44907</v>
      </c>
      <c r="E7059" s="3">
        <v>44907</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2022</v>
      </c>
      <c r="D7060" s="3">
        <v>44907</v>
      </c>
      <c r="E7060" s="3">
        <v>44907</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2022</v>
      </c>
      <c r="D7061" s="3">
        <v>44907</v>
      </c>
      <c r="E7061" s="3">
        <v>44907</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2022</v>
      </c>
      <c r="D7062" s="3">
        <v>44907</v>
      </c>
      <c r="E7062" s="3">
        <v>44907</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2021</v>
      </c>
      <c r="D7063" s="3">
        <v>44230</v>
      </c>
      <c r="E7063" s="3">
        <v>44232</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2022</v>
      </c>
      <c r="D7064" s="3">
        <v>44925</v>
      </c>
      <c r="E7064" s="3">
        <v>44927</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2023</v>
      </c>
      <c r="D7065" s="3">
        <v>45170</v>
      </c>
      <c r="E7065" s="3">
        <v>45175</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2023</v>
      </c>
      <c r="D7066" s="3">
        <v>44962</v>
      </c>
      <c r="E7066" s="3">
        <v>44967</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2020</v>
      </c>
      <c r="D7067" s="3">
        <v>44171</v>
      </c>
      <c r="E7067" s="3">
        <v>44173</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2022</v>
      </c>
      <c r="D7068" s="3">
        <v>44712</v>
      </c>
      <c r="E7068" s="3">
        <v>44716</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2022</v>
      </c>
      <c r="D7069" s="3">
        <v>44703</v>
      </c>
      <c r="E7069" s="3">
        <v>44708</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2022</v>
      </c>
      <c r="D7070" s="3">
        <v>44703</v>
      </c>
      <c r="E7070" s="3">
        <v>44708</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2020</v>
      </c>
      <c r="D7071" s="3">
        <v>44052</v>
      </c>
      <c r="E7071" s="3">
        <v>44057</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2022</v>
      </c>
      <c r="D7072" s="3">
        <v>44810</v>
      </c>
      <c r="E7072" s="3">
        <v>44815</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2022</v>
      </c>
      <c r="D7073" s="3">
        <v>44766</v>
      </c>
      <c r="E7073" s="3">
        <v>44771</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2022</v>
      </c>
      <c r="D7074" s="3">
        <v>44766</v>
      </c>
      <c r="E7074" s="3">
        <v>44771</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2022</v>
      </c>
      <c r="D7075" s="3">
        <v>44766</v>
      </c>
      <c r="E7075" s="3">
        <v>44771</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2022</v>
      </c>
      <c r="D7076" s="3">
        <v>44766</v>
      </c>
      <c r="E7076" s="3">
        <v>44771</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2022</v>
      </c>
      <c r="D7077" s="3">
        <v>44766</v>
      </c>
      <c r="E7077" s="3">
        <v>44771</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2022</v>
      </c>
      <c r="D7078" s="3">
        <v>44694</v>
      </c>
      <c r="E7078" s="3">
        <v>44699</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2022</v>
      </c>
      <c r="D7079" s="3">
        <v>44807</v>
      </c>
      <c r="E7079" s="3">
        <v>44811</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2022</v>
      </c>
      <c r="D7080" s="3">
        <v>44807</v>
      </c>
      <c r="E7080" s="3">
        <v>44811</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2022</v>
      </c>
      <c r="D7081" s="3">
        <v>44807</v>
      </c>
      <c r="E7081" s="3">
        <v>44811</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2022</v>
      </c>
      <c r="D7082" s="3">
        <v>44807</v>
      </c>
      <c r="E7082" s="3">
        <v>44811</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2022</v>
      </c>
      <c r="D7083" s="3">
        <v>44807</v>
      </c>
      <c r="E7083" s="3">
        <v>44811</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2022</v>
      </c>
      <c r="D7084" s="3">
        <v>44807</v>
      </c>
      <c r="E7084" s="3">
        <v>44811</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2023</v>
      </c>
      <c r="D7085" s="3">
        <v>45129</v>
      </c>
      <c r="E7085" s="3">
        <v>45133</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2023</v>
      </c>
      <c r="D7086" s="3">
        <v>45129</v>
      </c>
      <c r="E7086" s="3">
        <v>45133</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2023</v>
      </c>
      <c r="D7087" s="3">
        <v>45195</v>
      </c>
      <c r="E7087" s="3">
        <v>45198</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2023</v>
      </c>
      <c r="D7088" s="3">
        <v>45195</v>
      </c>
      <c r="E7088" s="3">
        <v>45198</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2023</v>
      </c>
      <c r="D7089" s="3">
        <v>45142</v>
      </c>
      <c r="E7089" s="3">
        <v>45145</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2021</v>
      </c>
      <c r="D7090" s="3">
        <v>44494</v>
      </c>
      <c r="E7090" s="3">
        <v>44496</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2023</v>
      </c>
      <c r="D7091" s="3">
        <v>45093</v>
      </c>
      <c r="E7091" s="3">
        <v>45097</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2021</v>
      </c>
      <c r="D7092" s="3">
        <v>44205</v>
      </c>
      <c r="E7092" s="3">
        <v>44209</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2021</v>
      </c>
      <c r="D7093" s="3">
        <v>44205</v>
      </c>
      <c r="E7093" s="3">
        <v>44209</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2021</v>
      </c>
      <c r="D7094" s="3">
        <v>44205</v>
      </c>
      <c r="E7094" s="3">
        <v>44209</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2021</v>
      </c>
      <c r="D7095" s="3">
        <v>44205</v>
      </c>
      <c r="E7095" s="3">
        <v>44209</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2021</v>
      </c>
      <c r="D7096" s="3">
        <v>44236</v>
      </c>
      <c r="E7096" s="3">
        <v>44240</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2022</v>
      </c>
      <c r="D7097" s="3">
        <v>44793</v>
      </c>
      <c r="E7097" s="3">
        <v>44794</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2022</v>
      </c>
      <c r="D7098" s="3">
        <v>44793</v>
      </c>
      <c r="E7098" s="3">
        <v>44794</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2022</v>
      </c>
      <c r="D7099" s="3">
        <v>44793</v>
      </c>
      <c r="E7099" s="3">
        <v>44794</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2023</v>
      </c>
      <c r="D7100" s="3">
        <v>45237</v>
      </c>
      <c r="E7100" s="3">
        <v>45241</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2021</v>
      </c>
      <c r="D7101" s="3">
        <v>44556</v>
      </c>
      <c r="E7101" s="3">
        <v>44560</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2020</v>
      </c>
      <c r="D7102" s="3">
        <v>44158</v>
      </c>
      <c r="E7102" s="3">
        <v>44163</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2022</v>
      </c>
      <c r="D7103" s="3">
        <v>44775</v>
      </c>
      <c r="E7103" s="3">
        <v>44779</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2020</v>
      </c>
      <c r="D7104" s="3">
        <v>44095</v>
      </c>
      <c r="E7104" s="3">
        <v>44098</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2023</v>
      </c>
      <c r="D7105" s="3">
        <v>45174</v>
      </c>
      <c r="E7105" s="3">
        <v>45178</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2023</v>
      </c>
      <c r="D7106" s="3">
        <v>45097</v>
      </c>
      <c r="E7106" s="3">
        <v>45099</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2023</v>
      </c>
      <c r="D7107" s="3">
        <v>45097</v>
      </c>
      <c r="E7107" s="3">
        <v>45099</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2023</v>
      </c>
      <c r="D7108" s="3">
        <v>45097</v>
      </c>
      <c r="E7108" s="3">
        <v>45099</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2022</v>
      </c>
      <c r="D7109" s="3">
        <v>44671</v>
      </c>
      <c r="E7109" s="3">
        <v>44678</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2022</v>
      </c>
      <c r="D7110" s="3">
        <v>44671</v>
      </c>
      <c r="E7110" s="3">
        <v>44678</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2022</v>
      </c>
      <c r="D7111" s="3">
        <v>44671</v>
      </c>
      <c r="E7111" s="3">
        <v>44678</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2022</v>
      </c>
      <c r="D7112" s="3">
        <v>44671</v>
      </c>
      <c r="E7112" s="3">
        <v>44678</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2022</v>
      </c>
      <c r="D7113" s="3">
        <v>44671</v>
      </c>
      <c r="E7113" s="3">
        <v>44678</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2022</v>
      </c>
      <c r="D7114" s="3">
        <v>44671</v>
      </c>
      <c r="E7114" s="3">
        <v>44678</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2022</v>
      </c>
      <c r="D7115" s="3">
        <v>44671</v>
      </c>
      <c r="E7115" s="3">
        <v>44678</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2022</v>
      </c>
      <c r="D7116" s="3">
        <v>44687</v>
      </c>
      <c r="E7116" s="3">
        <v>44688</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2022</v>
      </c>
      <c r="D7117" s="3">
        <v>44687</v>
      </c>
      <c r="E7117" s="3">
        <v>44688</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2020</v>
      </c>
      <c r="D7118" s="3">
        <v>44122</v>
      </c>
      <c r="E7118" s="3">
        <v>44127</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2020</v>
      </c>
      <c r="D7119" s="3">
        <v>44122</v>
      </c>
      <c r="E7119" s="3">
        <v>44127</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2023</v>
      </c>
      <c r="D7120" s="3">
        <v>44971</v>
      </c>
      <c r="E7120" s="3">
        <v>44975</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2023</v>
      </c>
      <c r="D7121" s="3">
        <v>45248</v>
      </c>
      <c r="E7121" s="3">
        <v>45255</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2020</v>
      </c>
      <c r="D7122" s="3">
        <v>43851</v>
      </c>
      <c r="E7122" s="3">
        <v>43857</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2023</v>
      </c>
      <c r="D7123" s="3">
        <v>45262</v>
      </c>
      <c r="E7123" s="3">
        <v>45269</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2023</v>
      </c>
      <c r="D7124" s="3">
        <v>45262</v>
      </c>
      <c r="E7124" s="3">
        <v>45269</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2021</v>
      </c>
      <c r="D7125" s="3">
        <v>44417</v>
      </c>
      <c r="E7125" s="3">
        <v>44424</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2021</v>
      </c>
      <c r="D7126" s="3">
        <v>44417</v>
      </c>
      <c r="E7126" s="3">
        <v>44424</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2022</v>
      </c>
      <c r="D7127" s="3">
        <v>44832</v>
      </c>
      <c r="E7127" s="3">
        <v>44834</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2022</v>
      </c>
      <c r="D7128" s="3">
        <v>44832</v>
      </c>
      <c r="E7128" s="3">
        <v>44834</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2022</v>
      </c>
      <c r="D7129" s="3">
        <v>44880</v>
      </c>
      <c r="E7129" s="3">
        <v>44886</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2022</v>
      </c>
      <c r="D7130" s="3">
        <v>44880</v>
      </c>
      <c r="E7130" s="3">
        <v>44886</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2022</v>
      </c>
      <c r="D7131" s="3">
        <v>44668</v>
      </c>
      <c r="E7131" s="3">
        <v>44674</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2022</v>
      </c>
      <c r="D7132" s="3">
        <v>44668</v>
      </c>
      <c r="E7132" s="3">
        <v>44674</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2023</v>
      </c>
      <c r="D7133" s="3">
        <v>45257</v>
      </c>
      <c r="E7133" s="3">
        <v>45262</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2023</v>
      </c>
      <c r="D7134" s="3">
        <v>45257</v>
      </c>
      <c r="E7134" s="3">
        <v>45262</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2023</v>
      </c>
      <c r="D7135" s="3">
        <v>45257</v>
      </c>
      <c r="E7135" s="3">
        <v>45262</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2023</v>
      </c>
      <c r="D7136" s="3">
        <v>45257</v>
      </c>
      <c r="E7136" s="3">
        <v>45262</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2023</v>
      </c>
      <c r="D7137" s="3">
        <v>45257</v>
      </c>
      <c r="E7137" s="3">
        <v>45262</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2021</v>
      </c>
      <c r="D7138" s="3">
        <v>44520</v>
      </c>
      <c r="E7138" s="3">
        <v>44527</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2021</v>
      </c>
      <c r="D7139" s="3">
        <v>44520</v>
      </c>
      <c r="E7139" s="3">
        <v>44527</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2021</v>
      </c>
      <c r="D7140" s="3">
        <v>44520</v>
      </c>
      <c r="E7140" s="3">
        <v>44527</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2021</v>
      </c>
      <c r="D7141" s="3">
        <v>44520</v>
      </c>
      <c r="E7141" s="3">
        <v>44527</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2023</v>
      </c>
      <c r="D7142" s="3">
        <v>45177</v>
      </c>
      <c r="E7142" s="3">
        <v>45177</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2023</v>
      </c>
      <c r="D7143" s="3">
        <v>45177</v>
      </c>
      <c r="E7143" s="3">
        <v>45177</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2020</v>
      </c>
      <c r="D7144" s="3">
        <v>44159</v>
      </c>
      <c r="E7144" s="3">
        <v>44164</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2023</v>
      </c>
      <c r="D7145" s="3">
        <v>44997</v>
      </c>
      <c r="E7145" s="3">
        <v>45002</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2023</v>
      </c>
      <c r="D7146" s="3">
        <v>44997</v>
      </c>
      <c r="E7146" s="3">
        <v>45002</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2023</v>
      </c>
      <c r="D7147" s="3">
        <v>44997</v>
      </c>
      <c r="E7147" s="3">
        <v>45002</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2023</v>
      </c>
      <c r="D7148" s="3">
        <v>44997</v>
      </c>
      <c r="E7148" s="3">
        <v>45002</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2022</v>
      </c>
      <c r="D7149" s="3">
        <v>44725</v>
      </c>
      <c r="E7149" s="3">
        <v>44730</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2022</v>
      </c>
      <c r="D7150" s="3">
        <v>44725</v>
      </c>
      <c r="E7150" s="3">
        <v>44730</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2021</v>
      </c>
      <c r="D7151" s="3">
        <v>44373</v>
      </c>
      <c r="E7151" s="3">
        <v>44377</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2023</v>
      </c>
      <c r="D7152" s="3">
        <v>45283</v>
      </c>
      <c r="E7152" s="3">
        <v>45287</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2023</v>
      </c>
      <c r="D7153" s="3">
        <v>45283</v>
      </c>
      <c r="E7153" s="3">
        <v>45286</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2020</v>
      </c>
      <c r="D7154" s="3">
        <v>44113</v>
      </c>
      <c r="E7154" s="3">
        <v>44119</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2021</v>
      </c>
      <c r="D7155" s="3">
        <v>44540</v>
      </c>
      <c r="E7155" s="3">
        <v>44545</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2021</v>
      </c>
      <c r="D7156" s="3">
        <v>44555</v>
      </c>
      <c r="E7156" s="3">
        <v>44557</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2021</v>
      </c>
      <c r="D7157" s="3">
        <v>44555</v>
      </c>
      <c r="E7157" s="3">
        <v>44557</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2023</v>
      </c>
      <c r="D7158" s="3">
        <v>45046</v>
      </c>
      <c r="E7158" s="3">
        <v>45051</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2022</v>
      </c>
      <c r="D7159" s="3">
        <v>44649</v>
      </c>
      <c r="E7159" s="3">
        <v>44652</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2022</v>
      </c>
      <c r="D7160" s="3">
        <v>44649</v>
      </c>
      <c r="E7160" s="3">
        <v>44652</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2021</v>
      </c>
      <c r="D7161" s="3">
        <v>44329</v>
      </c>
      <c r="E7161" s="3">
        <v>44334</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2021</v>
      </c>
      <c r="D7162" s="3">
        <v>44329</v>
      </c>
      <c r="E7162" s="3">
        <v>44334</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2020</v>
      </c>
      <c r="D7163" s="3">
        <v>44016</v>
      </c>
      <c r="E7163" s="3">
        <v>44021</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2020</v>
      </c>
      <c r="D7164" s="3">
        <v>44016</v>
      </c>
      <c r="E7164" s="3">
        <v>44021</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2020</v>
      </c>
      <c r="D7165" s="3">
        <v>43943</v>
      </c>
      <c r="E7165" s="3">
        <v>43945</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2020</v>
      </c>
      <c r="D7166" s="3">
        <v>43943</v>
      </c>
      <c r="E7166" s="3">
        <v>43945</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2022</v>
      </c>
      <c r="D7167" s="3">
        <v>44824</v>
      </c>
      <c r="E7167" s="3">
        <v>44827</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2020</v>
      </c>
      <c r="D7168" s="3">
        <v>44034</v>
      </c>
      <c r="E7168" s="3">
        <v>44036</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2020</v>
      </c>
      <c r="D7169" s="3">
        <v>44034</v>
      </c>
      <c r="E7169" s="3">
        <v>44036</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2020</v>
      </c>
      <c r="D7170" s="3">
        <v>44034</v>
      </c>
      <c r="E7170" s="3">
        <v>44036</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2020</v>
      </c>
      <c r="D7171" s="3">
        <v>44034</v>
      </c>
      <c r="E7171" s="3">
        <v>44036</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2023</v>
      </c>
      <c r="D7172" s="3">
        <v>45208</v>
      </c>
      <c r="E7172" s="3">
        <v>45214</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2023</v>
      </c>
      <c r="D7173" s="3">
        <v>45042</v>
      </c>
      <c r="E7173" s="3">
        <v>45044</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2023</v>
      </c>
      <c r="D7174" s="3">
        <v>45012</v>
      </c>
      <c r="E7174" s="3">
        <v>45016</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2023</v>
      </c>
      <c r="D7175" s="3">
        <v>45012</v>
      </c>
      <c r="E7175" s="3">
        <v>45016</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2023</v>
      </c>
      <c r="D7176" s="3">
        <v>45012</v>
      </c>
      <c r="E7176" s="3">
        <v>45016</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2023</v>
      </c>
      <c r="D7177" s="3">
        <v>45012</v>
      </c>
      <c r="E7177" s="3">
        <v>45016</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2023</v>
      </c>
      <c r="D7178" s="3">
        <v>45012</v>
      </c>
      <c r="E7178" s="3">
        <v>45016</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2023</v>
      </c>
      <c r="D7179" s="3">
        <v>45051</v>
      </c>
      <c r="E7179" s="3">
        <v>45057</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2023</v>
      </c>
      <c r="D7180" s="3">
        <v>45051</v>
      </c>
      <c r="E7180" s="3">
        <v>45057</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2022</v>
      </c>
      <c r="D7181" s="3">
        <v>44880</v>
      </c>
      <c r="E7181" s="3">
        <v>44884</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2020</v>
      </c>
      <c r="D7182" s="3">
        <v>43837</v>
      </c>
      <c r="E7182" s="3">
        <v>43838</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2022</v>
      </c>
      <c r="D7183" s="3">
        <v>44923</v>
      </c>
      <c r="E7183" s="3">
        <v>44926</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2023</v>
      </c>
      <c r="D7184" s="3">
        <v>45047</v>
      </c>
      <c r="E7184" s="3">
        <v>45051</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2023</v>
      </c>
      <c r="D7185" s="3">
        <v>45038</v>
      </c>
      <c r="E7185" s="3">
        <v>45040</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2023</v>
      </c>
      <c r="D7186" s="3">
        <v>45156</v>
      </c>
      <c r="E7186" s="3">
        <v>45163</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2023</v>
      </c>
      <c r="D7187" s="3">
        <v>45156</v>
      </c>
      <c r="E7187" s="3">
        <v>45163</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2023</v>
      </c>
      <c r="D7188" s="3">
        <v>45156</v>
      </c>
      <c r="E7188" s="3">
        <v>45163</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2023</v>
      </c>
      <c r="D7189" s="3">
        <v>45156</v>
      </c>
      <c r="E7189" s="3">
        <v>45163</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2023</v>
      </c>
      <c r="D7190" s="3">
        <v>45156</v>
      </c>
      <c r="E7190" s="3">
        <v>45163</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2022</v>
      </c>
      <c r="D7191" s="3">
        <v>44878</v>
      </c>
      <c r="E7191" s="3">
        <v>44881</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2022</v>
      </c>
      <c r="D7192" s="3">
        <v>44878</v>
      </c>
      <c r="E7192" s="3">
        <v>44881</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2022</v>
      </c>
      <c r="D7193" s="3">
        <v>44836</v>
      </c>
      <c r="E7193" s="3">
        <v>44841</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2022</v>
      </c>
      <c r="D7194" s="3">
        <v>44836</v>
      </c>
      <c r="E7194" s="3">
        <v>44841</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2022</v>
      </c>
      <c r="D7195" s="3">
        <v>44604</v>
      </c>
      <c r="E7195" s="3">
        <v>44606</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2022</v>
      </c>
      <c r="D7196" s="3">
        <v>44604</v>
      </c>
      <c r="E7196" s="3">
        <v>44606</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2022</v>
      </c>
      <c r="D7197" s="3">
        <v>44879</v>
      </c>
      <c r="E7197" s="3">
        <v>44883</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2020</v>
      </c>
      <c r="D7198" s="3">
        <v>43947</v>
      </c>
      <c r="E7198" s="3">
        <v>43951</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2020</v>
      </c>
      <c r="D7199" s="3">
        <v>43947</v>
      </c>
      <c r="E7199" s="3">
        <v>43951</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2021</v>
      </c>
      <c r="D7200" s="3">
        <v>44419</v>
      </c>
      <c r="E7200" s="3">
        <v>44423</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2021</v>
      </c>
      <c r="D7201" s="3">
        <v>44419</v>
      </c>
      <c r="E7201" s="3">
        <v>44423</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2022</v>
      </c>
      <c r="D7202" s="3">
        <v>44893</v>
      </c>
      <c r="E7202" s="3">
        <v>44899</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2022</v>
      </c>
      <c r="D7203" s="3">
        <v>44893</v>
      </c>
      <c r="E7203" s="3">
        <v>44899</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2022</v>
      </c>
      <c r="D7204" s="3">
        <v>44863</v>
      </c>
      <c r="E7204" s="3">
        <v>44863</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2020</v>
      </c>
      <c r="D7205" s="3">
        <v>44194</v>
      </c>
      <c r="E7205" s="3">
        <v>44198</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2021</v>
      </c>
      <c r="D7206" s="3">
        <v>44449</v>
      </c>
      <c r="E7206" s="3">
        <v>44456</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2023</v>
      </c>
      <c r="D7207" s="3">
        <v>45202</v>
      </c>
      <c r="E7207" s="3">
        <v>45206</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2023</v>
      </c>
      <c r="D7208" s="3">
        <v>45202</v>
      </c>
      <c r="E7208" s="3">
        <v>45206</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2022</v>
      </c>
      <c r="D7209" s="3">
        <v>44816</v>
      </c>
      <c r="E7209" s="3">
        <v>44818</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2022</v>
      </c>
      <c r="D7210" s="3">
        <v>44816</v>
      </c>
      <c r="E7210" s="3">
        <v>44818</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2022</v>
      </c>
      <c r="D7211" s="3">
        <v>44816</v>
      </c>
      <c r="E7211" s="3">
        <v>44818</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2022</v>
      </c>
      <c r="D7212" s="3">
        <v>44715</v>
      </c>
      <c r="E7212" s="3">
        <v>44719</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2022</v>
      </c>
      <c r="D7213" s="3">
        <v>44715</v>
      </c>
      <c r="E7213" s="3">
        <v>44719</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2022</v>
      </c>
      <c r="D7214" s="3">
        <v>44715</v>
      </c>
      <c r="E7214" s="3">
        <v>44719</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2023</v>
      </c>
      <c r="D7215" s="3">
        <v>45215</v>
      </c>
      <c r="E7215" s="3">
        <v>45219</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2021</v>
      </c>
      <c r="D7216" s="3">
        <v>44466</v>
      </c>
      <c r="E7216" s="3">
        <v>44469</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2021</v>
      </c>
      <c r="D7217" s="3">
        <v>44466</v>
      </c>
      <c r="E7217" s="3">
        <v>44469</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2021</v>
      </c>
      <c r="D7218" s="3">
        <v>44319</v>
      </c>
      <c r="E7218" s="3">
        <v>44322</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2021</v>
      </c>
      <c r="D7219" s="3">
        <v>44319</v>
      </c>
      <c r="E7219" s="3">
        <v>44322</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2021</v>
      </c>
      <c r="D7220" s="3">
        <v>44319</v>
      </c>
      <c r="E7220" s="3">
        <v>44322</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2021</v>
      </c>
      <c r="D7221" s="3">
        <v>44319</v>
      </c>
      <c r="E7221" s="3">
        <v>44322</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2023</v>
      </c>
      <c r="D7222" s="3">
        <v>44936</v>
      </c>
      <c r="E7222" s="3">
        <v>44940</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2023</v>
      </c>
      <c r="D7223" s="3">
        <v>44954</v>
      </c>
      <c r="E7223" s="3">
        <v>44958</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2023</v>
      </c>
      <c r="D7224" s="3">
        <v>45172</v>
      </c>
      <c r="E7224" s="3">
        <v>45176</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2022</v>
      </c>
      <c r="D7225" s="3">
        <v>44757</v>
      </c>
      <c r="E7225" s="3">
        <v>44761</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2022</v>
      </c>
      <c r="D7226" s="3">
        <v>44757</v>
      </c>
      <c r="E7226" s="3">
        <v>44761</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2022</v>
      </c>
      <c r="D7227" s="3">
        <v>44757</v>
      </c>
      <c r="E7227" s="3">
        <v>44761</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2023</v>
      </c>
      <c r="D7228" s="3">
        <v>44982</v>
      </c>
      <c r="E7228" s="3">
        <v>44986</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2023</v>
      </c>
      <c r="D7229" s="3">
        <v>44982</v>
      </c>
      <c r="E7229" s="3">
        <v>44986</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2020</v>
      </c>
      <c r="D7230" s="3">
        <v>44032</v>
      </c>
      <c r="E7230" s="3">
        <v>44034</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2020</v>
      </c>
      <c r="D7231" s="3">
        <v>44032</v>
      </c>
      <c r="E7231" s="3">
        <v>44034</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2023</v>
      </c>
      <c r="D7232" s="3">
        <v>44999</v>
      </c>
      <c r="E7232" s="3">
        <v>45001</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2023</v>
      </c>
      <c r="D7233" s="3">
        <v>44999</v>
      </c>
      <c r="E7233" s="3">
        <v>45001</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2023</v>
      </c>
      <c r="D7234" s="3">
        <v>44999</v>
      </c>
      <c r="E7234" s="3">
        <v>45001</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2022</v>
      </c>
      <c r="D7235" s="3">
        <v>44629</v>
      </c>
      <c r="E7235" s="3">
        <v>44633</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2022</v>
      </c>
      <c r="D7236" s="3">
        <v>44629</v>
      </c>
      <c r="E7236" s="3">
        <v>44633</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2022</v>
      </c>
      <c r="D7237" s="3">
        <v>44629</v>
      </c>
      <c r="E7237" s="3">
        <v>44633</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2020</v>
      </c>
      <c r="D7238" s="3">
        <v>44172</v>
      </c>
      <c r="E7238" s="3">
        <v>44175</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2022</v>
      </c>
      <c r="D7239" s="3">
        <v>44753</v>
      </c>
      <c r="E7239" s="3">
        <v>44753</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2022</v>
      </c>
      <c r="D7240" s="3">
        <v>44920</v>
      </c>
      <c r="E7240" s="3">
        <v>44926</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2022</v>
      </c>
      <c r="D7241" s="3">
        <v>44920</v>
      </c>
      <c r="E7241" s="3">
        <v>44926</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2023</v>
      </c>
      <c r="D7242" s="3">
        <v>45040</v>
      </c>
      <c r="E7242" s="3">
        <v>45042</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2023</v>
      </c>
      <c r="D7243" s="3">
        <v>45040</v>
      </c>
      <c r="E7243" s="3">
        <v>45042</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2023</v>
      </c>
      <c r="D7244" s="3">
        <v>45040</v>
      </c>
      <c r="E7244" s="3">
        <v>45042</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2023</v>
      </c>
      <c r="D7245" s="3">
        <v>45156</v>
      </c>
      <c r="E7245" s="3">
        <v>45161</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2023</v>
      </c>
      <c r="D7246" s="3">
        <v>45069</v>
      </c>
      <c r="E7246" s="3">
        <v>45072</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2023</v>
      </c>
      <c r="D7247" s="3">
        <v>44967</v>
      </c>
      <c r="E7247" s="3">
        <v>44971</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2020</v>
      </c>
      <c r="D7248" s="3">
        <v>43893</v>
      </c>
      <c r="E7248" s="3">
        <v>43898</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2020</v>
      </c>
      <c r="D7249" s="3">
        <v>43893</v>
      </c>
      <c r="E7249" s="3">
        <v>43898</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2020</v>
      </c>
      <c r="D7250" s="3">
        <v>43893</v>
      </c>
      <c r="E7250" s="3">
        <v>43898</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2021</v>
      </c>
      <c r="D7251" s="3">
        <v>44351</v>
      </c>
      <c r="E7251" s="3">
        <v>44356</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2021</v>
      </c>
      <c r="D7252" s="3">
        <v>44351</v>
      </c>
      <c r="E7252" s="3">
        <v>44356</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2022</v>
      </c>
      <c r="D7253" s="3">
        <v>44801</v>
      </c>
      <c r="E7253" s="3">
        <v>44807</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2022</v>
      </c>
      <c r="D7254" s="3">
        <v>44817</v>
      </c>
      <c r="E7254" s="3">
        <v>44823</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2022</v>
      </c>
      <c r="D7255" s="3">
        <v>44712</v>
      </c>
      <c r="E7255" s="3">
        <v>44717</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2022</v>
      </c>
      <c r="D7256" s="3">
        <v>44712</v>
      </c>
      <c r="E7256" s="3">
        <v>44717</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2022</v>
      </c>
      <c r="D7257" s="3">
        <v>44712</v>
      </c>
      <c r="E7257" s="3">
        <v>44717</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2022</v>
      </c>
      <c r="D7258" s="3">
        <v>44712</v>
      </c>
      <c r="E7258" s="3">
        <v>44717</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2022</v>
      </c>
      <c r="D7259" s="3">
        <v>44712</v>
      </c>
      <c r="E7259" s="3">
        <v>44717</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2022</v>
      </c>
      <c r="D7260" s="3">
        <v>44712</v>
      </c>
      <c r="E7260" s="3">
        <v>44717</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2022</v>
      </c>
      <c r="D7261" s="3">
        <v>44712</v>
      </c>
      <c r="E7261" s="3">
        <v>44717</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2022</v>
      </c>
      <c r="D7262" s="3">
        <v>44712</v>
      </c>
      <c r="E7262" s="3">
        <v>44717</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2023</v>
      </c>
      <c r="D7263" s="3">
        <v>45088</v>
      </c>
      <c r="E7263" s="3">
        <v>45091</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2023</v>
      </c>
      <c r="D7264" s="3">
        <v>45222</v>
      </c>
      <c r="E7264" s="3">
        <v>45228</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2023</v>
      </c>
      <c r="D7265" s="3">
        <v>45222</v>
      </c>
      <c r="E7265" s="3">
        <v>45228</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2023</v>
      </c>
      <c r="D7266" s="3">
        <v>45091</v>
      </c>
      <c r="E7266" s="3">
        <v>45095</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2020</v>
      </c>
      <c r="D7267" s="3">
        <v>44158</v>
      </c>
      <c r="E7267" s="3">
        <v>44161</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2023</v>
      </c>
      <c r="D7268" s="3">
        <v>45155</v>
      </c>
      <c r="E7268" s="3">
        <v>45155</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2023</v>
      </c>
      <c r="D7269" s="3">
        <v>45155</v>
      </c>
      <c r="E7269" s="3">
        <v>45155</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2022</v>
      </c>
      <c r="D7270" s="3">
        <v>44575</v>
      </c>
      <c r="E7270" s="3">
        <v>44581</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2022</v>
      </c>
      <c r="D7271" s="3">
        <v>44575</v>
      </c>
      <c r="E7271" s="3">
        <v>44581</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2022</v>
      </c>
      <c r="D7272" s="3">
        <v>44821</v>
      </c>
      <c r="E7272" s="3">
        <v>44827</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2022</v>
      </c>
      <c r="D7273" s="3">
        <v>44821</v>
      </c>
      <c r="E7273" s="3">
        <v>44827</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2022</v>
      </c>
      <c r="D7274" s="3">
        <v>44845</v>
      </c>
      <c r="E7274" s="3">
        <v>44849</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2022</v>
      </c>
      <c r="D7275" s="3">
        <v>44845</v>
      </c>
      <c r="E7275" s="3">
        <v>44849</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2021</v>
      </c>
      <c r="D7276" s="3">
        <v>44513</v>
      </c>
      <c r="E7276" s="3">
        <v>44517</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2021</v>
      </c>
      <c r="D7277" s="3">
        <v>44513</v>
      </c>
      <c r="E7277" s="3">
        <v>44517</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2020</v>
      </c>
      <c r="D7278" s="3">
        <v>44137</v>
      </c>
      <c r="E7278" s="3">
        <v>44141</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2022</v>
      </c>
      <c r="D7279" s="3">
        <v>44762</v>
      </c>
      <c r="E7279" s="3">
        <v>44764</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2022</v>
      </c>
      <c r="D7280" s="3">
        <v>44762</v>
      </c>
      <c r="E7280" s="3">
        <v>44764</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2022</v>
      </c>
      <c r="D7281" s="3">
        <v>44696</v>
      </c>
      <c r="E7281" s="3">
        <v>44696</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2021</v>
      </c>
      <c r="D7282" s="3">
        <v>44248</v>
      </c>
      <c r="E7282" s="3">
        <v>44254</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2023</v>
      </c>
      <c r="D7283" s="3">
        <v>45216</v>
      </c>
      <c r="E7283" s="3">
        <v>45221</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2023</v>
      </c>
      <c r="D7284" s="3">
        <v>45100</v>
      </c>
      <c r="E7284" s="3">
        <v>45107</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2023</v>
      </c>
      <c r="D7285" s="3">
        <v>45179</v>
      </c>
      <c r="E7285" s="3">
        <v>45183</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2023</v>
      </c>
      <c r="D7286" s="3">
        <v>45179</v>
      </c>
      <c r="E7286" s="3">
        <v>45183</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2023</v>
      </c>
      <c r="D7287" s="3">
        <v>45214</v>
      </c>
      <c r="E7287" s="3">
        <v>45219</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2022</v>
      </c>
      <c r="D7288" s="3">
        <v>44733</v>
      </c>
      <c r="E7288" s="3">
        <v>44738</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2022</v>
      </c>
      <c r="D7289" s="3">
        <v>44733</v>
      </c>
      <c r="E7289" s="3">
        <v>44738</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2020</v>
      </c>
      <c r="D7290" s="3">
        <v>44076</v>
      </c>
      <c r="E7290" s="3">
        <v>44081</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2022</v>
      </c>
      <c r="D7291" s="3">
        <v>44591</v>
      </c>
      <c r="E7291" s="3">
        <v>44592</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2022</v>
      </c>
      <c r="D7292" s="3">
        <v>44591</v>
      </c>
      <c r="E7292" s="3">
        <v>44592</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2022</v>
      </c>
      <c r="D7293" s="3">
        <v>44591</v>
      </c>
      <c r="E7293" s="3">
        <v>44592</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2023</v>
      </c>
      <c r="D7294" s="3">
        <v>45265</v>
      </c>
      <c r="E7294" s="3">
        <v>45270</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2022</v>
      </c>
      <c r="D7295" s="3">
        <v>44584</v>
      </c>
      <c r="E7295" s="3">
        <v>44590</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2021</v>
      </c>
      <c r="D7296" s="3">
        <v>44342</v>
      </c>
      <c r="E7296" s="3">
        <v>44347</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2020</v>
      </c>
      <c r="D7297" s="3">
        <v>43955</v>
      </c>
      <c r="E7297" s="3">
        <v>43956</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2020</v>
      </c>
      <c r="D7298" s="3">
        <v>43955</v>
      </c>
      <c r="E7298" s="3">
        <v>43956</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2021</v>
      </c>
      <c r="D7299" s="3">
        <v>44237</v>
      </c>
      <c r="E7299" s="3">
        <v>44241</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2020</v>
      </c>
      <c r="D7300" s="3">
        <v>44153</v>
      </c>
      <c r="E7300" s="3">
        <v>44156</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2020</v>
      </c>
      <c r="D7301" s="3">
        <v>44153</v>
      </c>
      <c r="E7301" s="3">
        <v>44156</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2020</v>
      </c>
      <c r="D7302" s="3">
        <v>44153</v>
      </c>
      <c r="E7302" s="3">
        <v>44156</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2020</v>
      </c>
      <c r="D7303" s="3">
        <v>44153</v>
      </c>
      <c r="E7303" s="3">
        <v>44156</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2020</v>
      </c>
      <c r="D7304" s="3">
        <v>44153</v>
      </c>
      <c r="E7304" s="3">
        <v>44156</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2023</v>
      </c>
      <c r="D7305" s="3">
        <v>45174</v>
      </c>
      <c r="E7305" s="3">
        <v>45178</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2023</v>
      </c>
      <c r="D7306" s="3">
        <v>45174</v>
      </c>
      <c r="E7306" s="3">
        <v>45178</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2020</v>
      </c>
      <c r="D7307" s="3">
        <v>43919</v>
      </c>
      <c r="E7307" s="3">
        <v>43923</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2022</v>
      </c>
      <c r="D7308" s="3">
        <v>44871</v>
      </c>
      <c r="E7308" s="3">
        <v>44873</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2022</v>
      </c>
      <c r="D7309" s="3">
        <v>44871</v>
      </c>
      <c r="E7309" s="3">
        <v>44873</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2022</v>
      </c>
      <c r="D7310" s="3">
        <v>44871</v>
      </c>
      <c r="E7310" s="3">
        <v>44873</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2023</v>
      </c>
      <c r="D7311" s="3">
        <v>45088</v>
      </c>
      <c r="E7311" s="3">
        <v>45092</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2021</v>
      </c>
      <c r="D7312" s="3">
        <v>44418</v>
      </c>
      <c r="E7312" s="3">
        <v>44422</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2021</v>
      </c>
      <c r="D7313" s="3">
        <v>44478</v>
      </c>
      <c r="E7313" s="3">
        <v>44482</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2021</v>
      </c>
      <c r="D7314" s="3">
        <v>44478</v>
      </c>
      <c r="E7314" s="3">
        <v>44482</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2021</v>
      </c>
      <c r="D7315" s="3">
        <v>44478</v>
      </c>
      <c r="E7315" s="3">
        <v>44482</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2022</v>
      </c>
      <c r="D7316" s="3">
        <v>44710</v>
      </c>
      <c r="E7316" s="3">
        <v>44715</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2023</v>
      </c>
      <c r="D7317" s="3">
        <v>45058</v>
      </c>
      <c r="E7317" s="3">
        <v>45063</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2022</v>
      </c>
      <c r="D7318" s="3">
        <v>44851</v>
      </c>
      <c r="E7318" s="3">
        <v>44855</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2023</v>
      </c>
      <c r="D7319" s="3">
        <v>45248</v>
      </c>
      <c r="E7319" s="3">
        <v>45252</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2023</v>
      </c>
      <c r="D7320" s="3">
        <v>45248</v>
      </c>
      <c r="E7320" s="3">
        <v>45252</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2023</v>
      </c>
      <c r="D7321" s="3">
        <v>45257</v>
      </c>
      <c r="E7321" s="3">
        <v>45260</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2023</v>
      </c>
      <c r="D7322" s="3">
        <v>45257</v>
      </c>
      <c r="E7322" s="3">
        <v>45260</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2023</v>
      </c>
      <c r="D7323" s="3">
        <v>45173</v>
      </c>
      <c r="E7323" s="3">
        <v>45177</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2023</v>
      </c>
      <c r="D7324" s="3">
        <v>45173</v>
      </c>
      <c r="E7324" s="3">
        <v>45177</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2023</v>
      </c>
      <c r="D7325" s="3">
        <v>45266</v>
      </c>
      <c r="E7325" s="3">
        <v>45269</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2023</v>
      </c>
      <c r="D7326" s="3">
        <v>45266</v>
      </c>
      <c r="E7326" s="3">
        <v>45269</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2023</v>
      </c>
      <c r="D7327" s="3">
        <v>45241</v>
      </c>
      <c r="E7327" s="3">
        <v>45248</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2023</v>
      </c>
      <c r="D7328" s="3">
        <v>45241</v>
      </c>
      <c r="E7328" s="3">
        <v>45248</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2020</v>
      </c>
      <c r="D7329" s="3">
        <v>43908</v>
      </c>
      <c r="E7329" s="3">
        <v>43914</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2020</v>
      </c>
      <c r="D7330" s="3">
        <v>43908</v>
      </c>
      <c r="E7330" s="3">
        <v>43914</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2020</v>
      </c>
      <c r="D7331" s="3">
        <v>43908</v>
      </c>
      <c r="E7331" s="3">
        <v>43914</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2022</v>
      </c>
      <c r="D7332" s="3">
        <v>44878</v>
      </c>
      <c r="E7332" s="3">
        <v>44879</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2023</v>
      </c>
      <c r="D7333" s="3">
        <v>45226</v>
      </c>
      <c r="E7333" s="3">
        <v>45230</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2023</v>
      </c>
      <c r="D7334" s="3">
        <v>45226</v>
      </c>
      <c r="E7334" s="3">
        <v>45230</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2021</v>
      </c>
      <c r="D7335" s="3">
        <v>44297</v>
      </c>
      <c r="E7335" s="3">
        <v>44303</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2021</v>
      </c>
      <c r="D7336" s="3">
        <v>44297</v>
      </c>
      <c r="E7336" s="3">
        <v>44303</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2021</v>
      </c>
      <c r="D7337" s="3">
        <v>44555</v>
      </c>
      <c r="E7337" s="3">
        <v>44560</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2021</v>
      </c>
      <c r="D7338" s="3">
        <v>44555</v>
      </c>
      <c r="E7338" s="3">
        <v>44560</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2023</v>
      </c>
      <c r="D7339" s="3">
        <v>45191</v>
      </c>
      <c r="E7339" s="3">
        <v>45193</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2020</v>
      </c>
      <c r="D7340" s="3">
        <v>44185</v>
      </c>
      <c r="E7340" s="3">
        <v>44188</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2021</v>
      </c>
      <c r="D7341" s="3">
        <v>44395</v>
      </c>
      <c r="E7341" s="3">
        <v>44398</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2020</v>
      </c>
      <c r="D7342" s="3">
        <v>44038</v>
      </c>
      <c r="E7342" s="3">
        <v>44044</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2020</v>
      </c>
      <c r="D7343" s="3">
        <v>44038</v>
      </c>
      <c r="E7343" s="3">
        <v>44044</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2020</v>
      </c>
      <c r="D7344" s="3">
        <v>44038</v>
      </c>
      <c r="E7344" s="3">
        <v>44044</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2020</v>
      </c>
      <c r="D7345" s="3">
        <v>44191</v>
      </c>
      <c r="E7345" s="3">
        <v>44197</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2023</v>
      </c>
      <c r="D7346" s="3">
        <v>45272</v>
      </c>
      <c r="E7346" s="3">
        <v>45278</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2023</v>
      </c>
      <c r="D7347" s="3">
        <v>45272</v>
      </c>
      <c r="E7347" s="3">
        <v>45278</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2023</v>
      </c>
      <c r="D7348" s="3">
        <v>45272</v>
      </c>
      <c r="E7348" s="3">
        <v>45278</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2023</v>
      </c>
      <c r="D7349" s="3">
        <v>45272</v>
      </c>
      <c r="E7349" s="3">
        <v>45278</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2020</v>
      </c>
      <c r="D7350" s="3">
        <v>43893</v>
      </c>
      <c r="E7350" s="3">
        <v>43897</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2023</v>
      </c>
      <c r="D7351" s="3">
        <v>45221</v>
      </c>
      <c r="E7351" s="3">
        <v>45227</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2023</v>
      </c>
      <c r="D7352" s="3">
        <v>45221</v>
      </c>
      <c r="E7352" s="3">
        <v>45227</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2023</v>
      </c>
      <c r="D7353" s="3">
        <v>45241</v>
      </c>
      <c r="E7353" s="3">
        <v>45247</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2023</v>
      </c>
      <c r="D7354" s="3">
        <v>45002</v>
      </c>
      <c r="E7354" s="3">
        <v>45004</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2022</v>
      </c>
      <c r="D7355" s="3">
        <v>44827</v>
      </c>
      <c r="E7355" s="3">
        <v>44834</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2023</v>
      </c>
      <c r="D7356" s="3">
        <v>44964</v>
      </c>
      <c r="E7356" s="3">
        <v>44971</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2021</v>
      </c>
      <c r="D7357" s="3">
        <v>44561</v>
      </c>
      <c r="E7357" s="3">
        <v>44563</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2022</v>
      </c>
      <c r="D7358" s="3">
        <v>44844</v>
      </c>
      <c r="E7358" s="3">
        <v>44849</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2022</v>
      </c>
      <c r="D7359" s="3">
        <v>44844</v>
      </c>
      <c r="E7359" s="3">
        <v>44849</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2020</v>
      </c>
      <c r="D7360" s="3">
        <v>44195</v>
      </c>
      <c r="E7360" s="3">
        <v>44199</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2020</v>
      </c>
      <c r="D7361" s="3">
        <v>44195</v>
      </c>
      <c r="E7361" s="3">
        <v>44199</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2022</v>
      </c>
      <c r="D7362" s="3">
        <v>44664</v>
      </c>
      <c r="E7362" s="3">
        <v>44666</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2022</v>
      </c>
      <c r="D7363" s="3">
        <v>44664</v>
      </c>
      <c r="E7363" s="3">
        <v>44666</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2022</v>
      </c>
      <c r="D7364" s="3">
        <v>44664</v>
      </c>
      <c r="E7364" s="3">
        <v>44666</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2022</v>
      </c>
      <c r="D7365" s="3">
        <v>44894</v>
      </c>
      <c r="E7365" s="3">
        <v>44900</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2022</v>
      </c>
      <c r="D7366" s="3">
        <v>44894</v>
      </c>
      <c r="E7366" s="3">
        <v>44900</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2022</v>
      </c>
      <c r="D7367" s="3">
        <v>44894</v>
      </c>
      <c r="E7367" s="3">
        <v>44900</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2022</v>
      </c>
      <c r="D7368" s="3">
        <v>44894</v>
      </c>
      <c r="E7368" s="3">
        <v>44900</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2022</v>
      </c>
      <c r="D7369" s="3">
        <v>44894</v>
      </c>
      <c r="E7369" s="3">
        <v>44900</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2023</v>
      </c>
      <c r="D7370" s="3">
        <v>45032</v>
      </c>
      <c r="E7370" s="3">
        <v>45034</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2021</v>
      </c>
      <c r="D7371" s="3">
        <v>44264</v>
      </c>
      <c r="E7371" s="3">
        <v>44266</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2020</v>
      </c>
      <c r="D7372" s="3">
        <v>44132</v>
      </c>
      <c r="E7372" s="3">
        <v>44136</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2023</v>
      </c>
      <c r="D7373" s="3">
        <v>44934</v>
      </c>
      <c r="E7373" s="3">
        <v>44936</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2023</v>
      </c>
      <c r="D7374" s="3">
        <v>44934</v>
      </c>
      <c r="E7374" s="3">
        <v>44936</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2023</v>
      </c>
      <c r="D7375" s="3">
        <v>44934</v>
      </c>
      <c r="E7375" s="3">
        <v>44936</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2023</v>
      </c>
      <c r="D7376" s="3">
        <v>44934</v>
      </c>
      <c r="E7376" s="3">
        <v>44936</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2023</v>
      </c>
      <c r="D7377" s="3">
        <v>45152</v>
      </c>
      <c r="E7377" s="3">
        <v>45159</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2023</v>
      </c>
      <c r="D7378" s="3">
        <v>45233</v>
      </c>
      <c r="E7378" s="3">
        <v>45236</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2020</v>
      </c>
      <c r="D7379" s="3">
        <v>44093</v>
      </c>
      <c r="E7379" s="3">
        <v>44097</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2021</v>
      </c>
      <c r="D7380" s="3">
        <v>44347</v>
      </c>
      <c r="E7380" s="3">
        <v>44347</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2022</v>
      </c>
      <c r="D7381" s="3">
        <v>44818</v>
      </c>
      <c r="E7381" s="3">
        <v>44823</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2022</v>
      </c>
      <c r="D7382" s="3">
        <v>44818</v>
      </c>
      <c r="E7382" s="3">
        <v>44823</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2022</v>
      </c>
      <c r="D7383" s="3">
        <v>44818</v>
      </c>
      <c r="E7383" s="3">
        <v>44823</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2022</v>
      </c>
      <c r="D7384" s="3">
        <v>44818</v>
      </c>
      <c r="E7384" s="3">
        <v>44823</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2022</v>
      </c>
      <c r="D7385" s="3">
        <v>44818</v>
      </c>
      <c r="E7385" s="3">
        <v>44823</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2022</v>
      </c>
      <c r="D7386" s="3">
        <v>44818</v>
      </c>
      <c r="E7386" s="3">
        <v>44823</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2022</v>
      </c>
      <c r="D7387" s="3">
        <v>44818</v>
      </c>
      <c r="E7387" s="3">
        <v>44823</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2022</v>
      </c>
      <c r="D7388" s="3">
        <v>44818</v>
      </c>
      <c r="E7388" s="3">
        <v>44823</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2022</v>
      </c>
      <c r="D7389" s="3">
        <v>44818</v>
      </c>
      <c r="E7389" s="3">
        <v>44823</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2022</v>
      </c>
      <c r="D7390" s="3">
        <v>44818</v>
      </c>
      <c r="E7390" s="3">
        <v>44823</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2023</v>
      </c>
      <c r="D7391" s="3">
        <v>45260</v>
      </c>
      <c r="E7391" s="3">
        <v>45264</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2023</v>
      </c>
      <c r="D7392" s="3">
        <v>45260</v>
      </c>
      <c r="E7392" s="3">
        <v>45264</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2023</v>
      </c>
      <c r="D7393" s="3">
        <v>45265</v>
      </c>
      <c r="E7393" s="3">
        <v>45268</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2023</v>
      </c>
      <c r="D7394" s="3">
        <v>45049</v>
      </c>
      <c r="E7394" s="3">
        <v>45053</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2023</v>
      </c>
      <c r="D7395" s="3">
        <v>45049</v>
      </c>
      <c r="E7395" s="3">
        <v>45053</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2023</v>
      </c>
      <c r="D7396" s="3">
        <v>45049</v>
      </c>
      <c r="E7396" s="3">
        <v>45053</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2022</v>
      </c>
      <c r="D7397" s="3">
        <v>44921</v>
      </c>
      <c r="E7397" s="3">
        <v>44926</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2022</v>
      </c>
      <c r="D7398" s="3">
        <v>44921</v>
      </c>
      <c r="E7398" s="3">
        <v>44926</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2020</v>
      </c>
      <c r="D7399" s="3">
        <v>44104</v>
      </c>
      <c r="E7399" s="3">
        <v>44104</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2020</v>
      </c>
      <c r="D7400" s="3">
        <v>44024</v>
      </c>
      <c r="E7400" s="3">
        <v>44027</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2020</v>
      </c>
      <c r="D7401" s="3">
        <v>44024</v>
      </c>
      <c r="E7401" s="3">
        <v>44027</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2022</v>
      </c>
      <c r="D7402" s="3">
        <v>44813</v>
      </c>
      <c r="E7402" s="3">
        <v>44818</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2022</v>
      </c>
      <c r="D7403" s="3">
        <v>44813</v>
      </c>
      <c r="E7403" s="3">
        <v>44818</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2023</v>
      </c>
      <c r="D7404" s="3">
        <v>45145</v>
      </c>
      <c r="E7404" s="3">
        <v>45149</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2021</v>
      </c>
      <c r="D7405" s="3">
        <v>44330</v>
      </c>
      <c r="E7405" s="3">
        <v>44335</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2021</v>
      </c>
      <c r="D7406" s="3">
        <v>44330</v>
      </c>
      <c r="E7406" s="3">
        <v>44335</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2021</v>
      </c>
      <c r="D7407" s="3">
        <v>44330</v>
      </c>
      <c r="E7407" s="3">
        <v>44335</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2021</v>
      </c>
      <c r="D7408" s="3">
        <v>44330</v>
      </c>
      <c r="E7408" s="3">
        <v>44335</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2023</v>
      </c>
      <c r="D7409" s="3">
        <v>44947</v>
      </c>
      <c r="E7409" s="3">
        <v>44948</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2022</v>
      </c>
      <c r="D7410" s="3">
        <v>44712</v>
      </c>
      <c r="E7410" s="3">
        <v>44719</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2020</v>
      </c>
      <c r="D7411" s="3">
        <v>43929</v>
      </c>
      <c r="E7411" s="3">
        <v>43933</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2020</v>
      </c>
      <c r="D7412" s="3">
        <v>44035</v>
      </c>
      <c r="E7412" s="3">
        <v>44036</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2023</v>
      </c>
      <c r="D7413" s="3">
        <v>45077</v>
      </c>
      <c r="E7413" s="3">
        <v>45081</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2023</v>
      </c>
      <c r="D7414" s="3">
        <v>45077</v>
      </c>
      <c r="E7414" s="3">
        <v>45081</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2023</v>
      </c>
      <c r="D7415" s="3">
        <v>45077</v>
      </c>
      <c r="E7415" s="3">
        <v>45081</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2022</v>
      </c>
      <c r="D7416" s="3">
        <v>44634</v>
      </c>
      <c r="E7416" s="3">
        <v>44636</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2022</v>
      </c>
      <c r="D7417" s="3">
        <v>44634</v>
      </c>
      <c r="E7417" s="3">
        <v>44636</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2022</v>
      </c>
      <c r="D7418" s="3">
        <v>44634</v>
      </c>
      <c r="E7418" s="3">
        <v>44636</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2022</v>
      </c>
      <c r="D7419" s="3">
        <v>44634</v>
      </c>
      <c r="E7419" s="3">
        <v>44636</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2022</v>
      </c>
      <c r="D7420" s="3">
        <v>44634</v>
      </c>
      <c r="E7420" s="3">
        <v>44636</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2022</v>
      </c>
      <c r="D7421" s="3">
        <v>44634</v>
      </c>
      <c r="E7421" s="3">
        <v>44636</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2022</v>
      </c>
      <c r="D7422" s="3">
        <v>44634</v>
      </c>
      <c r="E7422" s="3">
        <v>44636</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2022</v>
      </c>
      <c r="D7423" s="3">
        <v>44634</v>
      </c>
      <c r="E7423" s="3">
        <v>44636</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2022</v>
      </c>
      <c r="D7424" s="3">
        <v>44634</v>
      </c>
      <c r="E7424" s="3">
        <v>44636</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2023</v>
      </c>
      <c r="D7425" s="3">
        <v>45027</v>
      </c>
      <c r="E7425" s="3">
        <v>45031</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2023</v>
      </c>
      <c r="D7426" s="3">
        <v>45027</v>
      </c>
      <c r="E7426" s="3">
        <v>45031</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2022</v>
      </c>
      <c r="D7427" s="3">
        <v>44738</v>
      </c>
      <c r="E7427" s="3">
        <v>44740</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2022</v>
      </c>
      <c r="D7428" s="3">
        <v>44738</v>
      </c>
      <c r="E7428" s="3">
        <v>44740</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2020</v>
      </c>
      <c r="D7429" s="3">
        <v>43907</v>
      </c>
      <c r="E7429" s="3">
        <v>43911</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2020</v>
      </c>
      <c r="D7430" s="3">
        <v>43907</v>
      </c>
      <c r="E7430" s="3">
        <v>43911</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2020</v>
      </c>
      <c r="D7431" s="3">
        <v>43907</v>
      </c>
      <c r="E7431" s="3">
        <v>43911</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2020</v>
      </c>
      <c r="D7432" s="3">
        <v>43907</v>
      </c>
      <c r="E7432" s="3">
        <v>43911</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2020</v>
      </c>
      <c r="D7433" s="3">
        <v>43907</v>
      </c>
      <c r="E7433" s="3">
        <v>43911</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2020</v>
      </c>
      <c r="D7434" s="3">
        <v>44052</v>
      </c>
      <c r="E7434" s="3">
        <v>44056</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2020</v>
      </c>
      <c r="D7435" s="3">
        <v>44052</v>
      </c>
      <c r="E7435" s="3">
        <v>44056</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2021</v>
      </c>
      <c r="D7436" s="3">
        <v>44403</v>
      </c>
      <c r="E7436" s="3">
        <v>44408</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2021</v>
      </c>
      <c r="D7437" s="3">
        <v>44403</v>
      </c>
      <c r="E7437" s="3">
        <v>44408</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2021</v>
      </c>
      <c r="D7438" s="3">
        <v>44403</v>
      </c>
      <c r="E7438" s="3">
        <v>44408</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2020</v>
      </c>
      <c r="D7439" s="3">
        <v>43877</v>
      </c>
      <c r="E7439" s="3">
        <v>43881</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2021</v>
      </c>
      <c r="D7440" s="3">
        <v>44279</v>
      </c>
      <c r="E7440" s="3">
        <v>44282</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2023</v>
      </c>
      <c r="D7441" s="3">
        <v>45172</v>
      </c>
      <c r="E7441" s="3">
        <v>45176</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2023</v>
      </c>
      <c r="D7442" s="3">
        <v>45172</v>
      </c>
      <c r="E7442" s="3">
        <v>45176</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2021</v>
      </c>
      <c r="D7443" s="3">
        <v>44516</v>
      </c>
      <c r="E7443" s="3">
        <v>44518</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2020</v>
      </c>
      <c r="D7444" s="3">
        <v>44174</v>
      </c>
      <c r="E7444" s="3">
        <v>44176</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2020</v>
      </c>
      <c r="D7445" s="3">
        <v>44174</v>
      </c>
      <c r="E7445" s="3">
        <v>44176</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2023</v>
      </c>
      <c r="D7446" s="3">
        <v>44961</v>
      </c>
      <c r="E7446" s="3">
        <v>44965</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2023</v>
      </c>
      <c r="D7447" s="3">
        <v>44961</v>
      </c>
      <c r="E7447" s="3">
        <v>44965</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2023</v>
      </c>
      <c r="D7448" s="3">
        <v>44961</v>
      </c>
      <c r="E7448" s="3">
        <v>44965</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2023</v>
      </c>
      <c r="D7449" s="3">
        <v>44961</v>
      </c>
      <c r="E7449" s="3">
        <v>44965</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2023</v>
      </c>
      <c r="D7450" s="3">
        <v>45242</v>
      </c>
      <c r="E7450" s="3">
        <v>45245</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2023</v>
      </c>
      <c r="D7451" s="3">
        <v>45187</v>
      </c>
      <c r="E7451" s="3">
        <v>45192</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2023</v>
      </c>
      <c r="D7452" s="3">
        <v>45187</v>
      </c>
      <c r="E7452" s="3">
        <v>45192</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2023</v>
      </c>
      <c r="D7453" s="3">
        <v>45187</v>
      </c>
      <c r="E7453" s="3">
        <v>45192</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2023</v>
      </c>
      <c r="D7454" s="3">
        <v>45187</v>
      </c>
      <c r="E7454" s="3">
        <v>45192</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2023</v>
      </c>
      <c r="D7455" s="3">
        <v>45103</v>
      </c>
      <c r="E7455" s="3">
        <v>45109</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2022</v>
      </c>
      <c r="D7456" s="3">
        <v>44773</v>
      </c>
      <c r="E7456" s="3">
        <v>44778</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2022</v>
      </c>
      <c r="D7457" s="3">
        <v>44773</v>
      </c>
      <c r="E7457" s="3">
        <v>44778</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2021</v>
      </c>
      <c r="D7458" s="3">
        <v>44302</v>
      </c>
      <c r="E7458" s="3">
        <v>44304</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2021</v>
      </c>
      <c r="D7459" s="3">
        <v>44302</v>
      </c>
      <c r="E7459" s="3">
        <v>44304</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2021</v>
      </c>
      <c r="D7460" s="3">
        <v>44302</v>
      </c>
      <c r="E7460" s="3">
        <v>44304</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2021</v>
      </c>
      <c r="D7461" s="3">
        <v>44302</v>
      </c>
      <c r="E7461" s="3">
        <v>44304</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2021</v>
      </c>
      <c r="D7462" s="3">
        <v>44297</v>
      </c>
      <c r="E7462" s="3">
        <v>44300</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2021</v>
      </c>
      <c r="D7463" s="3">
        <v>44297</v>
      </c>
      <c r="E7463" s="3">
        <v>44300</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2021</v>
      </c>
      <c r="D7464" s="3">
        <v>44254</v>
      </c>
      <c r="E7464" s="3">
        <v>44256</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2022</v>
      </c>
      <c r="D7465" s="3">
        <v>44813</v>
      </c>
      <c r="E7465" s="3">
        <v>44820</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2022</v>
      </c>
      <c r="D7466" s="3">
        <v>44813</v>
      </c>
      <c r="E7466" s="3">
        <v>44820</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2022</v>
      </c>
      <c r="D7467" s="3">
        <v>44813</v>
      </c>
      <c r="E7467" s="3">
        <v>44820</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2022</v>
      </c>
      <c r="D7468" s="3">
        <v>44701</v>
      </c>
      <c r="E7468" s="3">
        <v>44705</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2023</v>
      </c>
      <c r="D7469" s="3">
        <v>45242</v>
      </c>
      <c r="E7469" s="3">
        <v>45246</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2020</v>
      </c>
      <c r="D7470" s="3">
        <v>44089</v>
      </c>
      <c r="E7470" s="3">
        <v>44094</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2020</v>
      </c>
      <c r="D7471" s="3">
        <v>44089</v>
      </c>
      <c r="E7471" s="3">
        <v>44094</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2021</v>
      </c>
      <c r="D7472" s="3">
        <v>44454</v>
      </c>
      <c r="E7472" s="3">
        <v>44459</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2021</v>
      </c>
      <c r="D7473" s="3">
        <v>44454</v>
      </c>
      <c r="E7473" s="3">
        <v>44459</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2022</v>
      </c>
      <c r="D7474" s="3">
        <v>44744</v>
      </c>
      <c r="E7474" s="3">
        <v>44746</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2022</v>
      </c>
      <c r="D7475" s="3">
        <v>44662</v>
      </c>
      <c r="E7475" s="3">
        <v>44667</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2020</v>
      </c>
      <c r="D7476" s="3">
        <v>43837</v>
      </c>
      <c r="E7476" s="3">
        <v>43841</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2020</v>
      </c>
      <c r="D7477" s="3">
        <v>43837</v>
      </c>
      <c r="E7477" s="3">
        <v>43841</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2020</v>
      </c>
      <c r="D7478" s="3">
        <v>43837</v>
      </c>
      <c r="E7478" s="3">
        <v>43841</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2020</v>
      </c>
      <c r="D7479" s="3">
        <v>43837</v>
      </c>
      <c r="E7479" s="3">
        <v>43841</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2020</v>
      </c>
      <c r="D7480" s="3">
        <v>43837</v>
      </c>
      <c r="E7480" s="3">
        <v>43841</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2020</v>
      </c>
      <c r="D7481" s="3">
        <v>43837</v>
      </c>
      <c r="E7481" s="3">
        <v>43841</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2020</v>
      </c>
      <c r="D7482" s="3">
        <v>43837</v>
      </c>
      <c r="E7482" s="3">
        <v>43841</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2022</v>
      </c>
      <c r="D7483" s="3">
        <v>44806</v>
      </c>
      <c r="E7483" s="3">
        <v>44808</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2020</v>
      </c>
      <c r="D7484" s="3">
        <v>44097</v>
      </c>
      <c r="E7484" s="3">
        <v>44104</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2020</v>
      </c>
      <c r="D7485" s="3">
        <v>44180</v>
      </c>
      <c r="E7485" s="3">
        <v>44182</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2023</v>
      </c>
      <c r="D7486" s="3">
        <v>45289</v>
      </c>
      <c r="E7486" s="3">
        <v>45294</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2023</v>
      </c>
      <c r="D7487" s="3">
        <v>45289</v>
      </c>
      <c r="E7487" s="3">
        <v>45294</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2021</v>
      </c>
      <c r="D7488" s="3">
        <v>44549</v>
      </c>
      <c r="E7488" s="3">
        <v>44554</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2021</v>
      </c>
      <c r="D7489" s="3">
        <v>44549</v>
      </c>
      <c r="E7489" s="3">
        <v>44554</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2021</v>
      </c>
      <c r="D7490" s="3">
        <v>44549</v>
      </c>
      <c r="E7490" s="3">
        <v>44554</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2023</v>
      </c>
      <c r="D7491" s="3">
        <v>45236</v>
      </c>
      <c r="E7491" s="3">
        <v>45240</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2021</v>
      </c>
      <c r="D7492" s="3">
        <v>44449</v>
      </c>
      <c r="E7492" s="3">
        <v>44455</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2023</v>
      </c>
      <c r="D7493" s="3">
        <v>45247</v>
      </c>
      <c r="E7493" s="3">
        <v>45247</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2023</v>
      </c>
      <c r="D7494" s="3">
        <v>45181</v>
      </c>
      <c r="E7494" s="3">
        <v>45186</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2023</v>
      </c>
      <c r="D7495" s="3">
        <v>45181</v>
      </c>
      <c r="E7495" s="3">
        <v>45186</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2023</v>
      </c>
      <c r="D7496" s="3">
        <v>45181</v>
      </c>
      <c r="E7496" s="3">
        <v>45186</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2023</v>
      </c>
      <c r="D7497" s="3">
        <v>45122</v>
      </c>
      <c r="E7497" s="3">
        <v>45126</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2023</v>
      </c>
      <c r="D7498" s="3">
        <v>45122</v>
      </c>
      <c r="E7498" s="3">
        <v>45126</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2023</v>
      </c>
      <c r="D7499" s="3">
        <v>45122</v>
      </c>
      <c r="E7499" s="3">
        <v>45126</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2023</v>
      </c>
      <c r="D7500" s="3">
        <v>45122</v>
      </c>
      <c r="E7500" s="3">
        <v>45126</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2023</v>
      </c>
      <c r="D7501" s="3">
        <v>45122</v>
      </c>
      <c r="E7501" s="3">
        <v>45126</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2023</v>
      </c>
      <c r="D7502" s="3">
        <v>45122</v>
      </c>
      <c r="E7502" s="3">
        <v>45126</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2023</v>
      </c>
      <c r="D7503" s="3">
        <v>45122</v>
      </c>
      <c r="E7503" s="3">
        <v>45126</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2023</v>
      </c>
      <c r="D7504" s="3">
        <v>45016</v>
      </c>
      <c r="E7504" s="3">
        <v>45016</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2023</v>
      </c>
      <c r="D7505" s="3">
        <v>45016</v>
      </c>
      <c r="E7505" s="3">
        <v>45016</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2022</v>
      </c>
      <c r="D7506" s="3">
        <v>44592</v>
      </c>
      <c r="E7506" s="3">
        <v>44596</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2023</v>
      </c>
      <c r="D7507" s="3">
        <v>45086</v>
      </c>
      <c r="E7507" s="3">
        <v>45091</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2020</v>
      </c>
      <c r="D7508" s="3">
        <v>44137</v>
      </c>
      <c r="E7508" s="3">
        <v>44141</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2020</v>
      </c>
      <c r="D7509" s="3">
        <v>44137</v>
      </c>
      <c r="E7509" s="3">
        <v>44141</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2023</v>
      </c>
      <c r="D7510" s="3">
        <v>45122</v>
      </c>
      <c r="E7510" s="3">
        <v>45126</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2023</v>
      </c>
      <c r="D7511" s="3">
        <v>45122</v>
      </c>
      <c r="E7511" s="3">
        <v>45126</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2023</v>
      </c>
      <c r="D7512" s="3">
        <v>45122</v>
      </c>
      <c r="E7512" s="3">
        <v>45126</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2023</v>
      </c>
      <c r="D7513" s="3">
        <v>45122</v>
      </c>
      <c r="E7513" s="3">
        <v>45126</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2023</v>
      </c>
      <c r="D7514" s="3">
        <v>45122</v>
      </c>
      <c r="E7514" s="3">
        <v>45126</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2023</v>
      </c>
      <c r="D7515" s="3">
        <v>45122</v>
      </c>
      <c r="E7515" s="3">
        <v>45126</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2023</v>
      </c>
      <c r="D7516" s="3">
        <v>45270</v>
      </c>
      <c r="E7516" s="3">
        <v>45273</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2023</v>
      </c>
      <c r="D7517" s="3">
        <v>45270</v>
      </c>
      <c r="E7517" s="3">
        <v>45273</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2023</v>
      </c>
      <c r="D7518" s="3">
        <v>45270</v>
      </c>
      <c r="E7518" s="3">
        <v>45273</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2023</v>
      </c>
      <c r="D7519" s="3">
        <v>45270</v>
      </c>
      <c r="E7519" s="3">
        <v>45273</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2023</v>
      </c>
      <c r="D7520" s="3">
        <v>45270</v>
      </c>
      <c r="E7520" s="3">
        <v>45273</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2023</v>
      </c>
      <c r="D7521" s="3">
        <v>45270</v>
      </c>
      <c r="E7521" s="3">
        <v>45273</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2023</v>
      </c>
      <c r="D7522" s="3">
        <v>45270</v>
      </c>
      <c r="E7522" s="3">
        <v>45273</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2022</v>
      </c>
      <c r="D7523" s="3">
        <v>44810</v>
      </c>
      <c r="E7523" s="3">
        <v>44816</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2022</v>
      </c>
      <c r="D7524" s="3">
        <v>44810</v>
      </c>
      <c r="E7524" s="3">
        <v>44816</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2022</v>
      </c>
      <c r="D7525" s="3">
        <v>44810</v>
      </c>
      <c r="E7525" s="3">
        <v>44816</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2020</v>
      </c>
      <c r="D7526" s="3">
        <v>44084</v>
      </c>
      <c r="E7526" s="3">
        <v>44090</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2020</v>
      </c>
      <c r="D7527" s="3">
        <v>44084</v>
      </c>
      <c r="E7527" s="3">
        <v>44090</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2023</v>
      </c>
      <c r="D7528" s="3">
        <v>45196</v>
      </c>
      <c r="E7528" s="3">
        <v>45196</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2023</v>
      </c>
      <c r="D7529" s="3">
        <v>45196</v>
      </c>
      <c r="E7529" s="3">
        <v>45196</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2023</v>
      </c>
      <c r="D7530" s="3">
        <v>45196</v>
      </c>
      <c r="E7530" s="3">
        <v>45196</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2023</v>
      </c>
      <c r="D7531" s="3">
        <v>45196</v>
      </c>
      <c r="E7531" s="3">
        <v>45196</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2023</v>
      </c>
      <c r="D7532" s="3">
        <v>45196</v>
      </c>
      <c r="E7532" s="3">
        <v>45196</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2022</v>
      </c>
      <c r="D7533" s="3">
        <v>44730</v>
      </c>
      <c r="E7533" s="3">
        <v>44732</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2022</v>
      </c>
      <c r="D7534" s="3">
        <v>44730</v>
      </c>
      <c r="E7534" s="3">
        <v>44732</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2023</v>
      </c>
      <c r="D7535" s="3">
        <v>44983</v>
      </c>
      <c r="E7535" s="3">
        <v>44987</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2023</v>
      </c>
      <c r="D7536" s="3">
        <v>44983</v>
      </c>
      <c r="E7536" s="3">
        <v>44987</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2023</v>
      </c>
      <c r="D7537" s="3">
        <v>45017</v>
      </c>
      <c r="E7537" s="3">
        <v>45024</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2023</v>
      </c>
      <c r="D7538" s="3">
        <v>45264</v>
      </c>
      <c r="E7538" s="3">
        <v>45269</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2022</v>
      </c>
      <c r="D7539" s="3">
        <v>44611</v>
      </c>
      <c r="E7539" s="3">
        <v>44614</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2023</v>
      </c>
      <c r="D7540" s="3">
        <v>45263</v>
      </c>
      <c r="E7540" s="3">
        <v>45267</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2023</v>
      </c>
      <c r="D7541" s="3">
        <v>45263</v>
      </c>
      <c r="E7541" s="3">
        <v>45267</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2023</v>
      </c>
      <c r="D7542" s="3">
        <v>45263</v>
      </c>
      <c r="E7542" s="3">
        <v>45267</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2023</v>
      </c>
      <c r="D7543" s="3">
        <v>45263</v>
      </c>
      <c r="E7543" s="3">
        <v>45267</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2023</v>
      </c>
      <c r="D7544" s="3">
        <v>45263</v>
      </c>
      <c r="E7544" s="3">
        <v>45267</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2023</v>
      </c>
      <c r="D7545" s="3">
        <v>45263</v>
      </c>
      <c r="E7545" s="3">
        <v>45267</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2023</v>
      </c>
      <c r="D7546" s="3">
        <v>45263</v>
      </c>
      <c r="E7546" s="3">
        <v>45267</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2020</v>
      </c>
      <c r="D7547" s="3">
        <v>44114</v>
      </c>
      <c r="E7547" s="3">
        <v>44119</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2020</v>
      </c>
      <c r="D7548" s="3">
        <v>44114</v>
      </c>
      <c r="E7548" s="3">
        <v>44119</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2020</v>
      </c>
      <c r="D7549" s="3">
        <v>44114</v>
      </c>
      <c r="E7549" s="3">
        <v>44119</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2020</v>
      </c>
      <c r="D7550" s="3">
        <v>44114</v>
      </c>
      <c r="E7550" s="3">
        <v>44119</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2022</v>
      </c>
      <c r="D7551" s="3">
        <v>44810</v>
      </c>
      <c r="E7551" s="3">
        <v>44812</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2020</v>
      </c>
      <c r="D7552" s="3">
        <v>44155</v>
      </c>
      <c r="E7552" s="3">
        <v>44160</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2020</v>
      </c>
      <c r="D7553" s="3">
        <v>44155</v>
      </c>
      <c r="E7553" s="3">
        <v>44160</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2020</v>
      </c>
      <c r="D7554" s="3">
        <v>44155</v>
      </c>
      <c r="E7554" s="3">
        <v>44160</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2020</v>
      </c>
      <c r="D7555" s="3">
        <v>44155</v>
      </c>
      <c r="E7555" s="3">
        <v>44160</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2020</v>
      </c>
      <c r="D7556" s="3">
        <v>43961</v>
      </c>
      <c r="E7556" s="3">
        <v>43965</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2020</v>
      </c>
      <c r="D7557" s="3">
        <v>43961</v>
      </c>
      <c r="E7557" s="3">
        <v>43965</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2023</v>
      </c>
      <c r="D7558" s="3">
        <v>45258</v>
      </c>
      <c r="E7558" s="3">
        <v>45263</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2023</v>
      </c>
      <c r="D7559" s="3">
        <v>45258</v>
      </c>
      <c r="E7559" s="3">
        <v>45263</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2020</v>
      </c>
      <c r="D7560" s="3">
        <v>44136</v>
      </c>
      <c r="E7560" s="3">
        <v>44140</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2020</v>
      </c>
      <c r="D7561" s="3">
        <v>44136</v>
      </c>
      <c r="E7561" s="3">
        <v>44140</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2020</v>
      </c>
      <c r="D7562" s="3">
        <v>44136</v>
      </c>
      <c r="E7562" s="3">
        <v>44140</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2022</v>
      </c>
      <c r="D7563" s="3">
        <v>44926</v>
      </c>
      <c r="E7563" s="3">
        <v>44928</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2022</v>
      </c>
      <c r="D7564" s="3">
        <v>44808</v>
      </c>
      <c r="E7564" s="3">
        <v>44812</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2023</v>
      </c>
      <c r="D7565" s="3">
        <v>45205</v>
      </c>
      <c r="E7565" s="3">
        <v>45207</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2022</v>
      </c>
      <c r="D7566" s="3">
        <v>44591</v>
      </c>
      <c r="E7566" s="3">
        <v>44593</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2022</v>
      </c>
      <c r="D7567" s="3">
        <v>44591</v>
      </c>
      <c r="E7567" s="3">
        <v>44593</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2023</v>
      </c>
      <c r="D7568" s="3">
        <v>45038</v>
      </c>
      <c r="E7568" s="3">
        <v>45040</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2023</v>
      </c>
      <c r="D7569" s="3">
        <v>45038</v>
      </c>
      <c r="E7569" s="3">
        <v>45040</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2020</v>
      </c>
      <c r="D7570" s="3">
        <v>44170</v>
      </c>
      <c r="E7570" s="3">
        <v>44175</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2020</v>
      </c>
      <c r="D7571" s="3">
        <v>44170</v>
      </c>
      <c r="E7571" s="3">
        <v>44175</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2020</v>
      </c>
      <c r="D7572" s="3">
        <v>44170</v>
      </c>
      <c r="E7572" s="3">
        <v>44175</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2020</v>
      </c>
      <c r="D7573" s="3">
        <v>44125</v>
      </c>
      <c r="E7573" s="3">
        <v>44130</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2020</v>
      </c>
      <c r="D7574" s="3">
        <v>44125</v>
      </c>
      <c r="E7574" s="3">
        <v>44130</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2020</v>
      </c>
      <c r="D7575" s="3">
        <v>44125</v>
      </c>
      <c r="E7575" s="3">
        <v>44130</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2021</v>
      </c>
      <c r="D7576" s="3">
        <v>44538</v>
      </c>
      <c r="E7576" s="3">
        <v>44542</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2021</v>
      </c>
      <c r="D7577" s="3">
        <v>44538</v>
      </c>
      <c r="E7577" s="3">
        <v>44542</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2020</v>
      </c>
      <c r="D7578" s="3">
        <v>44137</v>
      </c>
      <c r="E7578" s="3">
        <v>44142</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2020</v>
      </c>
      <c r="D7579" s="3">
        <v>44137</v>
      </c>
      <c r="E7579" s="3">
        <v>44142</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2022</v>
      </c>
      <c r="D7580" s="3">
        <v>44914</v>
      </c>
      <c r="E7580" s="3">
        <v>44917</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2021</v>
      </c>
      <c r="D7581" s="3">
        <v>44523</v>
      </c>
      <c r="E7581" s="3">
        <v>44527</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2021</v>
      </c>
      <c r="D7582" s="3">
        <v>44523</v>
      </c>
      <c r="E7582" s="3">
        <v>44527</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2021</v>
      </c>
      <c r="D7583" s="3">
        <v>44421</v>
      </c>
      <c r="E7583" s="3">
        <v>44424</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2021</v>
      </c>
      <c r="D7584" s="3">
        <v>44302</v>
      </c>
      <c r="E7584" s="3">
        <v>44307</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2020</v>
      </c>
      <c r="D7585" s="3">
        <v>43911</v>
      </c>
      <c r="E7585" s="3">
        <v>43915</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2020</v>
      </c>
      <c r="D7586" s="3">
        <v>43911</v>
      </c>
      <c r="E7586" s="3">
        <v>43915</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2020</v>
      </c>
      <c r="D7587" s="3">
        <v>43911</v>
      </c>
      <c r="E7587" s="3">
        <v>43915</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2020</v>
      </c>
      <c r="D7588" s="3">
        <v>43911</v>
      </c>
      <c r="E7588" s="3">
        <v>43915</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2020</v>
      </c>
      <c r="D7589" s="3">
        <v>43911</v>
      </c>
      <c r="E7589" s="3">
        <v>43915</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2023</v>
      </c>
      <c r="D7590" s="3">
        <v>45247</v>
      </c>
      <c r="E7590" s="3">
        <v>45253</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2021</v>
      </c>
      <c r="D7591" s="3">
        <v>44464</v>
      </c>
      <c r="E7591" s="3">
        <v>44468</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2022</v>
      </c>
      <c r="D7592" s="3">
        <v>44810</v>
      </c>
      <c r="E7592" s="3">
        <v>44814</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2022</v>
      </c>
      <c r="D7593" s="3">
        <v>44810</v>
      </c>
      <c r="E7593" s="3">
        <v>44814</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2022</v>
      </c>
      <c r="D7594" s="3">
        <v>44810</v>
      </c>
      <c r="E7594" s="3">
        <v>44814</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2022</v>
      </c>
      <c r="D7595" s="3">
        <v>44810</v>
      </c>
      <c r="E7595" s="3">
        <v>44814</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2023</v>
      </c>
      <c r="D7596" s="3">
        <v>45037</v>
      </c>
      <c r="E7596" s="3">
        <v>45041</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2023</v>
      </c>
      <c r="D7597" s="3">
        <v>45037</v>
      </c>
      <c r="E7597" s="3">
        <v>45041</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2021</v>
      </c>
      <c r="D7598" s="3">
        <v>44362</v>
      </c>
      <c r="E7598" s="3">
        <v>44366</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2020</v>
      </c>
      <c r="D7599" s="3">
        <v>44091</v>
      </c>
      <c r="E7599" s="3">
        <v>44096</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2020</v>
      </c>
      <c r="D7600" s="3">
        <v>44091</v>
      </c>
      <c r="E7600" s="3">
        <v>44096</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2020</v>
      </c>
      <c r="D7601" s="3">
        <v>44091</v>
      </c>
      <c r="E7601" s="3">
        <v>44096</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2020</v>
      </c>
      <c r="D7602" s="3">
        <v>44091</v>
      </c>
      <c r="E7602" s="3">
        <v>44096</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2020</v>
      </c>
      <c r="D7603" s="3">
        <v>44091</v>
      </c>
      <c r="E7603" s="3">
        <v>44096</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2020</v>
      </c>
      <c r="D7604" s="3">
        <v>44091</v>
      </c>
      <c r="E7604" s="3">
        <v>44096</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2022</v>
      </c>
      <c r="D7605" s="3">
        <v>44751</v>
      </c>
      <c r="E7605" s="3">
        <v>44755</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2022</v>
      </c>
      <c r="D7606" s="3">
        <v>44709</v>
      </c>
      <c r="E7606" s="3">
        <v>44713</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2022</v>
      </c>
      <c r="D7607" s="3">
        <v>44709</v>
      </c>
      <c r="E7607" s="3">
        <v>44713</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2022</v>
      </c>
      <c r="D7608" s="3">
        <v>44709</v>
      </c>
      <c r="E7608" s="3">
        <v>44713</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2023</v>
      </c>
      <c r="D7609" s="3">
        <v>45285</v>
      </c>
      <c r="E7609" s="3">
        <v>45288</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2023</v>
      </c>
      <c r="D7610" s="3">
        <v>45050</v>
      </c>
      <c r="E7610" s="3">
        <v>45054</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2023</v>
      </c>
      <c r="D7611" s="3">
        <v>45050</v>
      </c>
      <c r="E7611" s="3">
        <v>45054</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2020</v>
      </c>
      <c r="D7612" s="3">
        <v>43884</v>
      </c>
      <c r="E7612" s="3">
        <v>43886</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2021</v>
      </c>
      <c r="D7613" s="3">
        <v>44235</v>
      </c>
      <c r="E7613" s="3">
        <v>44238</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2021</v>
      </c>
      <c r="D7614" s="3">
        <v>44235</v>
      </c>
      <c r="E7614" s="3">
        <v>44238</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2021</v>
      </c>
      <c r="D7615" s="3">
        <v>44235</v>
      </c>
      <c r="E7615" s="3">
        <v>44238</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2021</v>
      </c>
      <c r="D7616" s="3">
        <v>44432</v>
      </c>
      <c r="E7616" s="3">
        <v>44436</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2020</v>
      </c>
      <c r="D7617" s="3">
        <v>44165</v>
      </c>
      <c r="E7617" s="3">
        <v>44169</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2022</v>
      </c>
      <c r="D7618" s="3">
        <v>44906</v>
      </c>
      <c r="E7618" s="3">
        <v>44912</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2022</v>
      </c>
      <c r="D7619" s="3">
        <v>44906</v>
      </c>
      <c r="E7619" s="3">
        <v>44912</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2023</v>
      </c>
      <c r="D7620" s="3">
        <v>45227</v>
      </c>
      <c r="E7620" s="3">
        <v>45229</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2023</v>
      </c>
      <c r="D7621" s="3">
        <v>45227</v>
      </c>
      <c r="E7621" s="3">
        <v>45229</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2020</v>
      </c>
      <c r="D7622" s="3">
        <v>44160</v>
      </c>
      <c r="E7622" s="3">
        <v>44164</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2020</v>
      </c>
      <c r="D7623" s="3">
        <v>44160</v>
      </c>
      <c r="E7623" s="3">
        <v>44164</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2020</v>
      </c>
      <c r="D7624" s="3">
        <v>44160</v>
      </c>
      <c r="E7624" s="3">
        <v>44164</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2020</v>
      </c>
      <c r="D7625" s="3">
        <v>44026</v>
      </c>
      <c r="E7625" s="3">
        <v>44032</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2021</v>
      </c>
      <c r="D7626" s="3">
        <v>44339</v>
      </c>
      <c r="E7626" s="3">
        <v>44343</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2021</v>
      </c>
      <c r="D7627" s="3">
        <v>44339</v>
      </c>
      <c r="E7627" s="3">
        <v>44343</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2021</v>
      </c>
      <c r="D7628" s="3">
        <v>44521</v>
      </c>
      <c r="E7628" s="3">
        <v>44523</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2021</v>
      </c>
      <c r="D7629" s="3">
        <v>44521</v>
      </c>
      <c r="E7629" s="3">
        <v>44523</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2021</v>
      </c>
      <c r="D7630" s="3">
        <v>44521</v>
      </c>
      <c r="E7630" s="3">
        <v>44523</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2020</v>
      </c>
      <c r="D7631" s="3">
        <v>43920</v>
      </c>
      <c r="E7631" s="3">
        <v>43922</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2020</v>
      </c>
      <c r="D7632" s="3">
        <v>43920</v>
      </c>
      <c r="E7632" s="3">
        <v>43922</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2020</v>
      </c>
      <c r="D7633" s="3">
        <v>43920</v>
      </c>
      <c r="E7633" s="3">
        <v>43922</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2023</v>
      </c>
      <c r="D7634" s="3">
        <v>45290</v>
      </c>
      <c r="E7634" s="3">
        <v>45293</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2023</v>
      </c>
      <c r="D7635" s="3">
        <v>45290</v>
      </c>
      <c r="E7635" s="3">
        <v>45293</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2023</v>
      </c>
      <c r="D7636" s="3">
        <v>45290</v>
      </c>
      <c r="E7636" s="3">
        <v>45293</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2023</v>
      </c>
      <c r="D7637" s="3">
        <v>45290</v>
      </c>
      <c r="E7637" s="3">
        <v>45293</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2023</v>
      </c>
      <c r="D7638" s="3">
        <v>45290</v>
      </c>
      <c r="E7638" s="3">
        <v>45293</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2023</v>
      </c>
      <c r="D7639" s="3">
        <v>44988</v>
      </c>
      <c r="E7639" s="3">
        <v>44994</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2023</v>
      </c>
      <c r="D7640" s="3">
        <v>44988</v>
      </c>
      <c r="E7640" s="3">
        <v>44994</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2023</v>
      </c>
      <c r="D7641" s="3">
        <v>44988</v>
      </c>
      <c r="E7641" s="3">
        <v>44994</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2023</v>
      </c>
      <c r="D7642" s="3">
        <v>44988</v>
      </c>
      <c r="E7642" s="3">
        <v>44994</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2022</v>
      </c>
      <c r="D7643" s="3">
        <v>44841</v>
      </c>
      <c r="E7643" s="3">
        <v>44842</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2022</v>
      </c>
      <c r="D7644" s="3">
        <v>44841</v>
      </c>
      <c r="E7644" s="3">
        <v>44842</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2022</v>
      </c>
      <c r="D7645" s="3">
        <v>44841</v>
      </c>
      <c r="E7645" s="3">
        <v>44842</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2022</v>
      </c>
      <c r="D7646" s="3">
        <v>44841</v>
      </c>
      <c r="E7646" s="3">
        <v>44842</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2021</v>
      </c>
      <c r="D7647" s="3">
        <v>44291</v>
      </c>
      <c r="E7647" s="3">
        <v>44297</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2020</v>
      </c>
      <c r="D7648" s="3">
        <v>44083</v>
      </c>
      <c r="E7648" s="3">
        <v>44087</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2022</v>
      </c>
      <c r="D7649" s="3">
        <v>44636</v>
      </c>
      <c r="E7649" s="3">
        <v>44637</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2022</v>
      </c>
      <c r="D7650" s="3">
        <v>44636</v>
      </c>
      <c r="E7650" s="3">
        <v>44637</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2021</v>
      </c>
      <c r="D7651" s="3">
        <v>44557</v>
      </c>
      <c r="E7651" s="3">
        <v>44561</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2021</v>
      </c>
      <c r="D7652" s="3">
        <v>44557</v>
      </c>
      <c r="E7652" s="3">
        <v>44561</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2023</v>
      </c>
      <c r="D7653" s="3">
        <v>45146</v>
      </c>
      <c r="E7653" s="3">
        <v>45147</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2023</v>
      </c>
      <c r="D7654" s="3">
        <v>45146</v>
      </c>
      <c r="E7654" s="3">
        <v>45147</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2021</v>
      </c>
      <c r="D7655" s="3">
        <v>44277</v>
      </c>
      <c r="E7655" s="3">
        <v>44282</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2021</v>
      </c>
      <c r="D7656" s="3">
        <v>44530</v>
      </c>
      <c r="E7656" s="3">
        <v>44532</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2021</v>
      </c>
      <c r="D7657" s="3">
        <v>44530</v>
      </c>
      <c r="E7657" s="3">
        <v>44532</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2020</v>
      </c>
      <c r="D7658" s="3">
        <v>43936</v>
      </c>
      <c r="E7658" s="3">
        <v>43936</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2020</v>
      </c>
      <c r="D7659" s="3">
        <v>43936</v>
      </c>
      <c r="E7659" s="3">
        <v>43936</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2023</v>
      </c>
      <c r="D7660" s="3">
        <v>45138</v>
      </c>
      <c r="E7660" s="3">
        <v>45141</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2023</v>
      </c>
      <c r="D7661" s="3">
        <v>45079</v>
      </c>
      <c r="E7661" s="3">
        <v>45083</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2020</v>
      </c>
      <c r="D7662" s="3">
        <v>43838</v>
      </c>
      <c r="E7662" s="3">
        <v>43843</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2020</v>
      </c>
      <c r="D7663" s="3">
        <v>43838</v>
      </c>
      <c r="E7663" s="3">
        <v>43843</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2023</v>
      </c>
      <c r="D7664" s="3">
        <v>45199</v>
      </c>
      <c r="E7664" s="3">
        <v>45201</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2023</v>
      </c>
      <c r="D7665" s="3">
        <v>45183</v>
      </c>
      <c r="E7665" s="3">
        <v>45189</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2020</v>
      </c>
      <c r="D7666" s="3">
        <v>44126</v>
      </c>
      <c r="E7666" s="3">
        <v>44130</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2022</v>
      </c>
      <c r="D7667" s="3">
        <v>44839</v>
      </c>
      <c r="E7667" s="3">
        <v>44843</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2022</v>
      </c>
      <c r="D7668" s="3">
        <v>44839</v>
      </c>
      <c r="E7668" s="3">
        <v>44843</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2022</v>
      </c>
      <c r="D7669" s="3">
        <v>44839</v>
      </c>
      <c r="E7669" s="3">
        <v>44843</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2021</v>
      </c>
      <c r="D7670" s="3">
        <v>44527</v>
      </c>
      <c r="E7670" s="3">
        <v>44529</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2021</v>
      </c>
      <c r="D7671" s="3">
        <v>44527</v>
      </c>
      <c r="E7671" s="3">
        <v>44529</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2021</v>
      </c>
      <c r="D7672" s="3">
        <v>44527</v>
      </c>
      <c r="E7672" s="3">
        <v>44529</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2021</v>
      </c>
      <c r="D7673" s="3">
        <v>44527</v>
      </c>
      <c r="E7673" s="3">
        <v>44529</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2021</v>
      </c>
      <c r="D7674" s="3">
        <v>44527</v>
      </c>
      <c r="E7674" s="3">
        <v>44529</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2021</v>
      </c>
      <c r="D7675" s="3">
        <v>44527</v>
      </c>
      <c r="E7675" s="3">
        <v>44529</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2021</v>
      </c>
      <c r="D7676" s="3">
        <v>44527</v>
      </c>
      <c r="E7676" s="3">
        <v>44529</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2023</v>
      </c>
      <c r="D7677" s="3">
        <v>45053</v>
      </c>
      <c r="E7677" s="3">
        <v>45056</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2020</v>
      </c>
      <c r="D7678" s="3">
        <v>44112</v>
      </c>
      <c r="E7678" s="3">
        <v>44112</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2020</v>
      </c>
      <c r="D7679" s="3">
        <v>44196</v>
      </c>
      <c r="E7679" s="3">
        <v>44203</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2020</v>
      </c>
      <c r="D7680" s="3">
        <v>44196</v>
      </c>
      <c r="E7680" s="3">
        <v>44203</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2020</v>
      </c>
      <c r="D7681" s="3">
        <v>44196</v>
      </c>
      <c r="E7681" s="3">
        <v>44203</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2020</v>
      </c>
      <c r="D7682" s="3">
        <v>44196</v>
      </c>
      <c r="E7682" s="3">
        <v>44203</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2020</v>
      </c>
      <c r="D7683" s="3">
        <v>44196</v>
      </c>
      <c r="E7683" s="3">
        <v>44203</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2021</v>
      </c>
      <c r="D7684" s="3">
        <v>44314</v>
      </c>
      <c r="E7684" s="3">
        <v>44317</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2021</v>
      </c>
      <c r="D7685" s="3">
        <v>44314</v>
      </c>
      <c r="E7685" s="3">
        <v>44317</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2021</v>
      </c>
      <c r="D7686" s="3">
        <v>44241</v>
      </c>
      <c r="E7686" s="3">
        <v>44248</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2021</v>
      </c>
      <c r="D7687" s="3">
        <v>44241</v>
      </c>
      <c r="E7687" s="3">
        <v>44248</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2022</v>
      </c>
      <c r="D7688" s="3">
        <v>44891</v>
      </c>
      <c r="E7688" s="3">
        <v>44895</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2022</v>
      </c>
      <c r="D7689" s="3">
        <v>44891</v>
      </c>
      <c r="E7689" s="3">
        <v>44895</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2022</v>
      </c>
      <c r="D7690" s="3">
        <v>44891</v>
      </c>
      <c r="E7690" s="3">
        <v>44895</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2023</v>
      </c>
      <c r="D7691" s="3">
        <v>45123</v>
      </c>
      <c r="E7691" s="3">
        <v>45125</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2023</v>
      </c>
      <c r="D7692" s="3">
        <v>45123</v>
      </c>
      <c r="E7692" s="3">
        <v>45125</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2023</v>
      </c>
      <c r="D7693" s="3">
        <v>45123</v>
      </c>
      <c r="E7693" s="3">
        <v>45125</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2020</v>
      </c>
      <c r="D7694" s="3">
        <v>44194</v>
      </c>
      <c r="E7694" s="3">
        <v>44199</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2020</v>
      </c>
      <c r="D7695" s="3">
        <v>44194</v>
      </c>
      <c r="E7695" s="3">
        <v>44199</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2022</v>
      </c>
      <c r="D7696" s="3">
        <v>44643</v>
      </c>
      <c r="E7696" s="3">
        <v>44643</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2023</v>
      </c>
      <c r="D7697" s="3">
        <v>45110</v>
      </c>
      <c r="E7697" s="3">
        <v>45113</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2023</v>
      </c>
      <c r="D7698" s="3">
        <v>45110</v>
      </c>
      <c r="E7698" s="3">
        <v>45113</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2023</v>
      </c>
      <c r="D7699" s="3">
        <v>45275</v>
      </c>
      <c r="E7699" s="3">
        <v>45279</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2023</v>
      </c>
      <c r="D7700" s="3">
        <v>45275</v>
      </c>
      <c r="E7700" s="3">
        <v>45279</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2023</v>
      </c>
      <c r="D7701" s="3">
        <v>45275</v>
      </c>
      <c r="E7701" s="3">
        <v>45279</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2023</v>
      </c>
      <c r="D7702" s="3">
        <v>45275</v>
      </c>
      <c r="E7702" s="3">
        <v>45279</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2023</v>
      </c>
      <c r="D7703" s="3">
        <v>45275</v>
      </c>
      <c r="E7703" s="3">
        <v>45279</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2022</v>
      </c>
      <c r="D7704" s="3">
        <v>44800</v>
      </c>
      <c r="E7704" s="3">
        <v>44807</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2022</v>
      </c>
      <c r="D7705" s="3">
        <v>44800</v>
      </c>
      <c r="E7705" s="3">
        <v>44807</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2022</v>
      </c>
      <c r="D7706" s="3">
        <v>44800</v>
      </c>
      <c r="E7706" s="3">
        <v>44807</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2022</v>
      </c>
      <c r="D7707" s="3">
        <v>44800</v>
      </c>
      <c r="E7707" s="3">
        <v>44807</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2022</v>
      </c>
      <c r="D7708" s="3">
        <v>44800</v>
      </c>
      <c r="E7708" s="3">
        <v>44807</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2023</v>
      </c>
      <c r="D7709" s="3">
        <v>45215</v>
      </c>
      <c r="E7709" s="3">
        <v>45219</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2020</v>
      </c>
      <c r="D7710" s="3">
        <v>44129</v>
      </c>
      <c r="E7710" s="3">
        <v>44133</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2020</v>
      </c>
      <c r="D7711" s="3">
        <v>44129</v>
      </c>
      <c r="E7711" s="3">
        <v>44133</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2021</v>
      </c>
      <c r="D7712" s="3">
        <v>44288</v>
      </c>
      <c r="E7712" s="3">
        <v>44293</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2023</v>
      </c>
      <c r="D7713" s="3">
        <v>45228</v>
      </c>
      <c r="E7713" s="3">
        <v>45230</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2023</v>
      </c>
      <c r="D7714" s="3">
        <v>45228</v>
      </c>
      <c r="E7714" s="3">
        <v>45230</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2023</v>
      </c>
      <c r="D7715" s="3">
        <v>45228</v>
      </c>
      <c r="E7715" s="3">
        <v>45230</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2020</v>
      </c>
      <c r="D7716" s="3">
        <v>44170</v>
      </c>
      <c r="E7716" s="3">
        <v>44172</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2023</v>
      </c>
      <c r="D7717" s="3">
        <v>45234</v>
      </c>
      <c r="E7717" s="3">
        <v>45239</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2021</v>
      </c>
      <c r="D7718" s="3">
        <v>44202</v>
      </c>
      <c r="E7718" s="3">
        <v>44208</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2021</v>
      </c>
      <c r="D7719" s="3">
        <v>44202</v>
      </c>
      <c r="E7719" s="3">
        <v>44208</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2023</v>
      </c>
      <c r="D7720" s="3">
        <v>45179</v>
      </c>
      <c r="E7720" s="3">
        <v>45184</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2021</v>
      </c>
      <c r="D7721" s="3">
        <v>44201</v>
      </c>
      <c r="E7721" s="3">
        <v>44206</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2021</v>
      </c>
      <c r="D7722" s="3">
        <v>44201</v>
      </c>
      <c r="E7722" s="3">
        <v>44206</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2021</v>
      </c>
      <c r="D7723" s="3">
        <v>44201</v>
      </c>
      <c r="E7723" s="3">
        <v>44206</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2023</v>
      </c>
      <c r="D7724" s="3">
        <v>45033</v>
      </c>
      <c r="E7724" s="3">
        <v>45037</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2021</v>
      </c>
      <c r="D7725" s="3">
        <v>44449</v>
      </c>
      <c r="E7725" s="3">
        <v>44453</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2022</v>
      </c>
      <c r="D7726" s="3">
        <v>44830</v>
      </c>
      <c r="E7726" s="3">
        <v>44834</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2022</v>
      </c>
      <c r="D7727" s="3">
        <v>44830</v>
      </c>
      <c r="E7727" s="3">
        <v>44834</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2022</v>
      </c>
      <c r="D7728" s="3">
        <v>44830</v>
      </c>
      <c r="E7728" s="3">
        <v>44834</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2021</v>
      </c>
      <c r="D7729" s="3">
        <v>44271</v>
      </c>
      <c r="E7729" s="3">
        <v>44275</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2022</v>
      </c>
      <c r="D7730" s="3">
        <v>44892</v>
      </c>
      <c r="E7730" s="3">
        <v>44898</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2022</v>
      </c>
      <c r="D7731" s="3">
        <v>44831</v>
      </c>
      <c r="E7731" s="3">
        <v>44836</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2023</v>
      </c>
      <c r="D7732" s="3">
        <v>45091</v>
      </c>
      <c r="E7732" s="3">
        <v>45097</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2023</v>
      </c>
      <c r="D7733" s="3">
        <v>45188</v>
      </c>
      <c r="E7733" s="3">
        <v>45191</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2023</v>
      </c>
      <c r="D7734" s="3">
        <v>45080</v>
      </c>
      <c r="E7734" s="3">
        <v>45086</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2022</v>
      </c>
      <c r="D7735" s="3">
        <v>44697</v>
      </c>
      <c r="E7735" s="3">
        <v>44701</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2023</v>
      </c>
      <c r="D7736" s="3">
        <v>45185</v>
      </c>
      <c r="E7736" s="3">
        <v>45190</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2022</v>
      </c>
      <c r="D7737" s="3">
        <v>44796</v>
      </c>
      <c r="E7737" s="3">
        <v>44800</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2020</v>
      </c>
      <c r="D7738" s="3">
        <v>43981</v>
      </c>
      <c r="E7738" s="3">
        <v>43988</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2023</v>
      </c>
      <c r="D7739" s="3">
        <v>45279</v>
      </c>
      <c r="E7739" s="3">
        <v>45281</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2023</v>
      </c>
      <c r="D7740" s="3">
        <v>45138</v>
      </c>
      <c r="E7740" s="3">
        <v>45145</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2020</v>
      </c>
      <c r="D7741" s="3">
        <v>44156</v>
      </c>
      <c r="E7741" s="3">
        <v>44161</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2020</v>
      </c>
      <c r="D7742" s="3">
        <v>44156</v>
      </c>
      <c r="E7742" s="3">
        <v>44161</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2021</v>
      </c>
      <c r="D7743" s="3">
        <v>44463</v>
      </c>
      <c r="E7743" s="3">
        <v>44465</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2023</v>
      </c>
      <c r="D7744" s="3">
        <v>45159</v>
      </c>
      <c r="E7744" s="3">
        <v>45166</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2022</v>
      </c>
      <c r="D7745" s="3">
        <v>44730</v>
      </c>
      <c r="E7745" s="3">
        <v>44735</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2022</v>
      </c>
      <c r="D7746" s="3">
        <v>44730</v>
      </c>
      <c r="E7746" s="3">
        <v>44735</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2022</v>
      </c>
      <c r="D7747" s="3">
        <v>44730</v>
      </c>
      <c r="E7747" s="3">
        <v>44735</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2021</v>
      </c>
      <c r="D7748" s="3">
        <v>44549</v>
      </c>
      <c r="E7748" s="3">
        <v>44553</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2021</v>
      </c>
      <c r="D7749" s="3">
        <v>44347</v>
      </c>
      <c r="E7749" s="3">
        <v>44349</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2021</v>
      </c>
      <c r="D7750" s="3">
        <v>44365</v>
      </c>
      <c r="E7750" s="3">
        <v>44371</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2021</v>
      </c>
      <c r="D7751" s="3">
        <v>44365</v>
      </c>
      <c r="E7751" s="3">
        <v>44371</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2021</v>
      </c>
      <c r="D7752" s="3">
        <v>44365</v>
      </c>
      <c r="E7752" s="3">
        <v>44371</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2021</v>
      </c>
      <c r="D7753" s="3">
        <v>44365</v>
      </c>
      <c r="E7753" s="3">
        <v>44371</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2021</v>
      </c>
      <c r="D7754" s="3">
        <v>44365</v>
      </c>
      <c r="E7754" s="3">
        <v>44371</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2021</v>
      </c>
      <c r="D7755" s="3">
        <v>44530</v>
      </c>
      <c r="E7755" s="3">
        <v>44533</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2021</v>
      </c>
      <c r="D7756" s="3">
        <v>44551</v>
      </c>
      <c r="E7756" s="3">
        <v>44553</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2023</v>
      </c>
      <c r="D7757" s="3">
        <v>45248</v>
      </c>
      <c r="E7757" s="3">
        <v>45252</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2023</v>
      </c>
      <c r="D7758" s="3">
        <v>45248</v>
      </c>
      <c r="E7758" s="3">
        <v>45252</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2023</v>
      </c>
      <c r="D7759" s="3">
        <v>45244</v>
      </c>
      <c r="E7759" s="3">
        <v>45247</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2023</v>
      </c>
      <c r="D7760" s="3">
        <v>45244</v>
      </c>
      <c r="E7760" s="3">
        <v>45247</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2022</v>
      </c>
      <c r="D7761" s="3">
        <v>44859</v>
      </c>
      <c r="E7761" s="3">
        <v>44863</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2020</v>
      </c>
      <c r="D7762" s="3">
        <v>44171</v>
      </c>
      <c r="E7762" s="3">
        <v>44176</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2023</v>
      </c>
      <c r="D7763" s="3">
        <v>45264</v>
      </c>
      <c r="E7763" s="3">
        <v>45267</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2023</v>
      </c>
      <c r="D7764" s="3">
        <v>45196</v>
      </c>
      <c r="E7764" s="3">
        <v>45198</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2021</v>
      </c>
      <c r="D7765" s="3">
        <v>44230</v>
      </c>
      <c r="E7765" s="3">
        <v>44234</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2023</v>
      </c>
      <c r="D7766" s="3">
        <v>45151</v>
      </c>
      <c r="E7766" s="3">
        <v>45151</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2023</v>
      </c>
      <c r="D7767" s="3">
        <v>45151</v>
      </c>
      <c r="E7767" s="3">
        <v>45151</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2023</v>
      </c>
      <c r="D7768" s="3">
        <v>45151</v>
      </c>
      <c r="E7768" s="3">
        <v>45151</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2021</v>
      </c>
      <c r="D7769" s="3">
        <v>44432</v>
      </c>
      <c r="E7769" s="3">
        <v>44434</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2023</v>
      </c>
      <c r="D7770" s="3">
        <v>45243</v>
      </c>
      <c r="E7770" s="3">
        <v>45248</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2022</v>
      </c>
      <c r="D7771" s="3">
        <v>44775</v>
      </c>
      <c r="E7771" s="3">
        <v>44775</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2022</v>
      </c>
      <c r="D7772" s="3">
        <v>44775</v>
      </c>
      <c r="E7772" s="3">
        <v>44775</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2022</v>
      </c>
      <c r="D7773" s="3">
        <v>44891</v>
      </c>
      <c r="E7773" s="3">
        <v>44898</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2022</v>
      </c>
      <c r="D7774" s="3">
        <v>44891</v>
      </c>
      <c r="E7774" s="3">
        <v>44898</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2022</v>
      </c>
      <c r="D7775" s="3">
        <v>44891</v>
      </c>
      <c r="E7775" s="3">
        <v>44898</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2022</v>
      </c>
      <c r="D7776" s="3">
        <v>44665</v>
      </c>
      <c r="E7776" s="3">
        <v>44667</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2020</v>
      </c>
      <c r="D7777" s="3">
        <v>44192</v>
      </c>
      <c r="E7777" s="3">
        <v>44196</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2020</v>
      </c>
      <c r="D7778" s="3">
        <v>44192</v>
      </c>
      <c r="E7778" s="3">
        <v>44196</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2020</v>
      </c>
      <c r="D7779" s="3">
        <v>44192</v>
      </c>
      <c r="E7779" s="3">
        <v>44196</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2020</v>
      </c>
      <c r="D7780" s="3">
        <v>44192</v>
      </c>
      <c r="E7780" s="3">
        <v>44196</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2022</v>
      </c>
      <c r="D7781" s="3">
        <v>44670</v>
      </c>
      <c r="E7781" s="3">
        <v>44674</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2022</v>
      </c>
      <c r="D7782" s="3">
        <v>44670</v>
      </c>
      <c r="E7782" s="3">
        <v>44674</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2021</v>
      </c>
      <c r="D7783" s="3">
        <v>44263</v>
      </c>
      <c r="E7783" s="3">
        <v>44267</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2022</v>
      </c>
      <c r="D7784" s="3">
        <v>44870</v>
      </c>
      <c r="E7784" s="3">
        <v>44872</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2022</v>
      </c>
      <c r="D7785" s="3">
        <v>44870</v>
      </c>
      <c r="E7785" s="3">
        <v>44872</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2022</v>
      </c>
      <c r="D7786" s="3">
        <v>44870</v>
      </c>
      <c r="E7786" s="3">
        <v>44872</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2020</v>
      </c>
      <c r="D7787" s="3">
        <v>44164</v>
      </c>
      <c r="E7787" s="3">
        <v>44171</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2022</v>
      </c>
      <c r="D7788" s="3">
        <v>44699</v>
      </c>
      <c r="E7788" s="3">
        <v>44702</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2022</v>
      </c>
      <c r="D7789" s="3">
        <v>44699</v>
      </c>
      <c r="E7789" s="3">
        <v>44702</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2022</v>
      </c>
      <c r="D7790" s="3">
        <v>44699</v>
      </c>
      <c r="E7790" s="3">
        <v>44702</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2022</v>
      </c>
      <c r="D7791" s="3">
        <v>44699</v>
      </c>
      <c r="E7791" s="3">
        <v>44702</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2023</v>
      </c>
      <c r="D7792" s="3">
        <v>45189</v>
      </c>
      <c r="E7792" s="3">
        <v>45189</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2022</v>
      </c>
      <c r="D7793" s="3">
        <v>44915</v>
      </c>
      <c r="E7793" s="3">
        <v>44920</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2023</v>
      </c>
      <c r="D7794" s="3">
        <v>45212</v>
      </c>
      <c r="E7794" s="3">
        <v>45215</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2021</v>
      </c>
      <c r="D7795" s="3">
        <v>44542</v>
      </c>
      <c r="E7795" s="3">
        <v>44545</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2021</v>
      </c>
      <c r="D7796" s="3">
        <v>44542</v>
      </c>
      <c r="E7796" s="3">
        <v>44545</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2021</v>
      </c>
      <c r="D7797" s="3">
        <v>44389</v>
      </c>
      <c r="E7797" s="3">
        <v>44395</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2021</v>
      </c>
      <c r="D7798" s="3">
        <v>44471</v>
      </c>
      <c r="E7798" s="3">
        <v>44475</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2023</v>
      </c>
      <c r="D7799" s="3">
        <v>45010</v>
      </c>
      <c r="E7799" s="3">
        <v>45013</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2023</v>
      </c>
      <c r="D7800" s="3">
        <v>45010</v>
      </c>
      <c r="E7800" s="3">
        <v>45013</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2023</v>
      </c>
      <c r="D7801" s="3">
        <v>45010</v>
      </c>
      <c r="E7801" s="3">
        <v>45013</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2023</v>
      </c>
      <c r="D7802" s="3">
        <v>45079</v>
      </c>
      <c r="E7802" s="3">
        <v>45084</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2020</v>
      </c>
      <c r="D7803" s="3">
        <v>43914</v>
      </c>
      <c r="E7803" s="3">
        <v>43919</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2021</v>
      </c>
      <c r="D7804" s="3">
        <v>44461</v>
      </c>
      <c r="E7804" s="3">
        <v>44465</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2021</v>
      </c>
      <c r="D7805" s="3">
        <v>44461</v>
      </c>
      <c r="E7805" s="3">
        <v>44465</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2021</v>
      </c>
      <c r="D7806" s="3">
        <v>44461</v>
      </c>
      <c r="E7806" s="3">
        <v>44465</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2021</v>
      </c>
      <c r="D7807" s="3">
        <v>44461</v>
      </c>
      <c r="E7807" s="3">
        <v>44465</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2021</v>
      </c>
      <c r="D7808" s="3">
        <v>44461</v>
      </c>
      <c r="E7808" s="3">
        <v>44465</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2022</v>
      </c>
      <c r="D7809" s="3">
        <v>44569</v>
      </c>
      <c r="E7809" s="3">
        <v>44574</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2022</v>
      </c>
      <c r="D7810" s="3">
        <v>44569</v>
      </c>
      <c r="E7810" s="3">
        <v>44574</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2022</v>
      </c>
      <c r="D7811" s="3">
        <v>44569</v>
      </c>
      <c r="E7811" s="3">
        <v>44574</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2022</v>
      </c>
      <c r="D7812" s="3">
        <v>44606</v>
      </c>
      <c r="E7812" s="3">
        <v>44607</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2022</v>
      </c>
      <c r="D7813" s="3">
        <v>44606</v>
      </c>
      <c r="E7813" s="3">
        <v>44607</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2022</v>
      </c>
      <c r="D7814" s="3">
        <v>44606</v>
      </c>
      <c r="E7814" s="3">
        <v>44607</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2022</v>
      </c>
      <c r="D7815" s="3">
        <v>44606</v>
      </c>
      <c r="E7815" s="3">
        <v>44607</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2023</v>
      </c>
      <c r="D7816" s="3">
        <v>45086</v>
      </c>
      <c r="E7816" s="3">
        <v>45088</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2023</v>
      </c>
      <c r="D7817" s="3">
        <v>45086</v>
      </c>
      <c r="E7817" s="3">
        <v>45088</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2022</v>
      </c>
      <c r="D7818" s="3">
        <v>44856</v>
      </c>
      <c r="E7818" s="3">
        <v>44861</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2022</v>
      </c>
      <c r="D7819" s="3">
        <v>44856</v>
      </c>
      <c r="E7819" s="3">
        <v>44861</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2022</v>
      </c>
      <c r="D7820" s="3">
        <v>44856</v>
      </c>
      <c r="E7820" s="3">
        <v>44861</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2023</v>
      </c>
      <c r="D7821" s="3">
        <v>44953</v>
      </c>
      <c r="E7821" s="3">
        <v>44957</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2023</v>
      </c>
      <c r="D7822" s="3">
        <v>45269</v>
      </c>
      <c r="E7822" s="3">
        <v>45271</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2022</v>
      </c>
      <c r="D7823" s="3">
        <v>44856</v>
      </c>
      <c r="E7823" s="3">
        <v>44859</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2020</v>
      </c>
      <c r="D7824" s="3">
        <v>44069</v>
      </c>
      <c r="E7824" s="3">
        <v>44075</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2020</v>
      </c>
      <c r="D7825" s="3">
        <v>44069</v>
      </c>
      <c r="E7825" s="3">
        <v>44075</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2020</v>
      </c>
      <c r="D7826" s="3">
        <v>43967</v>
      </c>
      <c r="E7826" s="3">
        <v>43974</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2021</v>
      </c>
      <c r="D7827" s="3">
        <v>44230</v>
      </c>
      <c r="E7827" s="3">
        <v>44234</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2023</v>
      </c>
      <c r="D7828" s="3">
        <v>45231</v>
      </c>
      <c r="E7828" s="3">
        <v>45236</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2023</v>
      </c>
      <c r="D7829" s="3">
        <v>45231</v>
      </c>
      <c r="E7829" s="3">
        <v>45236</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2021</v>
      </c>
      <c r="D7830" s="3">
        <v>44312</v>
      </c>
      <c r="E7830" s="3">
        <v>44317</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2021</v>
      </c>
      <c r="D7831" s="3">
        <v>44312</v>
      </c>
      <c r="E7831" s="3">
        <v>44317</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2021</v>
      </c>
      <c r="D7832" s="3">
        <v>44312</v>
      </c>
      <c r="E7832" s="3">
        <v>44317</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2021</v>
      </c>
      <c r="D7833" s="3">
        <v>44312</v>
      </c>
      <c r="E7833" s="3">
        <v>44317</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2022</v>
      </c>
      <c r="D7834" s="3">
        <v>44691</v>
      </c>
      <c r="E7834" s="3">
        <v>44695</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2021</v>
      </c>
      <c r="D7835" s="3">
        <v>44220</v>
      </c>
      <c r="E7835" s="3">
        <v>44224</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2021</v>
      </c>
      <c r="D7836" s="3">
        <v>44299</v>
      </c>
      <c r="E7836" s="3">
        <v>44303</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2021</v>
      </c>
      <c r="D7837" s="3">
        <v>44299</v>
      </c>
      <c r="E7837" s="3">
        <v>44303</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2021</v>
      </c>
      <c r="D7838" s="3">
        <v>44464</v>
      </c>
      <c r="E7838" s="3">
        <v>44469</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2021</v>
      </c>
      <c r="D7839" s="3">
        <v>44464</v>
      </c>
      <c r="E7839" s="3">
        <v>44469</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2021</v>
      </c>
      <c r="D7840" s="3">
        <v>44464</v>
      </c>
      <c r="E7840" s="3">
        <v>44469</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2020</v>
      </c>
      <c r="D7841" s="3">
        <v>43918</v>
      </c>
      <c r="E7841" s="3">
        <v>43923</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2020</v>
      </c>
      <c r="D7842" s="3">
        <v>43918</v>
      </c>
      <c r="E7842" s="3">
        <v>43923</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2022</v>
      </c>
      <c r="D7843" s="3">
        <v>44760</v>
      </c>
      <c r="E7843" s="3">
        <v>44765</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2020</v>
      </c>
      <c r="D7844" s="3">
        <v>43940</v>
      </c>
      <c r="E7844" s="3">
        <v>43944</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2020</v>
      </c>
      <c r="D7845" s="3">
        <v>43940</v>
      </c>
      <c r="E7845" s="3">
        <v>43944</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2023</v>
      </c>
      <c r="D7846" s="3">
        <v>45129</v>
      </c>
      <c r="E7846" s="3">
        <v>45133</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2021</v>
      </c>
      <c r="D7847" s="3">
        <v>44466</v>
      </c>
      <c r="E7847" s="3">
        <v>44471</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2021</v>
      </c>
      <c r="D7848" s="3">
        <v>44466</v>
      </c>
      <c r="E7848" s="3">
        <v>44471</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2022</v>
      </c>
      <c r="D7849" s="3">
        <v>44619</v>
      </c>
      <c r="E7849" s="3">
        <v>44623</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2022</v>
      </c>
      <c r="D7850" s="3">
        <v>44684</v>
      </c>
      <c r="E7850" s="3">
        <v>44688</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2022</v>
      </c>
      <c r="D7851" s="3">
        <v>44684</v>
      </c>
      <c r="E7851" s="3">
        <v>44688</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2022</v>
      </c>
      <c r="D7852" s="3">
        <v>44684</v>
      </c>
      <c r="E7852" s="3">
        <v>44688</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2020</v>
      </c>
      <c r="D7853" s="3">
        <v>44174</v>
      </c>
      <c r="E7853" s="3">
        <v>44180</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2020</v>
      </c>
      <c r="D7854" s="3">
        <v>44174</v>
      </c>
      <c r="E7854" s="3">
        <v>44180</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2021</v>
      </c>
      <c r="D7855" s="3">
        <v>44555</v>
      </c>
      <c r="E7855" s="3">
        <v>44559</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2023</v>
      </c>
      <c r="D7856" s="3">
        <v>45268</v>
      </c>
      <c r="E7856" s="3">
        <v>45273</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2023</v>
      </c>
      <c r="D7857" s="3">
        <v>45268</v>
      </c>
      <c r="E7857" s="3">
        <v>45273</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2020</v>
      </c>
      <c r="D7858" s="3">
        <v>43981</v>
      </c>
      <c r="E7858" s="3">
        <v>43983</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2020</v>
      </c>
      <c r="D7859" s="3">
        <v>43981</v>
      </c>
      <c r="E7859" s="3">
        <v>43983</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2020</v>
      </c>
      <c r="D7860" s="3">
        <v>43981</v>
      </c>
      <c r="E7860" s="3">
        <v>43983</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2020</v>
      </c>
      <c r="D7861" s="3">
        <v>43981</v>
      </c>
      <c r="E7861" s="3">
        <v>43983</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2023</v>
      </c>
      <c r="D7862" s="3">
        <v>44988</v>
      </c>
      <c r="E7862" s="3">
        <v>44992</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2021</v>
      </c>
      <c r="D7863" s="3">
        <v>44481</v>
      </c>
      <c r="E7863" s="3">
        <v>44486</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2021</v>
      </c>
      <c r="D7864" s="3">
        <v>44481</v>
      </c>
      <c r="E7864" s="3">
        <v>44486</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2021</v>
      </c>
      <c r="D7865" s="3">
        <v>44391</v>
      </c>
      <c r="E7865" s="3">
        <v>44396</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2021</v>
      </c>
      <c r="D7866" s="3">
        <v>44391</v>
      </c>
      <c r="E7866" s="3">
        <v>44396</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2021</v>
      </c>
      <c r="D7867" s="3">
        <v>44391</v>
      </c>
      <c r="E7867" s="3">
        <v>44396</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2021</v>
      </c>
      <c r="D7868" s="3">
        <v>44391</v>
      </c>
      <c r="E7868" s="3">
        <v>44396</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2020</v>
      </c>
      <c r="D7869" s="3">
        <v>44154</v>
      </c>
      <c r="E7869" s="3">
        <v>44159</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2022</v>
      </c>
      <c r="D7870" s="3">
        <v>44709</v>
      </c>
      <c r="E7870" s="3">
        <v>44715</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2023</v>
      </c>
      <c r="D7871" s="3">
        <v>45111</v>
      </c>
      <c r="E7871" s="3">
        <v>45117</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2023</v>
      </c>
      <c r="D7872" s="3">
        <v>45195</v>
      </c>
      <c r="E7872" s="3">
        <v>45199</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2022</v>
      </c>
      <c r="D7873" s="3">
        <v>44838</v>
      </c>
      <c r="E7873" s="3">
        <v>44842</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2022</v>
      </c>
      <c r="D7874" s="3">
        <v>44838</v>
      </c>
      <c r="E7874" s="3">
        <v>44842</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2022</v>
      </c>
      <c r="D7875" s="3">
        <v>44838</v>
      </c>
      <c r="E7875" s="3">
        <v>44842</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2022</v>
      </c>
      <c r="D7876" s="3">
        <v>44838</v>
      </c>
      <c r="E7876" s="3">
        <v>44842</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2023</v>
      </c>
      <c r="D7877" s="3">
        <v>45179</v>
      </c>
      <c r="E7877" s="3">
        <v>45185</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2023</v>
      </c>
      <c r="D7878" s="3">
        <v>45179</v>
      </c>
      <c r="E7878" s="3">
        <v>45185</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2021</v>
      </c>
      <c r="D7879" s="3">
        <v>44267</v>
      </c>
      <c r="E7879" s="3">
        <v>44273</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2022</v>
      </c>
      <c r="D7880" s="3">
        <v>44895</v>
      </c>
      <c r="E7880" s="3">
        <v>44900</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2022</v>
      </c>
      <c r="D7881" s="3">
        <v>44727</v>
      </c>
      <c r="E7881" s="3">
        <v>44734</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2023</v>
      </c>
      <c r="D7882" s="3">
        <v>45264</v>
      </c>
      <c r="E7882" s="3">
        <v>45267</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2023</v>
      </c>
      <c r="D7883" s="3">
        <v>45264</v>
      </c>
      <c r="E7883" s="3">
        <v>45267</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2023</v>
      </c>
      <c r="D7884" s="3">
        <v>45264</v>
      </c>
      <c r="E7884" s="3">
        <v>45267</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2023</v>
      </c>
      <c r="D7885" s="3">
        <v>45264</v>
      </c>
      <c r="E7885" s="3">
        <v>45267</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2023</v>
      </c>
      <c r="D7886" s="3">
        <v>45264</v>
      </c>
      <c r="E7886" s="3">
        <v>45267</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2023</v>
      </c>
      <c r="D7887" s="3">
        <v>45264</v>
      </c>
      <c r="E7887" s="3">
        <v>45267</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2023</v>
      </c>
      <c r="D7888" s="3">
        <v>45264</v>
      </c>
      <c r="E7888" s="3">
        <v>45267</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2023</v>
      </c>
      <c r="D7889" s="3">
        <v>45264</v>
      </c>
      <c r="E7889" s="3">
        <v>45267</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2022</v>
      </c>
      <c r="D7890" s="3">
        <v>44790</v>
      </c>
      <c r="E7890" s="3">
        <v>44796</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2022</v>
      </c>
      <c r="D7891" s="3">
        <v>44921</v>
      </c>
      <c r="E7891" s="3">
        <v>44925</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2022</v>
      </c>
      <c r="D7892" s="3">
        <v>44921</v>
      </c>
      <c r="E7892" s="3">
        <v>44925</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2022</v>
      </c>
      <c r="D7893" s="3">
        <v>44921</v>
      </c>
      <c r="E7893" s="3">
        <v>44925</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2022</v>
      </c>
      <c r="D7894" s="3">
        <v>44921</v>
      </c>
      <c r="E7894" s="3">
        <v>44925</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2023</v>
      </c>
      <c r="D7895" s="3">
        <v>45131</v>
      </c>
      <c r="E7895" s="3">
        <v>45138</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2023</v>
      </c>
      <c r="D7896" s="3">
        <v>45099</v>
      </c>
      <c r="E7896" s="3">
        <v>45103</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2023</v>
      </c>
      <c r="D7897" s="3">
        <v>45099</v>
      </c>
      <c r="E7897" s="3">
        <v>45103</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2023</v>
      </c>
      <c r="D7898" s="3">
        <v>45099</v>
      </c>
      <c r="E7898" s="3">
        <v>45103</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2023</v>
      </c>
      <c r="D7899" s="3">
        <v>45152</v>
      </c>
      <c r="E7899" s="3">
        <v>45157</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2023</v>
      </c>
      <c r="D7900" s="3">
        <v>45152</v>
      </c>
      <c r="E7900" s="3">
        <v>45157</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2023</v>
      </c>
      <c r="D7901" s="3">
        <v>45152</v>
      </c>
      <c r="E7901" s="3">
        <v>45157</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2023</v>
      </c>
      <c r="D7902" s="3">
        <v>45152</v>
      </c>
      <c r="E7902" s="3">
        <v>45157</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2023</v>
      </c>
      <c r="D7903" s="3">
        <v>45152</v>
      </c>
      <c r="E7903" s="3">
        <v>45157</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2023</v>
      </c>
      <c r="D7904" s="3">
        <v>45152</v>
      </c>
      <c r="E7904" s="3">
        <v>45157</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2023</v>
      </c>
      <c r="D7905" s="3">
        <v>45152</v>
      </c>
      <c r="E7905" s="3">
        <v>45157</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2021</v>
      </c>
      <c r="D7906" s="3">
        <v>44507</v>
      </c>
      <c r="E7906" s="3">
        <v>44513</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2021</v>
      </c>
      <c r="D7907" s="3">
        <v>44484</v>
      </c>
      <c r="E7907" s="3">
        <v>44491</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2021</v>
      </c>
      <c r="D7908" s="3">
        <v>44484</v>
      </c>
      <c r="E7908" s="3">
        <v>44491</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2022</v>
      </c>
      <c r="D7909" s="3">
        <v>44773</v>
      </c>
      <c r="E7909" s="3">
        <v>44776</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2022</v>
      </c>
      <c r="D7910" s="3">
        <v>44899</v>
      </c>
      <c r="E7910" s="3">
        <v>44903</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2022</v>
      </c>
      <c r="D7911" s="3">
        <v>44899</v>
      </c>
      <c r="E7911" s="3">
        <v>44903</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2022</v>
      </c>
      <c r="D7912" s="3">
        <v>44899</v>
      </c>
      <c r="E7912" s="3">
        <v>44903</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2022</v>
      </c>
      <c r="D7913" s="3">
        <v>44899</v>
      </c>
      <c r="E7913" s="3">
        <v>44903</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2022</v>
      </c>
      <c r="D7914" s="3">
        <v>44680</v>
      </c>
      <c r="E7914" s="3">
        <v>44682</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2023</v>
      </c>
      <c r="D7915" s="3">
        <v>45164</v>
      </c>
      <c r="E7915" s="3">
        <v>45166</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2023</v>
      </c>
      <c r="D7916" s="3">
        <v>45095</v>
      </c>
      <c r="E7916" s="3">
        <v>45099</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2023</v>
      </c>
      <c r="D7917" s="3">
        <v>45095</v>
      </c>
      <c r="E7917" s="3">
        <v>45099</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2021</v>
      </c>
      <c r="D7918" s="3">
        <v>44520</v>
      </c>
      <c r="E7918" s="3">
        <v>44524</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2023</v>
      </c>
      <c r="D7919" s="3">
        <v>45174</v>
      </c>
      <c r="E7919" s="3">
        <v>45178</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2021</v>
      </c>
      <c r="D7920" s="3">
        <v>44381</v>
      </c>
      <c r="E7920" s="3">
        <v>44385</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2023</v>
      </c>
      <c r="D7921" s="3">
        <v>45185</v>
      </c>
      <c r="E7921" s="3">
        <v>45191</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2023</v>
      </c>
      <c r="D7922" s="3">
        <v>45185</v>
      </c>
      <c r="E7922" s="3">
        <v>45191</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2023</v>
      </c>
      <c r="D7923" s="3">
        <v>44999</v>
      </c>
      <c r="E7923" s="3">
        <v>45003</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2023</v>
      </c>
      <c r="D7924" s="3">
        <v>45194</v>
      </c>
      <c r="E7924" s="3">
        <v>45199</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2023</v>
      </c>
      <c r="D7925" s="3">
        <v>45194</v>
      </c>
      <c r="E7925" s="3">
        <v>45199</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2022</v>
      </c>
      <c r="D7926" s="3">
        <v>44787</v>
      </c>
      <c r="E7926" s="3">
        <v>44790</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2022</v>
      </c>
      <c r="D7927" s="3">
        <v>44787</v>
      </c>
      <c r="E7927" s="3">
        <v>44790</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2023</v>
      </c>
      <c r="D7928" s="3">
        <v>45251</v>
      </c>
      <c r="E7928" s="3">
        <v>45255</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2023</v>
      </c>
      <c r="D7929" s="3">
        <v>45251</v>
      </c>
      <c r="E7929" s="3">
        <v>45255</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2023</v>
      </c>
      <c r="D7930" s="3">
        <v>45251</v>
      </c>
      <c r="E7930" s="3">
        <v>45255</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2023</v>
      </c>
      <c r="D7931" s="3">
        <v>45133</v>
      </c>
      <c r="E7931" s="3">
        <v>45135</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2022</v>
      </c>
      <c r="D7932" s="3">
        <v>44646</v>
      </c>
      <c r="E7932" s="3">
        <v>44648</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2022</v>
      </c>
      <c r="D7933" s="3">
        <v>44758</v>
      </c>
      <c r="E7933" s="3">
        <v>44763</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2022</v>
      </c>
      <c r="D7934" s="3">
        <v>44758</v>
      </c>
      <c r="E7934" s="3">
        <v>44763</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2023</v>
      </c>
      <c r="D7935" s="3">
        <v>45156</v>
      </c>
      <c r="E7935" s="3">
        <v>45163</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2023</v>
      </c>
      <c r="D7936" s="3">
        <v>45156</v>
      </c>
      <c r="E7936" s="3">
        <v>45163</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2023</v>
      </c>
      <c r="D7937" s="3">
        <v>45156</v>
      </c>
      <c r="E7937" s="3">
        <v>45163</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2023</v>
      </c>
      <c r="D7938" s="3">
        <v>45156</v>
      </c>
      <c r="E7938" s="3">
        <v>45163</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2023</v>
      </c>
      <c r="D7939" s="3">
        <v>45156</v>
      </c>
      <c r="E7939" s="3">
        <v>45163</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2023</v>
      </c>
      <c r="D7940" s="3">
        <v>45156</v>
      </c>
      <c r="E7940" s="3">
        <v>45163</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2023</v>
      </c>
      <c r="D7941" s="3">
        <v>45156</v>
      </c>
      <c r="E7941" s="3">
        <v>45163</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2022</v>
      </c>
      <c r="D7942" s="3">
        <v>44910</v>
      </c>
      <c r="E7942" s="3">
        <v>44913</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2022</v>
      </c>
      <c r="D7943" s="3">
        <v>44910</v>
      </c>
      <c r="E7943" s="3">
        <v>44913</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2023</v>
      </c>
      <c r="D7944" s="3">
        <v>45286</v>
      </c>
      <c r="E7944" s="3">
        <v>45293</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2023</v>
      </c>
      <c r="D7945" s="3">
        <v>45286</v>
      </c>
      <c r="E7945" s="3">
        <v>45293</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2023</v>
      </c>
      <c r="D7946" s="3">
        <v>45286</v>
      </c>
      <c r="E7946" s="3">
        <v>45293</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2023</v>
      </c>
      <c r="D7947" s="3">
        <v>45286</v>
      </c>
      <c r="E7947" s="3">
        <v>45293</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2023</v>
      </c>
      <c r="D7948" s="3">
        <v>45286</v>
      </c>
      <c r="E7948" s="3">
        <v>45293</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2020</v>
      </c>
      <c r="D7949" s="3">
        <v>43891</v>
      </c>
      <c r="E7949" s="3">
        <v>43895</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2020</v>
      </c>
      <c r="D7950" s="3">
        <v>43891</v>
      </c>
      <c r="E7950" s="3">
        <v>43895</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2020</v>
      </c>
      <c r="D7951" s="3">
        <v>43891</v>
      </c>
      <c r="E7951" s="3">
        <v>43895</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2020</v>
      </c>
      <c r="D7952" s="3">
        <v>43891</v>
      </c>
      <c r="E7952" s="3">
        <v>43895</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2021</v>
      </c>
      <c r="D7953" s="3">
        <v>44519</v>
      </c>
      <c r="E7953" s="3">
        <v>44524</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2021</v>
      </c>
      <c r="D7954" s="3">
        <v>44519</v>
      </c>
      <c r="E7954" s="3">
        <v>44524</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2020</v>
      </c>
      <c r="D7955" s="3">
        <v>43922</v>
      </c>
      <c r="E7955" s="3">
        <v>43927</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2020</v>
      </c>
      <c r="D7956" s="3">
        <v>43922</v>
      </c>
      <c r="E7956" s="3">
        <v>43927</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2023</v>
      </c>
      <c r="D7957" s="3">
        <v>45205</v>
      </c>
      <c r="E7957" s="3">
        <v>45210</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2023</v>
      </c>
      <c r="D7958" s="3">
        <v>45205</v>
      </c>
      <c r="E7958" s="3">
        <v>45210</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2023</v>
      </c>
      <c r="D7959" s="3">
        <v>45205</v>
      </c>
      <c r="E7959" s="3">
        <v>45210</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2023</v>
      </c>
      <c r="D7960" s="3">
        <v>45205</v>
      </c>
      <c r="E7960" s="3">
        <v>45210</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2023</v>
      </c>
      <c r="D7961" s="3">
        <v>45205</v>
      </c>
      <c r="E7961" s="3">
        <v>45210</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2023</v>
      </c>
      <c r="D7962" s="3">
        <v>45205</v>
      </c>
      <c r="E7962" s="3">
        <v>45210</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2023</v>
      </c>
      <c r="D7963" s="3">
        <v>45249</v>
      </c>
      <c r="E7963" s="3">
        <v>45254</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2023</v>
      </c>
      <c r="D7964" s="3">
        <v>45249</v>
      </c>
      <c r="E7964" s="3">
        <v>45254</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2023</v>
      </c>
      <c r="D7965" s="3">
        <v>45249</v>
      </c>
      <c r="E7965" s="3">
        <v>45254</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2023</v>
      </c>
      <c r="D7966" s="3">
        <v>45249</v>
      </c>
      <c r="E7966" s="3">
        <v>45254</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2023</v>
      </c>
      <c r="D7967" s="3">
        <v>45249</v>
      </c>
      <c r="E7967" s="3">
        <v>45254</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2021</v>
      </c>
      <c r="D7968" s="3">
        <v>44278</v>
      </c>
      <c r="E7968" s="3">
        <v>44285</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2022</v>
      </c>
      <c r="D7969" s="3">
        <v>44845</v>
      </c>
      <c r="E7969" s="3">
        <v>44847</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2022</v>
      </c>
      <c r="D7970" s="3">
        <v>44845</v>
      </c>
      <c r="E7970" s="3">
        <v>44847</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2022</v>
      </c>
      <c r="D7971" s="3">
        <v>44845</v>
      </c>
      <c r="E7971" s="3">
        <v>44847</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2021</v>
      </c>
      <c r="D7972" s="3">
        <v>44424</v>
      </c>
      <c r="E7972" s="3">
        <v>44428</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2021</v>
      </c>
      <c r="D7973" s="3">
        <v>44424</v>
      </c>
      <c r="E7973" s="3">
        <v>44428</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2021</v>
      </c>
      <c r="D7974" s="3">
        <v>44424</v>
      </c>
      <c r="E7974" s="3">
        <v>44428</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2021</v>
      </c>
      <c r="D7975" s="3">
        <v>44424</v>
      </c>
      <c r="E7975" s="3">
        <v>44428</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2021</v>
      </c>
      <c r="D7976" s="3">
        <v>44424</v>
      </c>
      <c r="E7976" s="3">
        <v>44428</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2021</v>
      </c>
      <c r="D7977" s="3">
        <v>44424</v>
      </c>
      <c r="E7977" s="3">
        <v>44428</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2021</v>
      </c>
      <c r="D7978" s="3">
        <v>44424</v>
      </c>
      <c r="E7978" s="3">
        <v>44428</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2020</v>
      </c>
      <c r="D7979" s="3">
        <v>43982</v>
      </c>
      <c r="E7979" s="3">
        <v>43987</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2020</v>
      </c>
      <c r="D7980" s="3">
        <v>43982</v>
      </c>
      <c r="E7980" s="3">
        <v>43987</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2021</v>
      </c>
      <c r="D7981" s="3">
        <v>44435</v>
      </c>
      <c r="E7981" s="3">
        <v>44439</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2020</v>
      </c>
      <c r="D7982" s="3">
        <v>43834</v>
      </c>
      <c r="E7982" s="3">
        <v>43838</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2020</v>
      </c>
      <c r="D7983" s="3">
        <v>44084</v>
      </c>
      <c r="E7983" s="3">
        <v>44087</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2020</v>
      </c>
      <c r="D7984" s="3">
        <v>44084</v>
      </c>
      <c r="E7984" s="3">
        <v>44087</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2023</v>
      </c>
      <c r="D7985" s="3">
        <v>44949</v>
      </c>
      <c r="E7985" s="3">
        <v>44952</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2023</v>
      </c>
      <c r="D7986" s="3">
        <v>44949</v>
      </c>
      <c r="E7986" s="3">
        <v>44952</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2022</v>
      </c>
      <c r="D7987" s="3">
        <v>44673</v>
      </c>
      <c r="E7987" s="3">
        <v>44676</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2022</v>
      </c>
      <c r="D7988" s="3">
        <v>44763</v>
      </c>
      <c r="E7988" s="3">
        <v>44766</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2022</v>
      </c>
      <c r="D7989" s="3">
        <v>44797</v>
      </c>
      <c r="E7989" s="3">
        <v>44803</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2022</v>
      </c>
      <c r="D7990" s="3">
        <v>44797</v>
      </c>
      <c r="E7990" s="3">
        <v>44803</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2022</v>
      </c>
      <c r="D7991" s="3">
        <v>44797</v>
      </c>
      <c r="E7991" s="3">
        <v>44803</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2022</v>
      </c>
      <c r="D7992" s="3">
        <v>44797</v>
      </c>
      <c r="E7992" s="3">
        <v>44803</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2022</v>
      </c>
      <c r="D7993" s="3">
        <v>44727</v>
      </c>
      <c r="E7993" s="3">
        <v>44730</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2022</v>
      </c>
      <c r="D7994" s="3">
        <v>44727</v>
      </c>
      <c r="E7994" s="3">
        <v>44730</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2021</v>
      </c>
      <c r="D7995" s="3">
        <v>44520</v>
      </c>
      <c r="E7995" s="3">
        <v>44523</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2021</v>
      </c>
      <c r="D7996" s="3">
        <v>44520</v>
      </c>
      <c r="E7996" s="3">
        <v>44523</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2021</v>
      </c>
      <c r="D7997" s="3">
        <v>44520</v>
      </c>
      <c r="E7997" s="3">
        <v>44523</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2023</v>
      </c>
      <c r="D7998" s="3">
        <v>45234</v>
      </c>
      <c r="E7998" s="3">
        <v>45236</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2023</v>
      </c>
      <c r="D7999" s="3">
        <v>45234</v>
      </c>
      <c r="E7999" s="3">
        <v>45236</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2020</v>
      </c>
      <c r="D8000" s="3">
        <v>43955</v>
      </c>
      <c r="E8000" s="3">
        <v>43958</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2020</v>
      </c>
      <c r="D8001" s="3">
        <v>43955</v>
      </c>
      <c r="E8001" s="3">
        <v>43958</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2021</v>
      </c>
      <c r="D8002" s="3">
        <v>44508</v>
      </c>
      <c r="E8002" s="3">
        <v>44512</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2021</v>
      </c>
      <c r="D8003" s="3">
        <v>44542</v>
      </c>
      <c r="E8003" s="3">
        <v>44545</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2021</v>
      </c>
      <c r="D8004" s="3">
        <v>44542</v>
      </c>
      <c r="E8004" s="3">
        <v>44545</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2020</v>
      </c>
      <c r="D8005" s="3">
        <v>44166</v>
      </c>
      <c r="E8005" s="3">
        <v>44168</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2020</v>
      </c>
      <c r="D8006" s="3">
        <v>44166</v>
      </c>
      <c r="E8006" s="3">
        <v>44168</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2020</v>
      </c>
      <c r="D8007" s="3">
        <v>44166</v>
      </c>
      <c r="E8007" s="3">
        <v>44168</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2022</v>
      </c>
      <c r="D8008" s="3">
        <v>44842</v>
      </c>
      <c r="E8008" s="3">
        <v>44846</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2021</v>
      </c>
      <c r="D8009" s="3">
        <v>44517</v>
      </c>
      <c r="E8009" s="3">
        <v>44524</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2021</v>
      </c>
      <c r="D8010" s="3">
        <v>44517</v>
      </c>
      <c r="E8010" s="3">
        <v>44524</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2021</v>
      </c>
      <c r="D8011" s="3">
        <v>44517</v>
      </c>
      <c r="E8011" s="3">
        <v>44524</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2020</v>
      </c>
      <c r="D8012" s="3">
        <v>43907</v>
      </c>
      <c r="E8012" s="3">
        <v>43910</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2021</v>
      </c>
      <c r="D8013" s="3">
        <v>44367</v>
      </c>
      <c r="E8013" s="3">
        <v>44370</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2023</v>
      </c>
      <c r="D8014" s="3">
        <v>45072</v>
      </c>
      <c r="E8014" s="3">
        <v>45072</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2023</v>
      </c>
      <c r="D8015" s="3">
        <v>45072</v>
      </c>
      <c r="E8015" s="3">
        <v>45072</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2023</v>
      </c>
      <c r="D8016" s="3">
        <v>45072</v>
      </c>
      <c r="E8016" s="3">
        <v>45072</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2023</v>
      </c>
      <c r="D8017" s="3">
        <v>45072</v>
      </c>
      <c r="E8017" s="3">
        <v>45072</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2020</v>
      </c>
      <c r="D8018" s="3">
        <v>44083</v>
      </c>
      <c r="E8018" s="3">
        <v>44085</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2020</v>
      </c>
      <c r="D8019" s="3">
        <v>44083</v>
      </c>
      <c r="E8019" s="3">
        <v>44085</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2023</v>
      </c>
      <c r="D8020" s="3">
        <v>45217</v>
      </c>
      <c r="E8020" s="3">
        <v>45219</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2023</v>
      </c>
      <c r="D8021" s="3">
        <v>45233</v>
      </c>
      <c r="E8021" s="3">
        <v>45236</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2023</v>
      </c>
      <c r="D8022" s="3">
        <v>45233</v>
      </c>
      <c r="E8022" s="3">
        <v>45236</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2020</v>
      </c>
      <c r="D8023" s="3">
        <v>44033</v>
      </c>
      <c r="E8023" s="3">
        <v>44037</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2020</v>
      </c>
      <c r="D8024" s="3">
        <v>44033</v>
      </c>
      <c r="E8024" s="3">
        <v>44037</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2020</v>
      </c>
      <c r="D8025" s="3">
        <v>44033</v>
      </c>
      <c r="E8025" s="3">
        <v>44037</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2020</v>
      </c>
      <c r="D8026" s="3">
        <v>44033</v>
      </c>
      <c r="E8026" s="3">
        <v>44037</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2021</v>
      </c>
      <c r="D8027" s="3">
        <v>44450</v>
      </c>
      <c r="E8027" s="3">
        <v>44454</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2021</v>
      </c>
      <c r="D8028" s="3">
        <v>44450</v>
      </c>
      <c r="E8028" s="3">
        <v>44454</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2021</v>
      </c>
      <c r="D8029" s="3">
        <v>44450</v>
      </c>
      <c r="E8029" s="3">
        <v>44454</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2021</v>
      </c>
      <c r="D8030" s="3">
        <v>44450</v>
      </c>
      <c r="E8030" s="3">
        <v>44454</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2022</v>
      </c>
      <c r="D8031" s="3">
        <v>44856</v>
      </c>
      <c r="E8031" s="3">
        <v>44860</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2022</v>
      </c>
      <c r="D8032" s="3">
        <v>44568</v>
      </c>
      <c r="E8032" s="3">
        <v>44572</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2022</v>
      </c>
      <c r="D8033" s="3">
        <v>44568</v>
      </c>
      <c r="E8033" s="3">
        <v>44572</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2021</v>
      </c>
      <c r="D8034" s="3">
        <v>44372</v>
      </c>
      <c r="E8034" s="3">
        <v>44375</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2021</v>
      </c>
      <c r="D8035" s="3">
        <v>44372</v>
      </c>
      <c r="E8035" s="3">
        <v>44375</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2021</v>
      </c>
      <c r="D8036" s="3">
        <v>44372</v>
      </c>
      <c r="E8036" s="3">
        <v>44375</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2021</v>
      </c>
      <c r="D8037" s="3">
        <v>44372</v>
      </c>
      <c r="E8037" s="3">
        <v>44375</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2021</v>
      </c>
      <c r="D8038" s="3">
        <v>44459</v>
      </c>
      <c r="E8038" s="3">
        <v>44461</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2023</v>
      </c>
      <c r="D8039" s="3">
        <v>45118</v>
      </c>
      <c r="E8039" s="3">
        <v>45122</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2023</v>
      </c>
      <c r="D8040" s="3">
        <v>45108</v>
      </c>
      <c r="E8040" s="3">
        <v>45110</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2023</v>
      </c>
      <c r="D8041" s="3">
        <v>45160</v>
      </c>
      <c r="E8041" s="3">
        <v>45164</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2023</v>
      </c>
      <c r="D8042" s="3">
        <v>45160</v>
      </c>
      <c r="E8042" s="3">
        <v>45164</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2023</v>
      </c>
      <c r="D8043" s="3">
        <v>45160</v>
      </c>
      <c r="E8043" s="3">
        <v>45164</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2023</v>
      </c>
      <c r="D8044" s="3">
        <v>44997</v>
      </c>
      <c r="E8044" s="3">
        <v>45001</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2023</v>
      </c>
      <c r="D8045" s="3">
        <v>44997</v>
      </c>
      <c r="E8045" s="3">
        <v>45001</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2023</v>
      </c>
      <c r="D8046" s="3">
        <v>45185</v>
      </c>
      <c r="E8046" s="3">
        <v>45187</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2022</v>
      </c>
      <c r="D8047" s="3">
        <v>44825</v>
      </c>
      <c r="E8047" s="3">
        <v>44829</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2022</v>
      </c>
      <c r="D8048" s="3">
        <v>44911</v>
      </c>
      <c r="E8048" s="3">
        <v>44913</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2023</v>
      </c>
      <c r="D8049" s="3">
        <v>45234</v>
      </c>
      <c r="E8049" s="3">
        <v>45237</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2022</v>
      </c>
      <c r="D8050" s="3">
        <v>44746</v>
      </c>
      <c r="E8050" s="3">
        <v>44750</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2020</v>
      </c>
      <c r="D8051" s="3">
        <v>44100</v>
      </c>
      <c r="E8051" s="3">
        <v>44104</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2020</v>
      </c>
      <c r="D8052" s="3">
        <v>44100</v>
      </c>
      <c r="E8052" s="3">
        <v>44104</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2020</v>
      </c>
      <c r="D8053" s="3">
        <v>44100</v>
      </c>
      <c r="E8053" s="3">
        <v>44104</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2020</v>
      </c>
      <c r="D8054" s="3">
        <v>44026</v>
      </c>
      <c r="E8054" s="3">
        <v>44029</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2023</v>
      </c>
      <c r="D8055" s="3">
        <v>45198</v>
      </c>
      <c r="E8055" s="3">
        <v>45205</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2021</v>
      </c>
      <c r="D8056" s="3">
        <v>44436</v>
      </c>
      <c r="E8056" s="3">
        <v>44443</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2021</v>
      </c>
      <c r="D8057" s="3">
        <v>44436</v>
      </c>
      <c r="E8057" s="3">
        <v>44443</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2021</v>
      </c>
      <c r="D8058" s="3">
        <v>44436</v>
      </c>
      <c r="E8058" s="3">
        <v>44443</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2021</v>
      </c>
      <c r="D8059" s="3">
        <v>44436</v>
      </c>
      <c r="E8059" s="3">
        <v>44443</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2021</v>
      </c>
      <c r="D8060" s="3">
        <v>44436</v>
      </c>
      <c r="E8060" s="3">
        <v>44443</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2021</v>
      </c>
      <c r="D8061" s="3">
        <v>44436</v>
      </c>
      <c r="E8061" s="3">
        <v>44443</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2021</v>
      </c>
      <c r="D8062" s="3">
        <v>44459</v>
      </c>
      <c r="E8062" s="3">
        <v>44465</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2021</v>
      </c>
      <c r="D8063" s="3">
        <v>44459</v>
      </c>
      <c r="E8063" s="3">
        <v>44465</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2022</v>
      </c>
      <c r="D8064" s="3">
        <v>44873</v>
      </c>
      <c r="E8064" s="3">
        <v>44875</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2022</v>
      </c>
      <c r="D8065" s="3">
        <v>44873</v>
      </c>
      <c r="E8065" s="3">
        <v>44875</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2022</v>
      </c>
      <c r="D8066" s="3">
        <v>44873</v>
      </c>
      <c r="E8066" s="3">
        <v>44875</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2022</v>
      </c>
      <c r="D8067" s="3">
        <v>44873</v>
      </c>
      <c r="E8067" s="3">
        <v>44875</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2022</v>
      </c>
      <c r="D8068" s="3">
        <v>44873</v>
      </c>
      <c r="E8068" s="3">
        <v>44875</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2021</v>
      </c>
      <c r="D8069" s="3">
        <v>44489</v>
      </c>
      <c r="E8069" s="3">
        <v>44493</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2021</v>
      </c>
      <c r="D8070" s="3">
        <v>44489</v>
      </c>
      <c r="E8070" s="3">
        <v>44493</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2023</v>
      </c>
      <c r="D8071" s="3">
        <v>44928</v>
      </c>
      <c r="E8071" s="3">
        <v>44932</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2023</v>
      </c>
      <c r="D8072" s="3">
        <v>44928</v>
      </c>
      <c r="E8072" s="3">
        <v>44932</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2023</v>
      </c>
      <c r="D8073" s="3">
        <v>44928</v>
      </c>
      <c r="E8073" s="3">
        <v>44932</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2023</v>
      </c>
      <c r="D8074" s="3">
        <v>44928</v>
      </c>
      <c r="E8074" s="3">
        <v>44932</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2023</v>
      </c>
      <c r="D8075" s="3">
        <v>44928</v>
      </c>
      <c r="E8075" s="3">
        <v>44932</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2023</v>
      </c>
      <c r="D8076" s="3">
        <v>44928</v>
      </c>
      <c r="E8076" s="3">
        <v>44932</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2023</v>
      </c>
      <c r="D8077" s="3">
        <v>44928</v>
      </c>
      <c r="E8077" s="3">
        <v>44932</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2021</v>
      </c>
      <c r="D8078" s="3">
        <v>44370</v>
      </c>
      <c r="E8078" s="3">
        <v>44376</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2021</v>
      </c>
      <c r="D8079" s="3">
        <v>44370</v>
      </c>
      <c r="E8079" s="3">
        <v>44376</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2021</v>
      </c>
      <c r="D8080" s="3">
        <v>44370</v>
      </c>
      <c r="E8080" s="3">
        <v>44376</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2022</v>
      </c>
      <c r="D8081" s="3">
        <v>44888</v>
      </c>
      <c r="E8081" s="3">
        <v>44893</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2021</v>
      </c>
      <c r="D8082" s="3">
        <v>44495</v>
      </c>
      <c r="E8082" s="3">
        <v>44501</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2021</v>
      </c>
      <c r="D8083" s="3">
        <v>44495</v>
      </c>
      <c r="E8083" s="3">
        <v>44501</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2021</v>
      </c>
      <c r="D8084" s="3">
        <v>44495</v>
      </c>
      <c r="E8084" s="3">
        <v>44501</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2021</v>
      </c>
      <c r="D8085" s="3">
        <v>44495</v>
      </c>
      <c r="E8085" s="3">
        <v>44501</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2021</v>
      </c>
      <c r="D8086" s="3">
        <v>44495</v>
      </c>
      <c r="E8086" s="3">
        <v>44501</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2022</v>
      </c>
      <c r="D8087" s="3">
        <v>44855</v>
      </c>
      <c r="E8087" s="3">
        <v>44861</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2023</v>
      </c>
      <c r="D8088" s="3">
        <v>45045</v>
      </c>
      <c r="E8088" s="3">
        <v>45049</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2022</v>
      </c>
      <c r="D8089" s="3">
        <v>44834</v>
      </c>
      <c r="E8089" s="3">
        <v>44836</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2021</v>
      </c>
      <c r="D8090" s="3">
        <v>44387</v>
      </c>
      <c r="E8090" s="3">
        <v>44391</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2021</v>
      </c>
      <c r="D8091" s="3">
        <v>44415</v>
      </c>
      <c r="E8091" s="3">
        <v>44417</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2020</v>
      </c>
      <c r="D8092" s="3">
        <v>44172</v>
      </c>
      <c r="E8092" s="3">
        <v>44178</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2021</v>
      </c>
      <c r="D8093" s="3">
        <v>44540</v>
      </c>
      <c r="E8093" s="3">
        <v>44544</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2023</v>
      </c>
      <c r="D8094" s="3">
        <v>45239</v>
      </c>
      <c r="E8094" s="3">
        <v>45244</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2023</v>
      </c>
      <c r="D8095" s="3">
        <v>45135</v>
      </c>
      <c r="E8095" s="3">
        <v>45140</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2023</v>
      </c>
      <c r="D8096" s="3">
        <v>45135</v>
      </c>
      <c r="E8096" s="3">
        <v>45140</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2023</v>
      </c>
      <c r="D8097" s="3">
        <v>45135</v>
      </c>
      <c r="E8097" s="3">
        <v>45140</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2023</v>
      </c>
      <c r="D8098" s="3">
        <v>45135</v>
      </c>
      <c r="E8098" s="3">
        <v>45140</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2023</v>
      </c>
      <c r="D8099" s="3">
        <v>45289</v>
      </c>
      <c r="E8099" s="3">
        <v>45293</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2023</v>
      </c>
      <c r="D8100" s="3">
        <v>45289</v>
      </c>
      <c r="E8100" s="3">
        <v>45293</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2022</v>
      </c>
      <c r="D8101" s="3">
        <v>44631</v>
      </c>
      <c r="E8101" s="3">
        <v>44634</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2022</v>
      </c>
      <c r="D8102" s="3">
        <v>44631</v>
      </c>
      <c r="E8102" s="3">
        <v>44634</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2021</v>
      </c>
      <c r="D8103" s="3">
        <v>44338</v>
      </c>
      <c r="E8103" s="3">
        <v>44342</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2021</v>
      </c>
      <c r="D8104" s="3">
        <v>44338</v>
      </c>
      <c r="E8104" s="3">
        <v>44342</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2021</v>
      </c>
      <c r="D8105" s="3">
        <v>44338</v>
      </c>
      <c r="E8105" s="3">
        <v>44342</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2021</v>
      </c>
      <c r="D8106" s="3">
        <v>44338</v>
      </c>
      <c r="E8106" s="3">
        <v>44342</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2023</v>
      </c>
      <c r="D8107" s="3">
        <v>44975</v>
      </c>
      <c r="E8107" s="3">
        <v>44977</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2023</v>
      </c>
      <c r="D8108" s="3">
        <v>44975</v>
      </c>
      <c r="E8108" s="3">
        <v>44977</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2023</v>
      </c>
      <c r="D8109" s="3">
        <v>44975</v>
      </c>
      <c r="E8109" s="3">
        <v>44977</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2023</v>
      </c>
      <c r="D8110" s="3">
        <v>45269</v>
      </c>
      <c r="E8110" s="3">
        <v>45276</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2023</v>
      </c>
      <c r="D8111" s="3">
        <v>45249</v>
      </c>
      <c r="E8111" s="3">
        <v>45254</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2023</v>
      </c>
      <c r="D8112" s="3">
        <v>45249</v>
      </c>
      <c r="E8112" s="3">
        <v>45254</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2022</v>
      </c>
      <c r="D8113" s="3">
        <v>44897</v>
      </c>
      <c r="E8113" s="3">
        <v>44899</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2022</v>
      </c>
      <c r="D8114" s="3">
        <v>44897</v>
      </c>
      <c r="E8114" s="3">
        <v>44899</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2022</v>
      </c>
      <c r="D8115" s="3">
        <v>44897</v>
      </c>
      <c r="E8115" s="3">
        <v>44899</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2023</v>
      </c>
      <c r="D8116" s="3">
        <v>45203</v>
      </c>
      <c r="E8116" s="3">
        <v>45207</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2023</v>
      </c>
      <c r="D8117" s="3">
        <v>45168</v>
      </c>
      <c r="E8117" s="3">
        <v>45174</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2023</v>
      </c>
      <c r="D8118" s="3">
        <v>45255</v>
      </c>
      <c r="E8118" s="3">
        <v>45255</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2023</v>
      </c>
      <c r="D8119" s="3">
        <v>45108</v>
      </c>
      <c r="E8119" s="3">
        <v>45113</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2023</v>
      </c>
      <c r="D8120" s="3">
        <v>45130</v>
      </c>
      <c r="E8120" s="3">
        <v>45135</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2022</v>
      </c>
      <c r="D8121" s="3">
        <v>44877</v>
      </c>
      <c r="E8121" s="3">
        <v>44882</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2022</v>
      </c>
      <c r="D8122" s="3">
        <v>44877</v>
      </c>
      <c r="E8122" s="3">
        <v>44882</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2022</v>
      </c>
      <c r="D8123" s="3">
        <v>44877</v>
      </c>
      <c r="E8123" s="3">
        <v>44882</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2020</v>
      </c>
      <c r="D8124" s="3">
        <v>44174</v>
      </c>
      <c r="E8124" s="3">
        <v>44180</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2020</v>
      </c>
      <c r="D8125" s="3">
        <v>44174</v>
      </c>
      <c r="E8125" s="3">
        <v>44180</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2023</v>
      </c>
      <c r="D8126" s="3">
        <v>45177</v>
      </c>
      <c r="E8126" s="3">
        <v>45182</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2021</v>
      </c>
      <c r="D8127" s="3">
        <v>44233</v>
      </c>
      <c r="E8127" s="3">
        <v>44240</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2021</v>
      </c>
      <c r="D8128" s="3">
        <v>44233</v>
      </c>
      <c r="E8128" s="3">
        <v>44240</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2021</v>
      </c>
      <c r="D8129" s="3">
        <v>44233</v>
      </c>
      <c r="E8129" s="3">
        <v>44240</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2023</v>
      </c>
      <c r="D8130" s="3">
        <v>45165</v>
      </c>
      <c r="E8130" s="3">
        <v>45171</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2020</v>
      </c>
      <c r="D8131" s="3">
        <v>44032</v>
      </c>
      <c r="E8131" s="3">
        <v>44035</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2020</v>
      </c>
      <c r="D8132" s="3">
        <v>44032</v>
      </c>
      <c r="E8132" s="3">
        <v>44035</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2020</v>
      </c>
      <c r="D8133" s="3">
        <v>44032</v>
      </c>
      <c r="E8133" s="3">
        <v>44035</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2020</v>
      </c>
      <c r="D8134" s="3">
        <v>44032</v>
      </c>
      <c r="E8134" s="3">
        <v>44035</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2021</v>
      </c>
      <c r="D8135" s="3">
        <v>44477</v>
      </c>
      <c r="E8135" s="3">
        <v>44482</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2021</v>
      </c>
      <c r="D8136" s="3">
        <v>44243</v>
      </c>
      <c r="E8136" s="3">
        <v>44248</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2021</v>
      </c>
      <c r="D8137" s="3">
        <v>44243</v>
      </c>
      <c r="E8137" s="3">
        <v>44248</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2022</v>
      </c>
      <c r="D8138" s="3">
        <v>44786</v>
      </c>
      <c r="E8138" s="3">
        <v>44790</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2020</v>
      </c>
      <c r="D8139" s="3">
        <v>44144</v>
      </c>
      <c r="E8139" s="3">
        <v>44148</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2022</v>
      </c>
      <c r="D8140" s="3">
        <v>44761</v>
      </c>
      <c r="E8140" s="3">
        <v>44765</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2022</v>
      </c>
      <c r="D8141" s="3">
        <v>44761</v>
      </c>
      <c r="E8141" s="3">
        <v>44765</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2022</v>
      </c>
      <c r="D8142" s="3">
        <v>44761</v>
      </c>
      <c r="E8142" s="3">
        <v>44765</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2022</v>
      </c>
      <c r="D8143" s="3">
        <v>44597</v>
      </c>
      <c r="E8143" s="3">
        <v>44602</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2022</v>
      </c>
      <c r="D8144" s="3">
        <v>44597</v>
      </c>
      <c r="E8144" s="3">
        <v>44602</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2022</v>
      </c>
      <c r="D8145" s="3">
        <v>44597</v>
      </c>
      <c r="E8145" s="3">
        <v>44602</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2022</v>
      </c>
      <c r="D8146" s="3">
        <v>44597</v>
      </c>
      <c r="E8146" s="3">
        <v>44602</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2020</v>
      </c>
      <c r="D8147" s="3">
        <v>44002</v>
      </c>
      <c r="E8147" s="3">
        <v>44009</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2020</v>
      </c>
      <c r="D8148" s="3">
        <v>44002</v>
      </c>
      <c r="E8148" s="3">
        <v>44009</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2023</v>
      </c>
      <c r="D8149" s="3">
        <v>45087</v>
      </c>
      <c r="E8149" s="3">
        <v>45092</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2022</v>
      </c>
      <c r="D8150" s="3">
        <v>44923</v>
      </c>
      <c r="E8150" s="3">
        <v>44927</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2020</v>
      </c>
      <c r="D8151" s="3">
        <v>43857</v>
      </c>
      <c r="E8151" s="3">
        <v>43860</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2020</v>
      </c>
      <c r="D8152" s="3">
        <v>43857</v>
      </c>
      <c r="E8152" s="3">
        <v>43860</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2023</v>
      </c>
      <c r="D8153" s="3">
        <v>45009</v>
      </c>
      <c r="E8153" s="3">
        <v>45011</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2023</v>
      </c>
      <c r="D8154" s="3">
        <v>45009</v>
      </c>
      <c r="E8154" s="3">
        <v>45011</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2023</v>
      </c>
      <c r="D8155" s="3">
        <v>45009</v>
      </c>
      <c r="E8155" s="3">
        <v>45011</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2023</v>
      </c>
      <c r="D8156" s="3">
        <v>45006</v>
      </c>
      <c r="E8156" s="3">
        <v>45010</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2023</v>
      </c>
      <c r="D8157" s="3">
        <v>45006</v>
      </c>
      <c r="E8157" s="3">
        <v>45010</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2022</v>
      </c>
      <c r="D8158" s="3">
        <v>44839</v>
      </c>
      <c r="E8158" s="3">
        <v>44844</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2022</v>
      </c>
      <c r="D8159" s="3">
        <v>44884</v>
      </c>
      <c r="E8159" s="3">
        <v>44888</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2023</v>
      </c>
      <c r="D8160" s="3">
        <v>45287</v>
      </c>
      <c r="E8160" s="3">
        <v>45293</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2022</v>
      </c>
      <c r="D8161" s="3">
        <v>44630</v>
      </c>
      <c r="E8161" s="3">
        <v>44634</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2022</v>
      </c>
      <c r="D8162" s="3">
        <v>44608</v>
      </c>
      <c r="E8162" s="3">
        <v>44612</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2021</v>
      </c>
      <c r="D8163" s="3">
        <v>44467</v>
      </c>
      <c r="E8163" s="3">
        <v>44472</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2021</v>
      </c>
      <c r="D8164" s="3">
        <v>44467</v>
      </c>
      <c r="E8164" s="3">
        <v>44472</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2021</v>
      </c>
      <c r="D8165" s="3">
        <v>44502</v>
      </c>
      <c r="E8165" s="3">
        <v>44506</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2021</v>
      </c>
      <c r="D8166" s="3">
        <v>44502</v>
      </c>
      <c r="E8166" s="3">
        <v>44506</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2021</v>
      </c>
      <c r="D8167" s="3">
        <v>44502</v>
      </c>
      <c r="E8167" s="3">
        <v>44506</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2021</v>
      </c>
      <c r="D8168" s="3">
        <v>44502</v>
      </c>
      <c r="E8168" s="3">
        <v>44506</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2022</v>
      </c>
      <c r="D8169" s="3">
        <v>44774</v>
      </c>
      <c r="E8169" s="3">
        <v>44779</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2023</v>
      </c>
      <c r="D8170" s="3">
        <v>45237</v>
      </c>
      <c r="E8170" s="3">
        <v>45244</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2023</v>
      </c>
      <c r="D8171" s="3">
        <v>45237</v>
      </c>
      <c r="E8171" s="3">
        <v>45244</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2023</v>
      </c>
      <c r="D8172" s="3">
        <v>45237</v>
      </c>
      <c r="E8172" s="3">
        <v>45244</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2022</v>
      </c>
      <c r="D8173" s="3">
        <v>44606</v>
      </c>
      <c r="E8173" s="3">
        <v>44611</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2020</v>
      </c>
      <c r="D8174" s="3">
        <v>44021</v>
      </c>
      <c r="E8174" s="3">
        <v>44025</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2020</v>
      </c>
      <c r="D8175" s="3">
        <v>44021</v>
      </c>
      <c r="E8175" s="3">
        <v>44025</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2020</v>
      </c>
      <c r="D8176" s="3">
        <v>44021</v>
      </c>
      <c r="E8176" s="3">
        <v>44025</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2022</v>
      </c>
      <c r="D8177" s="3">
        <v>44591</v>
      </c>
      <c r="E8177" s="3">
        <v>44596</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2022</v>
      </c>
      <c r="D8178" s="3">
        <v>44827</v>
      </c>
      <c r="E8178" s="3">
        <v>44830</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2023</v>
      </c>
      <c r="D8179" s="3">
        <v>45283</v>
      </c>
      <c r="E8179" s="3">
        <v>45285</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2022</v>
      </c>
      <c r="D8180" s="3">
        <v>44807</v>
      </c>
      <c r="E8180" s="3">
        <v>44813</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2021</v>
      </c>
      <c r="D8181" s="3">
        <v>44410</v>
      </c>
      <c r="E8181" s="3">
        <v>44414</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2021</v>
      </c>
      <c r="D8182" s="3">
        <v>44521</v>
      </c>
      <c r="E8182" s="3">
        <v>44525</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2021</v>
      </c>
      <c r="D8183" s="3">
        <v>44521</v>
      </c>
      <c r="E8183" s="3">
        <v>44525</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2023</v>
      </c>
      <c r="D8184" s="3">
        <v>45065</v>
      </c>
      <c r="E8184" s="3">
        <v>45069</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2023</v>
      </c>
      <c r="D8185" s="3">
        <v>45065</v>
      </c>
      <c r="E8185" s="3">
        <v>45069</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2023</v>
      </c>
      <c r="D8186" s="3">
        <v>45131</v>
      </c>
      <c r="E8186" s="3">
        <v>45135</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2021</v>
      </c>
      <c r="D8187" s="3">
        <v>44452</v>
      </c>
      <c r="E8187" s="3">
        <v>44456</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2021</v>
      </c>
      <c r="D8188" s="3">
        <v>44452</v>
      </c>
      <c r="E8188" s="3">
        <v>44456</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2022</v>
      </c>
      <c r="D8189" s="3">
        <v>44906</v>
      </c>
      <c r="E8189" s="3">
        <v>44912</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2021</v>
      </c>
      <c r="D8190" s="3">
        <v>44471</v>
      </c>
      <c r="E8190" s="3">
        <v>44474</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2021</v>
      </c>
      <c r="D8191" s="3">
        <v>44471</v>
      </c>
      <c r="E8191" s="3">
        <v>44474</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2023</v>
      </c>
      <c r="D8192" s="3">
        <v>45248</v>
      </c>
      <c r="E8192" s="3">
        <v>45252</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2023</v>
      </c>
      <c r="D8193" s="3">
        <v>45248</v>
      </c>
      <c r="E8193" s="3">
        <v>45252</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2021</v>
      </c>
      <c r="D8194" s="3">
        <v>44530</v>
      </c>
      <c r="E8194" s="3">
        <v>44533</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2021</v>
      </c>
      <c r="D8195" s="3">
        <v>44530</v>
      </c>
      <c r="E8195" s="3">
        <v>44533</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2021</v>
      </c>
      <c r="D8196" s="3">
        <v>44530</v>
      </c>
      <c r="E8196" s="3">
        <v>44533</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2021</v>
      </c>
      <c r="D8197" s="3">
        <v>44536</v>
      </c>
      <c r="E8197" s="3">
        <v>44541</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2023</v>
      </c>
      <c r="D8198" s="3">
        <v>45175</v>
      </c>
      <c r="E8198" s="3">
        <v>45179</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2023</v>
      </c>
      <c r="D8199" s="3">
        <v>45175</v>
      </c>
      <c r="E8199" s="3">
        <v>45179</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2023</v>
      </c>
      <c r="D8200" s="3">
        <v>45175</v>
      </c>
      <c r="E8200" s="3">
        <v>45179</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2023</v>
      </c>
      <c r="D8201" s="3">
        <v>45041</v>
      </c>
      <c r="E8201" s="3">
        <v>45047</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2023</v>
      </c>
      <c r="D8202" s="3">
        <v>45041</v>
      </c>
      <c r="E8202" s="3">
        <v>45047</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2021</v>
      </c>
      <c r="D8203" s="3">
        <v>44508</v>
      </c>
      <c r="E8203" s="3">
        <v>44508</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2021</v>
      </c>
      <c r="D8204" s="3">
        <v>44508</v>
      </c>
      <c r="E8204" s="3">
        <v>44508</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2021</v>
      </c>
      <c r="D8205" s="3">
        <v>44508</v>
      </c>
      <c r="E8205" s="3">
        <v>44508</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2021</v>
      </c>
      <c r="D8206" s="3">
        <v>44508</v>
      </c>
      <c r="E8206" s="3">
        <v>44508</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2021</v>
      </c>
      <c r="D8207" s="3">
        <v>44508</v>
      </c>
      <c r="E8207" s="3">
        <v>44508</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2021</v>
      </c>
      <c r="D8208" s="3">
        <v>44312</v>
      </c>
      <c r="E8208" s="3">
        <v>44316</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2021</v>
      </c>
      <c r="D8209" s="3">
        <v>44312</v>
      </c>
      <c r="E8209" s="3">
        <v>44316</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2021</v>
      </c>
      <c r="D8210" s="3">
        <v>44459</v>
      </c>
      <c r="E8210" s="3">
        <v>44463</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2021</v>
      </c>
      <c r="D8211" s="3">
        <v>44459</v>
      </c>
      <c r="E8211" s="3">
        <v>44463</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2023</v>
      </c>
      <c r="D8212" s="3">
        <v>45177</v>
      </c>
      <c r="E8212" s="3">
        <v>45182</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2022</v>
      </c>
      <c r="D8213" s="3">
        <v>44873</v>
      </c>
      <c r="E8213" s="3">
        <v>44878</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2022</v>
      </c>
      <c r="D8214" s="3">
        <v>44873</v>
      </c>
      <c r="E8214" s="3">
        <v>44878</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2021</v>
      </c>
      <c r="D8215" s="3">
        <v>44464</v>
      </c>
      <c r="E8215" s="3">
        <v>44471</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2021</v>
      </c>
      <c r="D8216" s="3">
        <v>44464</v>
      </c>
      <c r="E8216" s="3">
        <v>44471</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2021</v>
      </c>
      <c r="D8217" s="3">
        <v>44464</v>
      </c>
      <c r="E8217" s="3">
        <v>44471</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2021</v>
      </c>
      <c r="D8218" s="3">
        <v>44464</v>
      </c>
      <c r="E8218" s="3">
        <v>44471</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2020</v>
      </c>
      <c r="D8219" s="3">
        <v>44107</v>
      </c>
      <c r="E8219" s="3">
        <v>44111</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2020</v>
      </c>
      <c r="D8220" s="3">
        <v>44107</v>
      </c>
      <c r="E8220" s="3">
        <v>44111</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2020</v>
      </c>
      <c r="D8221" s="3">
        <v>44107</v>
      </c>
      <c r="E8221" s="3">
        <v>44111</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2020</v>
      </c>
      <c r="D8222" s="3">
        <v>44107</v>
      </c>
      <c r="E8222" s="3">
        <v>44111</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2020</v>
      </c>
      <c r="D8223" s="3">
        <v>44107</v>
      </c>
      <c r="E8223" s="3">
        <v>44111</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2020</v>
      </c>
      <c r="D8224" s="3">
        <v>43880</v>
      </c>
      <c r="E8224" s="3">
        <v>43886</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2022</v>
      </c>
      <c r="D8225" s="3">
        <v>44725</v>
      </c>
      <c r="E8225" s="3">
        <v>44729</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2022</v>
      </c>
      <c r="D8226" s="3">
        <v>44725</v>
      </c>
      <c r="E8226" s="3">
        <v>44729</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2023</v>
      </c>
      <c r="D8227" s="3">
        <v>45232</v>
      </c>
      <c r="E8227" s="3">
        <v>45235</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2023</v>
      </c>
      <c r="D8228" s="3">
        <v>45232</v>
      </c>
      <c r="E8228" s="3">
        <v>45235</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2022</v>
      </c>
      <c r="D8229" s="3">
        <v>44656</v>
      </c>
      <c r="E8229" s="3">
        <v>44660</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2022</v>
      </c>
      <c r="D8230" s="3">
        <v>44656</v>
      </c>
      <c r="E8230" s="3">
        <v>44660</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2022</v>
      </c>
      <c r="D8231" s="3">
        <v>44656</v>
      </c>
      <c r="E8231" s="3">
        <v>44660</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2022</v>
      </c>
      <c r="D8232" s="3">
        <v>44743</v>
      </c>
      <c r="E8232" s="3">
        <v>44745</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2022</v>
      </c>
      <c r="D8233" s="3">
        <v>44743</v>
      </c>
      <c r="E8233" s="3">
        <v>44745</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2020</v>
      </c>
      <c r="D8234" s="3">
        <v>44096</v>
      </c>
      <c r="E8234" s="3">
        <v>44102</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2020</v>
      </c>
      <c r="D8235" s="3">
        <v>44096</v>
      </c>
      <c r="E8235" s="3">
        <v>44102</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2023</v>
      </c>
      <c r="D8236" s="3">
        <v>45048</v>
      </c>
      <c r="E8236" s="3">
        <v>45053</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2023</v>
      </c>
      <c r="D8237" s="3">
        <v>45048</v>
      </c>
      <c r="E8237" s="3">
        <v>45053</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2023</v>
      </c>
      <c r="D8238" s="3">
        <v>45048</v>
      </c>
      <c r="E8238" s="3">
        <v>45053</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2023</v>
      </c>
      <c r="D8239" s="3">
        <v>45220</v>
      </c>
      <c r="E8239" s="3">
        <v>45220</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2023</v>
      </c>
      <c r="D8240" s="3">
        <v>45220</v>
      </c>
      <c r="E8240" s="3">
        <v>45220</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2023</v>
      </c>
      <c r="D8241" s="3">
        <v>45220</v>
      </c>
      <c r="E8241" s="3">
        <v>45220</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2023</v>
      </c>
      <c r="D8242" s="3">
        <v>45220</v>
      </c>
      <c r="E8242" s="3">
        <v>45220</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2020</v>
      </c>
      <c r="D8243" s="3">
        <v>44075</v>
      </c>
      <c r="E8243" s="3">
        <v>44079</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2020</v>
      </c>
      <c r="D8244" s="3">
        <v>44075</v>
      </c>
      <c r="E8244" s="3">
        <v>44079</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2020</v>
      </c>
      <c r="D8245" s="3">
        <v>44055</v>
      </c>
      <c r="E8245" s="3">
        <v>44059</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2020</v>
      </c>
      <c r="D8246" s="3">
        <v>44055</v>
      </c>
      <c r="E8246" s="3">
        <v>44059</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2020</v>
      </c>
      <c r="D8247" s="3">
        <v>44062</v>
      </c>
      <c r="E8247" s="3">
        <v>44066</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2021</v>
      </c>
      <c r="D8248" s="3">
        <v>44326</v>
      </c>
      <c r="E8248" s="3">
        <v>44326</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2021</v>
      </c>
      <c r="D8249" s="3">
        <v>44326</v>
      </c>
      <c r="E8249" s="3">
        <v>44326</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2022</v>
      </c>
      <c r="D8250" s="3">
        <v>44692</v>
      </c>
      <c r="E8250" s="3">
        <v>44695</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2021</v>
      </c>
      <c r="D8251" s="3">
        <v>44260</v>
      </c>
      <c r="E8251" s="3">
        <v>44264</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2021</v>
      </c>
      <c r="D8252" s="3">
        <v>44260</v>
      </c>
      <c r="E8252" s="3">
        <v>44264</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2021</v>
      </c>
      <c r="D8253" s="3">
        <v>44260</v>
      </c>
      <c r="E8253" s="3">
        <v>44264</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2021</v>
      </c>
      <c r="D8254" s="3">
        <v>44260</v>
      </c>
      <c r="E8254" s="3">
        <v>44264</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2023</v>
      </c>
      <c r="D8255" s="3">
        <v>45151</v>
      </c>
      <c r="E8255" s="3">
        <v>45158</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2023</v>
      </c>
      <c r="D8256" s="3">
        <v>45151</v>
      </c>
      <c r="E8256" s="3">
        <v>45158</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2023</v>
      </c>
      <c r="D8257" s="3">
        <v>45151</v>
      </c>
      <c r="E8257" s="3">
        <v>45158</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2023</v>
      </c>
      <c r="D8258" s="3">
        <v>45151</v>
      </c>
      <c r="E8258" s="3">
        <v>45158</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2023</v>
      </c>
      <c r="D8259" s="3">
        <v>45151</v>
      </c>
      <c r="E8259" s="3">
        <v>45158</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2023</v>
      </c>
      <c r="D8260" s="3">
        <v>45151</v>
      </c>
      <c r="E8260" s="3">
        <v>45158</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2022</v>
      </c>
      <c r="D8261" s="3">
        <v>44739</v>
      </c>
      <c r="E8261" s="3">
        <v>44739</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2022</v>
      </c>
      <c r="D8262" s="3">
        <v>44739</v>
      </c>
      <c r="E8262" s="3">
        <v>44739</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2022</v>
      </c>
      <c r="D8263" s="3">
        <v>44739</v>
      </c>
      <c r="E8263" s="3">
        <v>44739</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2022</v>
      </c>
      <c r="D8264" s="3">
        <v>44911</v>
      </c>
      <c r="E8264" s="3">
        <v>44915</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2021</v>
      </c>
      <c r="D8265" s="3">
        <v>44452</v>
      </c>
      <c r="E8265" s="3">
        <v>44456</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2020</v>
      </c>
      <c r="D8266" s="3">
        <v>44195</v>
      </c>
      <c r="E8266" s="3">
        <v>44200</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2020</v>
      </c>
      <c r="D8267" s="3">
        <v>44195</v>
      </c>
      <c r="E8267" s="3">
        <v>44200</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2020</v>
      </c>
      <c r="D8268" s="3">
        <v>43950</v>
      </c>
      <c r="E8268" s="3">
        <v>43955</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2023</v>
      </c>
      <c r="D8269" s="3">
        <v>44957</v>
      </c>
      <c r="E8269" s="3">
        <v>44964</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2023</v>
      </c>
      <c r="D8270" s="3">
        <v>44957</v>
      </c>
      <c r="E8270" s="3">
        <v>44964</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2023</v>
      </c>
      <c r="D8271" s="3">
        <v>44957</v>
      </c>
      <c r="E8271" s="3">
        <v>44964</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2023</v>
      </c>
      <c r="D8272" s="3">
        <v>44957</v>
      </c>
      <c r="E8272" s="3">
        <v>44964</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2022</v>
      </c>
      <c r="D8273" s="3">
        <v>44921</v>
      </c>
      <c r="E8273" s="3">
        <v>44927</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2022</v>
      </c>
      <c r="D8274" s="3">
        <v>44855</v>
      </c>
      <c r="E8274" s="3">
        <v>44860</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2021</v>
      </c>
      <c r="D8275" s="3">
        <v>44360</v>
      </c>
      <c r="E8275" s="3">
        <v>44362</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2023</v>
      </c>
      <c r="D8276" s="3">
        <v>45108</v>
      </c>
      <c r="E8276" s="3">
        <v>45112</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2021</v>
      </c>
      <c r="D8277" s="3">
        <v>44373</v>
      </c>
      <c r="E8277" s="3">
        <v>44377</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2022</v>
      </c>
      <c r="D8278" s="3">
        <v>44613</v>
      </c>
      <c r="E8278" s="3">
        <v>44617</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2022</v>
      </c>
      <c r="D8279" s="3">
        <v>44613</v>
      </c>
      <c r="E8279" s="3">
        <v>44617</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2022</v>
      </c>
      <c r="D8280" s="3">
        <v>44613</v>
      </c>
      <c r="E8280" s="3">
        <v>44617</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2023</v>
      </c>
      <c r="D8281" s="3">
        <v>45039</v>
      </c>
      <c r="E8281" s="3">
        <v>45043</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2023</v>
      </c>
      <c r="D8282" s="3">
        <v>45056</v>
      </c>
      <c r="E8282" s="3">
        <v>45057</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2023</v>
      </c>
      <c r="D8283" s="3">
        <v>45056</v>
      </c>
      <c r="E8283" s="3">
        <v>45057</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2021</v>
      </c>
      <c r="D8284" s="3">
        <v>44551</v>
      </c>
      <c r="E8284" s="3">
        <v>44556</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2021</v>
      </c>
      <c r="D8285" s="3">
        <v>44551</v>
      </c>
      <c r="E8285" s="3">
        <v>44556</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2021</v>
      </c>
      <c r="D8286" s="3">
        <v>44551</v>
      </c>
      <c r="E8286" s="3">
        <v>44556</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2021</v>
      </c>
      <c r="D8287" s="3">
        <v>44551</v>
      </c>
      <c r="E8287" s="3">
        <v>44556</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2020</v>
      </c>
      <c r="D8288" s="3">
        <v>44055</v>
      </c>
      <c r="E8288" s="3">
        <v>44059</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2020</v>
      </c>
      <c r="D8289" s="3">
        <v>44055</v>
      </c>
      <c r="E8289" s="3">
        <v>44059</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2020</v>
      </c>
      <c r="D8290" s="3">
        <v>44055</v>
      </c>
      <c r="E8290" s="3">
        <v>44059</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2020</v>
      </c>
      <c r="D8291" s="3">
        <v>44055</v>
      </c>
      <c r="E8291" s="3">
        <v>44059</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2020</v>
      </c>
      <c r="D8292" s="3">
        <v>44055</v>
      </c>
      <c r="E8292" s="3">
        <v>44059</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2020</v>
      </c>
      <c r="D8293" s="3">
        <v>44055</v>
      </c>
      <c r="E8293" s="3">
        <v>44059</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2021</v>
      </c>
      <c r="D8294" s="3">
        <v>44541</v>
      </c>
      <c r="E8294" s="3">
        <v>44545</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2023</v>
      </c>
      <c r="D8295" s="3">
        <v>45234</v>
      </c>
      <c r="E8295" s="3">
        <v>45238</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2023</v>
      </c>
      <c r="D8296" s="3">
        <v>44999</v>
      </c>
      <c r="E8296" s="3">
        <v>45003</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2022</v>
      </c>
      <c r="D8297" s="3">
        <v>44712</v>
      </c>
      <c r="E8297" s="3">
        <v>44716</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2022</v>
      </c>
      <c r="D8298" s="3">
        <v>44712</v>
      </c>
      <c r="E8298" s="3">
        <v>44716</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2021</v>
      </c>
      <c r="D8299" s="3">
        <v>44382</v>
      </c>
      <c r="E8299" s="3">
        <v>44388</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2021</v>
      </c>
      <c r="D8300" s="3">
        <v>44382</v>
      </c>
      <c r="E8300" s="3">
        <v>44388</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2020</v>
      </c>
      <c r="D8301" s="3">
        <v>43901</v>
      </c>
      <c r="E8301" s="3">
        <v>43905</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2021</v>
      </c>
      <c r="D8302" s="3">
        <v>44306</v>
      </c>
      <c r="E8302" s="3">
        <v>44310</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2023</v>
      </c>
      <c r="D8303" s="3">
        <v>45134</v>
      </c>
      <c r="E8303" s="3">
        <v>45140</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2023</v>
      </c>
      <c r="D8304" s="3">
        <v>45134</v>
      </c>
      <c r="E8304" s="3">
        <v>45140</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2020</v>
      </c>
      <c r="D8305" s="3">
        <v>44135</v>
      </c>
      <c r="E8305" s="3">
        <v>44137</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2023</v>
      </c>
      <c r="D8306" s="3">
        <v>45234</v>
      </c>
      <c r="E8306" s="3">
        <v>45240</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2022</v>
      </c>
      <c r="D8307" s="3">
        <v>44785</v>
      </c>
      <c r="E8307" s="3">
        <v>44790</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2022</v>
      </c>
      <c r="D8308" s="3">
        <v>44785</v>
      </c>
      <c r="E8308" s="3">
        <v>44790</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2022</v>
      </c>
      <c r="D8309" s="3">
        <v>44785</v>
      </c>
      <c r="E8309" s="3">
        <v>44790</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2022</v>
      </c>
      <c r="D8310" s="3">
        <v>44768</v>
      </c>
      <c r="E8310" s="3">
        <v>44768</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2020</v>
      </c>
      <c r="D8311" s="3">
        <v>43891</v>
      </c>
      <c r="E8311" s="3">
        <v>43897</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2020</v>
      </c>
      <c r="D8312" s="3">
        <v>43891</v>
      </c>
      <c r="E8312" s="3">
        <v>43897</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2023</v>
      </c>
      <c r="D8313" s="3">
        <v>44953</v>
      </c>
      <c r="E8313" s="3">
        <v>44958</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2023</v>
      </c>
      <c r="D8314" s="3">
        <v>44953</v>
      </c>
      <c r="E8314" s="3">
        <v>44958</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2020</v>
      </c>
      <c r="D8315" s="3">
        <v>44024</v>
      </c>
      <c r="E8315" s="3">
        <v>44028</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2020</v>
      </c>
      <c r="D8316" s="3">
        <v>44024</v>
      </c>
      <c r="E8316" s="3">
        <v>44028</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2020</v>
      </c>
      <c r="D8317" s="3">
        <v>44024</v>
      </c>
      <c r="E8317" s="3">
        <v>44028</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2020</v>
      </c>
      <c r="D8318" s="3">
        <v>44024</v>
      </c>
      <c r="E8318" s="3">
        <v>44028</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2023</v>
      </c>
      <c r="D8319" s="3">
        <v>45028</v>
      </c>
      <c r="E8319" s="3">
        <v>45033</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2023</v>
      </c>
      <c r="D8320" s="3">
        <v>45028</v>
      </c>
      <c r="E8320" s="3">
        <v>45033</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2023</v>
      </c>
      <c r="D8321" s="3">
        <v>45244</v>
      </c>
      <c r="E8321" s="3">
        <v>45249</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2021</v>
      </c>
      <c r="D8322" s="3">
        <v>44535</v>
      </c>
      <c r="E8322" s="3">
        <v>44536</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2022</v>
      </c>
      <c r="D8323" s="3">
        <v>44831</v>
      </c>
      <c r="E8323" s="3">
        <v>44836</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2022</v>
      </c>
      <c r="D8324" s="3">
        <v>44885</v>
      </c>
      <c r="E8324" s="3">
        <v>44891</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2022</v>
      </c>
      <c r="D8325" s="3">
        <v>44885</v>
      </c>
      <c r="E8325" s="3">
        <v>44891</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2023</v>
      </c>
      <c r="D8326" s="3">
        <v>45178</v>
      </c>
      <c r="E8326" s="3">
        <v>45179</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2023</v>
      </c>
      <c r="D8327" s="3">
        <v>45178</v>
      </c>
      <c r="E8327" s="3">
        <v>45179</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2023</v>
      </c>
      <c r="D8328" s="3">
        <v>45129</v>
      </c>
      <c r="E8328" s="3">
        <v>45132</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2023</v>
      </c>
      <c r="D8329" s="3">
        <v>45129</v>
      </c>
      <c r="E8329" s="3">
        <v>45132</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2023</v>
      </c>
      <c r="D8330" s="3">
        <v>45206</v>
      </c>
      <c r="E8330" s="3">
        <v>45211</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2023</v>
      </c>
      <c r="D8331" s="3">
        <v>45206</v>
      </c>
      <c r="E8331" s="3">
        <v>45211</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2023</v>
      </c>
      <c r="D8332" s="3">
        <v>45238</v>
      </c>
      <c r="E8332" s="3">
        <v>45242</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2022</v>
      </c>
      <c r="D8333" s="3">
        <v>44630</v>
      </c>
      <c r="E8333" s="3">
        <v>44633</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2022</v>
      </c>
      <c r="D8334" s="3">
        <v>44630</v>
      </c>
      <c r="E8334" s="3">
        <v>44633</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2022</v>
      </c>
      <c r="D8335" s="3">
        <v>44630</v>
      </c>
      <c r="E8335" s="3">
        <v>44633</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2022</v>
      </c>
      <c r="D8336" s="3">
        <v>44630</v>
      </c>
      <c r="E8336" s="3">
        <v>44633</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2023</v>
      </c>
      <c r="D8337" s="3">
        <v>45060</v>
      </c>
      <c r="E8337" s="3">
        <v>45065</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2022</v>
      </c>
      <c r="D8338" s="3">
        <v>44745</v>
      </c>
      <c r="E8338" s="3">
        <v>44751</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2020</v>
      </c>
      <c r="D8339" s="3">
        <v>44192</v>
      </c>
      <c r="E8339" s="3">
        <v>44199</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2020</v>
      </c>
      <c r="D8340" s="3">
        <v>44192</v>
      </c>
      <c r="E8340" s="3">
        <v>44199</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2023</v>
      </c>
      <c r="D8341" s="3">
        <v>45030</v>
      </c>
      <c r="E8341" s="3">
        <v>45034</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2020</v>
      </c>
      <c r="D8342" s="3">
        <v>44149</v>
      </c>
      <c r="E8342" s="3">
        <v>44155</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2023</v>
      </c>
      <c r="D8343" s="3">
        <v>45089</v>
      </c>
      <c r="E8343" s="3">
        <v>45092</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2022</v>
      </c>
      <c r="D8344" s="3">
        <v>44891</v>
      </c>
      <c r="E8344" s="3">
        <v>44896</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2020</v>
      </c>
      <c r="D8345" s="3">
        <v>43911</v>
      </c>
      <c r="E8345" s="3">
        <v>43915</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2020</v>
      </c>
      <c r="D8346" s="3">
        <v>43911</v>
      </c>
      <c r="E8346" s="3">
        <v>43915</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2020</v>
      </c>
      <c r="D8347" s="3">
        <v>43911</v>
      </c>
      <c r="E8347" s="3">
        <v>43915</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2021</v>
      </c>
      <c r="D8348" s="3">
        <v>44316</v>
      </c>
      <c r="E8348" s="3">
        <v>44320</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2021</v>
      </c>
      <c r="D8349" s="3">
        <v>44316</v>
      </c>
      <c r="E8349" s="3">
        <v>44320</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2021</v>
      </c>
      <c r="D8350" s="3">
        <v>44316</v>
      </c>
      <c r="E8350" s="3">
        <v>44320</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2021</v>
      </c>
      <c r="D8351" s="3">
        <v>44316</v>
      </c>
      <c r="E8351" s="3">
        <v>44320</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2021</v>
      </c>
      <c r="D8352" s="3">
        <v>44316</v>
      </c>
      <c r="E8352" s="3">
        <v>44320</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2023</v>
      </c>
      <c r="D8353" s="3">
        <v>45050</v>
      </c>
      <c r="E8353" s="3">
        <v>45055</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2023</v>
      </c>
      <c r="D8354" s="3">
        <v>45050</v>
      </c>
      <c r="E8354" s="3">
        <v>45055</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2023</v>
      </c>
      <c r="D8355" s="3">
        <v>45050</v>
      </c>
      <c r="E8355" s="3">
        <v>45055</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2023</v>
      </c>
      <c r="D8356" s="3">
        <v>45050</v>
      </c>
      <c r="E8356" s="3">
        <v>45055</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2023</v>
      </c>
      <c r="D8357" s="3">
        <v>45050</v>
      </c>
      <c r="E8357" s="3">
        <v>45055</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2022</v>
      </c>
      <c r="D8358" s="3">
        <v>44800</v>
      </c>
      <c r="E8358" s="3">
        <v>44804</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2020</v>
      </c>
      <c r="D8359" s="3">
        <v>43932</v>
      </c>
      <c r="E8359" s="3">
        <v>43939</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2020</v>
      </c>
      <c r="D8360" s="3">
        <v>43932</v>
      </c>
      <c r="E8360" s="3">
        <v>43939</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2020</v>
      </c>
      <c r="D8361" s="3">
        <v>43932</v>
      </c>
      <c r="E8361" s="3">
        <v>43939</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2023</v>
      </c>
      <c r="D8362" s="3">
        <v>44929</v>
      </c>
      <c r="E8362" s="3">
        <v>44931</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2023</v>
      </c>
      <c r="D8363" s="3">
        <v>44929</v>
      </c>
      <c r="E8363" s="3">
        <v>44931</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2023</v>
      </c>
      <c r="D8364" s="3">
        <v>44929</v>
      </c>
      <c r="E8364" s="3">
        <v>44931</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2023</v>
      </c>
      <c r="D8365" s="3">
        <v>44929</v>
      </c>
      <c r="E8365" s="3">
        <v>44931</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2023</v>
      </c>
      <c r="D8366" s="3">
        <v>45045</v>
      </c>
      <c r="E8366" s="3">
        <v>45049</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2023</v>
      </c>
      <c r="D8367" s="3">
        <v>44957</v>
      </c>
      <c r="E8367" s="3">
        <v>44960</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2020</v>
      </c>
      <c r="D8368" s="3">
        <v>44081</v>
      </c>
      <c r="E8368" s="3">
        <v>44086</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2020</v>
      </c>
      <c r="D8369" s="3">
        <v>44081</v>
      </c>
      <c r="E8369" s="3">
        <v>44086</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2020</v>
      </c>
      <c r="D8370" s="3">
        <v>44081</v>
      </c>
      <c r="E8370" s="3">
        <v>44086</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2022</v>
      </c>
      <c r="D8371" s="3">
        <v>44724</v>
      </c>
      <c r="E8371" s="3">
        <v>44729</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2022</v>
      </c>
      <c r="D8372" s="3">
        <v>44852</v>
      </c>
      <c r="E8372" s="3">
        <v>44856</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2020</v>
      </c>
      <c r="D8373" s="3">
        <v>44192</v>
      </c>
      <c r="E8373" s="3">
        <v>44195</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2022</v>
      </c>
      <c r="D8374" s="3">
        <v>44890</v>
      </c>
      <c r="E8374" s="3">
        <v>44897</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2022</v>
      </c>
      <c r="D8375" s="3">
        <v>44876</v>
      </c>
      <c r="E8375" s="3">
        <v>44879</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2021</v>
      </c>
      <c r="D8376" s="3">
        <v>44201</v>
      </c>
      <c r="E8376" s="3">
        <v>44206</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2021</v>
      </c>
      <c r="D8377" s="3">
        <v>44201</v>
      </c>
      <c r="E8377" s="3">
        <v>44206</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2023</v>
      </c>
      <c r="D8378" s="3">
        <v>45007</v>
      </c>
      <c r="E8378" s="3">
        <v>45013</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2021</v>
      </c>
      <c r="D8379" s="3">
        <v>44512</v>
      </c>
      <c r="E8379" s="3">
        <v>44518</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2021</v>
      </c>
      <c r="D8380" s="3">
        <v>44512</v>
      </c>
      <c r="E8380" s="3">
        <v>44518</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2021</v>
      </c>
      <c r="D8381" s="3">
        <v>44512</v>
      </c>
      <c r="E8381" s="3">
        <v>44518</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2020</v>
      </c>
      <c r="D8382" s="3">
        <v>44083</v>
      </c>
      <c r="E8382" s="3">
        <v>44088</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2022</v>
      </c>
      <c r="D8383" s="3">
        <v>44638</v>
      </c>
      <c r="E8383" s="3">
        <v>44640</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2022</v>
      </c>
      <c r="D8384" s="3">
        <v>44600</v>
      </c>
      <c r="E8384" s="3">
        <v>44607</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2022</v>
      </c>
      <c r="D8385" s="3">
        <v>44892</v>
      </c>
      <c r="E8385" s="3">
        <v>44894</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2022</v>
      </c>
      <c r="D8386" s="3">
        <v>44892</v>
      </c>
      <c r="E8386" s="3">
        <v>44894</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2023</v>
      </c>
      <c r="D8387" s="3">
        <v>45174</v>
      </c>
      <c r="E8387" s="3">
        <v>45178</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2021</v>
      </c>
      <c r="D8388" s="3">
        <v>44344</v>
      </c>
      <c r="E8388" s="3">
        <v>44350</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2021</v>
      </c>
      <c r="D8389" s="3">
        <v>44344</v>
      </c>
      <c r="E8389" s="3">
        <v>44350</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2020</v>
      </c>
      <c r="D8390" s="3">
        <v>44136</v>
      </c>
      <c r="E8390" s="3">
        <v>44140</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2022</v>
      </c>
      <c r="D8391" s="3">
        <v>44923</v>
      </c>
      <c r="E8391" s="3">
        <v>44926</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2023</v>
      </c>
      <c r="D8392" s="3">
        <v>45265</v>
      </c>
      <c r="E8392" s="3">
        <v>45267</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2023</v>
      </c>
      <c r="D8393" s="3">
        <v>45284</v>
      </c>
      <c r="E8393" s="3">
        <v>45291</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2022</v>
      </c>
      <c r="D8394" s="3">
        <v>44897</v>
      </c>
      <c r="E8394" s="3">
        <v>44902</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2022</v>
      </c>
      <c r="D8395" s="3">
        <v>44897</v>
      </c>
      <c r="E8395" s="3">
        <v>44902</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2022</v>
      </c>
      <c r="D8396" s="3">
        <v>44897</v>
      </c>
      <c r="E8396" s="3">
        <v>44902</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2022</v>
      </c>
      <c r="D8397" s="3">
        <v>44897</v>
      </c>
      <c r="E8397" s="3">
        <v>44902</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2020</v>
      </c>
      <c r="D8398" s="3">
        <v>44012</v>
      </c>
      <c r="E8398" s="3">
        <v>44012</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2020</v>
      </c>
      <c r="D8399" s="3">
        <v>44077</v>
      </c>
      <c r="E8399" s="3">
        <v>44078</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2023</v>
      </c>
      <c r="D8400" s="3">
        <v>45233</v>
      </c>
      <c r="E8400" s="3">
        <v>45238</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2021</v>
      </c>
      <c r="D8401" s="3">
        <v>44299</v>
      </c>
      <c r="E8401" s="3">
        <v>44304</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2021</v>
      </c>
      <c r="D8402" s="3">
        <v>44535</v>
      </c>
      <c r="E8402" s="3">
        <v>44539</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2021</v>
      </c>
      <c r="D8403" s="3">
        <v>44535</v>
      </c>
      <c r="E8403" s="3">
        <v>44539</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2021</v>
      </c>
      <c r="D8404" s="3">
        <v>44535</v>
      </c>
      <c r="E8404" s="3">
        <v>44539</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2022</v>
      </c>
      <c r="D8405" s="3">
        <v>44593</v>
      </c>
      <c r="E8405" s="3">
        <v>44599</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2023</v>
      </c>
      <c r="D8406" s="3">
        <v>45116</v>
      </c>
      <c r="E8406" s="3">
        <v>45120</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2023</v>
      </c>
      <c r="D8407" s="3">
        <v>45116</v>
      </c>
      <c r="E8407" s="3">
        <v>45120</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2023</v>
      </c>
      <c r="D8408" s="3">
        <v>45116</v>
      </c>
      <c r="E8408" s="3">
        <v>45120</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2023</v>
      </c>
      <c r="D8409" s="3">
        <v>45116</v>
      </c>
      <c r="E8409" s="3">
        <v>45120</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2023</v>
      </c>
      <c r="D8410" s="3">
        <v>45116</v>
      </c>
      <c r="E8410" s="3">
        <v>45120</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2021</v>
      </c>
      <c r="D8411" s="3">
        <v>44541</v>
      </c>
      <c r="E8411" s="3">
        <v>44547</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2022</v>
      </c>
      <c r="D8412" s="3">
        <v>44881</v>
      </c>
      <c r="E8412" s="3">
        <v>44881</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2022</v>
      </c>
      <c r="D8413" s="3">
        <v>44691</v>
      </c>
      <c r="E8413" s="3">
        <v>44694</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2023</v>
      </c>
      <c r="D8414" s="3">
        <v>44996</v>
      </c>
      <c r="E8414" s="3">
        <v>45000</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2022</v>
      </c>
      <c r="D8415" s="3">
        <v>44913</v>
      </c>
      <c r="E8415" s="3">
        <v>44917</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2022</v>
      </c>
      <c r="D8416" s="3">
        <v>44913</v>
      </c>
      <c r="E8416" s="3">
        <v>44917</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2023</v>
      </c>
      <c r="D8417" s="3">
        <v>45023</v>
      </c>
      <c r="E8417" s="3">
        <v>45029</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2023</v>
      </c>
      <c r="D8418" s="3">
        <v>45056</v>
      </c>
      <c r="E8418" s="3">
        <v>45058</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2023</v>
      </c>
      <c r="D8419" s="3">
        <v>45056</v>
      </c>
      <c r="E8419" s="3">
        <v>45058</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2023</v>
      </c>
      <c r="D8420" s="3">
        <v>45056</v>
      </c>
      <c r="E8420" s="3">
        <v>45058</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2023</v>
      </c>
      <c r="D8421" s="3">
        <v>45056</v>
      </c>
      <c r="E8421" s="3">
        <v>45058</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2023</v>
      </c>
      <c r="D8422" s="3">
        <v>45056</v>
      </c>
      <c r="E8422" s="3">
        <v>45058</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2023</v>
      </c>
      <c r="D8423" s="3">
        <v>45212</v>
      </c>
      <c r="E8423" s="3">
        <v>45216</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2023</v>
      </c>
      <c r="D8424" s="3">
        <v>45212</v>
      </c>
      <c r="E8424" s="3">
        <v>45216</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2023</v>
      </c>
      <c r="D8425" s="3">
        <v>45212</v>
      </c>
      <c r="E8425" s="3">
        <v>45216</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2023</v>
      </c>
      <c r="D8426" s="3">
        <v>45212</v>
      </c>
      <c r="E8426" s="3">
        <v>45216</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2022</v>
      </c>
      <c r="D8427" s="3">
        <v>44802</v>
      </c>
      <c r="E8427" s="3">
        <v>44804</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2021</v>
      </c>
      <c r="D8428" s="3">
        <v>44471</v>
      </c>
      <c r="E8428" s="3">
        <v>44476</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2023</v>
      </c>
      <c r="D8429" s="3">
        <v>45254</v>
      </c>
      <c r="E8429" s="3">
        <v>45256</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2023</v>
      </c>
      <c r="D8430" s="3">
        <v>45243</v>
      </c>
      <c r="E8430" s="3">
        <v>45247</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2022</v>
      </c>
      <c r="D8431" s="3">
        <v>44915</v>
      </c>
      <c r="E8431" s="3">
        <v>44917</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2020</v>
      </c>
      <c r="D8432" s="3">
        <v>43920</v>
      </c>
      <c r="E8432" s="3">
        <v>43926</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2023</v>
      </c>
      <c r="D8433" s="3">
        <v>45239</v>
      </c>
      <c r="E8433" s="3">
        <v>45244</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2020</v>
      </c>
      <c r="D8434" s="3">
        <v>44088</v>
      </c>
      <c r="E8434" s="3">
        <v>44092</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2020</v>
      </c>
      <c r="D8435" s="3">
        <v>44088</v>
      </c>
      <c r="E8435" s="3">
        <v>44092</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2020</v>
      </c>
      <c r="D8436" s="3">
        <v>44088</v>
      </c>
      <c r="E8436" s="3">
        <v>44092</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2020</v>
      </c>
      <c r="D8437" s="3">
        <v>44088</v>
      </c>
      <c r="E8437" s="3">
        <v>44092</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2021</v>
      </c>
      <c r="D8438" s="3">
        <v>44459</v>
      </c>
      <c r="E8438" s="3">
        <v>44465</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2021</v>
      </c>
      <c r="D8439" s="3">
        <v>44540</v>
      </c>
      <c r="E8439" s="3">
        <v>44546</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2020</v>
      </c>
      <c r="D8440" s="3">
        <v>43979</v>
      </c>
      <c r="E8440" s="3">
        <v>43983</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2023</v>
      </c>
      <c r="D8441" s="3">
        <v>45000</v>
      </c>
      <c r="E8441" s="3">
        <v>45003</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2022</v>
      </c>
      <c r="D8442" s="3">
        <v>44904</v>
      </c>
      <c r="E8442" s="3">
        <v>44908</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2023</v>
      </c>
      <c r="D8443" s="3">
        <v>45053</v>
      </c>
      <c r="E8443" s="3">
        <v>45057</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2022</v>
      </c>
      <c r="D8444" s="3">
        <v>44627</v>
      </c>
      <c r="E8444" s="3">
        <v>44631</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2022</v>
      </c>
      <c r="D8445" s="3">
        <v>44627</v>
      </c>
      <c r="E8445" s="3">
        <v>44631</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2022</v>
      </c>
      <c r="D8446" s="3">
        <v>44627</v>
      </c>
      <c r="E8446" s="3">
        <v>44631</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2023</v>
      </c>
      <c r="D8447" s="3">
        <v>45223</v>
      </c>
      <c r="E8447" s="3">
        <v>45224</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2023</v>
      </c>
      <c r="D8448" s="3">
        <v>45223</v>
      </c>
      <c r="E8448" s="3">
        <v>45224</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2023</v>
      </c>
      <c r="D8449" s="3">
        <v>45223</v>
      </c>
      <c r="E8449" s="3">
        <v>45224</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2023</v>
      </c>
      <c r="D8450" s="3">
        <v>45223</v>
      </c>
      <c r="E8450" s="3">
        <v>45224</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2023</v>
      </c>
      <c r="D8451" s="3">
        <v>45223</v>
      </c>
      <c r="E8451" s="3">
        <v>45224</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2023</v>
      </c>
      <c r="D8452" s="3">
        <v>45223</v>
      </c>
      <c r="E8452" s="3">
        <v>45224</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2020</v>
      </c>
      <c r="D8453" s="3">
        <v>43949</v>
      </c>
      <c r="E8453" s="3">
        <v>43951</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2022</v>
      </c>
      <c r="D8454" s="3">
        <v>44670</v>
      </c>
      <c r="E8454" s="3">
        <v>44675</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2022</v>
      </c>
      <c r="D8455" s="3">
        <v>44670</v>
      </c>
      <c r="E8455" s="3">
        <v>44675</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2022</v>
      </c>
      <c r="D8456" s="3">
        <v>44670</v>
      </c>
      <c r="E8456" s="3">
        <v>44675</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2022</v>
      </c>
      <c r="D8457" s="3">
        <v>44704</v>
      </c>
      <c r="E8457" s="3">
        <v>44711</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2023</v>
      </c>
      <c r="D8458" s="3">
        <v>45075</v>
      </c>
      <c r="E8458" s="3">
        <v>45080</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2023</v>
      </c>
      <c r="D8459" s="3">
        <v>45075</v>
      </c>
      <c r="E8459" s="3">
        <v>45080</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2020</v>
      </c>
      <c r="D8460" s="3">
        <v>44068</v>
      </c>
      <c r="E8460" s="3">
        <v>44072</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2020</v>
      </c>
      <c r="D8461" s="3">
        <v>44068</v>
      </c>
      <c r="E8461" s="3">
        <v>44072</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2020</v>
      </c>
      <c r="D8462" s="3">
        <v>44073</v>
      </c>
      <c r="E8462" s="3">
        <v>44078</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2020</v>
      </c>
      <c r="D8463" s="3">
        <v>44073</v>
      </c>
      <c r="E8463" s="3">
        <v>44078</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2021</v>
      </c>
      <c r="D8464" s="3">
        <v>44442</v>
      </c>
      <c r="E8464" s="3">
        <v>44446</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2020</v>
      </c>
      <c r="D8465" s="3">
        <v>43918</v>
      </c>
      <c r="E8465" s="3">
        <v>43922</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2021</v>
      </c>
      <c r="D8466" s="3">
        <v>44326</v>
      </c>
      <c r="E8466" s="3">
        <v>44331</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2021</v>
      </c>
      <c r="D8467" s="3">
        <v>44295</v>
      </c>
      <c r="E8467" s="3">
        <v>44300</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2021</v>
      </c>
      <c r="D8468" s="3">
        <v>44295</v>
      </c>
      <c r="E8468" s="3">
        <v>44300</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2022</v>
      </c>
      <c r="D8469" s="3">
        <v>44824</v>
      </c>
      <c r="E8469" s="3">
        <v>44828</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2022</v>
      </c>
      <c r="D8470" s="3">
        <v>44877</v>
      </c>
      <c r="E8470" s="3">
        <v>44883</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2023</v>
      </c>
      <c r="D8471" s="3">
        <v>45040</v>
      </c>
      <c r="E8471" s="3">
        <v>45044</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2023</v>
      </c>
      <c r="D8472" s="3">
        <v>45040</v>
      </c>
      <c r="E8472" s="3">
        <v>45044</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2023</v>
      </c>
      <c r="D8473" s="3">
        <v>45040</v>
      </c>
      <c r="E8473" s="3">
        <v>45044</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2023</v>
      </c>
      <c r="D8474" s="3">
        <v>45040</v>
      </c>
      <c r="E8474" s="3">
        <v>45044</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2021</v>
      </c>
      <c r="D8475" s="3">
        <v>44491</v>
      </c>
      <c r="E8475" s="3">
        <v>44495</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2023</v>
      </c>
      <c r="D8476" s="3">
        <v>45026</v>
      </c>
      <c r="E8476" s="3">
        <v>45031</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2023</v>
      </c>
      <c r="D8477" s="3">
        <v>45026</v>
      </c>
      <c r="E8477" s="3">
        <v>45031</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2023</v>
      </c>
      <c r="D8478" s="3">
        <v>45227</v>
      </c>
      <c r="E8478" s="3">
        <v>45232</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2021</v>
      </c>
      <c r="D8479" s="3">
        <v>44499</v>
      </c>
      <c r="E8479" s="3">
        <v>44499</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2023</v>
      </c>
      <c r="D8480" s="3">
        <v>45279</v>
      </c>
      <c r="E8480" s="3">
        <v>45285</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2022</v>
      </c>
      <c r="D8481" s="3">
        <v>44633</v>
      </c>
      <c r="E8481" s="3">
        <v>44637</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2020</v>
      </c>
      <c r="D8482" s="3">
        <v>44033</v>
      </c>
      <c r="E8482" s="3">
        <v>44039</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2022</v>
      </c>
      <c r="D8483" s="3">
        <v>44706</v>
      </c>
      <c r="E8483" s="3">
        <v>44710</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2023</v>
      </c>
      <c r="D8484" s="3">
        <v>44969</v>
      </c>
      <c r="E8484" s="3">
        <v>44973</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2022</v>
      </c>
      <c r="D8485" s="3">
        <v>44825</v>
      </c>
      <c r="E8485" s="3">
        <v>44829</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2023</v>
      </c>
      <c r="D8486" s="3">
        <v>45194</v>
      </c>
      <c r="E8486" s="3">
        <v>45194</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2023</v>
      </c>
      <c r="D8487" s="3">
        <v>45013</v>
      </c>
      <c r="E8487" s="3">
        <v>45017</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2023</v>
      </c>
      <c r="D8488" s="3">
        <v>45013</v>
      </c>
      <c r="E8488" s="3">
        <v>45017</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2023</v>
      </c>
      <c r="D8489" s="3">
        <v>45013</v>
      </c>
      <c r="E8489" s="3">
        <v>45017</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2022</v>
      </c>
      <c r="D8490" s="3">
        <v>44594</v>
      </c>
      <c r="E8490" s="3">
        <v>44596</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2022</v>
      </c>
      <c r="D8491" s="3">
        <v>44594</v>
      </c>
      <c r="E8491" s="3">
        <v>44596</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2022</v>
      </c>
      <c r="D8492" s="3">
        <v>44594</v>
      </c>
      <c r="E8492" s="3">
        <v>44596</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2023</v>
      </c>
      <c r="D8493" s="3">
        <v>45115</v>
      </c>
      <c r="E8493" s="3">
        <v>45119</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2021</v>
      </c>
      <c r="D8494" s="3">
        <v>44492</v>
      </c>
      <c r="E8494" s="3">
        <v>44497</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2021</v>
      </c>
      <c r="D8495" s="3">
        <v>44492</v>
      </c>
      <c r="E8495" s="3">
        <v>44497</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2021</v>
      </c>
      <c r="D8496" s="3">
        <v>44492</v>
      </c>
      <c r="E8496" s="3">
        <v>44497</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2022</v>
      </c>
      <c r="D8497" s="3">
        <v>44898</v>
      </c>
      <c r="E8497" s="3">
        <v>44904</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2020</v>
      </c>
      <c r="D8498" s="3">
        <v>43895</v>
      </c>
      <c r="E8498" s="3">
        <v>43898</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2020</v>
      </c>
      <c r="D8499" s="3">
        <v>43895</v>
      </c>
      <c r="E8499" s="3">
        <v>43898</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2020</v>
      </c>
      <c r="D8500" s="3">
        <v>43895</v>
      </c>
      <c r="E8500" s="3">
        <v>43898</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2020</v>
      </c>
      <c r="D8501" s="3">
        <v>43895</v>
      </c>
      <c r="E8501" s="3">
        <v>43898</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2020</v>
      </c>
      <c r="D8502" s="3">
        <v>43895</v>
      </c>
      <c r="E8502" s="3">
        <v>43898</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2021</v>
      </c>
      <c r="D8503" s="3">
        <v>44255</v>
      </c>
      <c r="E8503" s="3">
        <v>44258</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2021</v>
      </c>
      <c r="D8504" s="3">
        <v>44255</v>
      </c>
      <c r="E8504" s="3">
        <v>44258</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2020</v>
      </c>
      <c r="D8505" s="3">
        <v>43882</v>
      </c>
      <c r="E8505" s="3">
        <v>43886</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2022</v>
      </c>
      <c r="D8506" s="3">
        <v>44684</v>
      </c>
      <c r="E8506" s="3">
        <v>44688</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2022</v>
      </c>
      <c r="D8507" s="3">
        <v>44629</v>
      </c>
      <c r="E8507" s="3">
        <v>44633</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2022</v>
      </c>
      <c r="D8508" s="3">
        <v>44629</v>
      </c>
      <c r="E8508" s="3">
        <v>44633</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2022</v>
      </c>
      <c r="D8509" s="3">
        <v>44629</v>
      </c>
      <c r="E8509" s="3">
        <v>44633</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2021</v>
      </c>
      <c r="D8510" s="3">
        <v>44541</v>
      </c>
      <c r="E8510" s="3">
        <v>44544</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2021</v>
      </c>
      <c r="D8511" s="3">
        <v>44541</v>
      </c>
      <c r="E8511" s="3">
        <v>44544</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2021</v>
      </c>
      <c r="D8512" s="3">
        <v>44541</v>
      </c>
      <c r="E8512" s="3">
        <v>44544</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2022</v>
      </c>
      <c r="D8513" s="3">
        <v>44918</v>
      </c>
      <c r="E8513" s="3">
        <v>44922</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2022</v>
      </c>
      <c r="D8514" s="3">
        <v>44594</v>
      </c>
      <c r="E8514" s="3">
        <v>44600</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2023</v>
      </c>
      <c r="D8515" s="3">
        <v>45083</v>
      </c>
      <c r="E8515" s="3">
        <v>45087</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2021</v>
      </c>
      <c r="D8516" s="3">
        <v>44429</v>
      </c>
      <c r="E8516" s="3">
        <v>44434</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2021</v>
      </c>
      <c r="D8517" s="3">
        <v>44429</v>
      </c>
      <c r="E8517" s="3">
        <v>44434</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2022</v>
      </c>
      <c r="D8518" s="3">
        <v>44659</v>
      </c>
      <c r="E8518" s="3">
        <v>44663</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2023</v>
      </c>
      <c r="D8519" s="3">
        <v>45082</v>
      </c>
      <c r="E8519" s="3">
        <v>45085</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2023</v>
      </c>
      <c r="D8520" s="3">
        <v>45265</v>
      </c>
      <c r="E8520" s="3">
        <v>45271</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2023</v>
      </c>
      <c r="D8521" s="3">
        <v>45265</v>
      </c>
      <c r="E8521" s="3">
        <v>45271</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2023</v>
      </c>
      <c r="D8522" s="3">
        <v>45265</v>
      </c>
      <c r="E8522" s="3">
        <v>45271</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2022</v>
      </c>
      <c r="D8523" s="3">
        <v>44572</v>
      </c>
      <c r="E8523" s="3">
        <v>44576</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2022</v>
      </c>
      <c r="D8524" s="3">
        <v>44653</v>
      </c>
      <c r="E8524" s="3">
        <v>44659</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2023</v>
      </c>
      <c r="D8525" s="3">
        <v>45191</v>
      </c>
      <c r="E8525" s="3">
        <v>45195</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2023</v>
      </c>
      <c r="D8526" s="3">
        <v>45002</v>
      </c>
      <c r="E8526" s="3">
        <v>45002</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2023</v>
      </c>
      <c r="D8527" s="3">
        <v>45002</v>
      </c>
      <c r="E8527" s="3">
        <v>45002</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2023</v>
      </c>
      <c r="D8528" s="3">
        <v>45002</v>
      </c>
      <c r="E8528" s="3">
        <v>45002</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2023</v>
      </c>
      <c r="D8529" s="3">
        <v>45002</v>
      </c>
      <c r="E8529" s="3">
        <v>45002</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2023</v>
      </c>
      <c r="D8530" s="3">
        <v>45002</v>
      </c>
      <c r="E8530" s="3">
        <v>45002</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2023</v>
      </c>
      <c r="D8531" s="3">
        <v>45241</v>
      </c>
      <c r="E8531" s="3">
        <v>45248</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2022</v>
      </c>
      <c r="D8532" s="3">
        <v>44896</v>
      </c>
      <c r="E8532" s="3">
        <v>44902</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2022</v>
      </c>
      <c r="D8533" s="3">
        <v>44896</v>
      </c>
      <c r="E8533" s="3">
        <v>44902</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2022</v>
      </c>
      <c r="D8534" s="3">
        <v>44896</v>
      </c>
      <c r="E8534" s="3">
        <v>44902</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2022</v>
      </c>
      <c r="D8535" s="3">
        <v>44896</v>
      </c>
      <c r="E8535" s="3">
        <v>44902</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2021</v>
      </c>
      <c r="D8536" s="3">
        <v>44209</v>
      </c>
      <c r="E8536" s="3">
        <v>44211</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2020</v>
      </c>
      <c r="D8537" s="3">
        <v>43967</v>
      </c>
      <c r="E8537" s="3">
        <v>43971</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2021</v>
      </c>
      <c r="D8538" s="3">
        <v>44354</v>
      </c>
      <c r="E8538" s="3">
        <v>44358</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2021</v>
      </c>
      <c r="D8539" s="3">
        <v>44354</v>
      </c>
      <c r="E8539" s="3">
        <v>44358</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2021</v>
      </c>
      <c r="D8540" s="3">
        <v>44354</v>
      </c>
      <c r="E8540" s="3">
        <v>44358</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2023</v>
      </c>
      <c r="D8541" s="3">
        <v>44995</v>
      </c>
      <c r="E8541" s="3">
        <v>44999</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2023</v>
      </c>
      <c r="D8542" s="3">
        <v>44995</v>
      </c>
      <c r="E8542" s="3">
        <v>44999</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2021</v>
      </c>
      <c r="D8543" s="3">
        <v>44552</v>
      </c>
      <c r="E8543" s="3">
        <v>44553</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2021</v>
      </c>
      <c r="D8544" s="3">
        <v>44552</v>
      </c>
      <c r="E8544" s="3">
        <v>44553</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2020</v>
      </c>
      <c r="D8545" s="3">
        <v>44049</v>
      </c>
      <c r="E8545" s="3">
        <v>44054</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2022</v>
      </c>
      <c r="D8546" s="3">
        <v>44648</v>
      </c>
      <c r="E8546" s="3">
        <v>44652</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2022</v>
      </c>
      <c r="D8547" s="3">
        <v>44648</v>
      </c>
      <c r="E8547" s="3">
        <v>44652</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2022</v>
      </c>
      <c r="D8548" s="3">
        <v>44648</v>
      </c>
      <c r="E8548" s="3">
        <v>44652</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2021</v>
      </c>
      <c r="D8549" s="3">
        <v>44535</v>
      </c>
      <c r="E8549" s="3">
        <v>44540</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2021</v>
      </c>
      <c r="D8550" s="3">
        <v>44535</v>
      </c>
      <c r="E8550" s="3">
        <v>44540</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2021</v>
      </c>
      <c r="D8551" s="3">
        <v>44450</v>
      </c>
      <c r="E8551" s="3">
        <v>44451</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2021</v>
      </c>
      <c r="D8552" s="3">
        <v>44394</v>
      </c>
      <c r="E8552" s="3">
        <v>44401</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2021</v>
      </c>
      <c r="D8553" s="3">
        <v>44394</v>
      </c>
      <c r="E8553" s="3">
        <v>44401</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2020</v>
      </c>
      <c r="D8554" s="3">
        <v>43981</v>
      </c>
      <c r="E8554" s="3">
        <v>43985</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2023</v>
      </c>
      <c r="D8555" s="3">
        <v>45244</v>
      </c>
      <c r="E8555" s="3">
        <v>45251</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2022</v>
      </c>
      <c r="D8556" s="3">
        <v>44905</v>
      </c>
      <c r="E8556" s="3">
        <v>44907</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2021</v>
      </c>
      <c r="D8557" s="3">
        <v>44277</v>
      </c>
      <c r="E8557" s="3">
        <v>44277</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2021</v>
      </c>
      <c r="D8558" s="3">
        <v>44277</v>
      </c>
      <c r="E8558" s="3">
        <v>44277</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2022</v>
      </c>
      <c r="D8559" s="3">
        <v>44919</v>
      </c>
      <c r="E8559" s="3">
        <v>44922</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2022</v>
      </c>
      <c r="D8560" s="3">
        <v>44919</v>
      </c>
      <c r="E8560" s="3">
        <v>44922</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2022</v>
      </c>
      <c r="D8561" s="3">
        <v>44919</v>
      </c>
      <c r="E8561" s="3">
        <v>44922</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2022</v>
      </c>
      <c r="D8562" s="3">
        <v>44919</v>
      </c>
      <c r="E8562" s="3">
        <v>44922</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2022</v>
      </c>
      <c r="D8563" s="3">
        <v>44919</v>
      </c>
      <c r="E8563" s="3">
        <v>44922</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2022</v>
      </c>
      <c r="D8564" s="3">
        <v>44654</v>
      </c>
      <c r="E8564" s="3">
        <v>44658</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2023</v>
      </c>
      <c r="D8565" s="3">
        <v>45047</v>
      </c>
      <c r="E8565" s="3">
        <v>45051</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2023</v>
      </c>
      <c r="D8566" s="3">
        <v>45047</v>
      </c>
      <c r="E8566" s="3">
        <v>45051</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2022</v>
      </c>
      <c r="D8567" s="3">
        <v>44883</v>
      </c>
      <c r="E8567" s="3">
        <v>44884</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2022</v>
      </c>
      <c r="D8568" s="3">
        <v>44883</v>
      </c>
      <c r="E8568" s="3">
        <v>44884</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2022</v>
      </c>
      <c r="D8569" s="3">
        <v>44876</v>
      </c>
      <c r="E8569" s="3">
        <v>44878</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2022</v>
      </c>
      <c r="D8570" s="3">
        <v>44902</v>
      </c>
      <c r="E8570" s="3">
        <v>44908</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2022</v>
      </c>
      <c r="D8571" s="3">
        <v>44902</v>
      </c>
      <c r="E8571" s="3">
        <v>44908</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2022</v>
      </c>
      <c r="D8572" s="3">
        <v>44902</v>
      </c>
      <c r="E8572" s="3">
        <v>44908</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2022</v>
      </c>
      <c r="D8573" s="3">
        <v>44655</v>
      </c>
      <c r="E8573" s="3">
        <v>44655</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2020</v>
      </c>
      <c r="D8574" s="3">
        <v>44163</v>
      </c>
      <c r="E8574" s="3">
        <v>44167</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2021</v>
      </c>
      <c r="D8575" s="3">
        <v>44489</v>
      </c>
      <c r="E8575" s="3">
        <v>44491</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2020</v>
      </c>
      <c r="D8576" s="3">
        <v>44093</v>
      </c>
      <c r="E8576" s="3">
        <v>44093</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2023</v>
      </c>
      <c r="D8577" s="3">
        <v>45166</v>
      </c>
      <c r="E8577" s="3">
        <v>45169</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2023</v>
      </c>
      <c r="D8578" s="3">
        <v>45111</v>
      </c>
      <c r="E8578" s="3">
        <v>45112</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2023</v>
      </c>
      <c r="D8579" s="3">
        <v>45283</v>
      </c>
      <c r="E8579" s="3">
        <v>45287</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2023</v>
      </c>
      <c r="D8580" s="3">
        <v>45283</v>
      </c>
      <c r="E8580" s="3">
        <v>45287</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2022</v>
      </c>
      <c r="D8581" s="3">
        <v>44923</v>
      </c>
      <c r="E8581" s="3">
        <v>44929</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2020</v>
      </c>
      <c r="D8582" s="3">
        <v>43971</v>
      </c>
      <c r="E8582" s="3">
        <v>43973</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2020</v>
      </c>
      <c r="D8583" s="3">
        <v>43971</v>
      </c>
      <c r="E8583" s="3">
        <v>43973</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2020</v>
      </c>
      <c r="D8584" s="3">
        <v>43971</v>
      </c>
      <c r="E8584" s="3">
        <v>43973</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2020</v>
      </c>
      <c r="D8585" s="3">
        <v>43971</v>
      </c>
      <c r="E8585" s="3">
        <v>43973</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2020</v>
      </c>
      <c r="D8586" s="3">
        <v>43866</v>
      </c>
      <c r="E8586" s="3">
        <v>43870</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2023</v>
      </c>
      <c r="D8587" s="3">
        <v>45270</v>
      </c>
      <c r="E8587" s="3">
        <v>45276</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2023</v>
      </c>
      <c r="D8588" s="3">
        <v>45119</v>
      </c>
      <c r="E8588" s="3">
        <v>45126</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2023</v>
      </c>
      <c r="D8589" s="3">
        <v>45119</v>
      </c>
      <c r="E8589" s="3">
        <v>45126</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2021</v>
      </c>
      <c r="D8590" s="3">
        <v>44331</v>
      </c>
      <c r="E8590" s="3">
        <v>44338</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2023</v>
      </c>
      <c r="D8591" s="3">
        <v>44956</v>
      </c>
      <c r="E8591" s="3">
        <v>44959</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2023</v>
      </c>
      <c r="D8592" s="3">
        <v>45199</v>
      </c>
      <c r="E8592" s="3">
        <v>45201</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2023</v>
      </c>
      <c r="D8593" s="3">
        <v>45040</v>
      </c>
      <c r="E8593" s="3">
        <v>45043</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2023</v>
      </c>
      <c r="D8594" s="3">
        <v>45040</v>
      </c>
      <c r="E8594" s="3">
        <v>45043</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2023</v>
      </c>
      <c r="D8595" s="3">
        <v>45240</v>
      </c>
      <c r="E8595" s="3">
        <v>45244</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2023</v>
      </c>
      <c r="D8596" s="3">
        <v>45240</v>
      </c>
      <c r="E8596" s="3">
        <v>45244</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2020</v>
      </c>
      <c r="D8597" s="3">
        <v>43956</v>
      </c>
      <c r="E8597" s="3">
        <v>43958</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2020</v>
      </c>
      <c r="D8598" s="3">
        <v>43956</v>
      </c>
      <c r="E8598" s="3">
        <v>43958</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2022</v>
      </c>
      <c r="D8599" s="3">
        <v>44862</v>
      </c>
      <c r="E8599" s="3">
        <v>44866</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2020</v>
      </c>
      <c r="D8600" s="3">
        <v>44161</v>
      </c>
      <c r="E8600" s="3">
        <v>44166</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2020</v>
      </c>
      <c r="D8601" s="3">
        <v>44161</v>
      </c>
      <c r="E8601" s="3">
        <v>44166</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2020</v>
      </c>
      <c r="D8602" s="3">
        <v>44161</v>
      </c>
      <c r="E8602" s="3">
        <v>44166</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2020</v>
      </c>
      <c r="D8603" s="3">
        <v>44161</v>
      </c>
      <c r="E8603" s="3">
        <v>44166</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2020</v>
      </c>
      <c r="D8604" s="3">
        <v>44196</v>
      </c>
      <c r="E8604" s="3">
        <v>44196</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2022</v>
      </c>
      <c r="D8605" s="3">
        <v>44564</v>
      </c>
      <c r="E8605" s="3">
        <v>44569</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2022</v>
      </c>
      <c r="D8606" s="3">
        <v>44564</v>
      </c>
      <c r="E8606" s="3">
        <v>44569</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2022</v>
      </c>
      <c r="D8607" s="3">
        <v>44564</v>
      </c>
      <c r="E8607" s="3">
        <v>44569</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2023</v>
      </c>
      <c r="D8608" s="3">
        <v>45157</v>
      </c>
      <c r="E8608" s="3">
        <v>45161</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2020</v>
      </c>
      <c r="D8609" s="3">
        <v>43986</v>
      </c>
      <c r="E8609" s="3">
        <v>43991</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2020</v>
      </c>
      <c r="D8610" s="3">
        <v>43986</v>
      </c>
      <c r="E8610" s="3">
        <v>43991</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2020</v>
      </c>
      <c r="D8611" s="3">
        <v>43986</v>
      </c>
      <c r="E8611" s="3">
        <v>43991</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2020</v>
      </c>
      <c r="D8612" s="3">
        <v>43986</v>
      </c>
      <c r="E8612" s="3">
        <v>43991</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2023</v>
      </c>
      <c r="D8613" s="3">
        <v>45244</v>
      </c>
      <c r="E8613" s="3">
        <v>45248</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2022</v>
      </c>
      <c r="D8614" s="3">
        <v>44589</v>
      </c>
      <c r="E8614" s="3">
        <v>44593</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2022</v>
      </c>
      <c r="D8615" s="3">
        <v>44875</v>
      </c>
      <c r="E8615" s="3">
        <v>44880</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2022</v>
      </c>
      <c r="D8616" s="3">
        <v>44815</v>
      </c>
      <c r="E8616" s="3">
        <v>44819</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2022</v>
      </c>
      <c r="D8617" s="3">
        <v>44815</v>
      </c>
      <c r="E8617" s="3">
        <v>44819</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2022</v>
      </c>
      <c r="D8618" s="3">
        <v>44815</v>
      </c>
      <c r="E8618" s="3">
        <v>44819</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2022</v>
      </c>
      <c r="D8619" s="3">
        <v>44815</v>
      </c>
      <c r="E8619" s="3">
        <v>44819</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2023</v>
      </c>
      <c r="D8620" s="3">
        <v>44989</v>
      </c>
      <c r="E8620" s="3">
        <v>44994</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2023</v>
      </c>
      <c r="D8621" s="3">
        <v>45178</v>
      </c>
      <c r="E8621" s="3">
        <v>45183</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2023</v>
      </c>
      <c r="D8622" s="3">
        <v>45237</v>
      </c>
      <c r="E8622" s="3">
        <v>45240</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2023</v>
      </c>
      <c r="D8623" s="3">
        <v>45060</v>
      </c>
      <c r="E8623" s="3">
        <v>45065</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2022</v>
      </c>
      <c r="D8624" s="3">
        <v>44893</v>
      </c>
      <c r="E8624" s="3">
        <v>44897</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2021</v>
      </c>
      <c r="D8625" s="3">
        <v>44513</v>
      </c>
      <c r="E8625" s="3">
        <v>44518</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2021</v>
      </c>
      <c r="D8626" s="3">
        <v>44513</v>
      </c>
      <c r="E8626" s="3">
        <v>44518</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2021</v>
      </c>
      <c r="D8627" s="3">
        <v>44538</v>
      </c>
      <c r="E8627" s="3">
        <v>44542</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2021</v>
      </c>
      <c r="D8628" s="3">
        <v>44446</v>
      </c>
      <c r="E8628" s="3">
        <v>44451</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2021</v>
      </c>
      <c r="D8629" s="3">
        <v>44446</v>
      </c>
      <c r="E8629" s="3">
        <v>44451</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2021</v>
      </c>
      <c r="D8630" s="3">
        <v>44446</v>
      </c>
      <c r="E8630" s="3">
        <v>44451</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2021</v>
      </c>
      <c r="D8631" s="3">
        <v>44446</v>
      </c>
      <c r="E8631" s="3">
        <v>44451</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2021</v>
      </c>
      <c r="D8632" s="3">
        <v>44446</v>
      </c>
      <c r="E8632" s="3">
        <v>44451</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2022</v>
      </c>
      <c r="D8633" s="3">
        <v>44771</v>
      </c>
      <c r="E8633" s="3">
        <v>44772</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2022</v>
      </c>
      <c r="D8634" s="3">
        <v>44771</v>
      </c>
      <c r="E8634" s="3">
        <v>44772</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2022</v>
      </c>
      <c r="D8635" s="3">
        <v>44771</v>
      </c>
      <c r="E8635" s="3">
        <v>44772</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2023</v>
      </c>
      <c r="D8636" s="3">
        <v>45164</v>
      </c>
      <c r="E8636" s="3">
        <v>45168</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2020</v>
      </c>
      <c r="D8637" s="3">
        <v>43951</v>
      </c>
      <c r="E8637" s="3">
        <v>43953</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2020</v>
      </c>
      <c r="D8638" s="3">
        <v>43951</v>
      </c>
      <c r="E8638" s="3">
        <v>43953</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2023</v>
      </c>
      <c r="D8639" s="3">
        <v>45044</v>
      </c>
      <c r="E8639" s="3">
        <v>45049</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2023</v>
      </c>
      <c r="D8640" s="3">
        <v>45131</v>
      </c>
      <c r="E8640" s="3">
        <v>45132</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2020</v>
      </c>
      <c r="D8641" s="3">
        <v>44178</v>
      </c>
      <c r="E8641" s="3">
        <v>44180</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2023</v>
      </c>
      <c r="D8642" s="3">
        <v>44939</v>
      </c>
      <c r="E8642" s="3">
        <v>44943</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2023</v>
      </c>
      <c r="D8643" s="3">
        <v>45263</v>
      </c>
      <c r="E8643" s="3">
        <v>45263</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2021</v>
      </c>
      <c r="D8644" s="3">
        <v>44508</v>
      </c>
      <c r="E8644" s="3">
        <v>44515</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2021</v>
      </c>
      <c r="D8645" s="3">
        <v>44508</v>
      </c>
      <c r="E8645" s="3">
        <v>44515</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2021</v>
      </c>
      <c r="D8646" s="3">
        <v>44508</v>
      </c>
      <c r="E8646" s="3">
        <v>44515</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2021</v>
      </c>
      <c r="D8647" s="3">
        <v>44508</v>
      </c>
      <c r="E8647" s="3">
        <v>44515</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2022</v>
      </c>
      <c r="D8648" s="3">
        <v>44891</v>
      </c>
      <c r="E8648" s="3">
        <v>44895</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2021</v>
      </c>
      <c r="D8649" s="3">
        <v>44535</v>
      </c>
      <c r="E8649" s="3">
        <v>44538</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2022</v>
      </c>
      <c r="D8650" s="3">
        <v>44772</v>
      </c>
      <c r="E8650" s="3">
        <v>44777</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2022</v>
      </c>
      <c r="D8651" s="3">
        <v>44772</v>
      </c>
      <c r="E8651" s="3">
        <v>44777</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2020</v>
      </c>
      <c r="D8652" s="3">
        <v>44087</v>
      </c>
      <c r="E8652" s="3">
        <v>44087</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2020</v>
      </c>
      <c r="D8653" s="3">
        <v>44087</v>
      </c>
      <c r="E8653" s="3">
        <v>44087</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2020</v>
      </c>
      <c r="D8654" s="3">
        <v>44087</v>
      </c>
      <c r="E8654" s="3">
        <v>44087</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2020</v>
      </c>
      <c r="D8655" s="3">
        <v>44087</v>
      </c>
      <c r="E8655" s="3">
        <v>44087</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2020</v>
      </c>
      <c r="D8656" s="3">
        <v>44087</v>
      </c>
      <c r="E8656" s="3">
        <v>44087</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2020</v>
      </c>
      <c r="D8657" s="3">
        <v>44087</v>
      </c>
      <c r="E8657" s="3">
        <v>44087</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2020</v>
      </c>
      <c r="D8658" s="3">
        <v>44087</v>
      </c>
      <c r="E8658" s="3">
        <v>44087</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2020</v>
      </c>
      <c r="D8659" s="3">
        <v>44087</v>
      </c>
      <c r="E8659" s="3">
        <v>44087</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2022</v>
      </c>
      <c r="D8660" s="3">
        <v>44734</v>
      </c>
      <c r="E8660" s="3">
        <v>44738</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2022</v>
      </c>
      <c r="D8661" s="3">
        <v>44808</v>
      </c>
      <c r="E8661" s="3">
        <v>44813</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2023</v>
      </c>
      <c r="D8662" s="3">
        <v>45256</v>
      </c>
      <c r="E8662" s="3">
        <v>45261</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2021</v>
      </c>
      <c r="D8663" s="3">
        <v>44328</v>
      </c>
      <c r="E8663" s="3">
        <v>44333</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2021</v>
      </c>
      <c r="D8664" s="3">
        <v>44328</v>
      </c>
      <c r="E8664" s="3">
        <v>44333</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2021</v>
      </c>
      <c r="D8665" s="3">
        <v>44328</v>
      </c>
      <c r="E8665" s="3">
        <v>44333</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2023</v>
      </c>
      <c r="D8666" s="3">
        <v>45016</v>
      </c>
      <c r="E8666" s="3">
        <v>45018</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2022</v>
      </c>
      <c r="D8667" s="3">
        <v>44883</v>
      </c>
      <c r="E8667" s="3">
        <v>44884</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2022</v>
      </c>
      <c r="D8668" s="3">
        <v>44926</v>
      </c>
      <c r="E8668" s="3">
        <v>44929</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2022</v>
      </c>
      <c r="D8669" s="3">
        <v>44918</v>
      </c>
      <c r="E8669" s="3">
        <v>44920</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2022</v>
      </c>
      <c r="D8670" s="3">
        <v>44918</v>
      </c>
      <c r="E8670" s="3">
        <v>44920</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2021</v>
      </c>
      <c r="D8671" s="3">
        <v>44550</v>
      </c>
      <c r="E8671" s="3">
        <v>44555</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2020</v>
      </c>
      <c r="D8672" s="3">
        <v>44192</v>
      </c>
      <c r="E8672" s="3">
        <v>44197</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2020</v>
      </c>
      <c r="D8673" s="3">
        <v>44192</v>
      </c>
      <c r="E8673" s="3">
        <v>44197</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2023</v>
      </c>
      <c r="D8674" s="3">
        <v>44974</v>
      </c>
      <c r="E8674" s="3">
        <v>44979</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2023</v>
      </c>
      <c r="D8675" s="3">
        <v>44974</v>
      </c>
      <c r="E8675" s="3">
        <v>44979</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2023</v>
      </c>
      <c r="D8676" s="3">
        <v>44974</v>
      </c>
      <c r="E8676" s="3">
        <v>44979</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2023</v>
      </c>
      <c r="D8677" s="3">
        <v>44974</v>
      </c>
      <c r="E8677" s="3">
        <v>44979</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2023</v>
      </c>
      <c r="D8678" s="3">
        <v>44974</v>
      </c>
      <c r="E8678" s="3">
        <v>44979</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2023</v>
      </c>
      <c r="D8679" s="3">
        <v>45224</v>
      </c>
      <c r="E8679" s="3">
        <v>45226</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2022</v>
      </c>
      <c r="D8680" s="3">
        <v>44807</v>
      </c>
      <c r="E8680" s="3">
        <v>44812</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2022</v>
      </c>
      <c r="D8681" s="3">
        <v>44807</v>
      </c>
      <c r="E8681" s="3">
        <v>44812</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2022</v>
      </c>
      <c r="D8682" s="3">
        <v>44897</v>
      </c>
      <c r="E8682" s="3">
        <v>44899</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2022</v>
      </c>
      <c r="D8683" s="3">
        <v>44897</v>
      </c>
      <c r="E8683" s="3">
        <v>44899</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2020</v>
      </c>
      <c r="D8684" s="3">
        <v>44140</v>
      </c>
      <c r="E8684" s="3">
        <v>44145</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2023</v>
      </c>
      <c r="D8685" s="3">
        <v>45256</v>
      </c>
      <c r="E8685" s="3">
        <v>45262</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2022</v>
      </c>
      <c r="D8686" s="3">
        <v>44912</v>
      </c>
      <c r="E8686" s="3">
        <v>44919</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2023</v>
      </c>
      <c r="D8687" s="3">
        <v>45245</v>
      </c>
      <c r="E8687" s="3">
        <v>45249</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2022</v>
      </c>
      <c r="D8688" s="3">
        <v>44739</v>
      </c>
      <c r="E8688" s="3">
        <v>44739</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2022</v>
      </c>
      <c r="D8689" s="3">
        <v>44739</v>
      </c>
      <c r="E8689" s="3">
        <v>44739</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2022</v>
      </c>
      <c r="D8690" s="3">
        <v>44739</v>
      </c>
      <c r="E8690" s="3">
        <v>44739</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2020</v>
      </c>
      <c r="D8691" s="3">
        <v>44191</v>
      </c>
      <c r="E8691" s="3">
        <v>44195</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2022</v>
      </c>
      <c r="D8692" s="3">
        <v>44788</v>
      </c>
      <c r="E8692" s="3">
        <v>44792</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2022</v>
      </c>
      <c r="D8693" s="3">
        <v>44788</v>
      </c>
      <c r="E8693" s="3">
        <v>44792</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2022</v>
      </c>
      <c r="D8694" s="3">
        <v>44788</v>
      </c>
      <c r="E8694" s="3">
        <v>44792</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2022</v>
      </c>
      <c r="D8695" s="3">
        <v>44859</v>
      </c>
      <c r="E8695" s="3">
        <v>44863</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2020</v>
      </c>
      <c r="D8696" s="3">
        <v>44066</v>
      </c>
      <c r="E8696" s="3">
        <v>44071</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2023</v>
      </c>
      <c r="D8697" s="3">
        <v>45185</v>
      </c>
      <c r="E8697" s="3">
        <v>45187</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2023</v>
      </c>
      <c r="D8698" s="3">
        <v>45093</v>
      </c>
      <c r="E8698" s="3">
        <v>45098</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2023</v>
      </c>
      <c r="D8699" s="3">
        <v>45093</v>
      </c>
      <c r="E8699" s="3">
        <v>45098</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2023</v>
      </c>
      <c r="D8700" s="3">
        <v>45093</v>
      </c>
      <c r="E8700" s="3">
        <v>45098</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2023</v>
      </c>
      <c r="D8701" s="3">
        <v>45093</v>
      </c>
      <c r="E8701" s="3">
        <v>45098</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2023</v>
      </c>
      <c r="D8702" s="3">
        <v>45093</v>
      </c>
      <c r="E8702" s="3">
        <v>45098</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2023</v>
      </c>
      <c r="D8703" s="3">
        <v>45093</v>
      </c>
      <c r="E8703" s="3">
        <v>45098</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2023</v>
      </c>
      <c r="D8704" s="3">
        <v>45093</v>
      </c>
      <c r="E8704" s="3">
        <v>45098</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2021</v>
      </c>
      <c r="D8705" s="3">
        <v>44256</v>
      </c>
      <c r="E8705" s="3">
        <v>44260</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2022</v>
      </c>
      <c r="D8706" s="3">
        <v>44766</v>
      </c>
      <c r="E8706" s="3">
        <v>44769</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2020</v>
      </c>
      <c r="D8707" s="3">
        <v>44105</v>
      </c>
      <c r="E8707" s="3">
        <v>44109</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2020</v>
      </c>
      <c r="D8708" s="3">
        <v>44082</v>
      </c>
      <c r="E8708" s="3">
        <v>44087</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2020</v>
      </c>
      <c r="D8709" s="3">
        <v>44082</v>
      </c>
      <c r="E8709" s="3">
        <v>44087</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2020</v>
      </c>
      <c r="D8710" s="3">
        <v>44151</v>
      </c>
      <c r="E8710" s="3">
        <v>44153</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2020</v>
      </c>
      <c r="D8711" s="3">
        <v>44151</v>
      </c>
      <c r="E8711" s="3">
        <v>44153</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2020</v>
      </c>
      <c r="D8712" s="3">
        <v>44151</v>
      </c>
      <c r="E8712" s="3">
        <v>44153</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2020</v>
      </c>
      <c r="D8713" s="3">
        <v>43893</v>
      </c>
      <c r="E8713" s="3">
        <v>43897</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2021</v>
      </c>
      <c r="D8714" s="3">
        <v>44533</v>
      </c>
      <c r="E8714" s="3">
        <v>44537</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2023</v>
      </c>
      <c r="D8715" s="3">
        <v>45119</v>
      </c>
      <c r="E8715" s="3">
        <v>45124</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2023</v>
      </c>
      <c r="D8716" s="3">
        <v>45119</v>
      </c>
      <c r="E8716" s="3">
        <v>45124</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2023</v>
      </c>
      <c r="D8717" s="3">
        <v>45247</v>
      </c>
      <c r="E8717" s="3">
        <v>45251</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2022</v>
      </c>
      <c r="D8718" s="3">
        <v>44725</v>
      </c>
      <c r="E8718" s="3">
        <v>44729</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2022</v>
      </c>
      <c r="D8719" s="3">
        <v>44725</v>
      </c>
      <c r="E8719" s="3">
        <v>44729</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2022</v>
      </c>
      <c r="D8720" s="3">
        <v>44725</v>
      </c>
      <c r="E8720" s="3">
        <v>44729</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2022</v>
      </c>
      <c r="D8721" s="3">
        <v>44725</v>
      </c>
      <c r="E8721" s="3">
        <v>44729</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2022</v>
      </c>
      <c r="D8722" s="3">
        <v>44725</v>
      </c>
      <c r="E8722" s="3">
        <v>44729</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2022</v>
      </c>
      <c r="D8723" s="3">
        <v>44725</v>
      </c>
      <c r="E8723" s="3">
        <v>44729</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2022</v>
      </c>
      <c r="D8724" s="3">
        <v>44725</v>
      </c>
      <c r="E8724" s="3">
        <v>44729</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2022</v>
      </c>
      <c r="D8725" s="3">
        <v>44925</v>
      </c>
      <c r="E8725" s="3">
        <v>44927</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2022</v>
      </c>
      <c r="D8726" s="3">
        <v>44925</v>
      </c>
      <c r="E8726" s="3">
        <v>44927</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2023</v>
      </c>
      <c r="D8727" s="3">
        <v>45004</v>
      </c>
      <c r="E8727" s="3">
        <v>45009</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2021</v>
      </c>
      <c r="D8728" s="3">
        <v>44557</v>
      </c>
      <c r="E8728" s="3">
        <v>44561</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2021</v>
      </c>
      <c r="D8729" s="3">
        <v>44557</v>
      </c>
      <c r="E8729" s="3">
        <v>44561</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2021</v>
      </c>
      <c r="D8730" s="3">
        <v>44557</v>
      </c>
      <c r="E8730" s="3">
        <v>44561</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2021</v>
      </c>
      <c r="D8731" s="3">
        <v>44557</v>
      </c>
      <c r="E8731" s="3">
        <v>44561</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2021</v>
      </c>
      <c r="D8732" s="3">
        <v>44557</v>
      </c>
      <c r="E8732" s="3">
        <v>44561</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2021</v>
      </c>
      <c r="D8733" s="3">
        <v>44408</v>
      </c>
      <c r="E8733" s="3">
        <v>44414</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2023</v>
      </c>
      <c r="D8734" s="3">
        <v>45105</v>
      </c>
      <c r="E8734" s="3">
        <v>45107</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2023</v>
      </c>
      <c r="D8735" s="3">
        <v>45105</v>
      </c>
      <c r="E8735" s="3">
        <v>45107</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2023</v>
      </c>
      <c r="D8736" s="3">
        <v>45105</v>
      </c>
      <c r="E8736" s="3">
        <v>45107</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2020</v>
      </c>
      <c r="D8737" s="3">
        <v>43869</v>
      </c>
      <c r="E8737" s="3">
        <v>43872</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2022</v>
      </c>
      <c r="D8738" s="3">
        <v>44809</v>
      </c>
      <c r="E8738" s="3">
        <v>44814</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2023</v>
      </c>
      <c r="D8739" s="3">
        <v>45023</v>
      </c>
      <c r="E8739" s="3">
        <v>45027</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2023</v>
      </c>
      <c r="D8740" s="3">
        <v>45269</v>
      </c>
      <c r="E8740" s="3">
        <v>45272</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2023</v>
      </c>
      <c r="D8741" s="3">
        <v>45269</v>
      </c>
      <c r="E8741" s="3">
        <v>45272</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2022</v>
      </c>
      <c r="D8742" s="3">
        <v>44767</v>
      </c>
      <c r="E8742" s="3">
        <v>44768</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2021</v>
      </c>
      <c r="D8743" s="3">
        <v>44509</v>
      </c>
      <c r="E8743" s="3">
        <v>44509</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2021</v>
      </c>
      <c r="D8744" s="3">
        <v>44471</v>
      </c>
      <c r="E8744" s="3">
        <v>44473</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2021</v>
      </c>
      <c r="D8745" s="3">
        <v>44471</v>
      </c>
      <c r="E8745" s="3">
        <v>44473</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2021</v>
      </c>
      <c r="D8746" s="3">
        <v>44522</v>
      </c>
      <c r="E8746" s="3">
        <v>44525</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2021</v>
      </c>
      <c r="D8747" s="3">
        <v>44522</v>
      </c>
      <c r="E8747" s="3">
        <v>44525</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2023</v>
      </c>
      <c r="D8748" s="3">
        <v>44960</v>
      </c>
      <c r="E8748" s="3">
        <v>44965</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2023</v>
      </c>
      <c r="D8749" s="3">
        <v>44960</v>
      </c>
      <c r="E8749" s="3">
        <v>44965</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2023</v>
      </c>
      <c r="D8750" s="3">
        <v>44960</v>
      </c>
      <c r="E8750" s="3">
        <v>44965</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2021</v>
      </c>
      <c r="D8751" s="3">
        <v>44363</v>
      </c>
      <c r="E8751" s="3">
        <v>44366</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2021</v>
      </c>
      <c r="D8752" s="3">
        <v>44363</v>
      </c>
      <c r="E8752" s="3">
        <v>44366</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2022</v>
      </c>
      <c r="D8753" s="3">
        <v>44687</v>
      </c>
      <c r="E8753" s="3">
        <v>44691</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2022</v>
      </c>
      <c r="D8754" s="3">
        <v>44687</v>
      </c>
      <c r="E8754" s="3">
        <v>44691</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2023</v>
      </c>
      <c r="D8755" s="3">
        <v>45179</v>
      </c>
      <c r="E8755" s="3">
        <v>45180</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2023</v>
      </c>
      <c r="D8756" s="3">
        <v>45179</v>
      </c>
      <c r="E8756" s="3">
        <v>45180</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2023</v>
      </c>
      <c r="D8757" s="3">
        <v>45179</v>
      </c>
      <c r="E8757" s="3">
        <v>45180</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2022</v>
      </c>
      <c r="D8758" s="3">
        <v>44765</v>
      </c>
      <c r="E8758" s="3">
        <v>44769</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2022</v>
      </c>
      <c r="D8759" s="3">
        <v>44765</v>
      </c>
      <c r="E8759" s="3">
        <v>44769</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2022</v>
      </c>
      <c r="D8760" s="3">
        <v>44765</v>
      </c>
      <c r="E8760" s="3">
        <v>44769</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2022</v>
      </c>
      <c r="D8761" s="3">
        <v>44765</v>
      </c>
      <c r="E8761" s="3">
        <v>44769</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2022</v>
      </c>
      <c r="D8762" s="3">
        <v>44592</v>
      </c>
      <c r="E8762" s="3">
        <v>44598</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2022</v>
      </c>
      <c r="D8763" s="3">
        <v>44592</v>
      </c>
      <c r="E8763" s="3">
        <v>44598</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2022</v>
      </c>
      <c r="D8764" s="3">
        <v>44925</v>
      </c>
      <c r="E8764" s="3">
        <v>44929</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2022</v>
      </c>
      <c r="D8765" s="3">
        <v>44925</v>
      </c>
      <c r="E8765" s="3">
        <v>44929</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2021</v>
      </c>
      <c r="D8766" s="3">
        <v>44521</v>
      </c>
      <c r="E8766" s="3">
        <v>44527</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2021</v>
      </c>
      <c r="D8767" s="3">
        <v>44521</v>
      </c>
      <c r="E8767" s="3">
        <v>44527</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2021</v>
      </c>
      <c r="D8768" s="3">
        <v>44521</v>
      </c>
      <c r="E8768" s="3">
        <v>44527</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2021</v>
      </c>
      <c r="D8769" s="3">
        <v>44521</v>
      </c>
      <c r="E8769" s="3">
        <v>44527</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2021</v>
      </c>
      <c r="D8770" s="3">
        <v>44474</v>
      </c>
      <c r="E8770" s="3">
        <v>44478</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2022</v>
      </c>
      <c r="D8771" s="3">
        <v>44817</v>
      </c>
      <c r="E8771" s="3">
        <v>44818</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2022</v>
      </c>
      <c r="D8772" s="3">
        <v>44817</v>
      </c>
      <c r="E8772" s="3">
        <v>44818</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2023</v>
      </c>
      <c r="D8773" s="3">
        <v>45184</v>
      </c>
      <c r="E8773" s="3">
        <v>45187</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2023</v>
      </c>
      <c r="D8774" s="3">
        <v>45184</v>
      </c>
      <c r="E8774" s="3">
        <v>45187</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2021</v>
      </c>
      <c r="D8775" s="3">
        <v>44250</v>
      </c>
      <c r="E8775" s="3">
        <v>44255</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2021</v>
      </c>
      <c r="D8776" s="3">
        <v>44250</v>
      </c>
      <c r="E8776" s="3">
        <v>44255</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2022</v>
      </c>
      <c r="D8777" s="3">
        <v>44901</v>
      </c>
      <c r="E8777" s="3">
        <v>44905</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2022</v>
      </c>
      <c r="D8778" s="3">
        <v>44745</v>
      </c>
      <c r="E8778" s="3">
        <v>44746</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2022</v>
      </c>
      <c r="D8779" s="3">
        <v>44745</v>
      </c>
      <c r="E8779" s="3">
        <v>44746</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2023</v>
      </c>
      <c r="D8780" s="3">
        <v>45274</v>
      </c>
      <c r="E8780" s="3">
        <v>45279</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2021</v>
      </c>
      <c r="D8781" s="3">
        <v>44275</v>
      </c>
      <c r="E8781" s="3">
        <v>44277</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2021</v>
      </c>
      <c r="D8782" s="3">
        <v>44256</v>
      </c>
      <c r="E8782" s="3">
        <v>44259</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2021</v>
      </c>
      <c r="D8783" s="3">
        <v>44256</v>
      </c>
      <c r="E8783" s="3">
        <v>44259</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2022</v>
      </c>
      <c r="D8784" s="3">
        <v>44820</v>
      </c>
      <c r="E8784" s="3">
        <v>44825</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2022</v>
      </c>
      <c r="D8785" s="3">
        <v>44820</v>
      </c>
      <c r="E8785" s="3">
        <v>44825</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2023</v>
      </c>
      <c r="D8786" s="3">
        <v>45003</v>
      </c>
      <c r="E8786" s="3">
        <v>45009</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2023</v>
      </c>
      <c r="D8787" s="3">
        <v>45075</v>
      </c>
      <c r="E8787" s="3">
        <v>45080</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2023</v>
      </c>
      <c r="D8788" s="3">
        <v>45075</v>
      </c>
      <c r="E8788" s="3">
        <v>45080</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2023</v>
      </c>
      <c r="D8789" s="3">
        <v>45075</v>
      </c>
      <c r="E8789" s="3">
        <v>45080</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2023</v>
      </c>
      <c r="D8790" s="3">
        <v>45093</v>
      </c>
      <c r="E8790" s="3">
        <v>45097</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2023</v>
      </c>
      <c r="D8791" s="3">
        <v>45093</v>
      </c>
      <c r="E8791" s="3">
        <v>45097</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2021</v>
      </c>
      <c r="D8792" s="3">
        <v>44445</v>
      </c>
      <c r="E8792" s="3">
        <v>44451</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2023</v>
      </c>
      <c r="D8793" s="3">
        <v>45004</v>
      </c>
      <c r="E8793" s="3">
        <v>45010</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2020</v>
      </c>
      <c r="D8794" s="3">
        <v>44184</v>
      </c>
      <c r="E8794" s="3">
        <v>44186</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2020</v>
      </c>
      <c r="D8795" s="3">
        <v>44184</v>
      </c>
      <c r="E8795" s="3">
        <v>44186</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2020</v>
      </c>
      <c r="D8796" s="3">
        <v>44184</v>
      </c>
      <c r="E8796" s="3">
        <v>44186</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2020</v>
      </c>
      <c r="D8797" s="3">
        <v>44184</v>
      </c>
      <c r="E8797" s="3">
        <v>44186</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2022</v>
      </c>
      <c r="D8798" s="3">
        <v>44750</v>
      </c>
      <c r="E8798" s="3">
        <v>44756</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2022</v>
      </c>
      <c r="D8799" s="3">
        <v>44750</v>
      </c>
      <c r="E8799" s="3">
        <v>44756</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2022</v>
      </c>
      <c r="D8800" s="3">
        <v>44658</v>
      </c>
      <c r="E8800" s="3">
        <v>44662</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2020</v>
      </c>
      <c r="D8801" s="3">
        <v>43959</v>
      </c>
      <c r="E8801" s="3">
        <v>43961</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2023</v>
      </c>
      <c r="D8802" s="3">
        <v>45254</v>
      </c>
      <c r="E8802" s="3">
        <v>45258</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2022</v>
      </c>
      <c r="D8803" s="3">
        <v>44876</v>
      </c>
      <c r="E8803" s="3">
        <v>44878</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2022</v>
      </c>
      <c r="D8804" s="3">
        <v>44876</v>
      </c>
      <c r="E8804" s="3">
        <v>44878</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2020</v>
      </c>
      <c r="D8805" s="3">
        <v>44196</v>
      </c>
      <c r="E8805" s="3">
        <v>44197</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2020</v>
      </c>
      <c r="D8806" s="3">
        <v>44196</v>
      </c>
      <c r="E8806" s="3">
        <v>44197</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2023</v>
      </c>
      <c r="D8807" s="3">
        <v>45158</v>
      </c>
      <c r="E8807" s="3">
        <v>45162</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2022</v>
      </c>
      <c r="D8808" s="3">
        <v>44817</v>
      </c>
      <c r="E8808" s="3">
        <v>44821</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2023</v>
      </c>
      <c r="D8809" s="3">
        <v>45226</v>
      </c>
      <c r="E8809" s="3">
        <v>45231</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2023</v>
      </c>
      <c r="D8810" s="3">
        <v>45226</v>
      </c>
      <c r="E8810" s="3">
        <v>45231</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2023</v>
      </c>
      <c r="D8811" s="3">
        <v>45226</v>
      </c>
      <c r="E8811" s="3">
        <v>45231</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2023</v>
      </c>
      <c r="D8812" s="3">
        <v>45077</v>
      </c>
      <c r="E8812" s="3">
        <v>45082</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2022</v>
      </c>
      <c r="D8813" s="3">
        <v>44629</v>
      </c>
      <c r="E8813" s="3">
        <v>44634</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2022</v>
      </c>
      <c r="D8814" s="3">
        <v>44629</v>
      </c>
      <c r="E8814" s="3">
        <v>44634</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2021</v>
      </c>
      <c r="D8815" s="3">
        <v>44403</v>
      </c>
      <c r="E8815" s="3">
        <v>44408</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2021</v>
      </c>
      <c r="D8816" s="3">
        <v>44523</v>
      </c>
      <c r="E8816" s="3">
        <v>44525</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2021</v>
      </c>
      <c r="D8817" s="3">
        <v>44523</v>
      </c>
      <c r="E8817" s="3">
        <v>44525</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2021</v>
      </c>
      <c r="D8818" s="3">
        <v>44523</v>
      </c>
      <c r="E8818" s="3">
        <v>44525</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2021</v>
      </c>
      <c r="D8819" s="3">
        <v>44523</v>
      </c>
      <c r="E8819" s="3">
        <v>44525</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2021</v>
      </c>
      <c r="D8820" s="3">
        <v>44523</v>
      </c>
      <c r="E8820" s="3">
        <v>44525</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2021</v>
      </c>
      <c r="D8821" s="3">
        <v>44528</v>
      </c>
      <c r="E8821" s="3">
        <v>44532</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2023</v>
      </c>
      <c r="D8822" s="3">
        <v>45234</v>
      </c>
      <c r="E8822" s="3">
        <v>45238</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2023</v>
      </c>
      <c r="D8823" s="3">
        <v>45234</v>
      </c>
      <c r="E8823" s="3">
        <v>45238</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2023</v>
      </c>
      <c r="D8824" s="3">
        <v>45234</v>
      </c>
      <c r="E8824" s="3">
        <v>45238</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2023</v>
      </c>
      <c r="D8825" s="3">
        <v>45234</v>
      </c>
      <c r="E8825" s="3">
        <v>45238</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2023</v>
      </c>
      <c r="D8826" s="3">
        <v>45007</v>
      </c>
      <c r="E8826" s="3">
        <v>45009</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2021</v>
      </c>
      <c r="D8827" s="3">
        <v>44549</v>
      </c>
      <c r="E8827" s="3">
        <v>44552</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2020</v>
      </c>
      <c r="D8828" s="3">
        <v>43923</v>
      </c>
      <c r="E8828" s="3">
        <v>43927</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2020</v>
      </c>
      <c r="D8829" s="3">
        <v>43923</v>
      </c>
      <c r="E8829" s="3">
        <v>43927</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2021</v>
      </c>
      <c r="D8830" s="3">
        <v>44352</v>
      </c>
      <c r="E8830" s="3">
        <v>44356</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2020</v>
      </c>
      <c r="D8831" s="3">
        <v>44110</v>
      </c>
      <c r="E8831" s="3">
        <v>44113</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2022</v>
      </c>
      <c r="D8832" s="3">
        <v>44795</v>
      </c>
      <c r="E8832" s="3">
        <v>44798</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2021</v>
      </c>
      <c r="D8833" s="3">
        <v>44515</v>
      </c>
      <c r="E8833" s="3">
        <v>44519</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2021</v>
      </c>
      <c r="D8834" s="3">
        <v>44369</v>
      </c>
      <c r="E8834" s="3">
        <v>44374</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2023</v>
      </c>
      <c r="D8835" s="3">
        <v>45194</v>
      </c>
      <c r="E8835" s="3">
        <v>45198</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2023</v>
      </c>
      <c r="D8836" s="3">
        <v>45194</v>
      </c>
      <c r="E8836" s="3">
        <v>45198</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2023</v>
      </c>
      <c r="D8837" s="3">
        <v>45194</v>
      </c>
      <c r="E8837" s="3">
        <v>45198</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2023</v>
      </c>
      <c r="D8838" s="3">
        <v>45194</v>
      </c>
      <c r="E8838" s="3">
        <v>45198</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2023</v>
      </c>
      <c r="D8839" s="3">
        <v>45194</v>
      </c>
      <c r="E8839" s="3">
        <v>45198</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2020</v>
      </c>
      <c r="D8840" s="3">
        <v>43927</v>
      </c>
      <c r="E8840" s="3">
        <v>43931</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2020</v>
      </c>
      <c r="D8841" s="3">
        <v>43927</v>
      </c>
      <c r="E8841" s="3">
        <v>43931</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2020</v>
      </c>
      <c r="D8842" s="3">
        <v>43927</v>
      </c>
      <c r="E8842" s="3">
        <v>43931</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2022</v>
      </c>
      <c r="D8843" s="3">
        <v>44601</v>
      </c>
      <c r="E8843" s="3">
        <v>44605</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2022</v>
      </c>
      <c r="D8844" s="3">
        <v>44601</v>
      </c>
      <c r="E8844" s="3">
        <v>44605</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2020</v>
      </c>
      <c r="D8845" s="3">
        <v>44153</v>
      </c>
      <c r="E8845" s="3">
        <v>44155</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2023</v>
      </c>
      <c r="D8846" s="3">
        <v>45279</v>
      </c>
      <c r="E8846" s="3">
        <v>45284</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2023</v>
      </c>
      <c r="D8847" s="3">
        <v>45279</v>
      </c>
      <c r="E8847" s="3">
        <v>45284</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2023</v>
      </c>
      <c r="D8848" s="3">
        <v>45279</v>
      </c>
      <c r="E8848" s="3">
        <v>45284</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2023</v>
      </c>
      <c r="D8849" s="3">
        <v>45279</v>
      </c>
      <c r="E8849" s="3">
        <v>45284</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2021</v>
      </c>
      <c r="D8850" s="3">
        <v>44379</v>
      </c>
      <c r="E8850" s="3">
        <v>44381</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2021</v>
      </c>
      <c r="D8851" s="3">
        <v>44379</v>
      </c>
      <c r="E8851" s="3">
        <v>44381</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2021</v>
      </c>
      <c r="D8852" s="3">
        <v>44379</v>
      </c>
      <c r="E8852" s="3">
        <v>44381</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2021</v>
      </c>
      <c r="D8853" s="3">
        <v>44379</v>
      </c>
      <c r="E8853" s="3">
        <v>44381</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2020</v>
      </c>
      <c r="D8854" s="3">
        <v>44112</v>
      </c>
      <c r="E8854" s="3">
        <v>44117</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2021</v>
      </c>
      <c r="D8855" s="3">
        <v>44461</v>
      </c>
      <c r="E8855" s="3">
        <v>44464</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2021</v>
      </c>
      <c r="D8856" s="3">
        <v>44461</v>
      </c>
      <c r="E8856" s="3">
        <v>44464</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2023</v>
      </c>
      <c r="D8857" s="3">
        <v>45285</v>
      </c>
      <c r="E8857" s="3">
        <v>45291</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2023</v>
      </c>
      <c r="D8858" s="3">
        <v>45213</v>
      </c>
      <c r="E8858" s="3">
        <v>45220</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2023</v>
      </c>
      <c r="D8859" s="3">
        <v>45213</v>
      </c>
      <c r="E8859" s="3">
        <v>45220</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2023</v>
      </c>
      <c r="D8860" s="3">
        <v>45213</v>
      </c>
      <c r="E8860" s="3">
        <v>45220</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2023</v>
      </c>
      <c r="D8861" s="3">
        <v>45159</v>
      </c>
      <c r="E8861" s="3">
        <v>45165</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2021</v>
      </c>
      <c r="D8862" s="3">
        <v>44450</v>
      </c>
      <c r="E8862" s="3">
        <v>44457</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2021</v>
      </c>
      <c r="D8863" s="3">
        <v>44450</v>
      </c>
      <c r="E8863" s="3">
        <v>44457</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2021</v>
      </c>
      <c r="D8864" s="3">
        <v>44450</v>
      </c>
      <c r="E8864" s="3">
        <v>44457</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2021</v>
      </c>
      <c r="D8865" s="3">
        <v>44450</v>
      </c>
      <c r="E8865" s="3">
        <v>44457</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2021</v>
      </c>
      <c r="D8866" s="3">
        <v>44450</v>
      </c>
      <c r="E8866" s="3">
        <v>44457</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2021</v>
      </c>
      <c r="D8867" s="3">
        <v>44550</v>
      </c>
      <c r="E8867" s="3">
        <v>44556</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2020</v>
      </c>
      <c r="D8868" s="3">
        <v>44094</v>
      </c>
      <c r="E8868" s="3">
        <v>44097</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2020</v>
      </c>
      <c r="D8869" s="3">
        <v>44094</v>
      </c>
      <c r="E8869" s="3">
        <v>44097</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2022</v>
      </c>
      <c r="D8870" s="3">
        <v>44870</v>
      </c>
      <c r="E8870" s="3">
        <v>44874</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2023</v>
      </c>
      <c r="D8871" s="3">
        <v>45262</v>
      </c>
      <c r="E8871" s="3">
        <v>45267</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2023</v>
      </c>
      <c r="D8872" s="3">
        <v>45262</v>
      </c>
      <c r="E8872" s="3">
        <v>45267</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2023</v>
      </c>
      <c r="D8873" s="3">
        <v>45262</v>
      </c>
      <c r="E8873" s="3">
        <v>45267</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2020</v>
      </c>
      <c r="D8874" s="3">
        <v>44114</v>
      </c>
      <c r="E8874" s="3">
        <v>44114</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2020</v>
      </c>
      <c r="D8875" s="3">
        <v>44114</v>
      </c>
      <c r="E8875" s="3">
        <v>44114</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2023</v>
      </c>
      <c r="D8876" s="3">
        <v>45245</v>
      </c>
      <c r="E8876" s="3">
        <v>45247</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2022</v>
      </c>
      <c r="D8877" s="3">
        <v>44787</v>
      </c>
      <c r="E8877" s="3">
        <v>44793</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2022</v>
      </c>
      <c r="D8878" s="3">
        <v>44787</v>
      </c>
      <c r="E8878" s="3">
        <v>44793</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2023</v>
      </c>
      <c r="D8879" s="3">
        <v>45187</v>
      </c>
      <c r="E8879" s="3">
        <v>45193</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2023</v>
      </c>
      <c r="D8880" s="3">
        <v>45187</v>
      </c>
      <c r="E8880" s="3">
        <v>45193</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2021</v>
      </c>
      <c r="D8881" s="3">
        <v>44278</v>
      </c>
      <c r="E8881" s="3">
        <v>44280</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2021</v>
      </c>
      <c r="D8882" s="3">
        <v>44278</v>
      </c>
      <c r="E8882" s="3">
        <v>44280</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2022</v>
      </c>
      <c r="D8883" s="3">
        <v>44743</v>
      </c>
      <c r="E8883" s="3">
        <v>44746</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2023</v>
      </c>
      <c r="D8884" s="3">
        <v>45220</v>
      </c>
      <c r="E8884" s="3">
        <v>45225</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2023</v>
      </c>
      <c r="D8885" s="3">
        <v>45220</v>
      </c>
      <c r="E8885" s="3">
        <v>45225</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2020</v>
      </c>
      <c r="D8886" s="3">
        <v>44068</v>
      </c>
      <c r="E8886" s="3">
        <v>44073</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2020</v>
      </c>
      <c r="D8887" s="3">
        <v>44068</v>
      </c>
      <c r="E8887" s="3">
        <v>44073</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2020</v>
      </c>
      <c r="D8888" s="3">
        <v>44068</v>
      </c>
      <c r="E8888" s="3">
        <v>44073</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2020</v>
      </c>
      <c r="D8889" s="3">
        <v>44039</v>
      </c>
      <c r="E8889" s="3">
        <v>44042</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2023</v>
      </c>
      <c r="D8890" s="3">
        <v>45262</v>
      </c>
      <c r="E8890" s="3">
        <v>45268</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2022</v>
      </c>
      <c r="D8891" s="3">
        <v>44852</v>
      </c>
      <c r="E8891" s="3">
        <v>44856</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2022</v>
      </c>
      <c r="D8892" s="3">
        <v>44852</v>
      </c>
      <c r="E8892" s="3">
        <v>44856</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2022</v>
      </c>
      <c r="D8893" s="3">
        <v>44821</v>
      </c>
      <c r="E8893" s="3">
        <v>44823</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2021</v>
      </c>
      <c r="D8894" s="3">
        <v>44531</v>
      </c>
      <c r="E8894" s="3">
        <v>44536</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2020</v>
      </c>
      <c r="D8895" s="3">
        <v>44048</v>
      </c>
      <c r="E8895" s="3">
        <v>44055</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2022</v>
      </c>
      <c r="D8896" s="3">
        <v>44789</v>
      </c>
      <c r="E8896" s="3">
        <v>44796</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2022</v>
      </c>
      <c r="D8897" s="3">
        <v>44789</v>
      </c>
      <c r="E8897" s="3">
        <v>44796</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2022</v>
      </c>
      <c r="D8898" s="3">
        <v>44789</v>
      </c>
      <c r="E8898" s="3">
        <v>44796</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2022</v>
      </c>
      <c r="D8899" s="3">
        <v>44789</v>
      </c>
      <c r="E8899" s="3">
        <v>44796</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2021</v>
      </c>
      <c r="D8900" s="3">
        <v>44415</v>
      </c>
      <c r="E8900" s="3">
        <v>44417</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2021</v>
      </c>
      <c r="D8901" s="3">
        <v>44415</v>
      </c>
      <c r="E8901" s="3">
        <v>44417</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2022</v>
      </c>
      <c r="D8902" s="3">
        <v>44713</v>
      </c>
      <c r="E8902" s="3">
        <v>44717</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2022</v>
      </c>
      <c r="D8903" s="3">
        <v>44713</v>
      </c>
      <c r="E8903" s="3">
        <v>44717</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2022</v>
      </c>
      <c r="D8904" s="3">
        <v>44713</v>
      </c>
      <c r="E8904" s="3">
        <v>44717</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2022</v>
      </c>
      <c r="D8905" s="3">
        <v>44713</v>
      </c>
      <c r="E8905" s="3">
        <v>44717</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2022</v>
      </c>
      <c r="D8906" s="3">
        <v>44744</v>
      </c>
      <c r="E8906" s="3">
        <v>44744</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2022</v>
      </c>
      <c r="D8907" s="3">
        <v>44744</v>
      </c>
      <c r="E8907" s="3">
        <v>44744</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2022</v>
      </c>
      <c r="D8908" s="3">
        <v>44744</v>
      </c>
      <c r="E8908" s="3">
        <v>44744</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2022</v>
      </c>
      <c r="D8909" s="3">
        <v>44914</v>
      </c>
      <c r="E8909" s="3">
        <v>44916</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2021</v>
      </c>
      <c r="D8910" s="3">
        <v>44222</v>
      </c>
      <c r="E8910" s="3">
        <v>44228</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2023</v>
      </c>
      <c r="D8911" s="3">
        <v>45228</v>
      </c>
      <c r="E8911" s="3">
        <v>45232</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2023</v>
      </c>
      <c r="D8912" s="3">
        <v>45235</v>
      </c>
      <c r="E8912" s="3">
        <v>45239</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2023</v>
      </c>
      <c r="D8913" s="3">
        <v>45235</v>
      </c>
      <c r="E8913" s="3">
        <v>45239</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2023</v>
      </c>
      <c r="D8914" s="3">
        <v>45235</v>
      </c>
      <c r="E8914" s="3">
        <v>45239</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2023</v>
      </c>
      <c r="D8915" s="3">
        <v>45235</v>
      </c>
      <c r="E8915" s="3">
        <v>45239</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2022</v>
      </c>
      <c r="D8916" s="3">
        <v>44691</v>
      </c>
      <c r="E8916" s="3">
        <v>44695</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2022</v>
      </c>
      <c r="D8917" s="3">
        <v>44691</v>
      </c>
      <c r="E8917" s="3">
        <v>44695</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2022</v>
      </c>
      <c r="D8918" s="3">
        <v>44691</v>
      </c>
      <c r="E8918" s="3">
        <v>44695</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2022</v>
      </c>
      <c r="D8919" s="3">
        <v>44691</v>
      </c>
      <c r="E8919" s="3">
        <v>44695</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2022</v>
      </c>
      <c r="D8920" s="3">
        <v>44691</v>
      </c>
      <c r="E8920" s="3">
        <v>44695</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2020</v>
      </c>
      <c r="D8921" s="3">
        <v>43923</v>
      </c>
      <c r="E8921" s="3">
        <v>43929</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2020</v>
      </c>
      <c r="D8922" s="3">
        <v>43949</v>
      </c>
      <c r="E8922" s="3">
        <v>43954</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2022</v>
      </c>
      <c r="D8923" s="3">
        <v>44839</v>
      </c>
      <c r="E8923" s="3">
        <v>44843</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2022</v>
      </c>
      <c r="D8924" s="3">
        <v>44839</v>
      </c>
      <c r="E8924" s="3">
        <v>44843</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2023</v>
      </c>
      <c r="D8925" s="3">
        <v>45089</v>
      </c>
      <c r="E8925" s="3">
        <v>45095</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2022</v>
      </c>
      <c r="D8926" s="3">
        <v>44591</v>
      </c>
      <c r="E8926" s="3">
        <v>44595</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2022</v>
      </c>
      <c r="D8927" s="3">
        <v>44591</v>
      </c>
      <c r="E8927" s="3">
        <v>44595</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2022</v>
      </c>
      <c r="D8928" s="3">
        <v>44591</v>
      </c>
      <c r="E8928" s="3">
        <v>44595</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2021</v>
      </c>
      <c r="D8929" s="3">
        <v>44466</v>
      </c>
      <c r="E8929" s="3">
        <v>44468</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2021</v>
      </c>
      <c r="D8930" s="3">
        <v>44299</v>
      </c>
      <c r="E8930" s="3">
        <v>44303</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2021</v>
      </c>
      <c r="D8931" s="3">
        <v>44299</v>
      </c>
      <c r="E8931" s="3">
        <v>44303</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2021</v>
      </c>
      <c r="D8932" s="3">
        <v>44299</v>
      </c>
      <c r="E8932" s="3">
        <v>44303</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2023</v>
      </c>
      <c r="D8933" s="3">
        <v>45279</v>
      </c>
      <c r="E8933" s="3">
        <v>45285</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2023</v>
      </c>
      <c r="D8934" s="3">
        <v>45279</v>
      </c>
      <c r="E8934" s="3">
        <v>45285</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2022</v>
      </c>
      <c r="D8935" s="3">
        <v>44635</v>
      </c>
      <c r="E8935" s="3">
        <v>44640</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2023</v>
      </c>
      <c r="D8936" s="3">
        <v>45166</v>
      </c>
      <c r="E8936" s="3">
        <v>45166</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2023</v>
      </c>
      <c r="D8937" s="3">
        <v>45166</v>
      </c>
      <c r="E8937" s="3">
        <v>45166</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2021</v>
      </c>
      <c r="D8938" s="3">
        <v>44547</v>
      </c>
      <c r="E8938" s="3">
        <v>44549</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2021</v>
      </c>
      <c r="D8939" s="3">
        <v>44547</v>
      </c>
      <c r="E8939" s="3">
        <v>44549</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2021</v>
      </c>
      <c r="D8940" s="3">
        <v>44547</v>
      </c>
      <c r="E8940" s="3">
        <v>44549</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2021</v>
      </c>
      <c r="D8941" s="3">
        <v>44547</v>
      </c>
      <c r="E8941" s="3">
        <v>44549</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2020</v>
      </c>
      <c r="D8942" s="3">
        <v>44065</v>
      </c>
      <c r="E8942" s="3">
        <v>44067</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2022</v>
      </c>
      <c r="D8943" s="3">
        <v>44869</v>
      </c>
      <c r="E8943" s="3">
        <v>44871</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2022</v>
      </c>
      <c r="D8944" s="3">
        <v>44869</v>
      </c>
      <c r="E8944" s="3">
        <v>44871</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2023</v>
      </c>
      <c r="D8945" s="3">
        <v>45210</v>
      </c>
      <c r="E8945" s="3">
        <v>45216</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2020</v>
      </c>
      <c r="D8946" s="3">
        <v>44172</v>
      </c>
      <c r="E8946" s="3">
        <v>44173</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2020</v>
      </c>
      <c r="D8947" s="3">
        <v>44150</v>
      </c>
      <c r="E8947" s="3">
        <v>44152</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2023</v>
      </c>
      <c r="D8948" s="3">
        <v>45285</v>
      </c>
      <c r="E8948" s="3">
        <v>45289</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2023</v>
      </c>
      <c r="D8949" s="3">
        <v>45285</v>
      </c>
      <c r="E8949" s="3">
        <v>45289</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2020</v>
      </c>
      <c r="D8950" s="3">
        <v>44189</v>
      </c>
      <c r="E8950" s="3">
        <v>44191</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2023</v>
      </c>
      <c r="D8951" s="3">
        <v>45283</v>
      </c>
      <c r="E8951" s="3">
        <v>45289</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2023</v>
      </c>
      <c r="D8952" s="3">
        <v>45283</v>
      </c>
      <c r="E8952" s="3">
        <v>45289</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2023</v>
      </c>
      <c r="D8953" s="3">
        <v>45283</v>
      </c>
      <c r="E8953" s="3">
        <v>45289</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2023</v>
      </c>
      <c r="D8954" s="3">
        <v>45283</v>
      </c>
      <c r="E8954" s="3">
        <v>45289</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2023</v>
      </c>
      <c r="D8955" s="3">
        <v>45283</v>
      </c>
      <c r="E8955" s="3">
        <v>45289</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2020</v>
      </c>
      <c r="D8956" s="3">
        <v>44051</v>
      </c>
      <c r="E8956" s="3">
        <v>44053</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2020</v>
      </c>
      <c r="D8957" s="3">
        <v>44094</v>
      </c>
      <c r="E8957" s="3">
        <v>44098</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2023</v>
      </c>
      <c r="D8958" s="3">
        <v>45286</v>
      </c>
      <c r="E8958" s="3">
        <v>45289</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2023</v>
      </c>
      <c r="D8959" s="3">
        <v>45286</v>
      </c>
      <c r="E8959" s="3">
        <v>45289</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2023</v>
      </c>
      <c r="D8960" s="3">
        <v>45256</v>
      </c>
      <c r="E8960" s="3">
        <v>45261</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2023</v>
      </c>
      <c r="D8961" s="3">
        <v>45256</v>
      </c>
      <c r="E8961" s="3">
        <v>45261</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2023</v>
      </c>
      <c r="D8962" s="3">
        <v>45256</v>
      </c>
      <c r="E8962" s="3">
        <v>45261</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2023</v>
      </c>
      <c r="D8963" s="3">
        <v>45256</v>
      </c>
      <c r="E8963" s="3">
        <v>45261</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2022</v>
      </c>
      <c r="D8964" s="3">
        <v>44871</v>
      </c>
      <c r="E8964" s="3">
        <v>44873</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2022</v>
      </c>
      <c r="D8965" s="3">
        <v>44871</v>
      </c>
      <c r="E8965" s="3">
        <v>44873</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2022</v>
      </c>
      <c r="D8966" s="3">
        <v>44871</v>
      </c>
      <c r="E8966" s="3">
        <v>44873</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2023</v>
      </c>
      <c r="D8967" s="3">
        <v>45237</v>
      </c>
      <c r="E8967" s="3">
        <v>45243</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2022</v>
      </c>
      <c r="D8968" s="3">
        <v>44869</v>
      </c>
      <c r="E8968" s="3">
        <v>44873</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2022</v>
      </c>
      <c r="D8969" s="3">
        <v>44869</v>
      </c>
      <c r="E8969" s="3">
        <v>44873</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2020</v>
      </c>
      <c r="D8970" s="3">
        <v>44195</v>
      </c>
      <c r="E8970" s="3">
        <v>44197</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2023</v>
      </c>
      <c r="D8971" s="3">
        <v>45263</v>
      </c>
      <c r="E8971" s="3">
        <v>45268</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2023</v>
      </c>
      <c r="D8972" s="3">
        <v>45263</v>
      </c>
      <c r="E8972" s="3">
        <v>45268</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2023</v>
      </c>
      <c r="D8973" s="3">
        <v>45010</v>
      </c>
      <c r="E8973" s="3">
        <v>45014</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2020</v>
      </c>
      <c r="D8974" s="3">
        <v>44154</v>
      </c>
      <c r="E8974" s="3">
        <v>44156</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2023</v>
      </c>
      <c r="D8975" s="3">
        <v>45042</v>
      </c>
      <c r="E8975" s="3">
        <v>45044</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2023</v>
      </c>
      <c r="D8976" s="3">
        <v>45254</v>
      </c>
      <c r="E8976" s="3">
        <v>45257</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2023</v>
      </c>
      <c r="D8977" s="3">
        <v>45254</v>
      </c>
      <c r="E8977" s="3">
        <v>45257</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2023</v>
      </c>
      <c r="D8978" s="3">
        <v>45254</v>
      </c>
      <c r="E8978" s="3">
        <v>45257</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2023</v>
      </c>
      <c r="D8979" s="3">
        <v>45254</v>
      </c>
      <c r="E8979" s="3">
        <v>45257</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2020</v>
      </c>
      <c r="D8980" s="3">
        <v>44138</v>
      </c>
      <c r="E8980" s="3">
        <v>44140</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2021</v>
      </c>
      <c r="D8981" s="3">
        <v>44488</v>
      </c>
      <c r="E8981" s="3">
        <v>44493</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2020</v>
      </c>
      <c r="D8982" s="3">
        <v>43868</v>
      </c>
      <c r="E8982" s="3">
        <v>43872</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2022</v>
      </c>
      <c r="D8983" s="3">
        <v>44627</v>
      </c>
      <c r="E8983" s="3">
        <v>44633</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2022</v>
      </c>
      <c r="D8984" s="3">
        <v>44627</v>
      </c>
      <c r="E8984" s="3">
        <v>44633</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2022</v>
      </c>
      <c r="D8985" s="3">
        <v>44627</v>
      </c>
      <c r="E8985" s="3">
        <v>44633</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2022</v>
      </c>
      <c r="D8986" s="3">
        <v>44627</v>
      </c>
      <c r="E8986" s="3">
        <v>44633</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2021</v>
      </c>
      <c r="D8987" s="3">
        <v>44533</v>
      </c>
      <c r="E8987" s="3">
        <v>44537</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2021</v>
      </c>
      <c r="D8988" s="3">
        <v>44533</v>
      </c>
      <c r="E8988" s="3">
        <v>44537</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2021</v>
      </c>
      <c r="D8989" s="3">
        <v>44533</v>
      </c>
      <c r="E8989" s="3">
        <v>44537</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2021</v>
      </c>
      <c r="D8990" s="3">
        <v>44533</v>
      </c>
      <c r="E8990" s="3">
        <v>44537</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2021</v>
      </c>
      <c r="D8991" s="3">
        <v>44554</v>
      </c>
      <c r="E8991" s="3">
        <v>44560</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2021</v>
      </c>
      <c r="D8992" s="3">
        <v>44554</v>
      </c>
      <c r="E8992" s="3">
        <v>44560</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2023</v>
      </c>
      <c r="D8993" s="3">
        <v>45201</v>
      </c>
      <c r="E8993" s="3">
        <v>45206</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2023</v>
      </c>
      <c r="D8994" s="3">
        <v>45216</v>
      </c>
      <c r="E8994" s="3">
        <v>45221</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2023</v>
      </c>
      <c r="D8995" s="3">
        <v>45216</v>
      </c>
      <c r="E8995" s="3">
        <v>45221</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2020</v>
      </c>
      <c r="D8996" s="3">
        <v>44058</v>
      </c>
      <c r="E8996" s="3">
        <v>44060</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2020</v>
      </c>
      <c r="D8997" s="3">
        <v>44058</v>
      </c>
      <c r="E8997" s="3">
        <v>44060</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2023</v>
      </c>
      <c r="D8998" s="3">
        <v>45242</v>
      </c>
      <c r="E8998" s="3">
        <v>45244</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2023</v>
      </c>
      <c r="D8999" s="3">
        <v>45006</v>
      </c>
      <c r="E8999" s="3">
        <v>45006</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2023</v>
      </c>
      <c r="D9000" s="3">
        <v>45006</v>
      </c>
      <c r="E9000" s="3">
        <v>45006</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2023</v>
      </c>
      <c r="D9001" s="3">
        <v>45060</v>
      </c>
      <c r="E9001" s="3">
        <v>45064</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2020</v>
      </c>
      <c r="D9002" s="3">
        <v>44004</v>
      </c>
      <c r="E9002" s="3">
        <v>44004</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2020</v>
      </c>
      <c r="D9003" s="3">
        <v>44167</v>
      </c>
      <c r="E9003" s="3">
        <v>44174</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2020</v>
      </c>
      <c r="D9004" s="3">
        <v>44167</v>
      </c>
      <c r="E9004" s="3">
        <v>44174</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2021</v>
      </c>
      <c r="D9005" s="3">
        <v>44291</v>
      </c>
      <c r="E9005" s="3">
        <v>44292</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2021</v>
      </c>
      <c r="D9006" s="3">
        <v>44291</v>
      </c>
      <c r="E9006" s="3">
        <v>44292</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2023</v>
      </c>
      <c r="D9007" s="3">
        <v>45249</v>
      </c>
      <c r="E9007" s="3">
        <v>45249</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2023</v>
      </c>
      <c r="D9008" s="3">
        <v>45249</v>
      </c>
      <c r="E9008" s="3">
        <v>45249</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2023</v>
      </c>
      <c r="D9009" s="3">
        <v>45249</v>
      </c>
      <c r="E9009" s="3">
        <v>45249</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2023</v>
      </c>
      <c r="D9010" s="3">
        <v>45249</v>
      </c>
      <c r="E9010" s="3">
        <v>45249</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2023</v>
      </c>
      <c r="D9011" s="3">
        <v>45120</v>
      </c>
      <c r="E9011" s="3">
        <v>45126</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2023</v>
      </c>
      <c r="D9012" s="3">
        <v>45066</v>
      </c>
      <c r="E9012" s="3">
        <v>45070</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2021</v>
      </c>
      <c r="D9013" s="3">
        <v>44550</v>
      </c>
      <c r="E9013" s="3">
        <v>44551</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2022</v>
      </c>
      <c r="D9014" s="3">
        <v>44613</v>
      </c>
      <c r="E9014" s="3">
        <v>44614</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2023</v>
      </c>
      <c r="D9015" s="3">
        <v>45004</v>
      </c>
      <c r="E9015" s="3">
        <v>45008</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2023</v>
      </c>
      <c r="D9016" s="3">
        <v>45004</v>
      </c>
      <c r="E9016" s="3">
        <v>45008</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2022</v>
      </c>
      <c r="D9017" s="3">
        <v>44913</v>
      </c>
      <c r="E9017" s="3">
        <v>44919</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2022</v>
      </c>
      <c r="D9018" s="3">
        <v>44913</v>
      </c>
      <c r="E9018" s="3">
        <v>44919</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2022</v>
      </c>
      <c r="D9019" s="3">
        <v>44647</v>
      </c>
      <c r="E9019" s="3">
        <v>44649</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2022</v>
      </c>
      <c r="D9020" s="3">
        <v>44647</v>
      </c>
      <c r="E9020" s="3">
        <v>44649</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2020</v>
      </c>
      <c r="D9021" s="3">
        <v>44181</v>
      </c>
      <c r="E9021" s="3">
        <v>44183</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2020</v>
      </c>
      <c r="D9022" s="3">
        <v>44181</v>
      </c>
      <c r="E9022" s="3">
        <v>44183</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2021</v>
      </c>
      <c r="D9023" s="3">
        <v>44515</v>
      </c>
      <c r="E9023" s="3">
        <v>44520</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2022</v>
      </c>
      <c r="D9024" s="3">
        <v>44796</v>
      </c>
      <c r="E9024" s="3">
        <v>44797</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2021</v>
      </c>
      <c r="D9025" s="3">
        <v>44376</v>
      </c>
      <c r="E9025" s="3">
        <v>44379</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2022</v>
      </c>
      <c r="D9026" s="3">
        <v>44739</v>
      </c>
      <c r="E9026" s="3">
        <v>44745</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2022</v>
      </c>
      <c r="D9027" s="3">
        <v>44739</v>
      </c>
      <c r="E9027" s="3">
        <v>44745</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2022</v>
      </c>
      <c r="D9028" s="3">
        <v>44739</v>
      </c>
      <c r="E9028" s="3">
        <v>44745</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2022</v>
      </c>
      <c r="D9029" s="3">
        <v>44822</v>
      </c>
      <c r="E9029" s="3">
        <v>44827</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2022</v>
      </c>
      <c r="D9030" s="3">
        <v>44822</v>
      </c>
      <c r="E9030" s="3">
        <v>44827</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2020</v>
      </c>
      <c r="D9031" s="3">
        <v>44030</v>
      </c>
      <c r="E9031" s="3">
        <v>44035</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2023</v>
      </c>
      <c r="D9032" s="3">
        <v>45171</v>
      </c>
      <c r="E9032" s="3">
        <v>45171</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2023</v>
      </c>
      <c r="D9033" s="3">
        <v>45171</v>
      </c>
      <c r="E9033" s="3">
        <v>45171</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2023</v>
      </c>
      <c r="D9034" s="3">
        <v>45100</v>
      </c>
      <c r="E9034" s="3">
        <v>45104</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2020</v>
      </c>
      <c r="D9035" s="3">
        <v>44076</v>
      </c>
      <c r="E9035" s="3">
        <v>44081</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2021</v>
      </c>
      <c r="D9036" s="3">
        <v>44470</v>
      </c>
      <c r="E9036" s="3">
        <v>44474</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2021</v>
      </c>
      <c r="D9037" s="3">
        <v>44470</v>
      </c>
      <c r="E9037" s="3">
        <v>44474</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2021</v>
      </c>
      <c r="D9038" s="3">
        <v>44293</v>
      </c>
      <c r="E9038" s="3">
        <v>44296</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2021</v>
      </c>
      <c r="D9039" s="3">
        <v>44293</v>
      </c>
      <c r="E9039" s="3">
        <v>44296</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2023</v>
      </c>
      <c r="D9040" s="3">
        <v>45252</v>
      </c>
      <c r="E9040" s="3">
        <v>45252</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2022</v>
      </c>
      <c r="D9041" s="3">
        <v>44913</v>
      </c>
      <c r="E9041" s="3">
        <v>44917</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2020</v>
      </c>
      <c r="D9042" s="3">
        <v>44093</v>
      </c>
      <c r="E9042" s="3">
        <v>44098</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2020</v>
      </c>
      <c r="D9043" s="3">
        <v>44102</v>
      </c>
      <c r="E9043" s="3">
        <v>44107</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2021</v>
      </c>
      <c r="D9044" s="3">
        <v>44461</v>
      </c>
      <c r="E9044" s="3">
        <v>44465</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2022</v>
      </c>
      <c r="D9045" s="3">
        <v>44873</v>
      </c>
      <c r="E9045" s="3">
        <v>44879</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2023</v>
      </c>
      <c r="D9046" s="3">
        <v>45277</v>
      </c>
      <c r="E9046" s="3">
        <v>45281</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2023</v>
      </c>
      <c r="D9047" s="3">
        <v>45277</v>
      </c>
      <c r="E9047" s="3">
        <v>45281</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2023</v>
      </c>
      <c r="D9048" s="3">
        <v>45277</v>
      </c>
      <c r="E9048" s="3">
        <v>45281</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2023</v>
      </c>
      <c r="D9049" s="3">
        <v>45277</v>
      </c>
      <c r="E9049" s="3">
        <v>45281</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2023</v>
      </c>
      <c r="D9050" s="3">
        <v>45277</v>
      </c>
      <c r="E9050" s="3">
        <v>45281</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2020</v>
      </c>
      <c r="D9051" s="3">
        <v>44095</v>
      </c>
      <c r="E9051" s="3">
        <v>44099</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2021</v>
      </c>
      <c r="D9052" s="3">
        <v>44334</v>
      </c>
      <c r="E9052" s="3">
        <v>44338</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2020</v>
      </c>
      <c r="D9053" s="3">
        <v>43916</v>
      </c>
      <c r="E9053" s="3">
        <v>43921</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2020</v>
      </c>
      <c r="D9054" s="3">
        <v>43916</v>
      </c>
      <c r="E9054" s="3">
        <v>43921</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2020</v>
      </c>
      <c r="D9055" s="3">
        <v>43916</v>
      </c>
      <c r="E9055" s="3">
        <v>43921</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2023</v>
      </c>
      <c r="D9056" s="3">
        <v>45192</v>
      </c>
      <c r="E9056" s="3">
        <v>45198</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2021</v>
      </c>
      <c r="D9057" s="3">
        <v>44451</v>
      </c>
      <c r="E9057" s="3">
        <v>44456</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2021</v>
      </c>
      <c r="D9058" s="3">
        <v>44502</v>
      </c>
      <c r="E9058" s="3">
        <v>44504</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2021</v>
      </c>
      <c r="D9059" s="3">
        <v>44489</v>
      </c>
      <c r="E9059" s="3">
        <v>44493</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2021</v>
      </c>
      <c r="D9060" s="3">
        <v>44489</v>
      </c>
      <c r="E9060" s="3">
        <v>44493</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2022</v>
      </c>
      <c r="D9061" s="3">
        <v>44727</v>
      </c>
      <c r="E9061" s="3">
        <v>44731</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2021</v>
      </c>
      <c r="D9062" s="3">
        <v>44520</v>
      </c>
      <c r="E9062" s="3">
        <v>44521</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2021</v>
      </c>
      <c r="D9063" s="3">
        <v>44520</v>
      </c>
      <c r="E9063" s="3">
        <v>44521</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2022</v>
      </c>
      <c r="D9064" s="3">
        <v>44620</v>
      </c>
      <c r="E9064" s="3">
        <v>44627</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2020</v>
      </c>
      <c r="D9065" s="3">
        <v>44118</v>
      </c>
      <c r="E9065" s="3">
        <v>44124</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2020</v>
      </c>
      <c r="D9066" s="3">
        <v>44118</v>
      </c>
      <c r="E9066" s="3">
        <v>44124</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2020</v>
      </c>
      <c r="D9067" s="3">
        <v>44118</v>
      </c>
      <c r="E9067" s="3">
        <v>44124</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2023</v>
      </c>
      <c r="D9068" s="3">
        <v>45073</v>
      </c>
      <c r="E9068" s="3">
        <v>45077</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2022</v>
      </c>
      <c r="D9069" s="3">
        <v>44596</v>
      </c>
      <c r="E9069" s="3">
        <v>44602</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2022</v>
      </c>
      <c r="D9070" s="3">
        <v>44807</v>
      </c>
      <c r="E9070" s="3">
        <v>44810</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2022</v>
      </c>
      <c r="D9071" s="3">
        <v>44807</v>
      </c>
      <c r="E9071" s="3">
        <v>44810</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2023</v>
      </c>
      <c r="D9072" s="3">
        <v>45265</v>
      </c>
      <c r="E9072" s="3">
        <v>45266</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2021</v>
      </c>
      <c r="D9073" s="3">
        <v>44359</v>
      </c>
      <c r="E9073" s="3">
        <v>44363</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2022</v>
      </c>
      <c r="D9074" s="3">
        <v>44809</v>
      </c>
      <c r="E9074" s="3">
        <v>44813</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2022</v>
      </c>
      <c r="D9075" s="3">
        <v>44809</v>
      </c>
      <c r="E9075" s="3">
        <v>44813</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2020</v>
      </c>
      <c r="D9076" s="3">
        <v>43942</v>
      </c>
      <c r="E9076" s="3">
        <v>43947</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2021</v>
      </c>
      <c r="D9077" s="3">
        <v>44505</v>
      </c>
      <c r="E9077" s="3">
        <v>44508</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2021</v>
      </c>
      <c r="D9078" s="3">
        <v>44505</v>
      </c>
      <c r="E9078" s="3">
        <v>44508</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2020</v>
      </c>
      <c r="D9079" s="3">
        <v>44138</v>
      </c>
      <c r="E9079" s="3">
        <v>44142</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2022</v>
      </c>
      <c r="D9080" s="3">
        <v>44608</v>
      </c>
      <c r="E9080" s="3">
        <v>44615</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2022</v>
      </c>
      <c r="D9081" s="3">
        <v>44608</v>
      </c>
      <c r="E9081" s="3">
        <v>44615</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2023</v>
      </c>
      <c r="D9082" s="3">
        <v>45181</v>
      </c>
      <c r="E9082" s="3">
        <v>45183</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2023</v>
      </c>
      <c r="D9083" s="3">
        <v>45181</v>
      </c>
      <c r="E9083" s="3">
        <v>45183</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2023</v>
      </c>
      <c r="D9084" s="3">
        <v>45233</v>
      </c>
      <c r="E9084" s="3">
        <v>45237</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2021</v>
      </c>
      <c r="D9085" s="3">
        <v>44233</v>
      </c>
      <c r="E9085" s="3">
        <v>44235</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2021</v>
      </c>
      <c r="D9086" s="3">
        <v>44233</v>
      </c>
      <c r="E9086" s="3">
        <v>44235</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2022</v>
      </c>
      <c r="D9087" s="3">
        <v>44815</v>
      </c>
      <c r="E9087" s="3">
        <v>44817</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2022</v>
      </c>
      <c r="D9088" s="3">
        <v>44831</v>
      </c>
      <c r="E9088" s="3">
        <v>44835</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2022</v>
      </c>
      <c r="D9089" s="3">
        <v>44831</v>
      </c>
      <c r="E9089" s="3">
        <v>44835</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2021</v>
      </c>
      <c r="D9090" s="3">
        <v>44545</v>
      </c>
      <c r="E9090" s="3">
        <v>44550</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2022</v>
      </c>
      <c r="D9091" s="3">
        <v>44822</v>
      </c>
      <c r="E9091" s="3">
        <v>44825</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2023</v>
      </c>
      <c r="D9092" s="3">
        <v>45213</v>
      </c>
      <c r="E9092" s="3">
        <v>45215</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2021</v>
      </c>
      <c r="D9093" s="3">
        <v>44375</v>
      </c>
      <c r="E9093" s="3">
        <v>44380</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2021</v>
      </c>
      <c r="D9094" s="3">
        <v>44375</v>
      </c>
      <c r="E9094" s="3">
        <v>44380</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2021</v>
      </c>
      <c r="D9095" s="3">
        <v>44348</v>
      </c>
      <c r="E9095" s="3">
        <v>44352</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2021</v>
      </c>
      <c r="D9096" s="3">
        <v>44348</v>
      </c>
      <c r="E9096" s="3">
        <v>44352</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2021</v>
      </c>
      <c r="D9097" s="3">
        <v>44348</v>
      </c>
      <c r="E9097" s="3">
        <v>44352</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2021</v>
      </c>
      <c r="D9098" s="3">
        <v>44348</v>
      </c>
      <c r="E9098" s="3">
        <v>44352</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2020</v>
      </c>
      <c r="D9099" s="3">
        <v>43933</v>
      </c>
      <c r="E9099" s="3">
        <v>43938</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2023</v>
      </c>
      <c r="D9100" s="3">
        <v>45212</v>
      </c>
      <c r="E9100" s="3">
        <v>45216</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2023</v>
      </c>
      <c r="D9101" s="3">
        <v>45212</v>
      </c>
      <c r="E9101" s="3">
        <v>45216</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2023</v>
      </c>
      <c r="D9102" s="3">
        <v>45212</v>
      </c>
      <c r="E9102" s="3">
        <v>45216</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2021</v>
      </c>
      <c r="D9103" s="3">
        <v>44507</v>
      </c>
      <c r="E9103" s="3">
        <v>44512</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2021</v>
      </c>
      <c r="D9104" s="3">
        <v>44507</v>
      </c>
      <c r="E9104" s="3">
        <v>44512</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2021</v>
      </c>
      <c r="D9105" s="3">
        <v>44507</v>
      </c>
      <c r="E9105" s="3">
        <v>44512</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2021</v>
      </c>
      <c r="D9106" s="3">
        <v>44507</v>
      </c>
      <c r="E9106" s="3">
        <v>44512</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2021</v>
      </c>
      <c r="D9107" s="3">
        <v>44507</v>
      </c>
      <c r="E9107" s="3">
        <v>44512</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2021</v>
      </c>
      <c r="D9108" s="3">
        <v>44507</v>
      </c>
      <c r="E9108" s="3">
        <v>44512</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2021</v>
      </c>
      <c r="D9109" s="3">
        <v>44341</v>
      </c>
      <c r="E9109" s="3">
        <v>44344</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2021</v>
      </c>
      <c r="D9110" s="3">
        <v>44341</v>
      </c>
      <c r="E9110" s="3">
        <v>44344</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2021</v>
      </c>
      <c r="D9111" s="3">
        <v>44341</v>
      </c>
      <c r="E9111" s="3">
        <v>44344</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2020</v>
      </c>
      <c r="D9112" s="3">
        <v>44117</v>
      </c>
      <c r="E9112" s="3">
        <v>44119</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2020</v>
      </c>
      <c r="D9113" s="3">
        <v>44117</v>
      </c>
      <c r="E9113" s="3">
        <v>44119</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2020</v>
      </c>
      <c r="D9114" s="3">
        <v>44117</v>
      </c>
      <c r="E9114" s="3">
        <v>44119</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2020</v>
      </c>
      <c r="D9115" s="3">
        <v>44117</v>
      </c>
      <c r="E9115" s="3">
        <v>44119</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2022</v>
      </c>
      <c r="D9116" s="3">
        <v>44599</v>
      </c>
      <c r="E9116" s="3">
        <v>44602</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2023</v>
      </c>
      <c r="D9117" s="3">
        <v>44946</v>
      </c>
      <c r="E9117" s="3">
        <v>44951</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2023</v>
      </c>
      <c r="D9118" s="3">
        <v>44946</v>
      </c>
      <c r="E9118" s="3">
        <v>44951</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2023</v>
      </c>
      <c r="D9119" s="3">
        <v>44946</v>
      </c>
      <c r="E9119" s="3">
        <v>44951</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2023</v>
      </c>
      <c r="D9120" s="3">
        <v>44946</v>
      </c>
      <c r="E9120" s="3">
        <v>44951</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2022</v>
      </c>
      <c r="D9121" s="3">
        <v>44719</v>
      </c>
      <c r="E9121" s="3">
        <v>44725</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2022</v>
      </c>
      <c r="D9122" s="3">
        <v>44719</v>
      </c>
      <c r="E9122" s="3">
        <v>44725</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2023</v>
      </c>
      <c r="D9123" s="3">
        <v>45004</v>
      </c>
      <c r="E9123" s="3">
        <v>45006</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2023</v>
      </c>
      <c r="D9124" s="3">
        <v>45255</v>
      </c>
      <c r="E9124" s="3">
        <v>45255</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2022</v>
      </c>
      <c r="D9125" s="3">
        <v>44892</v>
      </c>
      <c r="E9125" s="3">
        <v>44894</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2022</v>
      </c>
      <c r="D9126" s="3">
        <v>44792</v>
      </c>
      <c r="E9126" s="3">
        <v>44794</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2022</v>
      </c>
      <c r="D9127" s="3">
        <v>44792</v>
      </c>
      <c r="E9127" s="3">
        <v>44794</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2021</v>
      </c>
      <c r="D9128" s="3">
        <v>44528</v>
      </c>
      <c r="E9128" s="3">
        <v>44533</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2023</v>
      </c>
      <c r="D9129" s="3">
        <v>45072</v>
      </c>
      <c r="E9129" s="3">
        <v>45079</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2023</v>
      </c>
      <c r="D9130" s="3">
        <v>45174</v>
      </c>
      <c r="E9130" s="3">
        <v>45175</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2022</v>
      </c>
      <c r="D9131" s="3">
        <v>44645</v>
      </c>
      <c r="E9131" s="3">
        <v>44647</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2022</v>
      </c>
      <c r="D9132" s="3">
        <v>44645</v>
      </c>
      <c r="E9132" s="3">
        <v>44647</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2023</v>
      </c>
      <c r="D9133" s="3">
        <v>45075</v>
      </c>
      <c r="E9133" s="3">
        <v>45079</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2023</v>
      </c>
      <c r="D9134" s="3">
        <v>45075</v>
      </c>
      <c r="E9134" s="3">
        <v>45079</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2021</v>
      </c>
      <c r="D9135" s="3">
        <v>44439</v>
      </c>
      <c r="E9135" s="3">
        <v>44443</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2022</v>
      </c>
      <c r="D9136" s="3">
        <v>44664</v>
      </c>
      <c r="E9136" s="3">
        <v>44669</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2022</v>
      </c>
      <c r="D9137" s="3">
        <v>44664</v>
      </c>
      <c r="E9137" s="3">
        <v>44669</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2022</v>
      </c>
      <c r="D9138" s="3">
        <v>44664</v>
      </c>
      <c r="E9138" s="3">
        <v>44669</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2020</v>
      </c>
      <c r="D9139" s="3">
        <v>43864</v>
      </c>
      <c r="E9139" s="3">
        <v>43871</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2020</v>
      </c>
      <c r="D9140" s="3">
        <v>43864</v>
      </c>
      <c r="E9140" s="3">
        <v>43871</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2020</v>
      </c>
      <c r="D9141" s="3">
        <v>44076</v>
      </c>
      <c r="E9141" s="3">
        <v>44082</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2023</v>
      </c>
      <c r="D9142" s="3">
        <v>45200</v>
      </c>
      <c r="E9142" s="3">
        <v>45202</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2022</v>
      </c>
      <c r="D9143" s="3">
        <v>44810</v>
      </c>
      <c r="E9143" s="3">
        <v>44812</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2023</v>
      </c>
      <c r="D9144" s="3">
        <v>45067</v>
      </c>
      <c r="E9144" s="3">
        <v>45073</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2023</v>
      </c>
      <c r="D9145" s="3">
        <v>45067</v>
      </c>
      <c r="E9145" s="3">
        <v>45073</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2023</v>
      </c>
      <c r="D9146" s="3">
        <v>45067</v>
      </c>
      <c r="E9146" s="3">
        <v>45073</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2021</v>
      </c>
      <c r="D9147" s="3">
        <v>44459</v>
      </c>
      <c r="E9147" s="3">
        <v>44463</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2022</v>
      </c>
      <c r="D9148" s="3">
        <v>44584</v>
      </c>
      <c r="E9148" s="3">
        <v>44588</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2022</v>
      </c>
      <c r="D9149" s="3">
        <v>44584</v>
      </c>
      <c r="E9149" s="3">
        <v>44588</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2022</v>
      </c>
      <c r="D9150" s="3">
        <v>44584</v>
      </c>
      <c r="E9150" s="3">
        <v>44588</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2020</v>
      </c>
      <c r="D9151" s="3">
        <v>43983</v>
      </c>
      <c r="E9151" s="3">
        <v>43988</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2020</v>
      </c>
      <c r="D9152" s="3">
        <v>43983</v>
      </c>
      <c r="E9152" s="3">
        <v>43988</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2021</v>
      </c>
      <c r="D9153" s="3">
        <v>44463</v>
      </c>
      <c r="E9153" s="3">
        <v>44468</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2021</v>
      </c>
      <c r="D9154" s="3">
        <v>44463</v>
      </c>
      <c r="E9154" s="3">
        <v>44468</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2021</v>
      </c>
      <c r="D9155" s="3">
        <v>44463</v>
      </c>
      <c r="E9155" s="3">
        <v>44468</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2022</v>
      </c>
      <c r="D9156" s="3">
        <v>44775</v>
      </c>
      <c r="E9156" s="3">
        <v>44777</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2020</v>
      </c>
      <c r="D9157" s="3">
        <v>43854</v>
      </c>
      <c r="E9157" s="3">
        <v>43859</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2020</v>
      </c>
      <c r="D9158" s="3">
        <v>44047</v>
      </c>
      <c r="E9158" s="3">
        <v>44051</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2020</v>
      </c>
      <c r="D9159" s="3">
        <v>44047</v>
      </c>
      <c r="E9159" s="3">
        <v>44051</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2020</v>
      </c>
      <c r="D9160" s="3">
        <v>44047</v>
      </c>
      <c r="E9160" s="3">
        <v>44051</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2022</v>
      </c>
      <c r="D9161" s="3">
        <v>44783</v>
      </c>
      <c r="E9161" s="3">
        <v>44788</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2022</v>
      </c>
      <c r="D9162" s="3">
        <v>44783</v>
      </c>
      <c r="E9162" s="3">
        <v>44788</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2022</v>
      </c>
      <c r="D9163" s="3">
        <v>44904</v>
      </c>
      <c r="E9163" s="3">
        <v>44908</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2022</v>
      </c>
      <c r="D9164" s="3">
        <v>44904</v>
      </c>
      <c r="E9164" s="3">
        <v>44908</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2021</v>
      </c>
      <c r="D9165" s="3">
        <v>44355</v>
      </c>
      <c r="E9165" s="3">
        <v>44359</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2021</v>
      </c>
      <c r="D9166" s="3">
        <v>44355</v>
      </c>
      <c r="E9166" s="3">
        <v>44359</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2022</v>
      </c>
      <c r="D9167" s="3">
        <v>44737</v>
      </c>
      <c r="E9167" s="3">
        <v>44739</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2022</v>
      </c>
      <c r="D9168" s="3">
        <v>44737</v>
      </c>
      <c r="E9168" s="3">
        <v>44739</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2022</v>
      </c>
      <c r="D9169" s="3">
        <v>44737</v>
      </c>
      <c r="E9169" s="3">
        <v>44739</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2022</v>
      </c>
      <c r="D9170" s="3">
        <v>44636</v>
      </c>
      <c r="E9170" s="3">
        <v>44640</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2022</v>
      </c>
      <c r="D9171" s="3">
        <v>44636</v>
      </c>
      <c r="E9171" s="3">
        <v>44640</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2022</v>
      </c>
      <c r="D9172" s="3">
        <v>44897</v>
      </c>
      <c r="E9172" s="3">
        <v>44897</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2022</v>
      </c>
      <c r="D9173" s="3">
        <v>44897</v>
      </c>
      <c r="E9173" s="3">
        <v>44897</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2022</v>
      </c>
      <c r="D9174" s="3">
        <v>44897</v>
      </c>
      <c r="E9174" s="3">
        <v>44897</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2022</v>
      </c>
      <c r="D9175" s="3">
        <v>44897</v>
      </c>
      <c r="E9175" s="3">
        <v>44897</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2023</v>
      </c>
      <c r="D9176" s="3">
        <v>45090</v>
      </c>
      <c r="E9176" s="3">
        <v>45092</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2023</v>
      </c>
      <c r="D9177" s="3">
        <v>45090</v>
      </c>
      <c r="E9177" s="3">
        <v>45092</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2022</v>
      </c>
      <c r="D9178" s="3">
        <v>44640</v>
      </c>
      <c r="E9178" s="3">
        <v>44645</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2022</v>
      </c>
      <c r="D9179" s="3">
        <v>44880</v>
      </c>
      <c r="E9179" s="3">
        <v>44884</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2022</v>
      </c>
      <c r="D9180" s="3">
        <v>44880</v>
      </c>
      <c r="E9180" s="3">
        <v>44884</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2023</v>
      </c>
      <c r="D9181" s="3">
        <v>45146</v>
      </c>
      <c r="E9181" s="3">
        <v>45150</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2023</v>
      </c>
      <c r="D9182" s="3">
        <v>45146</v>
      </c>
      <c r="E9182" s="3">
        <v>45150</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2023</v>
      </c>
      <c r="D9183" s="3">
        <v>45146</v>
      </c>
      <c r="E9183" s="3">
        <v>45150</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2023</v>
      </c>
      <c r="D9184" s="3">
        <v>45146</v>
      </c>
      <c r="E9184" s="3">
        <v>45150</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2023</v>
      </c>
      <c r="D9185" s="3">
        <v>45146</v>
      </c>
      <c r="E9185" s="3">
        <v>45150</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2023</v>
      </c>
      <c r="D9186" s="3">
        <v>45146</v>
      </c>
      <c r="E9186" s="3">
        <v>45150</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2023</v>
      </c>
      <c r="D9187" s="3">
        <v>45146</v>
      </c>
      <c r="E9187" s="3">
        <v>45150</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2023</v>
      </c>
      <c r="D9188" s="3">
        <v>45146</v>
      </c>
      <c r="E9188" s="3">
        <v>45150</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2021</v>
      </c>
      <c r="D9189" s="3">
        <v>44429</v>
      </c>
      <c r="E9189" s="3">
        <v>44433</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2021</v>
      </c>
      <c r="D9190" s="3">
        <v>44429</v>
      </c>
      <c r="E9190" s="3">
        <v>44433</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2021</v>
      </c>
      <c r="D9191" s="3">
        <v>44429</v>
      </c>
      <c r="E9191" s="3">
        <v>44433</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2021</v>
      </c>
      <c r="D9192" s="3">
        <v>44429</v>
      </c>
      <c r="E9192" s="3">
        <v>44433</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2021</v>
      </c>
      <c r="D9193" s="3">
        <v>44429</v>
      </c>
      <c r="E9193" s="3">
        <v>44433</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2021</v>
      </c>
      <c r="D9194" s="3">
        <v>44502</v>
      </c>
      <c r="E9194" s="3">
        <v>44507</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2021</v>
      </c>
      <c r="D9195" s="3">
        <v>44502</v>
      </c>
      <c r="E9195" s="3">
        <v>44507</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2020</v>
      </c>
      <c r="D9196" s="3">
        <v>44165</v>
      </c>
      <c r="E9196" s="3">
        <v>44171</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2020</v>
      </c>
      <c r="D9197" s="3">
        <v>44165</v>
      </c>
      <c r="E9197" s="3">
        <v>44171</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2020</v>
      </c>
      <c r="D9198" s="3">
        <v>43961</v>
      </c>
      <c r="E9198" s="3">
        <v>43966</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2020</v>
      </c>
      <c r="D9199" s="3">
        <v>43961</v>
      </c>
      <c r="E9199" s="3">
        <v>43966</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2020</v>
      </c>
      <c r="D9200" s="3">
        <v>43961</v>
      </c>
      <c r="E9200" s="3">
        <v>43966</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2020</v>
      </c>
      <c r="D9201" s="3">
        <v>43961</v>
      </c>
      <c r="E9201" s="3">
        <v>43966</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2022</v>
      </c>
      <c r="D9202" s="3">
        <v>44852</v>
      </c>
      <c r="E9202" s="3">
        <v>44855</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2022</v>
      </c>
      <c r="D9203" s="3">
        <v>44852</v>
      </c>
      <c r="E9203" s="3">
        <v>44855</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2022</v>
      </c>
      <c r="D9204" s="3">
        <v>44865</v>
      </c>
      <c r="E9204" s="3">
        <v>44869</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2022</v>
      </c>
      <c r="D9205" s="3">
        <v>44865</v>
      </c>
      <c r="E9205" s="3">
        <v>44869</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2022</v>
      </c>
      <c r="D9206" s="3">
        <v>44897</v>
      </c>
      <c r="E9206" s="3">
        <v>44901</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2022</v>
      </c>
      <c r="D9207" s="3">
        <v>44673</v>
      </c>
      <c r="E9207" s="3">
        <v>44673</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2022</v>
      </c>
      <c r="D9208" s="3">
        <v>44673</v>
      </c>
      <c r="E9208" s="3">
        <v>44673</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2023</v>
      </c>
      <c r="D9209" s="3">
        <v>45142</v>
      </c>
      <c r="E9209" s="3">
        <v>45146</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2023</v>
      </c>
      <c r="D9210" s="3">
        <v>45142</v>
      </c>
      <c r="E9210" s="3">
        <v>45147</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2023</v>
      </c>
      <c r="D9211" s="3">
        <v>45272</v>
      </c>
      <c r="E9211" s="3">
        <v>45275</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2023</v>
      </c>
      <c r="D9212" s="3">
        <v>45272</v>
      </c>
      <c r="E9212" s="3">
        <v>45275</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2021</v>
      </c>
      <c r="D9213" s="3">
        <v>44269</v>
      </c>
      <c r="E9213" s="3">
        <v>44274</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2020</v>
      </c>
      <c r="D9214" s="3">
        <v>44173</v>
      </c>
      <c r="E9214" s="3">
        <v>44180</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2020</v>
      </c>
      <c r="D9215" s="3">
        <v>44173</v>
      </c>
      <c r="E9215" s="3">
        <v>44180</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2023</v>
      </c>
      <c r="D9216" s="3">
        <v>45200</v>
      </c>
      <c r="E9216" s="3">
        <v>45202</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2022</v>
      </c>
      <c r="D9217" s="3">
        <v>44887</v>
      </c>
      <c r="E9217" s="3">
        <v>44892</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2023</v>
      </c>
      <c r="D9218" s="3">
        <v>45255</v>
      </c>
      <c r="E9218" s="3">
        <v>45261</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2023</v>
      </c>
      <c r="D9219" s="3">
        <v>45245</v>
      </c>
      <c r="E9219" s="3">
        <v>45248</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2021</v>
      </c>
      <c r="D9220" s="3">
        <v>44424</v>
      </c>
      <c r="E9220" s="3">
        <v>44428</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2021</v>
      </c>
      <c r="D9221" s="3">
        <v>44424</v>
      </c>
      <c r="E9221" s="3">
        <v>44428</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2023</v>
      </c>
      <c r="D9222" s="3">
        <v>45213</v>
      </c>
      <c r="E9222" s="3">
        <v>45214</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2023</v>
      </c>
      <c r="D9223" s="3">
        <v>45213</v>
      </c>
      <c r="E9223" s="3">
        <v>45214</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2023</v>
      </c>
      <c r="D9224" s="3">
        <v>45213</v>
      </c>
      <c r="E9224" s="3">
        <v>45214</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2023</v>
      </c>
      <c r="D9225" s="3">
        <v>45235</v>
      </c>
      <c r="E9225" s="3">
        <v>45235</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2023</v>
      </c>
      <c r="D9226" s="3">
        <v>45235</v>
      </c>
      <c r="E9226" s="3">
        <v>45235</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2023</v>
      </c>
      <c r="D9227" s="3">
        <v>45235</v>
      </c>
      <c r="E9227" s="3">
        <v>45235</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2023</v>
      </c>
      <c r="D9228" s="3">
        <v>45235</v>
      </c>
      <c r="E9228" s="3">
        <v>45235</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2023</v>
      </c>
      <c r="D9229" s="3">
        <v>45005</v>
      </c>
      <c r="E9229" s="3">
        <v>45010</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2020</v>
      </c>
      <c r="D9230" s="3">
        <v>44138</v>
      </c>
      <c r="E9230" s="3">
        <v>44138</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2023</v>
      </c>
      <c r="D9231" s="3">
        <v>45131</v>
      </c>
      <c r="E9231" s="3">
        <v>45134</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2023</v>
      </c>
      <c r="D9232" s="3">
        <v>45131</v>
      </c>
      <c r="E9232" s="3">
        <v>45134</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2020</v>
      </c>
      <c r="D9233" s="3">
        <v>44192</v>
      </c>
      <c r="E9233" s="3">
        <v>44196</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2022</v>
      </c>
      <c r="D9234" s="3">
        <v>44807</v>
      </c>
      <c r="E9234" s="3">
        <v>44811</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2022</v>
      </c>
      <c r="D9235" s="3">
        <v>44807</v>
      </c>
      <c r="E9235" s="3">
        <v>44811</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2022</v>
      </c>
      <c r="D9236" s="3">
        <v>44807</v>
      </c>
      <c r="E9236" s="3">
        <v>44811</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2022</v>
      </c>
      <c r="D9237" s="3">
        <v>44807</v>
      </c>
      <c r="E9237" s="3">
        <v>44811</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2022</v>
      </c>
      <c r="D9238" s="3">
        <v>44807</v>
      </c>
      <c r="E9238" s="3">
        <v>44811</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2022</v>
      </c>
      <c r="D9239" s="3">
        <v>44807</v>
      </c>
      <c r="E9239" s="3">
        <v>44811</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2023</v>
      </c>
      <c r="D9240" s="3">
        <v>44969</v>
      </c>
      <c r="E9240" s="3">
        <v>44972</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2023</v>
      </c>
      <c r="D9241" s="3">
        <v>45227</v>
      </c>
      <c r="E9241" s="3">
        <v>45233</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2023</v>
      </c>
      <c r="D9242" s="3">
        <v>45227</v>
      </c>
      <c r="E9242" s="3">
        <v>45233</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2023</v>
      </c>
      <c r="D9243" s="3">
        <v>45227</v>
      </c>
      <c r="E9243" s="3">
        <v>45233</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2020</v>
      </c>
      <c r="D9244" s="3">
        <v>44021</v>
      </c>
      <c r="E9244" s="3">
        <v>44026</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2020</v>
      </c>
      <c r="D9245" s="3">
        <v>44021</v>
      </c>
      <c r="E9245" s="3">
        <v>44026</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2020</v>
      </c>
      <c r="D9246" s="3">
        <v>44021</v>
      </c>
      <c r="E9246" s="3">
        <v>44026</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2020</v>
      </c>
      <c r="D9247" s="3">
        <v>44021</v>
      </c>
      <c r="E9247" s="3">
        <v>44026</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2023</v>
      </c>
      <c r="D9248" s="3">
        <v>45069</v>
      </c>
      <c r="E9248" s="3">
        <v>45073</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2023</v>
      </c>
      <c r="D9249" s="3">
        <v>45069</v>
      </c>
      <c r="E9249" s="3">
        <v>45073</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2022</v>
      </c>
      <c r="D9250" s="3">
        <v>44876</v>
      </c>
      <c r="E9250" s="3">
        <v>44880</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2022</v>
      </c>
      <c r="D9251" s="3">
        <v>44876</v>
      </c>
      <c r="E9251" s="3">
        <v>44880</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2022</v>
      </c>
      <c r="D9252" s="3">
        <v>44898</v>
      </c>
      <c r="E9252" s="3">
        <v>44902</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2023</v>
      </c>
      <c r="D9253" s="3">
        <v>44988</v>
      </c>
      <c r="E9253" s="3">
        <v>44994</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2023</v>
      </c>
      <c r="D9254" s="3">
        <v>45193</v>
      </c>
      <c r="E9254" s="3">
        <v>45195</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2023</v>
      </c>
      <c r="D9255" s="3">
        <v>45193</v>
      </c>
      <c r="E9255" s="3">
        <v>45195</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2020</v>
      </c>
      <c r="D9256" s="3">
        <v>43873</v>
      </c>
      <c r="E9256" s="3">
        <v>43877</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2020</v>
      </c>
      <c r="D9257" s="3">
        <v>43873</v>
      </c>
      <c r="E9257" s="3">
        <v>43877</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2020</v>
      </c>
      <c r="D9258" s="3">
        <v>43873</v>
      </c>
      <c r="E9258" s="3">
        <v>43877</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2020</v>
      </c>
      <c r="D9259" s="3">
        <v>43873</v>
      </c>
      <c r="E9259" s="3">
        <v>43877</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2020</v>
      </c>
      <c r="D9260" s="3">
        <v>43873</v>
      </c>
      <c r="E9260" s="3">
        <v>43877</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2020</v>
      </c>
      <c r="D9261" s="3">
        <v>43873</v>
      </c>
      <c r="E9261" s="3">
        <v>43877</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2023</v>
      </c>
      <c r="D9262" s="3">
        <v>45242</v>
      </c>
      <c r="E9262" s="3">
        <v>45245</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2023</v>
      </c>
      <c r="D9263" s="3">
        <v>45172</v>
      </c>
      <c r="E9263" s="3">
        <v>45172</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2021</v>
      </c>
      <c r="D9264" s="3">
        <v>44478</v>
      </c>
      <c r="E9264" s="3">
        <v>44482</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2021</v>
      </c>
      <c r="D9265" s="3">
        <v>44478</v>
      </c>
      <c r="E9265" s="3">
        <v>44482</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2023</v>
      </c>
      <c r="D9266" s="3">
        <v>45255</v>
      </c>
      <c r="E9266" s="3">
        <v>45262</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2023</v>
      </c>
      <c r="D9267" s="3">
        <v>45255</v>
      </c>
      <c r="E9267" s="3">
        <v>45262</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2020</v>
      </c>
      <c r="D9268" s="3">
        <v>43870</v>
      </c>
      <c r="E9268" s="3">
        <v>43871</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2021</v>
      </c>
      <c r="D9269" s="3">
        <v>44464</v>
      </c>
      <c r="E9269" s="3">
        <v>44464</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2021</v>
      </c>
      <c r="D9270" s="3">
        <v>44464</v>
      </c>
      <c r="E9270" s="3">
        <v>44464</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2023</v>
      </c>
      <c r="D9271" s="3">
        <v>45160</v>
      </c>
      <c r="E9271" s="3">
        <v>45167</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2023</v>
      </c>
      <c r="D9272" s="3">
        <v>45160</v>
      </c>
      <c r="E9272" s="3">
        <v>45167</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2022</v>
      </c>
      <c r="D9273" s="3">
        <v>44694</v>
      </c>
      <c r="E9273" s="3">
        <v>44699</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2022</v>
      </c>
      <c r="D9274" s="3">
        <v>44694</v>
      </c>
      <c r="E9274" s="3">
        <v>44699</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2023</v>
      </c>
      <c r="D9275" s="3">
        <v>45172</v>
      </c>
      <c r="E9275" s="3">
        <v>45176</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2020</v>
      </c>
      <c r="D9276" s="3">
        <v>44114</v>
      </c>
      <c r="E9276" s="3">
        <v>44114</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2022</v>
      </c>
      <c r="D9277" s="3">
        <v>44708</v>
      </c>
      <c r="E9277" s="3">
        <v>44711</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2022</v>
      </c>
      <c r="D9278" s="3">
        <v>44708</v>
      </c>
      <c r="E9278" s="3">
        <v>44711</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2023</v>
      </c>
      <c r="D9279" s="3">
        <v>45262</v>
      </c>
      <c r="E9279" s="3">
        <v>45266</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2023</v>
      </c>
      <c r="D9280" s="3">
        <v>45262</v>
      </c>
      <c r="E9280" s="3">
        <v>45266</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2023</v>
      </c>
      <c r="D9281" s="3">
        <v>45262</v>
      </c>
      <c r="E9281" s="3">
        <v>45266</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2022</v>
      </c>
      <c r="D9282" s="3">
        <v>44825</v>
      </c>
      <c r="E9282" s="3">
        <v>44829</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2023</v>
      </c>
      <c r="D9283" s="3">
        <v>45181</v>
      </c>
      <c r="E9283" s="3">
        <v>45185</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2022</v>
      </c>
      <c r="D9284" s="3">
        <v>44926</v>
      </c>
      <c r="E9284" s="3">
        <v>44931</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2023</v>
      </c>
      <c r="D9285" s="3">
        <v>45172</v>
      </c>
      <c r="E9285" s="3">
        <v>45174</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2020</v>
      </c>
      <c r="D9286" s="3">
        <v>44153</v>
      </c>
      <c r="E9286" s="3">
        <v>44158</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2021</v>
      </c>
      <c r="D9287" s="3">
        <v>44521</v>
      </c>
      <c r="E9287" s="3">
        <v>44524</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2023</v>
      </c>
      <c r="D9288" s="3">
        <v>45097</v>
      </c>
      <c r="E9288" s="3">
        <v>45104</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2023</v>
      </c>
      <c r="D9289" s="3">
        <v>45097</v>
      </c>
      <c r="E9289" s="3">
        <v>45104</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2023</v>
      </c>
      <c r="D9290" s="3">
        <v>45261</v>
      </c>
      <c r="E9290" s="3">
        <v>45264</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2020</v>
      </c>
      <c r="D9291" s="3">
        <v>43944</v>
      </c>
      <c r="E9291" s="3">
        <v>43947</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2020</v>
      </c>
      <c r="D9292" s="3">
        <v>44097</v>
      </c>
      <c r="E9292" s="3">
        <v>44099</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2020</v>
      </c>
      <c r="D9293" s="3">
        <v>44097</v>
      </c>
      <c r="E9293" s="3">
        <v>44099</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2023</v>
      </c>
      <c r="D9294" s="3">
        <v>44988</v>
      </c>
      <c r="E9294" s="3">
        <v>44988</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2023</v>
      </c>
      <c r="D9295" s="3">
        <v>45248</v>
      </c>
      <c r="E9295" s="3">
        <v>45252</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2023</v>
      </c>
      <c r="D9296" s="3">
        <v>45075</v>
      </c>
      <c r="E9296" s="3">
        <v>45079</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2023</v>
      </c>
      <c r="D9297" s="3">
        <v>45075</v>
      </c>
      <c r="E9297" s="3">
        <v>45079</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2021</v>
      </c>
      <c r="D9298" s="3">
        <v>44304</v>
      </c>
      <c r="E9298" s="3">
        <v>44308</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2021</v>
      </c>
      <c r="D9299" s="3">
        <v>44304</v>
      </c>
      <c r="E9299" s="3">
        <v>44308</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2021</v>
      </c>
      <c r="D9300" s="3">
        <v>44304</v>
      </c>
      <c r="E9300" s="3">
        <v>44308</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2021</v>
      </c>
      <c r="D9301" s="3">
        <v>44304</v>
      </c>
      <c r="E9301" s="3">
        <v>44308</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2021</v>
      </c>
      <c r="D9302" s="3">
        <v>44304</v>
      </c>
      <c r="E9302" s="3">
        <v>44308</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2021</v>
      </c>
      <c r="D9303" s="3">
        <v>44304</v>
      </c>
      <c r="E9303" s="3">
        <v>44308</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2021</v>
      </c>
      <c r="D9304" s="3">
        <v>44304</v>
      </c>
      <c r="E9304" s="3">
        <v>44308</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2021</v>
      </c>
      <c r="D9305" s="3">
        <v>44304</v>
      </c>
      <c r="E9305" s="3">
        <v>44308</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2021</v>
      </c>
      <c r="D9306" s="3">
        <v>44304</v>
      </c>
      <c r="E9306" s="3">
        <v>44308</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2021</v>
      </c>
      <c r="D9307" s="3">
        <v>44458</v>
      </c>
      <c r="E9307" s="3">
        <v>44463</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2020</v>
      </c>
      <c r="D9308" s="3">
        <v>43915</v>
      </c>
      <c r="E9308" s="3">
        <v>43920</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2020</v>
      </c>
      <c r="D9309" s="3">
        <v>43915</v>
      </c>
      <c r="E9309" s="3">
        <v>43920</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2020</v>
      </c>
      <c r="D9310" s="3">
        <v>43915</v>
      </c>
      <c r="E9310" s="3">
        <v>43920</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2020</v>
      </c>
      <c r="D9311" s="3">
        <v>43915</v>
      </c>
      <c r="E9311" s="3">
        <v>43920</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2022</v>
      </c>
      <c r="D9312" s="3">
        <v>44800</v>
      </c>
      <c r="E9312" s="3">
        <v>44805</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2023</v>
      </c>
      <c r="D9313" s="3">
        <v>44992</v>
      </c>
      <c r="E9313" s="3">
        <v>44998</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2023</v>
      </c>
      <c r="D9314" s="3">
        <v>44992</v>
      </c>
      <c r="E9314" s="3">
        <v>44998</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2021</v>
      </c>
      <c r="D9315" s="3">
        <v>44511</v>
      </c>
      <c r="E9315" s="3">
        <v>44511</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2021</v>
      </c>
      <c r="D9316" s="3">
        <v>44511</v>
      </c>
      <c r="E9316" s="3">
        <v>44511</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2022</v>
      </c>
      <c r="D9317" s="3">
        <v>44657</v>
      </c>
      <c r="E9317" s="3">
        <v>44661</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2022</v>
      </c>
      <c r="D9318" s="3">
        <v>44657</v>
      </c>
      <c r="E9318" s="3">
        <v>44661</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2023</v>
      </c>
      <c r="D9319" s="3">
        <v>44979</v>
      </c>
      <c r="E9319" s="3">
        <v>44984</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2023</v>
      </c>
      <c r="D9320" s="3">
        <v>45128</v>
      </c>
      <c r="E9320" s="3">
        <v>45133</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2023</v>
      </c>
      <c r="D9321" s="3">
        <v>45128</v>
      </c>
      <c r="E9321" s="3">
        <v>45133</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2023</v>
      </c>
      <c r="D9322" s="3">
        <v>45128</v>
      </c>
      <c r="E9322" s="3">
        <v>45133</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2022</v>
      </c>
      <c r="D9323" s="3">
        <v>44870</v>
      </c>
      <c r="E9323" s="3">
        <v>44874</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2022</v>
      </c>
      <c r="D9324" s="3">
        <v>44870</v>
      </c>
      <c r="E9324" s="3">
        <v>44874</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2023</v>
      </c>
      <c r="D9325" s="3">
        <v>45193</v>
      </c>
      <c r="E9325" s="3">
        <v>45199</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2023</v>
      </c>
      <c r="D9326" s="3">
        <v>45193</v>
      </c>
      <c r="E9326" s="3">
        <v>45199</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2023</v>
      </c>
      <c r="D9327" s="3">
        <v>45193</v>
      </c>
      <c r="E9327" s="3">
        <v>45199</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2023</v>
      </c>
      <c r="D9328" s="3">
        <v>45177</v>
      </c>
      <c r="E9328" s="3">
        <v>45180</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2023</v>
      </c>
      <c r="D9329" s="3">
        <v>45177</v>
      </c>
      <c r="E9329" s="3">
        <v>45180</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2023</v>
      </c>
      <c r="D9330" s="3">
        <v>45177</v>
      </c>
      <c r="E9330" s="3">
        <v>45180</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2021</v>
      </c>
      <c r="D9331" s="3">
        <v>44528</v>
      </c>
      <c r="E9331" s="3">
        <v>44530</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2021</v>
      </c>
      <c r="D9332" s="3">
        <v>44512</v>
      </c>
      <c r="E9332" s="3">
        <v>44518</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2022</v>
      </c>
      <c r="D9333" s="3">
        <v>44834</v>
      </c>
      <c r="E9333" s="3">
        <v>44838</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2023</v>
      </c>
      <c r="D9334" s="3">
        <v>45181</v>
      </c>
      <c r="E9334" s="3">
        <v>45183</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2023</v>
      </c>
      <c r="D9335" s="3">
        <v>45181</v>
      </c>
      <c r="E9335" s="3">
        <v>45183</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2023</v>
      </c>
      <c r="D9336" s="3">
        <v>45048</v>
      </c>
      <c r="E9336" s="3">
        <v>45049</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2023</v>
      </c>
      <c r="D9337" s="3">
        <v>45048</v>
      </c>
      <c r="E9337" s="3">
        <v>45049</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2023</v>
      </c>
      <c r="D9338" s="3">
        <v>45186</v>
      </c>
      <c r="E9338" s="3">
        <v>45190</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2020</v>
      </c>
      <c r="D9339" s="3">
        <v>44123</v>
      </c>
      <c r="E9339" s="3">
        <v>44126</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2020</v>
      </c>
      <c r="D9340" s="3">
        <v>44123</v>
      </c>
      <c r="E9340" s="3">
        <v>44126</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2020</v>
      </c>
      <c r="D9341" s="3">
        <v>44123</v>
      </c>
      <c r="E9341" s="3">
        <v>44126</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2020</v>
      </c>
      <c r="D9342" s="3">
        <v>44123</v>
      </c>
      <c r="E9342" s="3">
        <v>44126</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2020</v>
      </c>
      <c r="D9343" s="3">
        <v>44123</v>
      </c>
      <c r="E9343" s="3">
        <v>44126</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2022</v>
      </c>
      <c r="D9344" s="3">
        <v>44634</v>
      </c>
      <c r="E9344" s="3">
        <v>44639</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2023</v>
      </c>
      <c r="D9345" s="3">
        <v>44975</v>
      </c>
      <c r="E9345" s="3">
        <v>44978</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2023</v>
      </c>
      <c r="D9346" s="3">
        <v>44975</v>
      </c>
      <c r="E9346" s="3">
        <v>44978</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2023</v>
      </c>
      <c r="D9347" s="3">
        <v>44975</v>
      </c>
      <c r="E9347" s="3">
        <v>44978</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2023</v>
      </c>
      <c r="D9348" s="3">
        <v>44975</v>
      </c>
      <c r="E9348" s="3">
        <v>44978</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2023</v>
      </c>
      <c r="D9349" s="3">
        <v>44975</v>
      </c>
      <c r="E9349" s="3">
        <v>44978</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2022</v>
      </c>
      <c r="D9350" s="3">
        <v>44918</v>
      </c>
      <c r="E9350" s="3">
        <v>44924</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2022</v>
      </c>
      <c r="D9351" s="3">
        <v>44918</v>
      </c>
      <c r="E9351" s="3">
        <v>44924</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2022</v>
      </c>
      <c r="D9352" s="3">
        <v>44828</v>
      </c>
      <c r="E9352" s="3">
        <v>44832</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2022</v>
      </c>
      <c r="D9353" s="3">
        <v>44828</v>
      </c>
      <c r="E9353" s="3">
        <v>44832</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2023</v>
      </c>
      <c r="D9354" s="3">
        <v>45194</v>
      </c>
      <c r="E9354" s="3">
        <v>45196</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2023</v>
      </c>
      <c r="D9355" s="3">
        <v>45194</v>
      </c>
      <c r="E9355" s="3">
        <v>45196</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2021</v>
      </c>
      <c r="D9356" s="3">
        <v>44531</v>
      </c>
      <c r="E9356" s="3">
        <v>44535</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2021</v>
      </c>
      <c r="D9357" s="3">
        <v>44531</v>
      </c>
      <c r="E9357" s="3">
        <v>44535</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2021</v>
      </c>
      <c r="D9358" s="3">
        <v>44531</v>
      </c>
      <c r="E9358" s="3">
        <v>44535</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2022</v>
      </c>
      <c r="D9359" s="3">
        <v>44586</v>
      </c>
      <c r="E9359" s="3">
        <v>44589</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2022</v>
      </c>
      <c r="D9360" s="3">
        <v>44586</v>
      </c>
      <c r="E9360" s="3">
        <v>44589</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2022</v>
      </c>
      <c r="D9361" s="3">
        <v>44586</v>
      </c>
      <c r="E9361" s="3">
        <v>44589</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2022</v>
      </c>
      <c r="D9362" s="3">
        <v>44586</v>
      </c>
      <c r="E9362" s="3">
        <v>44589</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2023</v>
      </c>
      <c r="D9363" s="3">
        <v>45007</v>
      </c>
      <c r="E9363" s="3">
        <v>45011</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2023</v>
      </c>
      <c r="D9364" s="3">
        <v>45007</v>
      </c>
      <c r="E9364" s="3">
        <v>45011</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2023</v>
      </c>
      <c r="D9365" s="3">
        <v>45007</v>
      </c>
      <c r="E9365" s="3">
        <v>45011</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2023</v>
      </c>
      <c r="D9366" s="3">
        <v>45007</v>
      </c>
      <c r="E9366" s="3">
        <v>45011</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2020</v>
      </c>
      <c r="D9367" s="3">
        <v>44065</v>
      </c>
      <c r="E9367" s="3">
        <v>44068</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2020</v>
      </c>
      <c r="D9368" s="3">
        <v>43990</v>
      </c>
      <c r="E9368" s="3">
        <v>43995</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2020</v>
      </c>
      <c r="D9369" s="3">
        <v>43990</v>
      </c>
      <c r="E9369" s="3">
        <v>43995</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2022</v>
      </c>
      <c r="D9370" s="3">
        <v>44659</v>
      </c>
      <c r="E9370" s="3">
        <v>44661</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2023</v>
      </c>
      <c r="D9371" s="3">
        <v>45238</v>
      </c>
      <c r="E9371" s="3">
        <v>45240</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2021</v>
      </c>
      <c r="D9372" s="3">
        <v>44345</v>
      </c>
      <c r="E9372" s="3">
        <v>44347</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2021</v>
      </c>
      <c r="D9373" s="3">
        <v>44345</v>
      </c>
      <c r="E9373" s="3">
        <v>44347</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2021</v>
      </c>
      <c r="D9374" s="3">
        <v>44345</v>
      </c>
      <c r="E9374" s="3">
        <v>44347</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2023</v>
      </c>
      <c r="D9375" s="3">
        <v>45054</v>
      </c>
      <c r="E9375" s="3">
        <v>45058</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2022</v>
      </c>
      <c r="D9376" s="3">
        <v>44718</v>
      </c>
      <c r="E9376" s="3">
        <v>44722</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2021</v>
      </c>
      <c r="D9377" s="3">
        <v>44544</v>
      </c>
      <c r="E9377" s="3">
        <v>44549</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2023</v>
      </c>
      <c r="D9378" s="3">
        <v>45286</v>
      </c>
      <c r="E9378" s="3">
        <v>45290</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2023</v>
      </c>
      <c r="D9379" s="3">
        <v>45278</v>
      </c>
      <c r="E9379" s="3">
        <v>45282</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2022</v>
      </c>
      <c r="D9380" s="3">
        <v>44692</v>
      </c>
      <c r="E9380" s="3">
        <v>44697</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2020</v>
      </c>
      <c r="D9381" s="3">
        <v>44188</v>
      </c>
      <c r="E9381" s="3">
        <v>44192</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2020</v>
      </c>
      <c r="D9382" s="3">
        <v>44188</v>
      </c>
      <c r="E9382" s="3">
        <v>44192</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2020</v>
      </c>
      <c r="D9383" s="3">
        <v>44188</v>
      </c>
      <c r="E9383" s="3">
        <v>44192</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2020</v>
      </c>
      <c r="D9384" s="3">
        <v>44188</v>
      </c>
      <c r="E9384" s="3">
        <v>44192</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2020</v>
      </c>
      <c r="D9385" s="3">
        <v>44188</v>
      </c>
      <c r="E9385" s="3">
        <v>44192</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2023</v>
      </c>
      <c r="D9386" s="3">
        <v>45150</v>
      </c>
      <c r="E9386" s="3">
        <v>45155</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2023</v>
      </c>
      <c r="D9387" s="3">
        <v>45166</v>
      </c>
      <c r="E9387" s="3">
        <v>45170</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2023</v>
      </c>
      <c r="D9388" s="3">
        <v>44946</v>
      </c>
      <c r="E9388" s="3">
        <v>44950</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2023</v>
      </c>
      <c r="D9389" s="3">
        <v>44946</v>
      </c>
      <c r="E9389" s="3">
        <v>44950</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2023</v>
      </c>
      <c r="D9390" s="3">
        <v>44946</v>
      </c>
      <c r="E9390" s="3">
        <v>44950</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2023</v>
      </c>
      <c r="D9391" s="3">
        <v>44946</v>
      </c>
      <c r="E9391" s="3">
        <v>44950</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2021</v>
      </c>
      <c r="D9392" s="3">
        <v>44366</v>
      </c>
      <c r="E9392" s="3">
        <v>44371</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2023</v>
      </c>
      <c r="D9393" s="3">
        <v>44999</v>
      </c>
      <c r="E9393" s="3">
        <v>45002</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2021</v>
      </c>
      <c r="D9394" s="3">
        <v>44494</v>
      </c>
      <c r="E9394" s="3">
        <v>44494</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2020</v>
      </c>
      <c r="D9395" s="3">
        <v>44094</v>
      </c>
      <c r="E9395" s="3">
        <v>44097</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2020</v>
      </c>
      <c r="D9396" s="3">
        <v>44094</v>
      </c>
      <c r="E9396" s="3">
        <v>44097</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2020</v>
      </c>
      <c r="D9397" s="3">
        <v>44094</v>
      </c>
      <c r="E9397" s="3">
        <v>44097</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2020</v>
      </c>
      <c r="D9398" s="3">
        <v>44094</v>
      </c>
      <c r="E9398" s="3">
        <v>44097</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2020</v>
      </c>
      <c r="D9399" s="3">
        <v>44094</v>
      </c>
      <c r="E9399" s="3">
        <v>44097</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2020</v>
      </c>
      <c r="D9400" s="3">
        <v>44094</v>
      </c>
      <c r="E9400" s="3">
        <v>44097</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2022</v>
      </c>
      <c r="D9401" s="3">
        <v>44877</v>
      </c>
      <c r="E9401" s="3">
        <v>44881</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2021</v>
      </c>
      <c r="D9402" s="3">
        <v>44455</v>
      </c>
      <c r="E9402" s="3">
        <v>44460</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2020</v>
      </c>
      <c r="D9403" s="3">
        <v>44006</v>
      </c>
      <c r="E9403" s="3">
        <v>44010</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2022</v>
      </c>
      <c r="D9404" s="3">
        <v>44786</v>
      </c>
      <c r="E9404" s="3">
        <v>44791</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2022</v>
      </c>
      <c r="D9405" s="3">
        <v>44786</v>
      </c>
      <c r="E9405" s="3">
        <v>44791</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2023</v>
      </c>
      <c r="D9406" s="3">
        <v>45030</v>
      </c>
      <c r="E9406" s="3">
        <v>45034</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2020</v>
      </c>
      <c r="D9407" s="3">
        <v>43904</v>
      </c>
      <c r="E9407" s="3">
        <v>43907</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2020</v>
      </c>
      <c r="D9408" s="3">
        <v>43904</v>
      </c>
      <c r="E9408" s="3">
        <v>43907</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2023</v>
      </c>
      <c r="D9409" s="3">
        <v>45192</v>
      </c>
      <c r="E9409" s="3">
        <v>45194</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2023</v>
      </c>
      <c r="D9410" s="3">
        <v>45192</v>
      </c>
      <c r="E9410" s="3">
        <v>45194</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2023</v>
      </c>
      <c r="D9411" s="3">
        <v>45271</v>
      </c>
      <c r="E9411" s="3">
        <v>45274</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2023</v>
      </c>
      <c r="D9412" s="3">
        <v>45271</v>
      </c>
      <c r="E9412" s="3">
        <v>45274</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2022</v>
      </c>
      <c r="D9413" s="3">
        <v>44631</v>
      </c>
      <c r="E9413" s="3">
        <v>44635</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2021</v>
      </c>
      <c r="D9414" s="3">
        <v>44223</v>
      </c>
      <c r="E9414" s="3">
        <v>44225</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2022</v>
      </c>
      <c r="D9415" s="3">
        <v>44831</v>
      </c>
      <c r="E9415" s="3">
        <v>44832</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2021</v>
      </c>
      <c r="D9416" s="3">
        <v>44487</v>
      </c>
      <c r="E9416" s="3">
        <v>44491</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2021</v>
      </c>
      <c r="D9417" s="3">
        <v>44487</v>
      </c>
      <c r="E9417" s="3">
        <v>44491</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2021</v>
      </c>
      <c r="D9418" s="3">
        <v>44487</v>
      </c>
      <c r="E9418" s="3">
        <v>44491</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2020</v>
      </c>
      <c r="D9419" s="3">
        <v>44131</v>
      </c>
      <c r="E9419" s="3">
        <v>44136</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2020</v>
      </c>
      <c r="D9420" s="3">
        <v>44131</v>
      </c>
      <c r="E9420" s="3">
        <v>44136</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2023</v>
      </c>
      <c r="D9421" s="3">
        <v>45202</v>
      </c>
      <c r="E9421" s="3">
        <v>45204</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2023</v>
      </c>
      <c r="D9422" s="3">
        <v>45202</v>
      </c>
      <c r="E9422" s="3">
        <v>45204</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2020</v>
      </c>
      <c r="D9423" s="3">
        <v>44035</v>
      </c>
      <c r="E9423" s="3">
        <v>44039</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2020</v>
      </c>
      <c r="D9424" s="3">
        <v>44035</v>
      </c>
      <c r="E9424" s="3">
        <v>44039</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2020</v>
      </c>
      <c r="D9425" s="3">
        <v>44035</v>
      </c>
      <c r="E9425" s="3">
        <v>44039</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2020</v>
      </c>
      <c r="D9426" s="3">
        <v>44035</v>
      </c>
      <c r="E9426" s="3">
        <v>44039</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2020</v>
      </c>
      <c r="D9427" s="3">
        <v>44086</v>
      </c>
      <c r="E9427" s="3">
        <v>44091</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2022</v>
      </c>
      <c r="D9428" s="3">
        <v>44820</v>
      </c>
      <c r="E9428" s="3">
        <v>44825</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2020</v>
      </c>
      <c r="D9429" s="3">
        <v>44162</v>
      </c>
      <c r="E9429" s="3">
        <v>44166</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2020</v>
      </c>
      <c r="D9430" s="3">
        <v>43962</v>
      </c>
      <c r="E9430" s="3">
        <v>43967</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2021</v>
      </c>
      <c r="D9431" s="3">
        <v>44436</v>
      </c>
      <c r="E9431" s="3">
        <v>44440</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2021</v>
      </c>
      <c r="D9432" s="3">
        <v>44436</v>
      </c>
      <c r="E9432" s="3">
        <v>44440</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2021</v>
      </c>
      <c r="D9433" s="3">
        <v>44366</v>
      </c>
      <c r="E9433" s="3">
        <v>44366</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2021</v>
      </c>
      <c r="D9434" s="3">
        <v>44425</v>
      </c>
      <c r="E9434" s="3">
        <v>44431</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2021</v>
      </c>
      <c r="D9435" s="3">
        <v>44425</v>
      </c>
      <c r="E9435" s="3">
        <v>44431</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2021</v>
      </c>
      <c r="D9436" s="3">
        <v>44425</v>
      </c>
      <c r="E9436" s="3">
        <v>44431</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2021</v>
      </c>
      <c r="D9437" s="3">
        <v>44425</v>
      </c>
      <c r="E9437" s="3">
        <v>44431</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2021</v>
      </c>
      <c r="D9438" s="3">
        <v>44464</v>
      </c>
      <c r="E9438" s="3">
        <v>44464</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2023</v>
      </c>
      <c r="D9439" s="3">
        <v>45073</v>
      </c>
      <c r="E9439" s="3">
        <v>45078</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2023</v>
      </c>
      <c r="D9440" s="3">
        <v>45139</v>
      </c>
      <c r="E9440" s="3">
        <v>45144</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2020</v>
      </c>
      <c r="D9441" s="3">
        <v>44116</v>
      </c>
      <c r="E9441" s="3">
        <v>44121</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2020</v>
      </c>
      <c r="D9442" s="3">
        <v>43976</v>
      </c>
      <c r="E9442" s="3">
        <v>43980</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2020</v>
      </c>
      <c r="D9443" s="3">
        <v>44194</v>
      </c>
      <c r="E9443" s="3">
        <v>44196</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2023</v>
      </c>
      <c r="D9444" s="3">
        <v>45024</v>
      </c>
      <c r="E9444" s="3">
        <v>45028</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2023</v>
      </c>
      <c r="D9445" s="3">
        <v>45024</v>
      </c>
      <c r="E9445" s="3">
        <v>45028</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2021</v>
      </c>
      <c r="D9446" s="3">
        <v>44256</v>
      </c>
      <c r="E9446" s="3">
        <v>44257</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2021</v>
      </c>
      <c r="D9447" s="3">
        <v>44345</v>
      </c>
      <c r="E9447" s="3">
        <v>44350</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2022</v>
      </c>
      <c r="D9448" s="3">
        <v>44827</v>
      </c>
      <c r="E9448" s="3">
        <v>44833</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2023</v>
      </c>
      <c r="D9449" s="3">
        <v>45074</v>
      </c>
      <c r="E9449" s="3">
        <v>45081</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2022</v>
      </c>
      <c r="D9450" s="3">
        <v>44822</v>
      </c>
      <c r="E9450" s="3">
        <v>44828</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2020</v>
      </c>
      <c r="D9451" s="3">
        <v>44082</v>
      </c>
      <c r="E9451" s="3">
        <v>44087</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2023</v>
      </c>
      <c r="D9452" s="3">
        <v>45081</v>
      </c>
      <c r="E9452" s="3">
        <v>45085</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2021</v>
      </c>
      <c r="D9453" s="3">
        <v>44467</v>
      </c>
      <c r="E9453" s="3">
        <v>44474</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2021</v>
      </c>
      <c r="D9454" s="3">
        <v>44467</v>
      </c>
      <c r="E9454" s="3">
        <v>44474</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2021</v>
      </c>
      <c r="D9455" s="3">
        <v>44467</v>
      </c>
      <c r="E9455" s="3">
        <v>44474</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2021</v>
      </c>
      <c r="D9456" s="3">
        <v>44467</v>
      </c>
      <c r="E9456" s="3">
        <v>44474</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2022</v>
      </c>
      <c r="D9457" s="3">
        <v>44729</v>
      </c>
      <c r="E9457" s="3">
        <v>44732</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2023</v>
      </c>
      <c r="D9458" s="3">
        <v>45074</v>
      </c>
      <c r="E9458" s="3">
        <v>45081</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2023</v>
      </c>
      <c r="D9459" s="3">
        <v>45074</v>
      </c>
      <c r="E9459" s="3">
        <v>45081</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2020</v>
      </c>
      <c r="D9460" s="3">
        <v>44113</v>
      </c>
      <c r="E9460" s="3">
        <v>44118</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2020</v>
      </c>
      <c r="D9461" s="3">
        <v>44113</v>
      </c>
      <c r="E9461" s="3">
        <v>44118</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2020</v>
      </c>
      <c r="D9462" s="3">
        <v>44152</v>
      </c>
      <c r="E9462" s="3">
        <v>44157</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2020</v>
      </c>
      <c r="D9463" s="3">
        <v>44123</v>
      </c>
      <c r="E9463" s="3">
        <v>44128</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2023</v>
      </c>
      <c r="D9464" s="3">
        <v>45256</v>
      </c>
      <c r="E9464" s="3">
        <v>45261</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2020</v>
      </c>
      <c r="D9465" s="3">
        <v>43889</v>
      </c>
      <c r="E9465" s="3">
        <v>43893</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2020</v>
      </c>
      <c r="D9466" s="3">
        <v>44186</v>
      </c>
      <c r="E9466" s="3">
        <v>44190</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2022</v>
      </c>
      <c r="D9467" s="3">
        <v>44885</v>
      </c>
      <c r="E9467" s="3">
        <v>44889</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2023</v>
      </c>
      <c r="D9468" s="3">
        <v>45236</v>
      </c>
      <c r="E9468" s="3">
        <v>45241</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2023</v>
      </c>
      <c r="D9469" s="3">
        <v>45236</v>
      </c>
      <c r="E9469" s="3">
        <v>45241</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2023</v>
      </c>
      <c r="D9470" s="3">
        <v>45236</v>
      </c>
      <c r="E9470" s="3">
        <v>45241</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2023</v>
      </c>
      <c r="D9471" s="3">
        <v>45236</v>
      </c>
      <c r="E9471" s="3">
        <v>45241</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2023</v>
      </c>
      <c r="D9472" s="3">
        <v>45236</v>
      </c>
      <c r="E9472" s="3">
        <v>45241</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2023</v>
      </c>
      <c r="D9473" s="3">
        <v>45236</v>
      </c>
      <c r="E9473" s="3">
        <v>45241</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2023</v>
      </c>
      <c r="D9474" s="3">
        <v>45236</v>
      </c>
      <c r="E9474" s="3">
        <v>45241</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2023</v>
      </c>
      <c r="D9475" s="3">
        <v>45236</v>
      </c>
      <c r="E9475" s="3">
        <v>45241</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2021</v>
      </c>
      <c r="D9476" s="3">
        <v>44347</v>
      </c>
      <c r="E9476" s="3">
        <v>44352</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2021</v>
      </c>
      <c r="D9477" s="3">
        <v>44347</v>
      </c>
      <c r="E9477" s="3">
        <v>44352</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2021</v>
      </c>
      <c r="D9478" s="3">
        <v>44347</v>
      </c>
      <c r="E9478" s="3">
        <v>44352</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2021</v>
      </c>
      <c r="D9479" s="3">
        <v>44347</v>
      </c>
      <c r="E9479" s="3">
        <v>44352</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2020</v>
      </c>
      <c r="D9480" s="3">
        <v>44081</v>
      </c>
      <c r="E9480" s="3">
        <v>44088</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2020</v>
      </c>
      <c r="D9481" s="3">
        <v>44081</v>
      </c>
      <c r="E9481" s="3">
        <v>44088</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2020</v>
      </c>
      <c r="D9482" s="3">
        <v>44081</v>
      </c>
      <c r="E9482" s="3">
        <v>44088</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2023</v>
      </c>
      <c r="D9483" s="3">
        <v>45237</v>
      </c>
      <c r="E9483" s="3">
        <v>45243</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2021</v>
      </c>
      <c r="D9484" s="3">
        <v>44367</v>
      </c>
      <c r="E9484" s="3">
        <v>44371</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2020</v>
      </c>
      <c r="D9485" s="3">
        <v>44034</v>
      </c>
      <c r="E9485" s="3">
        <v>44040</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2022</v>
      </c>
      <c r="D9486" s="3">
        <v>44898</v>
      </c>
      <c r="E9486" s="3">
        <v>44900</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2022</v>
      </c>
      <c r="D9487" s="3">
        <v>44898</v>
      </c>
      <c r="E9487" s="3">
        <v>44900</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2023</v>
      </c>
      <c r="D9488" s="3">
        <v>45212</v>
      </c>
      <c r="E9488" s="3">
        <v>45212</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2023</v>
      </c>
      <c r="D9489" s="3">
        <v>45272</v>
      </c>
      <c r="E9489" s="3">
        <v>45274</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2021</v>
      </c>
      <c r="D9490" s="3">
        <v>44470</v>
      </c>
      <c r="E9490" s="3">
        <v>44473</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2022</v>
      </c>
      <c r="D9491" s="3">
        <v>44779</v>
      </c>
      <c r="E9491" s="3">
        <v>44785</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2023</v>
      </c>
      <c r="D9492" s="3">
        <v>44930</v>
      </c>
      <c r="E9492" s="3">
        <v>44934</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2023</v>
      </c>
      <c r="D9493" s="3">
        <v>44930</v>
      </c>
      <c r="E9493" s="3">
        <v>44934</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2023</v>
      </c>
      <c r="D9494" s="3">
        <v>45238</v>
      </c>
      <c r="E9494" s="3">
        <v>45238</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2022</v>
      </c>
      <c r="D9495" s="3">
        <v>44564</v>
      </c>
      <c r="E9495" s="3">
        <v>44569</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2022</v>
      </c>
      <c r="D9496" s="3">
        <v>44564</v>
      </c>
      <c r="E9496" s="3">
        <v>44569</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2022</v>
      </c>
      <c r="D9497" s="3">
        <v>44694</v>
      </c>
      <c r="E9497" s="3">
        <v>44698</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2022</v>
      </c>
      <c r="D9498" s="3">
        <v>44694</v>
      </c>
      <c r="E9498" s="3">
        <v>44698</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2023</v>
      </c>
      <c r="D9499" s="3">
        <v>45236</v>
      </c>
      <c r="E9499" s="3">
        <v>45238</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2023</v>
      </c>
      <c r="D9500" s="3">
        <v>45236</v>
      </c>
      <c r="E9500" s="3">
        <v>45238</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2023</v>
      </c>
      <c r="D9501" s="3">
        <v>45236</v>
      </c>
      <c r="E9501" s="3">
        <v>45238</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2022</v>
      </c>
      <c r="D9502" s="3">
        <v>44708</v>
      </c>
      <c r="E9502" s="3">
        <v>44712</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2021</v>
      </c>
      <c r="D9503" s="3">
        <v>44520</v>
      </c>
      <c r="E9503" s="3">
        <v>44524</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2022</v>
      </c>
      <c r="D9504" s="3">
        <v>44674</v>
      </c>
      <c r="E9504" s="3">
        <v>44681</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2022</v>
      </c>
      <c r="D9505" s="3">
        <v>44674</v>
      </c>
      <c r="E9505" s="3">
        <v>44681</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2022</v>
      </c>
      <c r="D9506" s="3">
        <v>44849</v>
      </c>
      <c r="E9506" s="3">
        <v>44853</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2022</v>
      </c>
      <c r="D9507" s="3">
        <v>44849</v>
      </c>
      <c r="E9507" s="3">
        <v>44853</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2020</v>
      </c>
      <c r="D9508" s="3">
        <v>43926</v>
      </c>
      <c r="E9508" s="3">
        <v>43928</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2020</v>
      </c>
      <c r="D9509" s="3">
        <v>43926</v>
      </c>
      <c r="E9509" s="3">
        <v>43928</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2020</v>
      </c>
      <c r="D9510" s="3">
        <v>43926</v>
      </c>
      <c r="E9510" s="3">
        <v>43928</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2020</v>
      </c>
      <c r="D9511" s="3">
        <v>43926</v>
      </c>
      <c r="E9511" s="3">
        <v>43928</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2022</v>
      </c>
      <c r="D9512" s="3">
        <v>44780</v>
      </c>
      <c r="E9512" s="3">
        <v>44785</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2020</v>
      </c>
      <c r="D9513" s="3">
        <v>44179</v>
      </c>
      <c r="E9513" s="3">
        <v>44181</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2023</v>
      </c>
      <c r="D9514" s="3">
        <v>45077</v>
      </c>
      <c r="E9514" s="3">
        <v>45081</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2022</v>
      </c>
      <c r="D9515" s="3">
        <v>44849</v>
      </c>
      <c r="E9515" s="3">
        <v>44854</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2020</v>
      </c>
      <c r="D9516" s="3">
        <v>43904</v>
      </c>
      <c r="E9516" s="3">
        <v>43908</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2020</v>
      </c>
      <c r="D9517" s="3">
        <v>43879</v>
      </c>
      <c r="E9517" s="3">
        <v>43886</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2021</v>
      </c>
      <c r="D9518" s="3">
        <v>44432</v>
      </c>
      <c r="E9518" s="3">
        <v>44434</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2021</v>
      </c>
      <c r="D9519" s="3">
        <v>44432</v>
      </c>
      <c r="E9519" s="3">
        <v>44434</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2021</v>
      </c>
      <c r="D9520" s="3">
        <v>44432</v>
      </c>
      <c r="E9520" s="3">
        <v>44434</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2023</v>
      </c>
      <c r="D9521" s="3">
        <v>45055</v>
      </c>
      <c r="E9521" s="3">
        <v>45059</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2022</v>
      </c>
      <c r="D9522" s="3">
        <v>44596</v>
      </c>
      <c r="E9522" s="3">
        <v>44601</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2020</v>
      </c>
      <c r="D9523" s="3">
        <v>44184</v>
      </c>
      <c r="E9523" s="3">
        <v>44190</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2020</v>
      </c>
      <c r="D9524" s="3">
        <v>44184</v>
      </c>
      <c r="E9524" s="3">
        <v>44190</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2020</v>
      </c>
      <c r="D9525" s="3">
        <v>44184</v>
      </c>
      <c r="E9525" s="3">
        <v>44190</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2023</v>
      </c>
      <c r="D9526" s="3">
        <v>45266</v>
      </c>
      <c r="E9526" s="3">
        <v>45267</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2023</v>
      </c>
      <c r="D9527" s="3">
        <v>45266</v>
      </c>
      <c r="E9527" s="3">
        <v>45267</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2023</v>
      </c>
      <c r="D9528" s="3">
        <v>45266</v>
      </c>
      <c r="E9528" s="3">
        <v>45267</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2023</v>
      </c>
      <c r="D9529" s="3">
        <v>45266</v>
      </c>
      <c r="E9529" s="3">
        <v>45267</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2023</v>
      </c>
      <c r="D9530" s="3">
        <v>45266</v>
      </c>
      <c r="E9530" s="3">
        <v>45267</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2023</v>
      </c>
      <c r="D9531" s="3">
        <v>45010</v>
      </c>
      <c r="E9531" s="3">
        <v>45011</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2023</v>
      </c>
      <c r="D9532" s="3">
        <v>45116</v>
      </c>
      <c r="E9532" s="3">
        <v>45120</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2023</v>
      </c>
      <c r="D9533" s="3">
        <v>45226</v>
      </c>
      <c r="E9533" s="3">
        <v>45231</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2022</v>
      </c>
      <c r="D9534" s="3">
        <v>44862</v>
      </c>
      <c r="E9534" s="3">
        <v>44866</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2022</v>
      </c>
      <c r="D9535" s="3">
        <v>44862</v>
      </c>
      <c r="E9535" s="3">
        <v>44866</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2022</v>
      </c>
      <c r="D9536" s="3">
        <v>44862</v>
      </c>
      <c r="E9536" s="3">
        <v>44866</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2022</v>
      </c>
      <c r="D9537" s="3">
        <v>44862</v>
      </c>
      <c r="E9537" s="3">
        <v>44866</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2023</v>
      </c>
      <c r="D9538" s="3">
        <v>45090</v>
      </c>
      <c r="E9538" s="3">
        <v>45092</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2022</v>
      </c>
      <c r="D9539" s="3">
        <v>44830</v>
      </c>
      <c r="E9539" s="3">
        <v>44832</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2023</v>
      </c>
      <c r="D9540" s="3">
        <v>45177</v>
      </c>
      <c r="E9540" s="3">
        <v>45179</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2023</v>
      </c>
      <c r="D9541" s="3">
        <v>45177</v>
      </c>
      <c r="E9541" s="3">
        <v>45179</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2021</v>
      </c>
      <c r="D9542" s="3">
        <v>44327</v>
      </c>
      <c r="E9542" s="3">
        <v>44332</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2021</v>
      </c>
      <c r="D9543" s="3">
        <v>44414</v>
      </c>
      <c r="E9543" s="3">
        <v>44418</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2021</v>
      </c>
      <c r="D9544" s="3">
        <v>44414</v>
      </c>
      <c r="E9544" s="3">
        <v>44418</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2021</v>
      </c>
      <c r="D9545" s="3">
        <v>44414</v>
      </c>
      <c r="E9545" s="3">
        <v>44418</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2021</v>
      </c>
      <c r="D9546" s="3">
        <v>44414</v>
      </c>
      <c r="E9546" s="3">
        <v>44418</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2020</v>
      </c>
      <c r="D9547" s="3">
        <v>44133</v>
      </c>
      <c r="E9547" s="3">
        <v>44137</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2020</v>
      </c>
      <c r="D9548" s="3">
        <v>44133</v>
      </c>
      <c r="E9548" s="3">
        <v>44137</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2022</v>
      </c>
      <c r="D9549" s="3">
        <v>44731</v>
      </c>
      <c r="E9549" s="3">
        <v>44733</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2022</v>
      </c>
      <c r="D9550" s="3">
        <v>44731</v>
      </c>
      <c r="E9550" s="3">
        <v>44733</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2022</v>
      </c>
      <c r="D9551" s="3">
        <v>44731</v>
      </c>
      <c r="E9551" s="3">
        <v>44733</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2021</v>
      </c>
      <c r="D9552" s="3">
        <v>44319</v>
      </c>
      <c r="E9552" s="3">
        <v>44322</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2021</v>
      </c>
      <c r="D9553" s="3">
        <v>44510</v>
      </c>
      <c r="E9553" s="3">
        <v>44514</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2021</v>
      </c>
      <c r="D9554" s="3">
        <v>44346</v>
      </c>
      <c r="E9554" s="3">
        <v>44350</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2022</v>
      </c>
      <c r="D9555" s="3">
        <v>44827</v>
      </c>
      <c r="E9555" s="3">
        <v>44832</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2021</v>
      </c>
      <c r="D9556" s="3">
        <v>44528</v>
      </c>
      <c r="E9556" s="3">
        <v>44532</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2021</v>
      </c>
      <c r="D9557" s="3">
        <v>44528</v>
      </c>
      <c r="E9557" s="3">
        <v>44532</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2021</v>
      </c>
      <c r="D9558" s="3">
        <v>44533</v>
      </c>
      <c r="E9558" s="3">
        <v>44535</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2020</v>
      </c>
      <c r="D9559" s="3">
        <v>44121</v>
      </c>
      <c r="E9559" s="3">
        <v>44123</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2022</v>
      </c>
      <c r="D9560" s="3">
        <v>44685</v>
      </c>
      <c r="E9560" s="3">
        <v>44687</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2022</v>
      </c>
      <c r="D9561" s="3">
        <v>44685</v>
      </c>
      <c r="E9561" s="3">
        <v>44687</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2022</v>
      </c>
      <c r="D9562" s="3">
        <v>44685</v>
      </c>
      <c r="E9562" s="3">
        <v>44687</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2022</v>
      </c>
      <c r="D9563" s="3">
        <v>44685</v>
      </c>
      <c r="E9563" s="3">
        <v>44687</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2022</v>
      </c>
      <c r="D9564" s="3">
        <v>44685</v>
      </c>
      <c r="E9564" s="3">
        <v>44687</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2022</v>
      </c>
      <c r="D9565" s="3">
        <v>44685</v>
      </c>
      <c r="E9565" s="3">
        <v>44687</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2021</v>
      </c>
      <c r="D9566" s="3">
        <v>44348</v>
      </c>
      <c r="E9566" s="3">
        <v>44355</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2020</v>
      </c>
      <c r="D9567" s="3">
        <v>43921</v>
      </c>
      <c r="E9567" s="3">
        <v>43921</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2020</v>
      </c>
      <c r="D9568" s="3">
        <v>43921</v>
      </c>
      <c r="E9568" s="3">
        <v>43921</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2020</v>
      </c>
      <c r="D9569" s="3">
        <v>43921</v>
      </c>
      <c r="E9569" s="3">
        <v>43921</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2023</v>
      </c>
      <c r="D9570" s="3">
        <v>45113</v>
      </c>
      <c r="E9570" s="3">
        <v>45115</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2021</v>
      </c>
      <c r="D9571" s="3">
        <v>44463</v>
      </c>
      <c r="E9571" s="3">
        <v>44463</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2021</v>
      </c>
      <c r="D9572" s="3">
        <v>44463</v>
      </c>
      <c r="E9572" s="3">
        <v>44463</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2021</v>
      </c>
      <c r="D9573" s="3">
        <v>44463</v>
      </c>
      <c r="E9573" s="3">
        <v>44463</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2021</v>
      </c>
      <c r="D9574" s="3">
        <v>44463</v>
      </c>
      <c r="E9574" s="3">
        <v>44463</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2021</v>
      </c>
      <c r="D9575" s="3">
        <v>44463</v>
      </c>
      <c r="E9575" s="3">
        <v>44463</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2021</v>
      </c>
      <c r="D9576" s="3">
        <v>44421</v>
      </c>
      <c r="E9576" s="3">
        <v>44421</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2021</v>
      </c>
      <c r="D9577" s="3">
        <v>44342</v>
      </c>
      <c r="E9577" s="3">
        <v>44344</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2021</v>
      </c>
      <c r="D9578" s="3">
        <v>44342</v>
      </c>
      <c r="E9578" s="3">
        <v>44344</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2021</v>
      </c>
      <c r="D9579" s="3">
        <v>44342</v>
      </c>
      <c r="E9579" s="3">
        <v>44344</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2023</v>
      </c>
      <c r="D9580" s="3">
        <v>45184</v>
      </c>
      <c r="E9580" s="3">
        <v>45186</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2023</v>
      </c>
      <c r="D9581" s="3">
        <v>45184</v>
      </c>
      <c r="E9581" s="3">
        <v>45186</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2023</v>
      </c>
      <c r="D9582" s="3">
        <v>45184</v>
      </c>
      <c r="E9582" s="3">
        <v>45186</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2023</v>
      </c>
      <c r="D9583" s="3">
        <v>45184</v>
      </c>
      <c r="E9583" s="3">
        <v>45186</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2022</v>
      </c>
      <c r="D9584" s="3">
        <v>44720</v>
      </c>
      <c r="E9584" s="3">
        <v>44724</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2023</v>
      </c>
      <c r="D9585" s="3">
        <v>45103</v>
      </c>
      <c r="E9585" s="3">
        <v>45105</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2023</v>
      </c>
      <c r="D9586" s="3">
        <v>45165</v>
      </c>
      <c r="E9586" s="3">
        <v>45166</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2022</v>
      </c>
      <c r="D9587" s="3">
        <v>44800</v>
      </c>
      <c r="E9587" s="3">
        <v>44802</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2022</v>
      </c>
      <c r="D9588" s="3">
        <v>44884</v>
      </c>
      <c r="E9588" s="3">
        <v>44884</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2023</v>
      </c>
      <c r="D9589" s="3">
        <v>45034</v>
      </c>
      <c r="E9589" s="3">
        <v>45039</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2023</v>
      </c>
      <c r="D9590" s="3">
        <v>45131</v>
      </c>
      <c r="E9590" s="3">
        <v>45136</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2020</v>
      </c>
      <c r="D9591" s="3">
        <v>43962</v>
      </c>
      <c r="E9591" s="3">
        <v>43966</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2020</v>
      </c>
      <c r="D9592" s="3">
        <v>43962</v>
      </c>
      <c r="E9592" s="3">
        <v>43966</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2022</v>
      </c>
      <c r="D9593" s="3">
        <v>44771</v>
      </c>
      <c r="E9593" s="3">
        <v>44775</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2022</v>
      </c>
      <c r="D9594" s="3">
        <v>44771</v>
      </c>
      <c r="E9594" s="3">
        <v>44775</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2023</v>
      </c>
      <c r="D9595" s="3">
        <v>45184</v>
      </c>
      <c r="E9595" s="3">
        <v>45189</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2023</v>
      </c>
      <c r="D9596" s="3">
        <v>45184</v>
      </c>
      <c r="E9596" s="3">
        <v>45189</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2023</v>
      </c>
      <c r="D9597" s="3">
        <v>44951</v>
      </c>
      <c r="E9597" s="3">
        <v>44956</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2023</v>
      </c>
      <c r="D9598" s="3">
        <v>44951</v>
      </c>
      <c r="E9598" s="3">
        <v>44956</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2023</v>
      </c>
      <c r="D9599" s="3">
        <v>44951</v>
      </c>
      <c r="E9599" s="3">
        <v>44956</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2021</v>
      </c>
      <c r="D9600" s="3">
        <v>44458</v>
      </c>
      <c r="E9600" s="3">
        <v>44462</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2021</v>
      </c>
      <c r="D9601" s="3">
        <v>44300</v>
      </c>
      <c r="E9601" s="3">
        <v>44304</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2023</v>
      </c>
      <c r="D9602" s="3">
        <v>45055</v>
      </c>
      <c r="E9602" s="3">
        <v>45058</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2022</v>
      </c>
      <c r="D9603" s="3">
        <v>44809</v>
      </c>
      <c r="E9603" s="3">
        <v>44814</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2020</v>
      </c>
      <c r="D9604" s="3">
        <v>43970</v>
      </c>
      <c r="E9604" s="3">
        <v>43973</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2022</v>
      </c>
      <c r="D9605" s="3">
        <v>44730</v>
      </c>
      <c r="E9605" s="3">
        <v>44736</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2021</v>
      </c>
      <c r="D9606" s="3">
        <v>44502</v>
      </c>
      <c r="E9606" s="3">
        <v>44505</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2023</v>
      </c>
      <c r="D9607" s="3">
        <v>45235</v>
      </c>
      <c r="E9607" s="3">
        <v>45240</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2023</v>
      </c>
      <c r="D9608" s="3">
        <v>45235</v>
      </c>
      <c r="E9608" s="3">
        <v>45240</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2023</v>
      </c>
      <c r="D9609" s="3">
        <v>45266</v>
      </c>
      <c r="E9609" s="3">
        <v>45269</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2023</v>
      </c>
      <c r="D9610" s="3">
        <v>45266</v>
      </c>
      <c r="E9610" s="3">
        <v>45269</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2022</v>
      </c>
      <c r="D9611" s="3">
        <v>44698</v>
      </c>
      <c r="E9611" s="3">
        <v>44701</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2022</v>
      </c>
      <c r="D9612" s="3">
        <v>44698</v>
      </c>
      <c r="E9612" s="3">
        <v>44701</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2023</v>
      </c>
      <c r="D9613" s="3">
        <v>45224</v>
      </c>
      <c r="E9613" s="3">
        <v>45230</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2022</v>
      </c>
      <c r="D9614" s="3">
        <v>44823</v>
      </c>
      <c r="E9614" s="3">
        <v>44827</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2020</v>
      </c>
      <c r="D9615" s="3">
        <v>44146</v>
      </c>
      <c r="E9615" s="3">
        <v>44148</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2020</v>
      </c>
      <c r="D9616" s="3">
        <v>44146</v>
      </c>
      <c r="E9616" s="3">
        <v>44148</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2020</v>
      </c>
      <c r="D9617" s="3">
        <v>44146</v>
      </c>
      <c r="E9617" s="3">
        <v>44148</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2022</v>
      </c>
      <c r="D9618" s="3">
        <v>44796</v>
      </c>
      <c r="E9618" s="3">
        <v>44803</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2023</v>
      </c>
      <c r="D9619" s="3">
        <v>45247</v>
      </c>
      <c r="E9619" s="3">
        <v>45252</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2023</v>
      </c>
      <c r="D9620" s="3">
        <v>45247</v>
      </c>
      <c r="E9620" s="3">
        <v>45252</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2023</v>
      </c>
      <c r="D9621" s="3">
        <v>45247</v>
      </c>
      <c r="E9621" s="3">
        <v>45252</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2020</v>
      </c>
      <c r="D9622" s="3">
        <v>44100</v>
      </c>
      <c r="E9622" s="3">
        <v>44104</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2020</v>
      </c>
      <c r="D9623" s="3">
        <v>44100</v>
      </c>
      <c r="E9623" s="3">
        <v>44104</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2020</v>
      </c>
      <c r="D9624" s="3">
        <v>44100</v>
      </c>
      <c r="E9624" s="3">
        <v>44104</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2023</v>
      </c>
      <c r="D9625" s="3">
        <v>45107</v>
      </c>
      <c r="E9625" s="3">
        <v>45108</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2023</v>
      </c>
      <c r="D9626" s="3">
        <v>45107</v>
      </c>
      <c r="E9626" s="3">
        <v>45108</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2023</v>
      </c>
      <c r="D9627" s="3">
        <v>45107</v>
      </c>
      <c r="E9627" s="3">
        <v>45108</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2023</v>
      </c>
      <c r="D9628" s="3">
        <v>45193</v>
      </c>
      <c r="E9628" s="3">
        <v>45195</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2020</v>
      </c>
      <c r="D9629" s="3">
        <v>44158</v>
      </c>
      <c r="E9629" s="3">
        <v>44162</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2020</v>
      </c>
      <c r="D9630" s="3">
        <v>43844</v>
      </c>
      <c r="E9630" s="3">
        <v>43849</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2020</v>
      </c>
      <c r="D9631" s="3">
        <v>43844</v>
      </c>
      <c r="E9631" s="3">
        <v>43849</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2022</v>
      </c>
      <c r="D9632" s="3">
        <v>44713</v>
      </c>
      <c r="E9632" s="3">
        <v>44719</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2022</v>
      </c>
      <c r="D9633" s="3">
        <v>44713</v>
      </c>
      <c r="E9633" s="3">
        <v>44719</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2023</v>
      </c>
      <c r="D9634" s="3">
        <v>44971</v>
      </c>
      <c r="E9634" s="3">
        <v>44975</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2020</v>
      </c>
      <c r="D9635" s="3">
        <v>44118</v>
      </c>
      <c r="E9635" s="3">
        <v>44121</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2020</v>
      </c>
      <c r="D9636" s="3">
        <v>44118</v>
      </c>
      <c r="E9636" s="3">
        <v>44121</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2020</v>
      </c>
      <c r="D9637" s="3">
        <v>44118</v>
      </c>
      <c r="E9637" s="3">
        <v>44121</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2020</v>
      </c>
      <c r="D9638" s="3">
        <v>44153</v>
      </c>
      <c r="E9638" s="3">
        <v>44160</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2020</v>
      </c>
      <c r="D9639" s="3">
        <v>44153</v>
      </c>
      <c r="E9639" s="3">
        <v>44160</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2023</v>
      </c>
      <c r="D9640" s="3">
        <v>45243</v>
      </c>
      <c r="E9640" s="3">
        <v>45246</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2021</v>
      </c>
      <c r="D9641" s="3">
        <v>44224</v>
      </c>
      <c r="E9641" s="3">
        <v>44227</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2020</v>
      </c>
      <c r="D9642" s="3">
        <v>43897</v>
      </c>
      <c r="E9642" s="3">
        <v>43902</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2020</v>
      </c>
      <c r="D9643" s="3">
        <v>43897</v>
      </c>
      <c r="E9643" s="3">
        <v>43902</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2020</v>
      </c>
      <c r="D9644" s="3">
        <v>43897</v>
      </c>
      <c r="E9644" s="3">
        <v>43902</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2020</v>
      </c>
      <c r="D9645" s="3">
        <v>43897</v>
      </c>
      <c r="E9645" s="3">
        <v>43902</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2023</v>
      </c>
      <c r="D9646" s="3">
        <v>45086</v>
      </c>
      <c r="E9646" s="3">
        <v>45091</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2023</v>
      </c>
      <c r="D9647" s="3">
        <v>45086</v>
      </c>
      <c r="E9647" s="3">
        <v>45091</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2023</v>
      </c>
      <c r="D9648" s="3">
        <v>45086</v>
      </c>
      <c r="E9648" s="3">
        <v>45091</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2020</v>
      </c>
      <c r="D9649" s="3">
        <v>44154</v>
      </c>
      <c r="E9649" s="3">
        <v>44159</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2020</v>
      </c>
      <c r="D9650" s="3">
        <v>44154</v>
      </c>
      <c r="E9650" s="3">
        <v>44159</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2022</v>
      </c>
      <c r="D9651" s="3">
        <v>44892</v>
      </c>
      <c r="E9651" s="3">
        <v>44896</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2022</v>
      </c>
      <c r="D9652" s="3">
        <v>44892</v>
      </c>
      <c r="E9652" s="3">
        <v>44896</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2022</v>
      </c>
      <c r="D9653" s="3">
        <v>44892</v>
      </c>
      <c r="E9653" s="3">
        <v>44896</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2022</v>
      </c>
      <c r="D9654" s="3">
        <v>44892</v>
      </c>
      <c r="E9654" s="3">
        <v>44896</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2023</v>
      </c>
      <c r="D9655" s="3">
        <v>44950</v>
      </c>
      <c r="E9655" s="3">
        <v>44954</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2023</v>
      </c>
      <c r="D9656" s="3">
        <v>44950</v>
      </c>
      <c r="E9656" s="3">
        <v>44954</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2020</v>
      </c>
      <c r="D9657" s="3">
        <v>44096</v>
      </c>
      <c r="E9657" s="3">
        <v>44103</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2020</v>
      </c>
      <c r="D9658" s="3">
        <v>44096</v>
      </c>
      <c r="E9658" s="3">
        <v>44103</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2020</v>
      </c>
      <c r="D9659" s="3">
        <v>44096</v>
      </c>
      <c r="E9659" s="3">
        <v>44103</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2020</v>
      </c>
      <c r="D9660" s="3">
        <v>44096</v>
      </c>
      <c r="E9660" s="3">
        <v>44103</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2020</v>
      </c>
      <c r="D9661" s="3">
        <v>43916</v>
      </c>
      <c r="E9661" s="3">
        <v>43920</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2022</v>
      </c>
      <c r="D9662" s="3">
        <v>44719</v>
      </c>
      <c r="E9662" s="3">
        <v>44724</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2022</v>
      </c>
      <c r="D9663" s="3">
        <v>44719</v>
      </c>
      <c r="E9663" s="3">
        <v>44724</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2022</v>
      </c>
      <c r="D9664" s="3">
        <v>44719</v>
      </c>
      <c r="E9664" s="3">
        <v>44724</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2023</v>
      </c>
      <c r="D9665" s="3">
        <v>45170</v>
      </c>
      <c r="E9665" s="3">
        <v>45175</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2021</v>
      </c>
      <c r="D9666" s="3">
        <v>44537</v>
      </c>
      <c r="E9666" s="3">
        <v>44537</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2023</v>
      </c>
      <c r="D9667" s="3">
        <v>45247</v>
      </c>
      <c r="E9667" s="3">
        <v>45251</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2023</v>
      </c>
      <c r="D9668" s="3">
        <v>45247</v>
      </c>
      <c r="E9668" s="3">
        <v>45251</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2022</v>
      </c>
      <c r="D9669" s="3">
        <v>44675</v>
      </c>
      <c r="E9669" s="3">
        <v>44679</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2022</v>
      </c>
      <c r="D9670" s="3">
        <v>44675</v>
      </c>
      <c r="E9670" s="3">
        <v>44679</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2023</v>
      </c>
      <c r="D9671" s="3">
        <v>45019</v>
      </c>
      <c r="E9671" s="3">
        <v>45023</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2021</v>
      </c>
      <c r="D9672" s="3">
        <v>44421</v>
      </c>
      <c r="E9672" s="3">
        <v>44423</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2023</v>
      </c>
      <c r="D9673" s="3">
        <v>45244</v>
      </c>
      <c r="E9673" s="3">
        <v>45250</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2022</v>
      </c>
      <c r="D9674" s="3">
        <v>44919</v>
      </c>
      <c r="E9674" s="3">
        <v>44924</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2022</v>
      </c>
      <c r="D9675" s="3">
        <v>44919</v>
      </c>
      <c r="E9675" s="3">
        <v>44924</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2020</v>
      </c>
      <c r="D9676" s="3">
        <v>44034</v>
      </c>
      <c r="E9676" s="3">
        <v>44036</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2022</v>
      </c>
      <c r="D9677" s="3">
        <v>44688</v>
      </c>
      <c r="E9677" s="3">
        <v>44692</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2020</v>
      </c>
      <c r="D9678" s="3">
        <v>44163</v>
      </c>
      <c r="E9678" s="3">
        <v>44168</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2022</v>
      </c>
      <c r="D9679" s="3">
        <v>44670</v>
      </c>
      <c r="E9679" s="3">
        <v>44675</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2022</v>
      </c>
      <c r="D9680" s="3">
        <v>44670</v>
      </c>
      <c r="E9680" s="3">
        <v>44675</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2021</v>
      </c>
      <c r="D9681" s="3">
        <v>44557</v>
      </c>
      <c r="E9681" s="3">
        <v>44561</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2021</v>
      </c>
      <c r="D9682" s="3">
        <v>44557</v>
      </c>
      <c r="E9682" s="3">
        <v>44561</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2023</v>
      </c>
      <c r="D9683" s="3">
        <v>45274</v>
      </c>
      <c r="E9683" s="3">
        <v>45279</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2023</v>
      </c>
      <c r="D9684" s="3">
        <v>45274</v>
      </c>
      <c r="E9684" s="3">
        <v>45279</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2023</v>
      </c>
      <c r="D9685" s="3">
        <v>45274</v>
      </c>
      <c r="E9685" s="3">
        <v>45279</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2023</v>
      </c>
      <c r="D9686" s="3">
        <v>45274</v>
      </c>
      <c r="E9686" s="3">
        <v>45279</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2023</v>
      </c>
      <c r="D9687" s="3">
        <v>44929</v>
      </c>
      <c r="E9687" s="3">
        <v>44931</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2023</v>
      </c>
      <c r="D9688" s="3">
        <v>45077</v>
      </c>
      <c r="E9688" s="3">
        <v>45081</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2023</v>
      </c>
      <c r="D9689" s="3">
        <v>45200</v>
      </c>
      <c r="E9689" s="3">
        <v>45206</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2023</v>
      </c>
      <c r="D9690" s="3">
        <v>45098</v>
      </c>
      <c r="E9690" s="3">
        <v>45105</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2023</v>
      </c>
      <c r="D9691" s="3">
        <v>45098</v>
      </c>
      <c r="E9691" s="3">
        <v>45105</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2023</v>
      </c>
      <c r="D9692" s="3">
        <v>45021</v>
      </c>
      <c r="E9692" s="3">
        <v>45022</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2021</v>
      </c>
      <c r="D9693" s="3">
        <v>44513</v>
      </c>
      <c r="E9693" s="3">
        <v>44517</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2021</v>
      </c>
      <c r="D9694" s="3">
        <v>44436</v>
      </c>
      <c r="E9694" s="3">
        <v>44441</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2023</v>
      </c>
      <c r="D9695" s="3">
        <v>45194</v>
      </c>
      <c r="E9695" s="3">
        <v>45198</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2023</v>
      </c>
      <c r="D9696" s="3">
        <v>45194</v>
      </c>
      <c r="E9696" s="3">
        <v>45198</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2022</v>
      </c>
      <c r="D9697" s="3">
        <v>44907</v>
      </c>
      <c r="E9697" s="3">
        <v>44910</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2020</v>
      </c>
      <c r="D9698" s="3">
        <v>43992</v>
      </c>
      <c r="E9698" s="3">
        <v>43997</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2022</v>
      </c>
      <c r="D9699" s="3">
        <v>44632</v>
      </c>
      <c r="E9699" s="3">
        <v>44632</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2023</v>
      </c>
      <c r="D9700" s="3">
        <v>45276</v>
      </c>
      <c r="E9700" s="3">
        <v>45280</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2023</v>
      </c>
      <c r="D9701" s="3">
        <v>45276</v>
      </c>
      <c r="E9701" s="3">
        <v>45280</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2023</v>
      </c>
      <c r="D9702" s="3">
        <v>45276</v>
      </c>
      <c r="E9702" s="3">
        <v>45280</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2022</v>
      </c>
      <c r="D9703" s="3">
        <v>44865</v>
      </c>
      <c r="E9703" s="3">
        <v>44870</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2023</v>
      </c>
      <c r="D9704" s="3">
        <v>45139</v>
      </c>
      <c r="E9704" s="3">
        <v>45143</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2023</v>
      </c>
      <c r="D9705" s="3">
        <v>45139</v>
      </c>
      <c r="E9705" s="3">
        <v>45143</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2023</v>
      </c>
      <c r="D9706" s="3">
        <v>45139</v>
      </c>
      <c r="E9706" s="3">
        <v>45143</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2023</v>
      </c>
      <c r="D9707" s="3">
        <v>45219</v>
      </c>
      <c r="E9707" s="3">
        <v>45223</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2022</v>
      </c>
      <c r="D9708" s="3">
        <v>44856</v>
      </c>
      <c r="E9708" s="3">
        <v>44862</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2022</v>
      </c>
      <c r="D9709" s="3">
        <v>44856</v>
      </c>
      <c r="E9709" s="3">
        <v>44862</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2022</v>
      </c>
      <c r="D9710" s="3">
        <v>44856</v>
      </c>
      <c r="E9710" s="3">
        <v>44862</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2022</v>
      </c>
      <c r="D9711" s="3">
        <v>44856</v>
      </c>
      <c r="E9711" s="3">
        <v>44862</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2020</v>
      </c>
      <c r="D9712" s="3">
        <v>44140</v>
      </c>
      <c r="E9712" s="3">
        <v>44145</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2020</v>
      </c>
      <c r="D9713" s="3">
        <v>44140</v>
      </c>
      <c r="E9713" s="3">
        <v>44145</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2020</v>
      </c>
      <c r="D9714" s="3">
        <v>44140</v>
      </c>
      <c r="E9714" s="3">
        <v>44145</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2020</v>
      </c>
      <c r="D9715" s="3">
        <v>44140</v>
      </c>
      <c r="E9715" s="3">
        <v>44145</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2020</v>
      </c>
      <c r="D9716" s="3">
        <v>44140</v>
      </c>
      <c r="E9716" s="3">
        <v>44145</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2022</v>
      </c>
      <c r="D9717" s="3">
        <v>44873</v>
      </c>
      <c r="E9717" s="3">
        <v>44878</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2022</v>
      </c>
      <c r="D9718" s="3">
        <v>44786</v>
      </c>
      <c r="E9718" s="3">
        <v>44788</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2022</v>
      </c>
      <c r="D9719" s="3">
        <v>44712</v>
      </c>
      <c r="E9719" s="3">
        <v>44713</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2022</v>
      </c>
      <c r="D9720" s="3">
        <v>44712</v>
      </c>
      <c r="E9720" s="3">
        <v>44713</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2023</v>
      </c>
      <c r="D9721" s="3">
        <v>45243</v>
      </c>
      <c r="E9721" s="3">
        <v>45245</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2022</v>
      </c>
      <c r="D9722" s="3">
        <v>44827</v>
      </c>
      <c r="E9722" s="3">
        <v>44831</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2022</v>
      </c>
      <c r="D9723" s="3">
        <v>44608</v>
      </c>
      <c r="E9723" s="3">
        <v>44612</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2022</v>
      </c>
      <c r="D9724" s="3">
        <v>44608</v>
      </c>
      <c r="E9724" s="3">
        <v>44612</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2020</v>
      </c>
      <c r="D9725" s="3">
        <v>44187</v>
      </c>
      <c r="E9725" s="3">
        <v>44191</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2021</v>
      </c>
      <c r="D9726" s="3">
        <v>44535</v>
      </c>
      <c r="E9726" s="3">
        <v>44541</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2023</v>
      </c>
      <c r="D9727" s="3">
        <v>45187</v>
      </c>
      <c r="E9727" s="3">
        <v>45190</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2023</v>
      </c>
      <c r="D9728" s="3">
        <v>45263</v>
      </c>
      <c r="E9728" s="3">
        <v>45265</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2023</v>
      </c>
      <c r="D9729" s="3">
        <v>45263</v>
      </c>
      <c r="E9729" s="3">
        <v>45265</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2023</v>
      </c>
      <c r="D9730" s="3">
        <v>45263</v>
      </c>
      <c r="E9730" s="3">
        <v>45265</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2020</v>
      </c>
      <c r="D9731" s="3">
        <v>44103</v>
      </c>
      <c r="E9731" s="3">
        <v>44108</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2020</v>
      </c>
      <c r="D9732" s="3">
        <v>44103</v>
      </c>
      <c r="E9732" s="3">
        <v>44108</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2023</v>
      </c>
      <c r="D9733" s="3">
        <v>45245</v>
      </c>
      <c r="E9733" s="3">
        <v>45250</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2020</v>
      </c>
      <c r="D9734" s="3">
        <v>44063</v>
      </c>
      <c r="E9734" s="3">
        <v>44068</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2020</v>
      </c>
      <c r="D9735" s="3">
        <v>44063</v>
      </c>
      <c r="E9735" s="3">
        <v>44068</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2020</v>
      </c>
      <c r="D9736" s="3">
        <v>44063</v>
      </c>
      <c r="E9736" s="3">
        <v>44068</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2020</v>
      </c>
      <c r="D9737" s="3">
        <v>44154</v>
      </c>
      <c r="E9737" s="3">
        <v>44157</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2021</v>
      </c>
      <c r="D9738" s="3">
        <v>44376</v>
      </c>
      <c r="E9738" s="3">
        <v>44380</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2023</v>
      </c>
      <c r="D9739" s="3">
        <v>45002</v>
      </c>
      <c r="E9739" s="3">
        <v>45007</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2023</v>
      </c>
      <c r="D9740" s="3">
        <v>45002</v>
      </c>
      <c r="E9740" s="3">
        <v>45007</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2023</v>
      </c>
      <c r="D9741" s="3">
        <v>45002</v>
      </c>
      <c r="E9741" s="3">
        <v>45007</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2023</v>
      </c>
      <c r="D9742" s="3">
        <v>45002</v>
      </c>
      <c r="E9742" s="3">
        <v>45007</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2021</v>
      </c>
      <c r="D9743" s="3">
        <v>44508</v>
      </c>
      <c r="E9743" s="3">
        <v>44512</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2023</v>
      </c>
      <c r="D9744" s="3">
        <v>45259</v>
      </c>
      <c r="E9744" s="3">
        <v>45263</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2022</v>
      </c>
      <c r="D9745" s="3">
        <v>44729</v>
      </c>
      <c r="E9745" s="3">
        <v>44735</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2023</v>
      </c>
      <c r="D9746" s="3">
        <v>44948</v>
      </c>
      <c r="E9746" s="3">
        <v>44952</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2023</v>
      </c>
      <c r="D9747" s="3">
        <v>45255</v>
      </c>
      <c r="E9747" s="3">
        <v>45255</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2023</v>
      </c>
      <c r="D9748" s="3">
        <v>45255</v>
      </c>
      <c r="E9748" s="3">
        <v>45255</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2020</v>
      </c>
      <c r="D9749" s="3">
        <v>44146</v>
      </c>
      <c r="E9749" s="3">
        <v>44150</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2020</v>
      </c>
      <c r="D9750" s="3">
        <v>44146</v>
      </c>
      <c r="E9750" s="3">
        <v>44150</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2022</v>
      </c>
      <c r="D9751" s="3">
        <v>44625</v>
      </c>
      <c r="E9751" s="3">
        <v>44629</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2022</v>
      </c>
      <c r="D9752" s="3">
        <v>44846</v>
      </c>
      <c r="E9752" s="3">
        <v>44850</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2022</v>
      </c>
      <c r="D9753" s="3">
        <v>44846</v>
      </c>
      <c r="E9753" s="3">
        <v>44850</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2022</v>
      </c>
      <c r="D9754" s="3">
        <v>44744</v>
      </c>
      <c r="E9754" s="3">
        <v>44745</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2023</v>
      </c>
      <c r="D9755" s="3">
        <v>45013</v>
      </c>
      <c r="E9755" s="3">
        <v>45015</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2023</v>
      </c>
      <c r="D9756" s="3">
        <v>45013</v>
      </c>
      <c r="E9756" s="3">
        <v>45015</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2023</v>
      </c>
      <c r="D9757" s="3">
        <v>45013</v>
      </c>
      <c r="E9757" s="3">
        <v>45015</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2023</v>
      </c>
      <c r="D9758" s="3">
        <v>45013</v>
      </c>
      <c r="E9758" s="3">
        <v>45015</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2023</v>
      </c>
      <c r="D9759" s="3">
        <v>45013</v>
      </c>
      <c r="E9759" s="3">
        <v>45015</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2023</v>
      </c>
      <c r="D9760" s="3">
        <v>45013</v>
      </c>
      <c r="E9760" s="3">
        <v>45015</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2022</v>
      </c>
      <c r="D9761" s="3">
        <v>44866</v>
      </c>
      <c r="E9761" s="3">
        <v>44871</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2023</v>
      </c>
      <c r="D9762" s="3">
        <v>45235</v>
      </c>
      <c r="E9762" s="3">
        <v>45239</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2020</v>
      </c>
      <c r="D9763" s="3">
        <v>43876</v>
      </c>
      <c r="E9763" s="3">
        <v>43880</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2020</v>
      </c>
      <c r="D9764" s="3">
        <v>43876</v>
      </c>
      <c r="E9764" s="3">
        <v>43880</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2020</v>
      </c>
      <c r="D9765" s="3">
        <v>43876</v>
      </c>
      <c r="E9765" s="3">
        <v>43880</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2020</v>
      </c>
      <c r="D9766" s="3">
        <v>44000</v>
      </c>
      <c r="E9766" s="3">
        <v>44005</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2023</v>
      </c>
      <c r="D9767" s="3">
        <v>44986</v>
      </c>
      <c r="E9767" s="3">
        <v>44992</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2023</v>
      </c>
      <c r="D9768" s="3">
        <v>44986</v>
      </c>
      <c r="E9768" s="3">
        <v>44992</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2023</v>
      </c>
      <c r="D9769" s="3">
        <v>45270</v>
      </c>
      <c r="E9769" s="3">
        <v>45276</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2023</v>
      </c>
      <c r="D9770" s="3">
        <v>45268</v>
      </c>
      <c r="E9770" s="3">
        <v>45275</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2022</v>
      </c>
      <c r="D9771" s="3">
        <v>44890</v>
      </c>
      <c r="E9771" s="3">
        <v>44896</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2022</v>
      </c>
      <c r="D9772" s="3">
        <v>44890</v>
      </c>
      <c r="E9772" s="3">
        <v>44896</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2022</v>
      </c>
      <c r="D9773" s="3">
        <v>44890</v>
      </c>
      <c r="E9773" s="3">
        <v>44896</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2022</v>
      </c>
      <c r="D9774" s="3">
        <v>44746</v>
      </c>
      <c r="E9774" s="3">
        <v>44746</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2022</v>
      </c>
      <c r="D9775" s="3">
        <v>44739</v>
      </c>
      <c r="E9775" s="3">
        <v>44746</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2020</v>
      </c>
      <c r="D9776" s="3">
        <v>44038</v>
      </c>
      <c r="E9776" s="3">
        <v>44042</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2020</v>
      </c>
      <c r="D9777" s="3">
        <v>44038</v>
      </c>
      <c r="E9777" s="3">
        <v>44042</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2020</v>
      </c>
      <c r="D9778" s="3">
        <v>44038</v>
      </c>
      <c r="E9778" s="3">
        <v>44042</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2020</v>
      </c>
      <c r="D9779" s="3">
        <v>44038</v>
      </c>
      <c r="E9779" s="3">
        <v>44042</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2020</v>
      </c>
      <c r="D9780" s="3">
        <v>44038</v>
      </c>
      <c r="E9780" s="3">
        <v>44042</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2020</v>
      </c>
      <c r="D9781" s="3">
        <v>44038</v>
      </c>
      <c r="E9781" s="3">
        <v>44042</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2022</v>
      </c>
      <c r="D9782" s="3">
        <v>44819</v>
      </c>
      <c r="E9782" s="3">
        <v>44823</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2022</v>
      </c>
      <c r="D9783" s="3">
        <v>44819</v>
      </c>
      <c r="E9783" s="3">
        <v>44823</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2021</v>
      </c>
      <c r="D9784" s="3">
        <v>44347</v>
      </c>
      <c r="E9784" s="3">
        <v>44349</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2021</v>
      </c>
      <c r="D9785" s="3">
        <v>44347</v>
      </c>
      <c r="E9785" s="3">
        <v>44349</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2021</v>
      </c>
      <c r="D9786" s="3">
        <v>44347</v>
      </c>
      <c r="E9786" s="3">
        <v>44349</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2021</v>
      </c>
      <c r="D9787" s="3">
        <v>44325</v>
      </c>
      <c r="E9787" s="3">
        <v>44329</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2020</v>
      </c>
      <c r="D9788" s="3">
        <v>44140</v>
      </c>
      <c r="E9788" s="3">
        <v>44140</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2023</v>
      </c>
      <c r="D9789" s="3">
        <v>45013</v>
      </c>
      <c r="E9789" s="3">
        <v>45018</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2023</v>
      </c>
      <c r="D9790" s="3">
        <v>45013</v>
      </c>
      <c r="E9790" s="3">
        <v>45018</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2023</v>
      </c>
      <c r="D9791" s="3">
        <v>45013</v>
      </c>
      <c r="E9791" s="3">
        <v>45018</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2023</v>
      </c>
      <c r="D9792" s="3">
        <v>45013</v>
      </c>
      <c r="E9792" s="3">
        <v>45018</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2020</v>
      </c>
      <c r="D9793" s="3">
        <v>43972</v>
      </c>
      <c r="E9793" s="3">
        <v>43974</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2020</v>
      </c>
      <c r="D9794" s="3">
        <v>43972</v>
      </c>
      <c r="E9794" s="3">
        <v>43974</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2020</v>
      </c>
      <c r="D9795" s="3">
        <v>43972</v>
      </c>
      <c r="E9795" s="3">
        <v>43974</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2020</v>
      </c>
      <c r="D9796" s="3">
        <v>43972</v>
      </c>
      <c r="E9796" s="3">
        <v>43974</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2022</v>
      </c>
      <c r="D9797" s="3">
        <v>44703</v>
      </c>
      <c r="E9797" s="3">
        <v>44710</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2021</v>
      </c>
      <c r="D9798" s="3">
        <v>44208</v>
      </c>
      <c r="E9798" s="3">
        <v>44213</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2021</v>
      </c>
      <c r="D9799" s="3">
        <v>44208</v>
      </c>
      <c r="E9799" s="3">
        <v>44213</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2021</v>
      </c>
      <c r="D9800" s="3">
        <v>44208</v>
      </c>
      <c r="E9800" s="3">
        <v>44213</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2021</v>
      </c>
      <c r="D9801" s="3">
        <v>44208</v>
      </c>
      <c r="E9801" s="3">
        <v>44213</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2021</v>
      </c>
      <c r="D9802" s="3">
        <v>44208</v>
      </c>
      <c r="E9802" s="3">
        <v>44213</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2023</v>
      </c>
      <c r="D9803" s="3">
        <v>45199</v>
      </c>
      <c r="E9803" s="3">
        <v>45206</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2021</v>
      </c>
      <c r="D9804" s="3">
        <v>44395</v>
      </c>
      <c r="E9804" s="3">
        <v>44397</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2021</v>
      </c>
      <c r="D9805" s="3">
        <v>44395</v>
      </c>
      <c r="E9805" s="3">
        <v>44397</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2021</v>
      </c>
      <c r="D9806" s="3">
        <v>44395</v>
      </c>
      <c r="E9806" s="3">
        <v>44397</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2022</v>
      </c>
      <c r="D9807" s="3">
        <v>44856</v>
      </c>
      <c r="E9807" s="3">
        <v>44861</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2022</v>
      </c>
      <c r="D9808" s="3">
        <v>44856</v>
      </c>
      <c r="E9808" s="3">
        <v>44861</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2023</v>
      </c>
      <c r="D9809" s="3">
        <v>45135</v>
      </c>
      <c r="E9809" s="3">
        <v>45140</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2023</v>
      </c>
      <c r="D9810" s="3">
        <v>45129</v>
      </c>
      <c r="E9810" s="3">
        <v>45134</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2020</v>
      </c>
      <c r="D9811" s="3">
        <v>44142</v>
      </c>
      <c r="E9811" s="3">
        <v>44146</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2020</v>
      </c>
      <c r="D9812" s="3">
        <v>44142</v>
      </c>
      <c r="E9812" s="3">
        <v>44146</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2022</v>
      </c>
      <c r="D9813" s="3">
        <v>44893</v>
      </c>
      <c r="E9813" s="3">
        <v>44896</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2022</v>
      </c>
      <c r="D9814" s="3">
        <v>44893</v>
      </c>
      <c r="E9814" s="3">
        <v>44896</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2022</v>
      </c>
      <c r="D9815" s="3">
        <v>44893</v>
      </c>
      <c r="E9815" s="3">
        <v>44896</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2022</v>
      </c>
      <c r="D9816" s="3">
        <v>44893</v>
      </c>
      <c r="E9816" s="3">
        <v>44896</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2021</v>
      </c>
      <c r="D9817" s="3">
        <v>44355</v>
      </c>
      <c r="E9817" s="3">
        <v>44359</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2021</v>
      </c>
      <c r="D9818" s="3">
        <v>44355</v>
      </c>
      <c r="E9818" s="3">
        <v>44359</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2021</v>
      </c>
      <c r="D9819" s="3">
        <v>44355</v>
      </c>
      <c r="E9819" s="3">
        <v>44359</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2021</v>
      </c>
      <c r="D9820" s="3">
        <v>44355</v>
      </c>
      <c r="E9820" s="3">
        <v>44359</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2021</v>
      </c>
      <c r="D9821" s="3">
        <v>44355</v>
      </c>
      <c r="E9821" s="3">
        <v>44359</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2021</v>
      </c>
      <c r="D9822" s="3">
        <v>44355</v>
      </c>
      <c r="E9822" s="3">
        <v>44359</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2021</v>
      </c>
      <c r="D9823" s="3">
        <v>44355</v>
      </c>
      <c r="E9823" s="3">
        <v>44359</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2020</v>
      </c>
      <c r="D9824" s="3">
        <v>44058</v>
      </c>
      <c r="E9824" s="3">
        <v>44062</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2020</v>
      </c>
      <c r="D9825" s="3">
        <v>44058</v>
      </c>
      <c r="E9825" s="3">
        <v>44062</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2020</v>
      </c>
      <c r="D9826" s="3">
        <v>44058</v>
      </c>
      <c r="E9826" s="3">
        <v>44062</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2020</v>
      </c>
      <c r="D9827" s="3">
        <v>44058</v>
      </c>
      <c r="E9827" s="3">
        <v>44062</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2020</v>
      </c>
      <c r="D9828" s="3">
        <v>44058</v>
      </c>
      <c r="E9828" s="3">
        <v>44062</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2023</v>
      </c>
      <c r="D9829" s="3">
        <v>45097</v>
      </c>
      <c r="E9829" s="3">
        <v>45104</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2023</v>
      </c>
      <c r="D9830" s="3">
        <v>45097</v>
      </c>
      <c r="E9830" s="3">
        <v>45104</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2023</v>
      </c>
      <c r="D9831" s="3">
        <v>45124</v>
      </c>
      <c r="E9831" s="3">
        <v>45131</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2020</v>
      </c>
      <c r="D9832" s="3">
        <v>44181</v>
      </c>
      <c r="E9832" s="3">
        <v>44183</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2020</v>
      </c>
      <c r="D9833" s="3">
        <v>44181</v>
      </c>
      <c r="E9833" s="3">
        <v>44183</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2020</v>
      </c>
      <c r="D9834" s="3">
        <v>43969</v>
      </c>
      <c r="E9834" s="3">
        <v>43973</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2023</v>
      </c>
      <c r="D9835" s="3">
        <v>45184</v>
      </c>
      <c r="E9835" s="3">
        <v>45189</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2022</v>
      </c>
      <c r="D9836" s="3">
        <v>44845</v>
      </c>
      <c r="E9836" s="3">
        <v>44847</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2022</v>
      </c>
      <c r="D9837" s="3">
        <v>44845</v>
      </c>
      <c r="E9837" s="3">
        <v>44847</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2022</v>
      </c>
      <c r="D9838" s="3">
        <v>44830</v>
      </c>
      <c r="E9838" s="3">
        <v>44836</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2022</v>
      </c>
      <c r="D9839" s="3">
        <v>44830</v>
      </c>
      <c r="E9839" s="3">
        <v>44836</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2022</v>
      </c>
      <c r="D9840" s="3">
        <v>44830</v>
      </c>
      <c r="E9840" s="3">
        <v>44836</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2022</v>
      </c>
      <c r="D9841" s="3">
        <v>44830</v>
      </c>
      <c r="E9841" s="3">
        <v>44836</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2022</v>
      </c>
      <c r="D9842" s="3">
        <v>44830</v>
      </c>
      <c r="E9842" s="3">
        <v>44836</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2022</v>
      </c>
      <c r="D9843" s="3">
        <v>44830</v>
      </c>
      <c r="E9843" s="3">
        <v>44836</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2022</v>
      </c>
      <c r="D9844" s="3">
        <v>44830</v>
      </c>
      <c r="E9844" s="3">
        <v>44836</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2020</v>
      </c>
      <c r="D9845" s="3">
        <v>43985</v>
      </c>
      <c r="E9845" s="3">
        <v>43988</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2020</v>
      </c>
      <c r="D9846" s="3">
        <v>43985</v>
      </c>
      <c r="E9846" s="3">
        <v>43988</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2020</v>
      </c>
      <c r="D9847" s="3">
        <v>43985</v>
      </c>
      <c r="E9847" s="3">
        <v>43988</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2023</v>
      </c>
      <c r="D9848" s="3">
        <v>45172</v>
      </c>
      <c r="E9848" s="3">
        <v>45174</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2023</v>
      </c>
      <c r="D9849" s="3">
        <v>45172</v>
      </c>
      <c r="E9849" s="3">
        <v>45174</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2023</v>
      </c>
      <c r="D9850" s="3">
        <v>45172</v>
      </c>
      <c r="E9850" s="3">
        <v>45174</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2020</v>
      </c>
      <c r="D9851" s="3">
        <v>43933</v>
      </c>
      <c r="E9851" s="3">
        <v>43939</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2022</v>
      </c>
      <c r="D9852" s="3">
        <v>44684</v>
      </c>
      <c r="E9852" s="3">
        <v>44688</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2022</v>
      </c>
      <c r="D9853" s="3">
        <v>44684</v>
      </c>
      <c r="E9853" s="3">
        <v>44688</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2022</v>
      </c>
      <c r="D9854" s="3">
        <v>44684</v>
      </c>
      <c r="E9854" s="3">
        <v>44688</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2022</v>
      </c>
      <c r="D9855" s="3">
        <v>44684</v>
      </c>
      <c r="E9855" s="3">
        <v>44688</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2023</v>
      </c>
      <c r="D9856" s="3">
        <v>45097</v>
      </c>
      <c r="E9856" s="3">
        <v>45101</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2023</v>
      </c>
      <c r="D9857" s="3">
        <v>45097</v>
      </c>
      <c r="E9857" s="3">
        <v>45101</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2020</v>
      </c>
      <c r="D9858" s="3">
        <v>44141</v>
      </c>
      <c r="E9858" s="3">
        <v>44146</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2021</v>
      </c>
      <c r="D9859" s="3">
        <v>44281</v>
      </c>
      <c r="E9859" s="3">
        <v>44285</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2023</v>
      </c>
      <c r="D9860" s="3">
        <v>44941</v>
      </c>
      <c r="E9860" s="3">
        <v>44947</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2023</v>
      </c>
      <c r="D9861" s="3">
        <v>44941</v>
      </c>
      <c r="E9861" s="3">
        <v>44947</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2023</v>
      </c>
      <c r="D9862" s="3">
        <v>44941</v>
      </c>
      <c r="E9862" s="3">
        <v>44947</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2023</v>
      </c>
      <c r="D9863" s="3">
        <v>44941</v>
      </c>
      <c r="E9863" s="3">
        <v>44947</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2023</v>
      </c>
      <c r="D9864" s="3">
        <v>44941</v>
      </c>
      <c r="E9864" s="3">
        <v>44947</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2023</v>
      </c>
      <c r="D9865" s="3">
        <v>44941</v>
      </c>
      <c r="E9865" s="3">
        <v>44947</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2023</v>
      </c>
      <c r="D9866" s="3">
        <v>44941</v>
      </c>
      <c r="E9866" s="3">
        <v>44947</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2023</v>
      </c>
      <c r="D9867" s="3">
        <v>44941</v>
      </c>
      <c r="E9867" s="3">
        <v>44947</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2021</v>
      </c>
      <c r="D9868" s="3">
        <v>44281</v>
      </c>
      <c r="E9868" s="3">
        <v>44283</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2021</v>
      </c>
      <c r="D9869" s="3">
        <v>44281</v>
      </c>
      <c r="E9869" s="3">
        <v>44283</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2020</v>
      </c>
      <c r="D9870" s="3">
        <v>44136</v>
      </c>
      <c r="E9870" s="3">
        <v>44138</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2020</v>
      </c>
      <c r="D9871" s="3">
        <v>44136</v>
      </c>
      <c r="E9871" s="3">
        <v>44138</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2020</v>
      </c>
      <c r="D9872" s="3">
        <v>44136</v>
      </c>
      <c r="E9872" s="3">
        <v>44138</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2023</v>
      </c>
      <c r="D9873" s="3">
        <v>45206</v>
      </c>
      <c r="E9873" s="3">
        <v>45206</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2023</v>
      </c>
      <c r="D9874" s="3">
        <v>45206</v>
      </c>
      <c r="E9874" s="3">
        <v>45206</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2022</v>
      </c>
      <c r="D9875" s="3">
        <v>44906</v>
      </c>
      <c r="E9875" s="3">
        <v>44910</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2022</v>
      </c>
      <c r="D9876" s="3">
        <v>44827</v>
      </c>
      <c r="E9876" s="3">
        <v>44829</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2021</v>
      </c>
      <c r="D9877" s="3">
        <v>44559</v>
      </c>
      <c r="E9877" s="3">
        <v>44566</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2023</v>
      </c>
      <c r="D9878" s="3">
        <v>45037</v>
      </c>
      <c r="E9878" s="3">
        <v>45038</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2023</v>
      </c>
      <c r="D9879" s="3">
        <v>45037</v>
      </c>
      <c r="E9879" s="3">
        <v>45038</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2023</v>
      </c>
      <c r="D9880" s="3">
        <v>45037</v>
      </c>
      <c r="E9880" s="3">
        <v>45038</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2022</v>
      </c>
      <c r="D9881" s="3">
        <v>44795</v>
      </c>
      <c r="E9881" s="3">
        <v>44799</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2021</v>
      </c>
      <c r="D9882" s="3">
        <v>44345</v>
      </c>
      <c r="E9882" s="3">
        <v>44347</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2020</v>
      </c>
      <c r="D9883" s="3">
        <v>44055</v>
      </c>
      <c r="E9883" s="3">
        <v>44056</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2020</v>
      </c>
      <c r="D9884" s="3">
        <v>44055</v>
      </c>
      <c r="E9884" s="3">
        <v>44056</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2020</v>
      </c>
      <c r="D9885" s="3">
        <v>43924</v>
      </c>
      <c r="E9885" s="3">
        <v>43929</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2020</v>
      </c>
      <c r="D9886" s="3">
        <v>43924</v>
      </c>
      <c r="E9886" s="3">
        <v>43929</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2020</v>
      </c>
      <c r="D9887" s="3">
        <v>43924</v>
      </c>
      <c r="E9887" s="3">
        <v>43929</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2020</v>
      </c>
      <c r="D9888" s="3">
        <v>43854</v>
      </c>
      <c r="E9888" s="3">
        <v>43858</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2023</v>
      </c>
      <c r="D9889" s="3">
        <v>45212</v>
      </c>
      <c r="E9889" s="3">
        <v>45215</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2021</v>
      </c>
      <c r="D9890" s="3">
        <v>44416</v>
      </c>
      <c r="E9890" s="3">
        <v>44420</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2023</v>
      </c>
      <c r="D9891" s="3">
        <v>45005</v>
      </c>
      <c r="E9891" s="3">
        <v>45006</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2022</v>
      </c>
      <c r="D9892" s="3">
        <v>44768</v>
      </c>
      <c r="E9892" s="3">
        <v>44771</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2022</v>
      </c>
      <c r="D9893" s="3">
        <v>44768</v>
      </c>
      <c r="E9893" s="3">
        <v>44771</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2022</v>
      </c>
      <c r="D9894" s="3">
        <v>44768</v>
      </c>
      <c r="E9894" s="3">
        <v>44771</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2022</v>
      </c>
      <c r="D9895" s="3">
        <v>44768</v>
      </c>
      <c r="E9895" s="3">
        <v>44771</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2022</v>
      </c>
      <c r="D9896" s="3">
        <v>44768</v>
      </c>
      <c r="E9896" s="3">
        <v>44771</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2020</v>
      </c>
      <c r="D9897" s="3">
        <v>44100</v>
      </c>
      <c r="E9897" s="3">
        <v>44105</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2020</v>
      </c>
      <c r="D9898" s="3">
        <v>43999</v>
      </c>
      <c r="E9898" s="3">
        <v>44002</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2022</v>
      </c>
      <c r="D9899" s="3">
        <v>44719</v>
      </c>
      <c r="E9899" s="3">
        <v>44723</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2022</v>
      </c>
      <c r="D9900" s="3">
        <v>44719</v>
      </c>
      <c r="E9900" s="3">
        <v>44723</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2020</v>
      </c>
      <c r="D9901" s="3">
        <v>43918</v>
      </c>
      <c r="E9901" s="3">
        <v>43924</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2023</v>
      </c>
      <c r="D9902" s="3">
        <v>45160</v>
      </c>
      <c r="E9902" s="3">
        <v>45164</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2023</v>
      </c>
      <c r="D9903" s="3">
        <v>45160</v>
      </c>
      <c r="E9903" s="3">
        <v>45164</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2023</v>
      </c>
      <c r="D9904" s="3">
        <v>45160</v>
      </c>
      <c r="E9904" s="3">
        <v>45164</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2020</v>
      </c>
      <c r="D9905" s="3">
        <v>44147</v>
      </c>
      <c r="E9905" s="3">
        <v>44153</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2020</v>
      </c>
      <c r="D9906" s="3">
        <v>44147</v>
      </c>
      <c r="E9906" s="3">
        <v>44153</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2021</v>
      </c>
      <c r="D9907" s="3">
        <v>44452</v>
      </c>
      <c r="E9907" s="3">
        <v>44454</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2021</v>
      </c>
      <c r="D9908" s="3">
        <v>44452</v>
      </c>
      <c r="E9908" s="3">
        <v>44454</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2021</v>
      </c>
      <c r="D9909" s="3">
        <v>44452</v>
      </c>
      <c r="E9909" s="3">
        <v>44454</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2021</v>
      </c>
      <c r="D9910" s="3">
        <v>44452</v>
      </c>
      <c r="E9910" s="3">
        <v>44454</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2021</v>
      </c>
      <c r="D9911" s="3">
        <v>44452</v>
      </c>
      <c r="E9911" s="3">
        <v>44454</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2021</v>
      </c>
      <c r="D9912" s="3">
        <v>44452</v>
      </c>
      <c r="E9912" s="3">
        <v>44454</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2020</v>
      </c>
      <c r="D9913" s="3">
        <v>43926</v>
      </c>
      <c r="E9913" s="3">
        <v>43930</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2021</v>
      </c>
      <c r="D9914" s="3">
        <v>44479</v>
      </c>
      <c r="E9914" s="3">
        <v>44481</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2021</v>
      </c>
      <c r="D9915" s="3">
        <v>44479</v>
      </c>
      <c r="E9915" s="3">
        <v>44481</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2023</v>
      </c>
      <c r="D9916" s="3">
        <v>44956</v>
      </c>
      <c r="E9916" s="3">
        <v>44958</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2023</v>
      </c>
      <c r="D9917" s="3">
        <v>44956</v>
      </c>
      <c r="E9917" s="3">
        <v>44958</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2023</v>
      </c>
      <c r="D9918" s="3">
        <v>44956</v>
      </c>
      <c r="E9918" s="3">
        <v>44958</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2023</v>
      </c>
      <c r="D9919" s="3">
        <v>44956</v>
      </c>
      <c r="E9919" s="3">
        <v>44958</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2021</v>
      </c>
      <c r="D9920" s="3">
        <v>44463</v>
      </c>
      <c r="E9920" s="3">
        <v>44468</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2022</v>
      </c>
      <c r="D9921" s="3">
        <v>44636</v>
      </c>
      <c r="E9921" s="3">
        <v>44640</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2022</v>
      </c>
      <c r="D9922" s="3">
        <v>44636</v>
      </c>
      <c r="E9922" s="3">
        <v>44640</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2020</v>
      </c>
      <c r="D9923" s="3">
        <v>44159</v>
      </c>
      <c r="E9923" s="3">
        <v>44165</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2023</v>
      </c>
      <c r="D9924" s="3">
        <v>45053</v>
      </c>
      <c r="E9924" s="3">
        <v>45057</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2021</v>
      </c>
      <c r="D9925" s="3">
        <v>44275</v>
      </c>
      <c r="E9925" s="3">
        <v>44278</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2021</v>
      </c>
      <c r="D9926" s="3">
        <v>44275</v>
      </c>
      <c r="E9926" s="3">
        <v>44278</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2021</v>
      </c>
      <c r="D9927" s="3">
        <v>44275</v>
      </c>
      <c r="E9927" s="3">
        <v>44278</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2021</v>
      </c>
      <c r="D9928" s="3">
        <v>44275</v>
      </c>
      <c r="E9928" s="3">
        <v>44278</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2021</v>
      </c>
      <c r="D9929" s="3">
        <v>44275</v>
      </c>
      <c r="E9929" s="3">
        <v>44278</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2022</v>
      </c>
      <c r="D9930" s="3">
        <v>44809</v>
      </c>
      <c r="E9930" s="3">
        <v>44809</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2022</v>
      </c>
      <c r="D9931" s="3">
        <v>44809</v>
      </c>
      <c r="E9931" s="3">
        <v>44809</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2021</v>
      </c>
      <c r="D9932" s="3">
        <v>44513</v>
      </c>
      <c r="E9932" s="3">
        <v>44517</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2021</v>
      </c>
      <c r="D9933" s="3">
        <v>44513</v>
      </c>
      <c r="E9933" s="3">
        <v>44517</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2021</v>
      </c>
      <c r="D9934" s="3">
        <v>44513</v>
      </c>
      <c r="E9934" s="3">
        <v>44517</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2020</v>
      </c>
      <c r="D9935" s="3">
        <v>44023</v>
      </c>
      <c r="E9935" s="3">
        <v>44026</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2022</v>
      </c>
      <c r="D9936" s="3">
        <v>44659</v>
      </c>
      <c r="E9936" s="3">
        <v>44664</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2022</v>
      </c>
      <c r="D9937" s="3">
        <v>44659</v>
      </c>
      <c r="E9937" s="3">
        <v>44664</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2023</v>
      </c>
      <c r="D9938" s="3">
        <v>45102</v>
      </c>
      <c r="E9938" s="3">
        <v>45106</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2022</v>
      </c>
      <c r="D9939" s="3">
        <v>44716</v>
      </c>
      <c r="E9939" s="3">
        <v>44719</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2022</v>
      </c>
      <c r="D9940" s="3">
        <v>44908</v>
      </c>
      <c r="E9940" s="3">
        <v>44913</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2022</v>
      </c>
      <c r="D9941" s="3">
        <v>44908</v>
      </c>
      <c r="E9941" s="3">
        <v>44913</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2022</v>
      </c>
      <c r="D9942" s="3">
        <v>44908</v>
      </c>
      <c r="E9942" s="3">
        <v>44913</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2023</v>
      </c>
      <c r="D9943" s="3">
        <v>45255</v>
      </c>
      <c r="E9943" s="3">
        <v>45261</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2020</v>
      </c>
      <c r="D9944" s="3">
        <v>44193</v>
      </c>
      <c r="E9944" s="3">
        <v>44199</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2020</v>
      </c>
      <c r="D9945" s="3">
        <v>44193</v>
      </c>
      <c r="E9945" s="3">
        <v>44199</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2021</v>
      </c>
      <c r="D9946" s="3">
        <v>44298</v>
      </c>
      <c r="E9946" s="3">
        <v>44303</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2020</v>
      </c>
      <c r="D9947" s="3">
        <v>43892</v>
      </c>
      <c r="E9947" s="3">
        <v>43896</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2020</v>
      </c>
      <c r="D9948" s="3">
        <v>43892</v>
      </c>
      <c r="E9948" s="3">
        <v>43896</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2023</v>
      </c>
      <c r="D9949" s="3">
        <v>45079</v>
      </c>
      <c r="E9949" s="3">
        <v>45081</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2023</v>
      </c>
      <c r="D9950" s="3">
        <v>45079</v>
      </c>
      <c r="E9950" s="3">
        <v>45081</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2023</v>
      </c>
      <c r="D9951" s="3">
        <v>45079</v>
      </c>
      <c r="E9951" s="3">
        <v>45081</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2023</v>
      </c>
      <c r="D9952" s="3">
        <v>45079</v>
      </c>
      <c r="E9952" s="3">
        <v>45081</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2023</v>
      </c>
      <c r="D9953" s="3">
        <v>45079</v>
      </c>
      <c r="E9953" s="3">
        <v>45081</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2021</v>
      </c>
      <c r="D9954" s="3">
        <v>44544</v>
      </c>
      <c r="E9954" s="3">
        <v>44546</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2021</v>
      </c>
      <c r="D9955" s="3">
        <v>44544</v>
      </c>
      <c r="E9955" s="3">
        <v>44546</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2021</v>
      </c>
      <c r="D9956" s="3">
        <v>44544</v>
      </c>
      <c r="E9956" s="3">
        <v>44546</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2021</v>
      </c>
      <c r="D9957" s="3">
        <v>44544</v>
      </c>
      <c r="E9957" s="3">
        <v>44546</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2020</v>
      </c>
      <c r="D9958" s="3">
        <v>44146</v>
      </c>
      <c r="E9958" s="3">
        <v>44152</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2020</v>
      </c>
      <c r="D9959" s="3">
        <v>44146</v>
      </c>
      <c r="E9959" s="3">
        <v>44152</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2020</v>
      </c>
      <c r="D9960" s="3">
        <v>44146</v>
      </c>
      <c r="E9960" s="3">
        <v>44152</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2023</v>
      </c>
      <c r="D9961" s="3">
        <v>45206</v>
      </c>
      <c r="E9961" s="3">
        <v>45211</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2023</v>
      </c>
      <c r="D9962" s="3">
        <v>45186</v>
      </c>
      <c r="E9962" s="3">
        <v>45188</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2021</v>
      </c>
      <c r="D9963" s="3">
        <v>44274</v>
      </c>
      <c r="E9963" s="3">
        <v>44277</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2021</v>
      </c>
      <c r="D9964" s="3">
        <v>44274</v>
      </c>
      <c r="E9964" s="3">
        <v>44277</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2021</v>
      </c>
      <c r="D9965" s="3">
        <v>44403</v>
      </c>
      <c r="E9965" s="3">
        <v>44403</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2022</v>
      </c>
      <c r="D9966" s="3">
        <v>44901</v>
      </c>
      <c r="E9966" s="3">
        <v>44906</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2022</v>
      </c>
      <c r="D9967" s="3">
        <v>44901</v>
      </c>
      <c r="E9967" s="3">
        <v>44906</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2022</v>
      </c>
      <c r="D9968" s="3">
        <v>44901</v>
      </c>
      <c r="E9968" s="3">
        <v>44906</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2023</v>
      </c>
      <c r="D9969" s="3">
        <v>45272</v>
      </c>
      <c r="E9969" s="3">
        <v>45278</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2023</v>
      </c>
      <c r="D9970" s="3">
        <v>45272</v>
      </c>
      <c r="E9970" s="3">
        <v>45278</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2023</v>
      </c>
      <c r="D9971" s="3">
        <v>45272</v>
      </c>
      <c r="E9971" s="3">
        <v>45278</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2021</v>
      </c>
      <c r="D9972" s="3">
        <v>44375</v>
      </c>
      <c r="E9972" s="3">
        <v>44379</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2021</v>
      </c>
      <c r="D9973" s="3">
        <v>44375</v>
      </c>
      <c r="E9973" s="3">
        <v>44379</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2022</v>
      </c>
      <c r="D9974" s="3">
        <v>44816</v>
      </c>
      <c r="E9974" s="3">
        <v>44822</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2022</v>
      </c>
      <c r="D9975" s="3">
        <v>44902</v>
      </c>
      <c r="E9975" s="3">
        <v>44906</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2022</v>
      </c>
      <c r="D9976" s="3">
        <v>44902</v>
      </c>
      <c r="E9976" s="3">
        <v>44906</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2022</v>
      </c>
      <c r="D9977" s="3">
        <v>44902</v>
      </c>
      <c r="E9977" s="3">
        <v>44906</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2022</v>
      </c>
      <c r="D9978" s="3">
        <v>44902</v>
      </c>
      <c r="E9978" s="3">
        <v>44906</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2022</v>
      </c>
      <c r="D9979" s="3">
        <v>44902</v>
      </c>
      <c r="E9979" s="3">
        <v>44906</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2022</v>
      </c>
      <c r="D9980" s="3">
        <v>44902</v>
      </c>
      <c r="E9980" s="3">
        <v>44906</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2022</v>
      </c>
      <c r="D9981" s="3">
        <v>44902</v>
      </c>
      <c r="E9981" s="3">
        <v>44906</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2021</v>
      </c>
      <c r="D9982" s="3">
        <v>44445</v>
      </c>
      <c r="E9982" s="3">
        <v>44448</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2023</v>
      </c>
      <c r="D9983" s="3">
        <v>45142</v>
      </c>
      <c r="E9983" s="3">
        <v>45145</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2022</v>
      </c>
      <c r="D9984" s="3">
        <v>44827</v>
      </c>
      <c r="E9984" s="3">
        <v>44833</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2022</v>
      </c>
      <c r="D9985" s="3">
        <v>44827</v>
      </c>
      <c r="E9985" s="3">
        <v>44833</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2021</v>
      </c>
      <c r="D9986" s="3">
        <v>44333</v>
      </c>
      <c r="E9986" s="3">
        <v>44339</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2021</v>
      </c>
      <c r="D9987" s="3">
        <v>44333</v>
      </c>
      <c r="E9987" s="3">
        <v>44339</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2022</v>
      </c>
      <c r="D9988" s="3">
        <v>44834</v>
      </c>
      <c r="E9988" s="3">
        <v>44838</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2023</v>
      </c>
      <c r="D9989" s="3">
        <v>45248</v>
      </c>
      <c r="E9989" s="3">
        <v>45252</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2023</v>
      </c>
      <c r="D9990" s="3">
        <v>45248</v>
      </c>
      <c r="E9990" s="3">
        <v>45252</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2020</v>
      </c>
      <c r="D9991" s="3">
        <v>43852</v>
      </c>
      <c r="E9991" s="3">
        <v>43854</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2023</v>
      </c>
      <c r="D9992" s="3">
        <v>44984</v>
      </c>
      <c r="E9992" s="3">
        <v>44989</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2023</v>
      </c>
      <c r="D9993" s="3">
        <v>44984</v>
      </c>
      <c r="E9993" s="3">
        <v>44989</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2023</v>
      </c>
      <c r="D9994" s="3">
        <v>44984</v>
      </c>
      <c r="E9994" s="3">
        <v>44989</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2023</v>
      </c>
      <c r="D9995" s="3">
        <v>45051</v>
      </c>
      <c r="E9995" s="3">
        <v>45056</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244A-3AB3-4441-971F-5BDEEBD53EC9}">
  <dimension ref="B6:K25"/>
  <sheetViews>
    <sheetView showGridLines="0" showRowColHeaders="0" tabSelected="1" zoomScaleNormal="100" workbookViewId="0">
      <selection activeCell="R25" sqref="R25"/>
    </sheetView>
  </sheetViews>
  <sheetFormatPr defaultRowHeight="14.25" x14ac:dyDescent="0.45"/>
  <sheetData>
    <row r="6" spans="2:9" x14ac:dyDescent="0.45">
      <c r="I6" s="28"/>
    </row>
    <row r="7" spans="2:9" x14ac:dyDescent="0.45">
      <c r="G7" s="27"/>
    </row>
    <row r="10" spans="2:9" x14ac:dyDescent="0.45">
      <c r="B10" t="e">
        <f>GETPIVOTDATA("Sum of Sales",$A$3,"Years (Order Date)",2023)/GETPIVOTDATA("Sum of Sales",$A$3,"Years (Order Date)",2022)-1</f>
        <v>#REF!</v>
      </c>
      <c r="C10" t="e">
        <f>GETPIVOTDATA("Sum of Sales",$A$3,"Years (Order Date)",2023)/GETPIVOTDATA("Sum of Sales",$A$3,"Years (Order Date)",2022)-1</f>
        <v>#REF!</v>
      </c>
    </row>
    <row r="24" spans="10:11" ht="15.75" x14ac:dyDescent="0.5">
      <c r="J24" s="29"/>
    </row>
    <row r="25" spans="10:11" ht="15.75" x14ac:dyDescent="0.5">
      <c r="K25" s="29"/>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B9850-89D8-4D73-974A-C27F4C8F89BA}">
  <dimension ref="A3:C16"/>
  <sheetViews>
    <sheetView workbookViewId="0">
      <selection activeCell="B36" sqref="B36"/>
    </sheetView>
  </sheetViews>
  <sheetFormatPr defaultRowHeight="14.25" x14ac:dyDescent="0.45"/>
  <cols>
    <col min="1" max="1" width="12.06640625" bestFit="1" customWidth="1"/>
    <col min="2" max="2" width="11.06640625" bestFit="1" customWidth="1"/>
    <col min="3" max="3" width="11.3984375" bestFit="1" customWidth="1"/>
    <col min="4" max="8" width="5.73046875" bestFit="1" customWidth="1"/>
    <col min="9" max="9" width="4.73046875" bestFit="1" customWidth="1"/>
    <col min="10" max="10" width="5.73046875" bestFit="1" customWidth="1"/>
    <col min="11" max="12" width="4.73046875" bestFit="1" customWidth="1"/>
    <col min="13" max="18" width="5.73046875" bestFit="1" customWidth="1"/>
    <col min="19" max="19" width="4.73046875" bestFit="1" customWidth="1"/>
    <col min="20" max="28" width="5.73046875" bestFit="1" customWidth="1"/>
    <col min="29" max="29" width="4.73046875" bestFit="1" customWidth="1"/>
    <col min="30" max="39" width="5.73046875" bestFit="1" customWidth="1"/>
    <col min="40" max="40" width="4.73046875" bestFit="1" customWidth="1"/>
    <col min="41" max="41" width="5.73046875" bestFit="1" customWidth="1"/>
    <col min="42" max="43" width="4.73046875" bestFit="1" customWidth="1"/>
    <col min="44" max="44" width="5.73046875" bestFit="1" customWidth="1"/>
    <col min="45" max="45" width="4.73046875" bestFit="1" customWidth="1"/>
    <col min="46" max="50" width="5.73046875" bestFit="1" customWidth="1"/>
    <col min="51" max="51" width="4.73046875" bestFit="1" customWidth="1"/>
    <col min="52" max="52" width="5.73046875" bestFit="1" customWidth="1"/>
    <col min="53" max="53" width="3.73046875" bestFit="1" customWidth="1"/>
    <col min="54" max="54" width="4.73046875" bestFit="1" customWidth="1"/>
    <col min="55" max="66" width="5.73046875" bestFit="1" customWidth="1"/>
    <col min="67" max="67" width="4.73046875" bestFit="1" customWidth="1"/>
    <col min="68" max="72" width="5.73046875" bestFit="1" customWidth="1"/>
    <col min="73" max="73" width="4.73046875" bestFit="1" customWidth="1"/>
    <col min="74" max="77" width="5.73046875" bestFit="1" customWidth="1"/>
    <col min="78" max="78" width="4.73046875" bestFit="1" customWidth="1"/>
    <col min="79" max="81" width="5.73046875" bestFit="1" customWidth="1"/>
    <col min="82" max="82" width="3.73046875" bestFit="1" customWidth="1"/>
    <col min="83" max="83" width="5.73046875" bestFit="1" customWidth="1"/>
    <col min="84" max="84" width="4.73046875" bestFit="1" customWidth="1"/>
    <col min="85" max="85" width="5.73046875" bestFit="1" customWidth="1"/>
    <col min="86" max="86" width="4.73046875" bestFit="1" customWidth="1"/>
    <col min="87" max="104" width="5.73046875" bestFit="1" customWidth="1"/>
    <col min="105" max="105" width="4.73046875" bestFit="1" customWidth="1"/>
    <col min="106" max="109" width="5.73046875" bestFit="1" customWidth="1"/>
    <col min="110" max="110" width="4.73046875" bestFit="1" customWidth="1"/>
    <col min="111" max="112" width="5.73046875" bestFit="1" customWidth="1"/>
    <col min="113" max="113" width="3.73046875" bestFit="1" customWidth="1"/>
    <col min="114" max="114" width="4.73046875" bestFit="1" customWidth="1"/>
    <col min="115" max="126" width="5.73046875" bestFit="1" customWidth="1"/>
    <col min="127" max="127" width="4.73046875" bestFit="1" customWidth="1"/>
    <col min="128" max="129" width="5.73046875" bestFit="1" customWidth="1"/>
    <col min="130" max="130" width="4.73046875" bestFit="1" customWidth="1"/>
    <col min="131" max="134" width="5.73046875" bestFit="1" customWidth="1"/>
    <col min="135" max="135" width="4.73046875" bestFit="1" customWidth="1"/>
    <col min="136" max="137" width="5.73046875" bestFit="1" customWidth="1"/>
    <col min="138" max="141" width="4.73046875" bestFit="1" customWidth="1"/>
    <col min="142" max="146" width="5.73046875" bestFit="1" customWidth="1"/>
    <col min="147" max="147" width="4.73046875" bestFit="1" customWidth="1"/>
    <col min="148" max="148" width="5.73046875" bestFit="1" customWidth="1"/>
    <col min="149" max="150" width="4.73046875" bestFit="1" customWidth="1"/>
    <col min="151" max="151" width="5.73046875" bestFit="1" customWidth="1"/>
    <col min="152" max="152" width="4.73046875" bestFit="1" customWidth="1"/>
    <col min="153" max="157" width="5.73046875" bestFit="1" customWidth="1"/>
    <col min="158" max="161" width="4.73046875" bestFit="1" customWidth="1"/>
    <col min="162" max="163" width="5.73046875" bestFit="1" customWidth="1"/>
    <col min="164" max="164" width="1.73046875" bestFit="1" customWidth="1"/>
    <col min="165" max="168" width="5.73046875" bestFit="1" customWidth="1"/>
    <col min="169" max="169" width="4.73046875" bestFit="1" customWidth="1"/>
    <col min="170" max="170" width="5.73046875" bestFit="1" customWidth="1"/>
    <col min="171" max="171" width="4.73046875" bestFit="1" customWidth="1"/>
    <col min="172" max="175" width="5.73046875" bestFit="1" customWidth="1"/>
    <col min="176" max="176" width="4.73046875" bestFit="1" customWidth="1"/>
    <col min="177" max="177" width="5.73046875" bestFit="1" customWidth="1"/>
    <col min="178" max="178" width="4.73046875" bestFit="1" customWidth="1"/>
    <col min="179" max="182" width="5.73046875" bestFit="1" customWidth="1"/>
    <col min="183" max="183" width="3.73046875" bestFit="1" customWidth="1"/>
    <col min="184" max="185" width="5.73046875" bestFit="1" customWidth="1"/>
    <col min="186" max="186" width="4.73046875" bestFit="1" customWidth="1"/>
    <col min="187" max="189" width="5.73046875" bestFit="1" customWidth="1"/>
    <col min="190" max="190" width="4.73046875" bestFit="1" customWidth="1"/>
    <col min="191" max="191" width="5.73046875" bestFit="1" customWidth="1"/>
    <col min="192" max="192" width="4.73046875" bestFit="1" customWidth="1"/>
    <col min="193" max="197" width="5.73046875" bestFit="1" customWidth="1"/>
    <col min="198" max="198" width="4.73046875" bestFit="1" customWidth="1"/>
    <col min="199" max="199" width="5.73046875" bestFit="1" customWidth="1"/>
    <col min="200" max="200" width="4.73046875" bestFit="1" customWidth="1"/>
    <col min="201" max="205" width="5.73046875" bestFit="1" customWidth="1"/>
    <col min="206" max="206" width="4.73046875" bestFit="1" customWidth="1"/>
    <col min="207" max="207" width="5.73046875" bestFit="1" customWidth="1"/>
    <col min="208" max="208" width="4.73046875" bestFit="1" customWidth="1"/>
    <col min="209" max="210" width="5.73046875" bestFit="1" customWidth="1"/>
    <col min="211" max="211" width="4.73046875" bestFit="1" customWidth="1"/>
    <col min="212" max="213" width="5.73046875" bestFit="1" customWidth="1"/>
    <col min="214" max="214" width="4.73046875" bestFit="1" customWidth="1"/>
    <col min="215" max="221" width="5.73046875" bestFit="1" customWidth="1"/>
    <col min="222" max="222" width="3.73046875" bestFit="1" customWidth="1"/>
    <col min="223" max="224" width="4.73046875" bestFit="1" customWidth="1"/>
    <col min="225" max="227" width="5.73046875" bestFit="1" customWidth="1"/>
    <col min="228" max="229" width="4.73046875" bestFit="1" customWidth="1"/>
    <col min="230" max="231" width="5.73046875" bestFit="1" customWidth="1"/>
    <col min="232" max="233" width="4.73046875" bestFit="1" customWidth="1"/>
    <col min="234" max="239" width="5.73046875" bestFit="1" customWidth="1"/>
    <col min="240" max="240" width="4.73046875" bestFit="1" customWidth="1"/>
    <col min="241" max="245" width="5.73046875" bestFit="1" customWidth="1"/>
    <col min="246" max="246" width="4.73046875" bestFit="1" customWidth="1"/>
    <col min="247" max="247" width="3.73046875" bestFit="1" customWidth="1"/>
    <col min="248" max="249" width="5.73046875" bestFit="1" customWidth="1"/>
    <col min="250" max="252" width="4.73046875" bestFit="1" customWidth="1"/>
    <col min="253" max="253" width="5.73046875" bestFit="1" customWidth="1"/>
    <col min="254" max="254" width="4.73046875" bestFit="1" customWidth="1"/>
    <col min="255" max="257" width="5.73046875" bestFit="1" customWidth="1"/>
    <col min="258" max="258" width="4.73046875" bestFit="1" customWidth="1"/>
    <col min="259" max="260" width="5.73046875" bestFit="1" customWidth="1"/>
    <col min="261" max="261" width="4.73046875" bestFit="1" customWidth="1"/>
    <col min="262" max="263" width="5.73046875" bestFit="1" customWidth="1"/>
    <col min="264" max="265" width="4.73046875" bestFit="1" customWidth="1"/>
    <col min="266" max="266" width="5.73046875" bestFit="1" customWidth="1"/>
    <col min="267" max="267" width="4.73046875" bestFit="1" customWidth="1"/>
    <col min="268" max="268" width="3.73046875" bestFit="1" customWidth="1"/>
    <col min="269" max="269" width="5.73046875" bestFit="1" customWidth="1"/>
    <col min="270" max="271" width="4.73046875" bestFit="1" customWidth="1"/>
    <col min="272" max="273" width="5.73046875" bestFit="1" customWidth="1"/>
    <col min="274" max="274" width="4.73046875" bestFit="1" customWidth="1"/>
    <col min="275" max="275" width="3.73046875" bestFit="1" customWidth="1"/>
    <col min="276" max="277" width="5.73046875" bestFit="1" customWidth="1"/>
    <col min="278" max="278" width="4.73046875" bestFit="1" customWidth="1"/>
    <col min="279" max="281" width="5.73046875" bestFit="1" customWidth="1"/>
    <col min="282" max="282" width="4.73046875" bestFit="1" customWidth="1"/>
    <col min="283" max="285" width="5.73046875" bestFit="1" customWidth="1"/>
    <col min="286" max="286" width="4.73046875" bestFit="1" customWidth="1"/>
    <col min="287" max="291" width="5.73046875" bestFit="1" customWidth="1"/>
    <col min="292" max="292" width="4.73046875" bestFit="1" customWidth="1"/>
    <col min="293" max="296" width="5.73046875" bestFit="1" customWidth="1"/>
    <col min="297" max="297" width="4.73046875" bestFit="1" customWidth="1"/>
    <col min="298" max="299" width="5.73046875" bestFit="1" customWidth="1"/>
    <col min="300" max="300" width="4.73046875" bestFit="1" customWidth="1"/>
    <col min="301" max="301" width="5.73046875" bestFit="1" customWidth="1"/>
    <col min="302" max="302" width="3.73046875" bestFit="1" customWidth="1"/>
    <col min="303" max="307" width="5.73046875" bestFit="1" customWidth="1"/>
    <col min="308" max="308" width="4.73046875" bestFit="1" customWidth="1"/>
    <col min="309" max="311" width="5.73046875" bestFit="1" customWidth="1"/>
    <col min="312" max="312" width="4.73046875" bestFit="1" customWidth="1"/>
    <col min="313" max="313" width="5.73046875" bestFit="1" customWidth="1"/>
    <col min="314" max="314" width="4.73046875" bestFit="1" customWidth="1"/>
    <col min="315" max="315" width="5.73046875" bestFit="1" customWidth="1"/>
    <col min="316" max="316" width="4.73046875" bestFit="1" customWidth="1"/>
    <col min="317" max="319" width="5.73046875" bestFit="1" customWidth="1"/>
    <col min="320" max="320" width="4.73046875" bestFit="1" customWidth="1"/>
    <col min="321" max="327" width="5.73046875" bestFit="1" customWidth="1"/>
    <col min="328" max="329" width="4.73046875" bestFit="1" customWidth="1"/>
    <col min="330" max="330" width="5.73046875" bestFit="1" customWidth="1"/>
    <col min="331" max="331" width="4.73046875" bestFit="1" customWidth="1"/>
    <col min="332" max="332" width="5.73046875" bestFit="1" customWidth="1"/>
    <col min="333" max="333" width="4.73046875" bestFit="1" customWidth="1"/>
    <col min="334" max="336" width="5.73046875" bestFit="1" customWidth="1"/>
    <col min="337" max="337" width="4.73046875" bestFit="1" customWidth="1"/>
    <col min="338" max="338" width="5.73046875" bestFit="1" customWidth="1"/>
    <col min="339" max="340" width="4.73046875" bestFit="1" customWidth="1"/>
    <col min="341" max="343" width="5.73046875" bestFit="1" customWidth="1"/>
    <col min="344" max="344" width="1.73046875" bestFit="1" customWidth="1"/>
    <col min="345" max="345" width="5.73046875" bestFit="1" customWidth="1"/>
    <col min="346" max="347" width="4.73046875" bestFit="1" customWidth="1"/>
    <col min="348" max="349" width="5.73046875" bestFit="1" customWidth="1"/>
    <col min="350" max="350" width="4.73046875" bestFit="1" customWidth="1"/>
    <col min="351" max="351" width="5.73046875" bestFit="1" customWidth="1"/>
    <col min="352" max="352" width="4.73046875" bestFit="1" customWidth="1"/>
    <col min="353" max="354" width="5.73046875" bestFit="1" customWidth="1"/>
    <col min="355" max="355" width="3.73046875" bestFit="1" customWidth="1"/>
    <col min="356" max="356" width="5.73046875" bestFit="1" customWidth="1"/>
    <col min="357" max="357" width="4.73046875" bestFit="1" customWidth="1"/>
    <col min="358" max="362" width="5.73046875" bestFit="1" customWidth="1"/>
    <col min="363" max="363" width="4.73046875" bestFit="1" customWidth="1"/>
    <col min="364" max="365" width="5.73046875" bestFit="1" customWidth="1"/>
    <col min="366" max="366" width="4.73046875" bestFit="1" customWidth="1"/>
    <col min="367" max="367" width="5.73046875" bestFit="1" customWidth="1"/>
    <col min="368" max="368" width="4.73046875" bestFit="1" customWidth="1"/>
    <col min="369" max="372" width="5.73046875" bestFit="1" customWidth="1"/>
    <col min="373" max="373" width="3.73046875" bestFit="1" customWidth="1"/>
    <col min="374" max="374" width="4.73046875" bestFit="1" customWidth="1"/>
    <col min="375" max="375" width="5.73046875" bestFit="1" customWidth="1"/>
    <col min="376" max="377" width="4.73046875" bestFit="1" customWidth="1"/>
    <col min="378" max="378" width="5.73046875" bestFit="1" customWidth="1"/>
    <col min="379" max="379" width="4.73046875" bestFit="1" customWidth="1"/>
    <col min="380" max="380" width="5.73046875" bestFit="1" customWidth="1"/>
    <col min="381" max="381" width="3.73046875" bestFit="1" customWidth="1"/>
    <col min="382" max="384" width="5.73046875" bestFit="1" customWidth="1"/>
    <col min="385" max="387" width="4.73046875" bestFit="1" customWidth="1"/>
    <col min="388" max="390" width="5.73046875" bestFit="1" customWidth="1"/>
    <col min="391" max="393" width="4.73046875" bestFit="1" customWidth="1"/>
    <col min="394" max="394" width="5.73046875" bestFit="1" customWidth="1"/>
    <col min="395" max="395" width="3.73046875" bestFit="1" customWidth="1"/>
    <col min="396" max="399" width="5.73046875" bestFit="1" customWidth="1"/>
    <col min="400" max="400" width="4.73046875" bestFit="1" customWidth="1"/>
    <col min="401" max="401" width="5.73046875" bestFit="1" customWidth="1"/>
    <col min="402" max="402" width="4.73046875" bestFit="1" customWidth="1"/>
    <col min="403" max="403" width="5.73046875" bestFit="1" customWidth="1"/>
    <col min="404" max="405" width="3.73046875" bestFit="1" customWidth="1"/>
    <col min="406" max="408" width="4.73046875" bestFit="1" customWidth="1"/>
    <col min="409" max="409" width="5.73046875" bestFit="1" customWidth="1"/>
    <col min="410" max="410" width="4.73046875" bestFit="1" customWidth="1"/>
    <col min="411" max="413" width="5.73046875" bestFit="1" customWidth="1"/>
    <col min="414" max="414" width="4.73046875" bestFit="1" customWidth="1"/>
    <col min="415" max="415" width="5.73046875" bestFit="1" customWidth="1"/>
    <col min="416" max="417" width="4.73046875" bestFit="1" customWidth="1"/>
    <col min="418" max="418" width="5.73046875" bestFit="1" customWidth="1"/>
    <col min="419" max="421" width="4.73046875" bestFit="1" customWidth="1"/>
    <col min="422" max="422" width="5.73046875" bestFit="1" customWidth="1"/>
    <col min="423" max="423" width="1.73046875" bestFit="1" customWidth="1"/>
    <col min="424" max="424" width="4.73046875" bestFit="1" customWidth="1"/>
    <col min="425" max="426" width="5.73046875" bestFit="1" customWidth="1"/>
    <col min="427" max="428" width="4.73046875" bestFit="1" customWidth="1"/>
    <col min="429" max="430" width="5.73046875" bestFit="1" customWidth="1"/>
    <col min="431" max="431" width="4.73046875" bestFit="1" customWidth="1"/>
    <col min="432" max="432" width="5.73046875" bestFit="1" customWidth="1"/>
    <col min="433" max="433" width="4.73046875" bestFit="1" customWidth="1"/>
    <col min="434" max="437" width="5.73046875" bestFit="1" customWidth="1"/>
    <col min="438" max="439" width="4.73046875" bestFit="1" customWidth="1"/>
    <col min="440" max="441" width="5.73046875" bestFit="1" customWidth="1"/>
    <col min="442" max="443" width="4.73046875" bestFit="1" customWidth="1"/>
    <col min="444" max="445" width="5.73046875" bestFit="1" customWidth="1"/>
    <col min="446" max="446" width="3.73046875" bestFit="1" customWidth="1"/>
    <col min="447" max="447" width="5.73046875" bestFit="1" customWidth="1"/>
    <col min="448" max="448" width="4.73046875" bestFit="1" customWidth="1"/>
    <col min="449" max="449" width="5.73046875" bestFit="1" customWidth="1"/>
    <col min="450" max="450" width="4.73046875" bestFit="1" customWidth="1"/>
    <col min="451" max="451" width="5.73046875" bestFit="1" customWidth="1"/>
    <col min="452" max="453" width="4.73046875" bestFit="1" customWidth="1"/>
    <col min="454" max="456" width="5.73046875" bestFit="1" customWidth="1"/>
    <col min="457" max="457" width="4.73046875" bestFit="1" customWidth="1"/>
    <col min="458" max="458" width="5.73046875" bestFit="1" customWidth="1"/>
    <col min="459" max="461" width="4.73046875" bestFit="1" customWidth="1"/>
    <col min="462" max="462" width="5.73046875" bestFit="1" customWidth="1"/>
    <col min="463" max="467" width="4.73046875" bestFit="1" customWidth="1"/>
    <col min="468" max="468" width="5.73046875" bestFit="1" customWidth="1"/>
    <col min="469" max="469" width="4.73046875" bestFit="1" customWidth="1"/>
    <col min="470" max="470" width="5.73046875" bestFit="1" customWidth="1"/>
    <col min="471" max="471" width="3.73046875" bestFit="1" customWidth="1"/>
    <col min="472" max="472" width="5.73046875" bestFit="1" customWidth="1"/>
    <col min="473" max="473" width="4.73046875" bestFit="1" customWidth="1"/>
    <col min="474" max="476" width="5.73046875" bestFit="1" customWidth="1"/>
    <col min="477" max="477" width="4.73046875" bestFit="1" customWidth="1"/>
    <col min="478" max="478" width="5.73046875" bestFit="1" customWidth="1"/>
    <col min="479" max="479" width="4.73046875" bestFit="1" customWidth="1"/>
    <col min="480" max="480" width="5.73046875" bestFit="1" customWidth="1"/>
    <col min="481" max="481" width="3.73046875" bestFit="1" customWidth="1"/>
    <col min="482" max="483" width="4.73046875" bestFit="1" customWidth="1"/>
    <col min="484" max="486" width="5.73046875" bestFit="1" customWidth="1"/>
    <col min="487" max="487" width="4.73046875" bestFit="1" customWidth="1"/>
    <col min="488" max="488" width="3.73046875" bestFit="1" customWidth="1"/>
    <col min="489" max="489" width="5.73046875" bestFit="1" customWidth="1"/>
    <col min="490" max="490" width="4.73046875" bestFit="1" customWidth="1"/>
    <col min="491" max="493" width="5.73046875" bestFit="1" customWidth="1"/>
    <col min="494" max="494" width="4.73046875" bestFit="1" customWidth="1"/>
    <col min="495" max="496" width="5.73046875" bestFit="1" customWidth="1"/>
    <col min="497" max="498" width="3.73046875" bestFit="1" customWidth="1"/>
    <col min="499" max="502" width="5.73046875" bestFit="1" customWidth="1"/>
    <col min="503" max="503" width="4.73046875" bestFit="1" customWidth="1"/>
    <col min="504" max="504" width="5.73046875" bestFit="1" customWidth="1"/>
    <col min="505" max="505" width="4.73046875" bestFit="1" customWidth="1"/>
    <col min="506" max="506" width="5.73046875" bestFit="1" customWidth="1"/>
    <col min="507" max="507" width="4.73046875" bestFit="1" customWidth="1"/>
    <col min="508" max="508" width="5.73046875" bestFit="1" customWidth="1"/>
    <col min="509" max="509" width="4.73046875" bestFit="1" customWidth="1"/>
    <col min="510" max="512" width="5.73046875" bestFit="1" customWidth="1"/>
    <col min="513" max="513" width="4.73046875" bestFit="1" customWidth="1"/>
    <col min="514" max="515" width="5.73046875" bestFit="1" customWidth="1"/>
    <col min="516" max="516" width="4.73046875" bestFit="1" customWidth="1"/>
    <col min="517" max="517" width="5.73046875" bestFit="1" customWidth="1"/>
    <col min="518" max="518" width="4.73046875" bestFit="1" customWidth="1"/>
    <col min="519" max="522" width="5.73046875" bestFit="1" customWidth="1"/>
    <col min="523" max="523" width="4.73046875" bestFit="1" customWidth="1"/>
    <col min="524" max="524" width="5.73046875" bestFit="1" customWidth="1"/>
    <col min="525" max="528" width="4.73046875" bestFit="1" customWidth="1"/>
    <col min="529" max="529" width="3.73046875" bestFit="1" customWidth="1"/>
    <col min="530" max="530" width="4.73046875" bestFit="1" customWidth="1"/>
    <col min="531" max="531" width="5.73046875" bestFit="1" customWidth="1"/>
    <col min="532" max="534" width="4.73046875" bestFit="1" customWidth="1"/>
    <col min="535" max="535" width="3.73046875" bestFit="1" customWidth="1"/>
    <col min="536" max="536" width="5.73046875" bestFit="1" customWidth="1"/>
    <col min="537" max="538" width="4.73046875" bestFit="1" customWidth="1"/>
    <col min="539" max="539" width="5.73046875" bestFit="1" customWidth="1"/>
    <col min="540" max="540" width="4.73046875" bestFit="1" customWidth="1"/>
    <col min="541" max="542" width="5.73046875" bestFit="1" customWidth="1"/>
    <col min="543" max="543" width="3.73046875" bestFit="1" customWidth="1"/>
    <col min="544" max="545" width="5.73046875" bestFit="1" customWidth="1"/>
    <col min="546" max="546" width="4.73046875" bestFit="1" customWidth="1"/>
    <col min="547" max="547" width="5.73046875" bestFit="1" customWidth="1"/>
    <col min="548" max="549" width="4.73046875" bestFit="1" customWidth="1"/>
    <col min="550" max="550" width="5.73046875" bestFit="1" customWidth="1"/>
    <col min="551" max="551" width="4.73046875" bestFit="1" customWidth="1"/>
    <col min="552" max="552" width="5.73046875" bestFit="1" customWidth="1"/>
    <col min="553" max="553" width="4.73046875" bestFit="1" customWidth="1"/>
    <col min="554" max="556" width="5.73046875" bestFit="1" customWidth="1"/>
    <col min="557" max="557" width="4.73046875" bestFit="1" customWidth="1"/>
    <col min="558" max="558" width="5.73046875" bestFit="1" customWidth="1"/>
    <col min="559" max="559" width="3.73046875" bestFit="1" customWidth="1"/>
    <col min="560" max="560" width="4.73046875" bestFit="1" customWidth="1"/>
    <col min="561" max="562" width="5.73046875" bestFit="1" customWidth="1"/>
    <col min="563" max="563" width="4.73046875" bestFit="1" customWidth="1"/>
    <col min="564" max="564" width="5.73046875" bestFit="1" customWidth="1"/>
    <col min="565" max="566" width="4.73046875" bestFit="1" customWidth="1"/>
    <col min="567" max="567" width="3.73046875" bestFit="1" customWidth="1"/>
    <col min="568" max="568" width="5.73046875" bestFit="1" customWidth="1"/>
    <col min="569" max="569" width="4.73046875" bestFit="1" customWidth="1"/>
    <col min="570" max="571" width="5.73046875" bestFit="1" customWidth="1"/>
    <col min="572" max="572" width="4.73046875" bestFit="1" customWidth="1"/>
    <col min="573" max="573" width="5.73046875" bestFit="1" customWidth="1"/>
    <col min="574" max="576" width="4.73046875" bestFit="1" customWidth="1"/>
    <col min="577" max="577" width="5.73046875" bestFit="1" customWidth="1"/>
    <col min="578" max="578" width="3.73046875" bestFit="1" customWidth="1"/>
    <col min="579" max="579" width="5.73046875" bestFit="1" customWidth="1"/>
    <col min="580" max="583" width="4.73046875" bestFit="1" customWidth="1"/>
    <col min="584" max="585" width="5.73046875" bestFit="1" customWidth="1"/>
    <col min="586" max="587" width="4.73046875" bestFit="1" customWidth="1"/>
    <col min="588" max="589" width="5.73046875" bestFit="1" customWidth="1"/>
    <col min="590" max="590" width="1.73046875" bestFit="1" customWidth="1"/>
    <col min="591" max="591" width="5.73046875" bestFit="1" customWidth="1"/>
    <col min="592" max="592" width="4.73046875" bestFit="1" customWidth="1"/>
    <col min="593" max="593" width="5.73046875" bestFit="1" customWidth="1"/>
    <col min="594" max="596" width="4.73046875" bestFit="1" customWidth="1"/>
    <col min="597" max="597" width="5.73046875" bestFit="1" customWidth="1"/>
    <col min="598" max="598" width="3.73046875" bestFit="1" customWidth="1"/>
    <col min="599" max="600" width="5.73046875" bestFit="1" customWidth="1"/>
    <col min="601" max="602" width="4.73046875" bestFit="1" customWidth="1"/>
    <col min="603" max="604" width="5.73046875" bestFit="1" customWidth="1"/>
    <col min="605" max="605" width="4.73046875" bestFit="1" customWidth="1"/>
    <col min="606" max="606" width="5.73046875" bestFit="1" customWidth="1"/>
    <col min="607" max="607" width="4.73046875" bestFit="1" customWidth="1"/>
    <col min="608" max="608" width="5.73046875" bestFit="1" customWidth="1"/>
    <col min="609" max="610" width="4.73046875" bestFit="1" customWidth="1"/>
    <col min="611" max="611" width="5.73046875" bestFit="1" customWidth="1"/>
    <col min="612" max="612" width="4.73046875" bestFit="1" customWidth="1"/>
    <col min="613" max="614" width="5.73046875" bestFit="1" customWidth="1"/>
    <col min="615" max="615" width="4.73046875" bestFit="1" customWidth="1"/>
    <col min="616" max="616" width="3.73046875" bestFit="1" customWidth="1"/>
    <col min="617" max="617" width="5.73046875" bestFit="1" customWidth="1"/>
    <col min="618" max="618" width="4.73046875" bestFit="1" customWidth="1"/>
    <col min="619" max="621" width="5.73046875" bestFit="1" customWidth="1"/>
    <col min="622" max="622" width="4.73046875" bestFit="1" customWidth="1"/>
    <col min="623" max="623" width="5.73046875" bestFit="1" customWidth="1"/>
    <col min="624" max="624" width="4.73046875" bestFit="1" customWidth="1"/>
    <col min="625" max="625" width="5.73046875" bestFit="1" customWidth="1"/>
    <col min="626" max="626" width="3.73046875" bestFit="1" customWidth="1"/>
    <col min="627" max="628" width="5.73046875" bestFit="1" customWidth="1"/>
    <col min="629" max="629" width="4.73046875" bestFit="1" customWidth="1"/>
    <col min="630" max="630" width="5.73046875" bestFit="1" customWidth="1"/>
    <col min="631" max="631" width="4.73046875" bestFit="1" customWidth="1"/>
    <col min="632" max="632" width="5.73046875" bestFit="1" customWidth="1"/>
    <col min="633" max="633" width="4.73046875" bestFit="1" customWidth="1"/>
    <col min="634" max="635" width="5.73046875" bestFit="1" customWidth="1"/>
    <col min="636" max="636" width="4.73046875" bestFit="1" customWidth="1"/>
    <col min="637" max="637" width="3.73046875" bestFit="1" customWidth="1"/>
    <col min="638" max="639" width="5.73046875" bestFit="1" customWidth="1"/>
    <col min="640" max="641" width="4.73046875" bestFit="1" customWidth="1"/>
    <col min="642" max="643" width="5.73046875" bestFit="1" customWidth="1"/>
    <col min="644" max="645" width="4.73046875" bestFit="1" customWidth="1"/>
    <col min="646" max="646" width="5.73046875" bestFit="1" customWidth="1"/>
    <col min="647" max="648" width="4.73046875" bestFit="1" customWidth="1"/>
    <col min="649" max="651" width="5.73046875" bestFit="1" customWidth="1"/>
    <col min="652" max="652" width="3.73046875" bestFit="1" customWidth="1"/>
    <col min="653" max="653" width="5.73046875" bestFit="1" customWidth="1"/>
    <col min="654" max="654" width="4.73046875" bestFit="1" customWidth="1"/>
    <col min="655" max="655" width="5.73046875" bestFit="1" customWidth="1"/>
    <col min="656" max="657" width="4.73046875" bestFit="1" customWidth="1"/>
    <col min="658" max="661" width="5.73046875" bestFit="1" customWidth="1"/>
    <col min="662" max="662" width="4.73046875" bestFit="1" customWidth="1"/>
    <col min="663" max="665" width="5.73046875" bestFit="1" customWidth="1"/>
    <col min="666" max="666" width="4.73046875" bestFit="1" customWidth="1"/>
    <col min="667" max="667" width="5.73046875" bestFit="1" customWidth="1"/>
    <col min="668" max="668" width="4.73046875" bestFit="1" customWidth="1"/>
    <col min="669" max="670" width="5.73046875" bestFit="1" customWidth="1"/>
    <col min="671" max="671" width="4.73046875" bestFit="1" customWidth="1"/>
    <col min="672" max="672" width="5.73046875" bestFit="1" customWidth="1"/>
    <col min="673" max="673" width="1.73046875" bestFit="1" customWidth="1"/>
    <col min="674" max="674" width="5.73046875" bestFit="1" customWidth="1"/>
    <col min="675" max="675" width="4.73046875" bestFit="1" customWidth="1"/>
    <col min="676" max="676" width="5.73046875" bestFit="1" customWidth="1"/>
    <col min="677" max="677" width="4.73046875" bestFit="1" customWidth="1"/>
    <col min="678" max="678" width="5.73046875" bestFit="1" customWidth="1"/>
    <col min="679" max="679" width="4.73046875" bestFit="1" customWidth="1"/>
    <col min="680" max="680" width="5.73046875" bestFit="1" customWidth="1"/>
    <col min="681" max="683" width="4.73046875" bestFit="1" customWidth="1"/>
    <col min="684" max="687" width="5.73046875" bestFit="1" customWidth="1"/>
    <col min="688" max="688" width="4.73046875" bestFit="1" customWidth="1"/>
    <col min="689" max="689" width="5.73046875" bestFit="1" customWidth="1"/>
    <col min="690" max="690" width="4.73046875" bestFit="1" customWidth="1"/>
    <col min="691" max="691" width="5.73046875" bestFit="1" customWidth="1"/>
    <col min="692" max="692" width="4.73046875" bestFit="1" customWidth="1"/>
    <col min="693" max="693" width="5.73046875" bestFit="1" customWidth="1"/>
    <col min="694" max="694" width="4.73046875" bestFit="1" customWidth="1"/>
    <col min="695" max="695" width="5.73046875" bestFit="1" customWidth="1"/>
    <col min="696" max="696" width="4.73046875" bestFit="1" customWidth="1"/>
    <col min="697" max="701" width="5.73046875" bestFit="1" customWidth="1"/>
    <col min="702" max="702" width="4.73046875" bestFit="1" customWidth="1"/>
    <col min="703" max="704" width="5.73046875" bestFit="1" customWidth="1"/>
    <col min="705" max="705" width="3.73046875" bestFit="1" customWidth="1"/>
    <col min="706" max="707" width="5.73046875" bestFit="1" customWidth="1"/>
    <col min="708" max="709" width="4.73046875" bestFit="1" customWidth="1"/>
    <col min="710" max="710" width="5.73046875" bestFit="1" customWidth="1"/>
    <col min="711" max="713" width="4.73046875" bestFit="1" customWidth="1"/>
    <col min="714" max="714" width="5.73046875" bestFit="1" customWidth="1"/>
    <col min="715" max="716" width="4.73046875" bestFit="1" customWidth="1"/>
    <col min="717" max="724" width="5.73046875" bestFit="1" customWidth="1"/>
    <col min="725" max="725" width="4.73046875" bestFit="1" customWidth="1"/>
    <col min="726" max="729" width="5.73046875" bestFit="1" customWidth="1"/>
    <col min="730" max="730" width="4.73046875" bestFit="1" customWidth="1"/>
    <col min="731" max="735" width="5.73046875" bestFit="1" customWidth="1"/>
    <col min="736" max="739" width="4.73046875" bestFit="1" customWidth="1"/>
    <col min="740" max="740" width="5.73046875" bestFit="1" customWidth="1"/>
    <col min="741" max="741" width="4.73046875" bestFit="1" customWidth="1"/>
    <col min="742" max="745" width="5.73046875" bestFit="1" customWidth="1"/>
    <col min="746" max="746" width="4.73046875" bestFit="1" customWidth="1"/>
    <col min="747" max="747" width="5.73046875" bestFit="1" customWidth="1"/>
    <col min="748" max="750" width="4.73046875" bestFit="1" customWidth="1"/>
    <col min="751" max="751" width="5.73046875" bestFit="1" customWidth="1"/>
    <col min="752" max="752" width="4.73046875" bestFit="1" customWidth="1"/>
    <col min="753" max="753" width="5.73046875" bestFit="1" customWidth="1"/>
    <col min="754" max="755" width="6.73046875" bestFit="1" customWidth="1"/>
    <col min="756" max="758" width="5.73046875" bestFit="1" customWidth="1"/>
    <col min="759" max="759" width="6.73046875" bestFit="1" customWidth="1"/>
    <col min="760" max="760" width="5.73046875" bestFit="1" customWidth="1"/>
    <col min="761" max="761" width="6.73046875" bestFit="1" customWidth="1"/>
    <col min="762" max="762" width="4.73046875" bestFit="1" customWidth="1"/>
    <col min="763" max="763" width="5.73046875" bestFit="1" customWidth="1"/>
    <col min="764" max="766" width="6.73046875" bestFit="1" customWidth="1"/>
    <col min="767" max="767" width="5.73046875" bestFit="1" customWidth="1"/>
    <col min="768" max="769" width="6.73046875" bestFit="1" customWidth="1"/>
    <col min="770" max="770" width="5.73046875" bestFit="1" customWidth="1"/>
    <col min="771" max="771" width="6.73046875" bestFit="1" customWidth="1"/>
    <col min="772" max="772" width="5.73046875" bestFit="1" customWidth="1"/>
    <col min="773" max="773" width="6.73046875" bestFit="1" customWidth="1"/>
    <col min="774" max="774" width="4.73046875" bestFit="1" customWidth="1"/>
    <col min="775" max="776" width="6.73046875" bestFit="1" customWidth="1"/>
    <col min="777" max="780" width="5.73046875" bestFit="1" customWidth="1"/>
    <col min="781" max="781" width="6.73046875" bestFit="1" customWidth="1"/>
    <col min="782" max="782" width="5.73046875" bestFit="1" customWidth="1"/>
    <col min="783" max="784" width="6.73046875" bestFit="1" customWidth="1"/>
    <col min="785" max="785" width="5.73046875" bestFit="1" customWidth="1"/>
    <col min="786" max="786" width="6.73046875" bestFit="1" customWidth="1"/>
    <col min="787" max="787" width="4.73046875" bestFit="1" customWidth="1"/>
    <col min="788" max="789" width="6.73046875" bestFit="1" customWidth="1"/>
    <col min="790" max="790" width="5.73046875" bestFit="1" customWidth="1"/>
    <col min="791" max="793" width="6.73046875" bestFit="1" customWidth="1"/>
    <col min="794" max="797" width="5.73046875" bestFit="1" customWidth="1"/>
    <col min="798" max="798" width="6.73046875" bestFit="1" customWidth="1"/>
    <col min="799" max="801" width="5.73046875" bestFit="1" customWidth="1"/>
    <col min="802" max="802" width="6.73046875" bestFit="1" customWidth="1"/>
    <col min="803" max="803" width="5.73046875" bestFit="1" customWidth="1"/>
    <col min="804" max="804" width="6.73046875" bestFit="1" customWidth="1"/>
    <col min="805" max="805" width="5.73046875" bestFit="1" customWidth="1"/>
    <col min="806" max="806" width="6.73046875" bestFit="1" customWidth="1"/>
    <col min="807" max="807" width="5.73046875" bestFit="1" customWidth="1"/>
    <col min="808" max="809" width="6.73046875" bestFit="1" customWidth="1"/>
    <col min="810" max="810" width="4.73046875" bestFit="1" customWidth="1"/>
    <col min="811" max="813" width="6.73046875" bestFit="1" customWidth="1"/>
    <col min="814" max="815" width="5.73046875" bestFit="1" customWidth="1"/>
    <col min="816" max="816" width="6.73046875" bestFit="1" customWidth="1"/>
    <col min="817" max="817" width="4.73046875" bestFit="1" customWidth="1"/>
    <col min="818" max="818" width="5.73046875" bestFit="1" customWidth="1"/>
    <col min="819" max="819" width="6.73046875" bestFit="1" customWidth="1"/>
    <col min="820" max="822" width="5.73046875" bestFit="1" customWidth="1"/>
    <col min="823" max="823" width="6.73046875" bestFit="1" customWidth="1"/>
    <col min="824" max="825" width="5.73046875" bestFit="1" customWidth="1"/>
    <col min="826" max="826" width="6.73046875" bestFit="1" customWidth="1"/>
    <col min="827" max="829" width="5.73046875" bestFit="1" customWidth="1"/>
    <col min="830" max="830" width="6.73046875" bestFit="1" customWidth="1"/>
    <col min="831" max="834" width="5.73046875" bestFit="1" customWidth="1"/>
    <col min="835" max="837" width="6.73046875" bestFit="1" customWidth="1"/>
    <col min="838" max="838" width="4.73046875" bestFit="1" customWidth="1"/>
    <col min="839" max="839" width="5.73046875" bestFit="1" customWidth="1"/>
    <col min="840" max="841" width="6.73046875" bestFit="1" customWidth="1"/>
    <col min="842" max="843" width="5.73046875" bestFit="1" customWidth="1"/>
    <col min="844" max="850" width="6.73046875" bestFit="1" customWidth="1"/>
    <col min="851" max="851" width="5.73046875" bestFit="1" customWidth="1"/>
    <col min="852" max="852" width="6.73046875" bestFit="1" customWidth="1"/>
    <col min="853" max="853" width="5.73046875" bestFit="1" customWidth="1"/>
    <col min="854" max="859" width="6.73046875" bestFit="1" customWidth="1"/>
    <col min="860" max="864" width="5.73046875" bestFit="1" customWidth="1"/>
    <col min="865" max="865" width="6.73046875" bestFit="1" customWidth="1"/>
    <col min="866" max="867" width="5.73046875" bestFit="1" customWidth="1"/>
    <col min="868" max="868" width="6.73046875" bestFit="1" customWidth="1"/>
    <col min="869" max="869" width="5.73046875" bestFit="1" customWidth="1"/>
    <col min="870" max="872" width="6.73046875" bestFit="1" customWidth="1"/>
    <col min="873" max="873" width="5.73046875" bestFit="1" customWidth="1"/>
    <col min="874" max="874" width="6.73046875" bestFit="1" customWidth="1"/>
    <col min="875" max="875" width="5.73046875" bestFit="1" customWidth="1"/>
    <col min="876" max="877" width="6.73046875" bestFit="1" customWidth="1"/>
    <col min="878" max="878" width="5.73046875" bestFit="1" customWidth="1"/>
    <col min="879" max="882" width="6.73046875" bestFit="1" customWidth="1"/>
    <col min="883" max="884" width="5.73046875" bestFit="1" customWidth="1"/>
    <col min="885" max="885" width="6.73046875" bestFit="1" customWidth="1"/>
    <col min="886" max="886" width="4.73046875" bestFit="1" customWidth="1"/>
    <col min="887" max="888" width="6.73046875" bestFit="1" customWidth="1"/>
    <col min="889" max="889" width="5.73046875" bestFit="1" customWidth="1"/>
    <col min="890" max="890" width="6.73046875" bestFit="1" customWidth="1"/>
    <col min="891" max="897" width="5.73046875" bestFit="1" customWidth="1"/>
    <col min="898" max="898" width="6.73046875" bestFit="1" customWidth="1"/>
    <col min="899" max="899" width="5.73046875" bestFit="1" customWidth="1"/>
    <col min="900" max="900" width="6.73046875" bestFit="1" customWidth="1"/>
    <col min="901" max="901" width="5.73046875" bestFit="1" customWidth="1"/>
    <col min="902" max="902" width="6.73046875" bestFit="1" customWidth="1"/>
    <col min="903" max="903" width="2.73046875" bestFit="1" customWidth="1"/>
    <col min="904" max="904" width="5.73046875" bestFit="1" customWidth="1"/>
    <col min="905" max="905" width="6.73046875" bestFit="1" customWidth="1"/>
    <col min="906" max="907" width="5.73046875" bestFit="1" customWidth="1"/>
    <col min="908" max="908" width="6.73046875" bestFit="1" customWidth="1"/>
    <col min="909" max="909" width="5.73046875" bestFit="1" customWidth="1"/>
    <col min="910" max="912" width="6.73046875" bestFit="1" customWidth="1"/>
    <col min="913" max="913" width="5.73046875" bestFit="1" customWidth="1"/>
    <col min="914" max="915" width="6.73046875" bestFit="1" customWidth="1"/>
    <col min="916" max="916" width="5.73046875" bestFit="1" customWidth="1"/>
    <col min="917" max="918" width="6.73046875" bestFit="1" customWidth="1"/>
    <col min="919" max="919" width="5.73046875" bestFit="1" customWidth="1"/>
    <col min="920" max="921" width="6.73046875" bestFit="1" customWidth="1"/>
    <col min="922" max="922" width="5.73046875" bestFit="1" customWidth="1"/>
    <col min="923" max="923" width="6.73046875" bestFit="1" customWidth="1"/>
    <col min="924" max="924" width="5.73046875" bestFit="1" customWidth="1"/>
    <col min="925" max="925" width="6.73046875" bestFit="1" customWidth="1"/>
    <col min="926" max="926" width="4.73046875" bestFit="1" customWidth="1"/>
    <col min="927" max="930" width="5.73046875" bestFit="1" customWidth="1"/>
    <col min="931" max="931" width="6.73046875" bestFit="1" customWidth="1"/>
    <col min="932" max="933" width="5.73046875" bestFit="1" customWidth="1"/>
    <col min="934" max="935" width="6.73046875" bestFit="1" customWidth="1"/>
    <col min="936" max="937" width="5.73046875" bestFit="1" customWidth="1"/>
    <col min="938" max="938" width="6.73046875" bestFit="1" customWidth="1"/>
    <col min="939" max="939" width="5.73046875" bestFit="1" customWidth="1"/>
    <col min="940" max="941" width="6.73046875" bestFit="1" customWidth="1"/>
    <col min="942" max="942" width="5.73046875" bestFit="1" customWidth="1"/>
    <col min="943" max="945" width="6.73046875" bestFit="1" customWidth="1"/>
    <col min="946" max="947" width="4.73046875" bestFit="1" customWidth="1"/>
    <col min="948" max="949" width="6.73046875" bestFit="1" customWidth="1"/>
    <col min="950" max="950" width="5.73046875" bestFit="1" customWidth="1"/>
    <col min="951" max="951" width="6.73046875" bestFit="1" customWidth="1"/>
    <col min="952" max="952" width="4.73046875" bestFit="1" customWidth="1"/>
    <col min="953" max="953" width="5.73046875" bestFit="1" customWidth="1"/>
    <col min="954" max="954" width="6.73046875" bestFit="1" customWidth="1"/>
    <col min="955" max="956" width="5.73046875" bestFit="1" customWidth="1"/>
    <col min="957" max="957" width="6.73046875" bestFit="1" customWidth="1"/>
    <col min="958" max="958" width="5.73046875" bestFit="1" customWidth="1"/>
    <col min="959" max="961" width="6.73046875" bestFit="1" customWidth="1"/>
    <col min="962" max="962" width="5.73046875" bestFit="1" customWidth="1"/>
    <col min="963" max="964" width="6.73046875" bestFit="1" customWidth="1"/>
    <col min="965" max="965" width="5.73046875" bestFit="1" customWidth="1"/>
    <col min="966" max="966" width="4.73046875" bestFit="1" customWidth="1"/>
    <col min="967" max="967" width="6.73046875" bestFit="1" customWidth="1"/>
    <col min="968" max="968" width="5.73046875" bestFit="1" customWidth="1"/>
    <col min="969" max="969" width="6.73046875" bestFit="1" customWidth="1"/>
    <col min="970" max="971" width="5.73046875" bestFit="1" customWidth="1"/>
    <col min="972" max="972" width="6.73046875" bestFit="1" customWidth="1"/>
    <col min="973" max="973" width="5.73046875" bestFit="1" customWidth="1"/>
    <col min="974" max="975" width="6.73046875" bestFit="1" customWidth="1"/>
    <col min="976" max="976" width="2.73046875" bestFit="1" customWidth="1"/>
    <col min="977" max="977" width="6.73046875" bestFit="1" customWidth="1"/>
    <col min="978" max="978" width="5.73046875" bestFit="1" customWidth="1"/>
    <col min="979" max="979" width="6.73046875" bestFit="1" customWidth="1"/>
    <col min="980" max="983" width="5.73046875" bestFit="1" customWidth="1"/>
    <col min="984" max="984" width="6.73046875" bestFit="1" customWidth="1"/>
    <col min="985" max="987" width="5.73046875" bestFit="1" customWidth="1"/>
    <col min="988" max="988" width="6.73046875" bestFit="1" customWidth="1"/>
    <col min="989" max="990" width="5.73046875" bestFit="1" customWidth="1"/>
    <col min="991" max="996" width="6.73046875" bestFit="1" customWidth="1"/>
    <col min="997" max="997" width="5.73046875" bestFit="1" customWidth="1"/>
    <col min="998" max="999" width="6.73046875" bestFit="1" customWidth="1"/>
    <col min="1000" max="1000" width="5.73046875" bestFit="1" customWidth="1"/>
    <col min="1001" max="1002" width="6.73046875" bestFit="1" customWidth="1"/>
    <col min="1003" max="1004" width="5.73046875" bestFit="1" customWidth="1"/>
    <col min="1005" max="1005" width="6.73046875" bestFit="1" customWidth="1"/>
    <col min="1006" max="1006" width="5.73046875" bestFit="1" customWidth="1"/>
    <col min="1007" max="1008" width="6.73046875" bestFit="1" customWidth="1"/>
    <col min="1009" max="1009" width="4.73046875" bestFit="1" customWidth="1"/>
    <col min="1010" max="1010" width="6.73046875" bestFit="1" customWidth="1"/>
    <col min="1011" max="1011" width="5.73046875" bestFit="1" customWidth="1"/>
    <col min="1012" max="1013" width="6.73046875" bestFit="1" customWidth="1"/>
    <col min="1014" max="1014" width="5.73046875" bestFit="1" customWidth="1"/>
    <col min="1015" max="1016" width="6.73046875" bestFit="1" customWidth="1"/>
    <col min="1017" max="1018" width="5.73046875" bestFit="1" customWidth="1"/>
    <col min="1019" max="1022" width="6.73046875" bestFit="1" customWidth="1"/>
    <col min="1023" max="1023" width="5.73046875" bestFit="1" customWidth="1"/>
    <col min="1024" max="1024" width="6.73046875" bestFit="1" customWidth="1"/>
    <col min="1025" max="1025" width="5.73046875" bestFit="1" customWidth="1"/>
    <col min="1026" max="1026" width="6.73046875" bestFit="1" customWidth="1"/>
    <col min="1027" max="1028" width="5.73046875" bestFit="1" customWidth="1"/>
    <col min="1029" max="1029" width="6.73046875" bestFit="1" customWidth="1"/>
    <col min="1030" max="1030" width="5.73046875" bestFit="1" customWidth="1"/>
    <col min="1031" max="1031" width="6.73046875" bestFit="1" customWidth="1"/>
    <col min="1032" max="1032" width="5.73046875" bestFit="1" customWidth="1"/>
    <col min="1033" max="1035" width="6.73046875" bestFit="1" customWidth="1"/>
    <col min="1036" max="1036" width="5.73046875" bestFit="1" customWidth="1"/>
    <col min="1037" max="1037" width="6.73046875" bestFit="1" customWidth="1"/>
    <col min="1038" max="1038" width="5.73046875" bestFit="1" customWidth="1"/>
    <col min="1039" max="1039" width="6.73046875" bestFit="1" customWidth="1"/>
    <col min="1040" max="1041" width="5.73046875" bestFit="1" customWidth="1"/>
    <col min="1042" max="1042" width="6.73046875" bestFit="1" customWidth="1"/>
    <col min="1043" max="1043" width="4.73046875" bestFit="1" customWidth="1"/>
    <col min="1044" max="1044" width="6.73046875" bestFit="1" customWidth="1"/>
    <col min="1045" max="1045" width="5.73046875" bestFit="1" customWidth="1"/>
    <col min="1046" max="1046" width="6.73046875" bestFit="1" customWidth="1"/>
    <col min="1047" max="1049" width="5.73046875" bestFit="1" customWidth="1"/>
    <col min="1050" max="1050" width="6.73046875" bestFit="1" customWidth="1"/>
    <col min="1051" max="1051" width="2.73046875" bestFit="1" customWidth="1"/>
    <col min="1052" max="1054" width="6.73046875" bestFit="1" customWidth="1"/>
    <col min="1055" max="1057" width="5.73046875" bestFit="1" customWidth="1"/>
    <col min="1058" max="1060" width="6.73046875" bestFit="1" customWidth="1"/>
    <col min="1061" max="1061" width="5.73046875" bestFit="1" customWidth="1"/>
    <col min="1062" max="1063" width="6.73046875" bestFit="1" customWidth="1"/>
    <col min="1064" max="1065" width="5.73046875" bestFit="1" customWidth="1"/>
    <col min="1066" max="1067" width="4.73046875" bestFit="1" customWidth="1"/>
    <col min="1068" max="1070" width="6.73046875" bestFit="1" customWidth="1"/>
    <col min="1071" max="1072" width="5.73046875" bestFit="1" customWidth="1"/>
    <col min="1073" max="1074" width="6.73046875" bestFit="1" customWidth="1"/>
    <col min="1075" max="1075" width="5.73046875" bestFit="1" customWidth="1"/>
    <col min="1076" max="1079" width="6.73046875" bestFit="1" customWidth="1"/>
    <col min="1080" max="1080" width="4.73046875" bestFit="1" customWidth="1"/>
    <col min="1081" max="1082" width="6.73046875" bestFit="1" customWidth="1"/>
    <col min="1083" max="1086" width="5.73046875" bestFit="1" customWidth="1"/>
    <col min="1087" max="1087" width="6.73046875" bestFit="1" customWidth="1"/>
    <col min="1088" max="1090" width="5.73046875" bestFit="1" customWidth="1"/>
    <col min="1091" max="1092" width="6.73046875" bestFit="1" customWidth="1"/>
    <col min="1093" max="1093" width="4.73046875" bestFit="1" customWidth="1"/>
    <col min="1094" max="1094" width="5.73046875" bestFit="1" customWidth="1"/>
    <col min="1095" max="1095" width="6.73046875" bestFit="1" customWidth="1"/>
    <col min="1096" max="1096" width="5.73046875" bestFit="1" customWidth="1"/>
    <col min="1097" max="1098" width="4.73046875" bestFit="1" customWidth="1"/>
    <col min="1099" max="1103" width="5.73046875" bestFit="1" customWidth="1"/>
    <col min="1104" max="1104" width="4.73046875" bestFit="1" customWidth="1"/>
    <col min="1105" max="1105" width="5.73046875" bestFit="1" customWidth="1"/>
    <col min="1106" max="1106" width="6.73046875" bestFit="1" customWidth="1"/>
    <col min="1107" max="1109" width="5.73046875" bestFit="1" customWidth="1"/>
    <col min="1110" max="1110" width="4.73046875" bestFit="1" customWidth="1"/>
    <col min="1111" max="1112" width="5.73046875" bestFit="1" customWidth="1"/>
    <col min="1113" max="1114" width="6.73046875" bestFit="1" customWidth="1"/>
    <col min="1115" max="1116" width="5.73046875" bestFit="1" customWidth="1"/>
    <col min="1117" max="1118" width="6.73046875" bestFit="1" customWidth="1"/>
    <col min="1119" max="1120" width="5.73046875" bestFit="1" customWidth="1"/>
    <col min="1121" max="1121" width="2.73046875" bestFit="1" customWidth="1"/>
    <col min="1122" max="1122" width="6.73046875" bestFit="1" customWidth="1"/>
    <col min="1123" max="1123" width="5.73046875" bestFit="1" customWidth="1"/>
    <col min="1124" max="1125" width="6.73046875" bestFit="1" customWidth="1"/>
    <col min="1126" max="1127" width="5.73046875" bestFit="1" customWidth="1"/>
    <col min="1128" max="1128" width="6.73046875" bestFit="1" customWidth="1"/>
    <col min="1129" max="1129" width="5.73046875" bestFit="1" customWidth="1"/>
    <col min="1130" max="1131" width="6.73046875" bestFit="1" customWidth="1"/>
    <col min="1132" max="1132" width="5.73046875" bestFit="1" customWidth="1"/>
    <col min="1133" max="1136" width="6.73046875" bestFit="1" customWidth="1"/>
    <col min="1137" max="1141" width="5.73046875" bestFit="1" customWidth="1"/>
    <col min="1142" max="1142" width="6.73046875" bestFit="1" customWidth="1"/>
    <col min="1143" max="1143" width="4.73046875" bestFit="1" customWidth="1"/>
    <col min="1144" max="1144" width="5.73046875" bestFit="1" customWidth="1"/>
    <col min="1145" max="1145" width="6.73046875" bestFit="1" customWidth="1"/>
    <col min="1146" max="1147" width="5.73046875" bestFit="1" customWidth="1"/>
    <col min="1148" max="1148" width="6.73046875" bestFit="1" customWidth="1"/>
    <col min="1149" max="1150" width="5.73046875" bestFit="1" customWidth="1"/>
    <col min="1151" max="1151" width="6.73046875" bestFit="1" customWidth="1"/>
    <col min="1152" max="1152" width="5.73046875" bestFit="1" customWidth="1"/>
    <col min="1153" max="1153" width="6.73046875" bestFit="1" customWidth="1"/>
    <col min="1154" max="1155" width="5.73046875" bestFit="1" customWidth="1"/>
    <col min="1156" max="1156" width="6.73046875" bestFit="1" customWidth="1"/>
    <col min="1157" max="1157" width="5.73046875" bestFit="1" customWidth="1"/>
    <col min="1158" max="1158" width="6.73046875" bestFit="1" customWidth="1"/>
    <col min="1159" max="1159" width="4.73046875" bestFit="1" customWidth="1"/>
    <col min="1160" max="1161" width="6.73046875" bestFit="1" customWidth="1"/>
    <col min="1162" max="1162" width="5.73046875" bestFit="1" customWidth="1"/>
    <col min="1163" max="1163" width="6.73046875" bestFit="1" customWidth="1"/>
    <col min="1164" max="1164" width="4.73046875" bestFit="1" customWidth="1"/>
    <col min="1165" max="1165" width="6.73046875" bestFit="1" customWidth="1"/>
    <col min="1166" max="1168" width="5.73046875" bestFit="1" customWidth="1"/>
    <col min="1169" max="1169" width="4.73046875" bestFit="1" customWidth="1"/>
    <col min="1170" max="1170" width="6.73046875" bestFit="1" customWidth="1"/>
    <col min="1171" max="1172" width="5.73046875" bestFit="1" customWidth="1"/>
    <col min="1173" max="1173" width="6.73046875" bestFit="1" customWidth="1"/>
    <col min="1174" max="1176" width="5.73046875" bestFit="1" customWidth="1"/>
    <col min="1177" max="1177" width="6.73046875" bestFit="1" customWidth="1"/>
    <col min="1178" max="1179" width="5.73046875" bestFit="1" customWidth="1"/>
    <col min="1180" max="1182" width="6.73046875" bestFit="1" customWidth="1"/>
    <col min="1183" max="1183" width="2.73046875" bestFit="1" customWidth="1"/>
    <col min="1184" max="1185" width="5.73046875" bestFit="1" customWidth="1"/>
    <col min="1186" max="1187" width="6.73046875" bestFit="1" customWidth="1"/>
    <col min="1188" max="1188" width="5.73046875" bestFit="1" customWidth="1"/>
    <col min="1189" max="1189" width="6.73046875" bestFit="1" customWidth="1"/>
    <col min="1190" max="1190" width="5.73046875" bestFit="1" customWidth="1"/>
    <col min="1191" max="1194" width="6.73046875" bestFit="1" customWidth="1"/>
    <col min="1195" max="1195" width="4.73046875" bestFit="1" customWidth="1"/>
    <col min="1196" max="1196" width="6.73046875" bestFit="1" customWidth="1"/>
    <col min="1197" max="1198" width="5.73046875" bestFit="1" customWidth="1"/>
    <col min="1199" max="1199" width="6.73046875" bestFit="1" customWidth="1"/>
    <col min="1200" max="1200" width="5.73046875" bestFit="1" customWidth="1"/>
    <col min="1201" max="1201" width="6.73046875" bestFit="1" customWidth="1"/>
    <col min="1202" max="1205" width="5.73046875" bestFit="1" customWidth="1"/>
    <col min="1206" max="1206" width="6.73046875" bestFit="1" customWidth="1"/>
    <col min="1207" max="1207" width="4.73046875" bestFit="1" customWidth="1"/>
    <col min="1208" max="1208" width="6.73046875" bestFit="1" customWidth="1"/>
    <col min="1209" max="1209" width="5.73046875" bestFit="1" customWidth="1"/>
    <col min="1210" max="1211" width="6.73046875" bestFit="1" customWidth="1"/>
    <col min="1212" max="1216" width="5.73046875" bestFit="1" customWidth="1"/>
    <col min="1217" max="1217" width="6.73046875" bestFit="1" customWidth="1"/>
    <col min="1218" max="1218" width="5.73046875" bestFit="1" customWidth="1"/>
    <col min="1219" max="1220" width="6.73046875" bestFit="1" customWidth="1"/>
    <col min="1221" max="1223" width="5.73046875" bestFit="1" customWidth="1"/>
    <col min="1224" max="1226" width="6.73046875" bestFit="1" customWidth="1"/>
    <col min="1227" max="1227" width="5.73046875" bestFit="1" customWidth="1"/>
    <col min="1228" max="1231" width="6.73046875" bestFit="1" customWidth="1"/>
    <col min="1232" max="1232" width="4.73046875" bestFit="1" customWidth="1"/>
    <col min="1233" max="1236" width="5.73046875" bestFit="1" customWidth="1"/>
    <col min="1237" max="1237" width="2.73046875" bestFit="1" customWidth="1"/>
    <col min="1238" max="1238" width="6.73046875" bestFit="1" customWidth="1"/>
    <col min="1239" max="1240" width="5.73046875" bestFit="1" customWidth="1"/>
    <col min="1241" max="1241" width="6.73046875" bestFit="1" customWidth="1"/>
    <col min="1242" max="1244" width="5.73046875" bestFit="1" customWidth="1"/>
    <col min="1245" max="1246" width="6.73046875" bestFit="1" customWidth="1"/>
    <col min="1247" max="1249" width="5.73046875" bestFit="1" customWidth="1"/>
    <col min="1250" max="1250" width="6.73046875" bestFit="1" customWidth="1"/>
    <col min="1251" max="1251" width="5.73046875" bestFit="1" customWidth="1"/>
    <col min="1252" max="1252" width="4.73046875" bestFit="1" customWidth="1"/>
    <col min="1253" max="1259" width="5.73046875" bestFit="1" customWidth="1"/>
    <col min="1260" max="1260" width="6.73046875" bestFit="1" customWidth="1"/>
    <col min="1261" max="1262" width="5.73046875" bestFit="1" customWidth="1"/>
    <col min="1263" max="1263" width="6.73046875" bestFit="1" customWidth="1"/>
    <col min="1264" max="1265" width="5.73046875" bestFit="1" customWidth="1"/>
    <col min="1266" max="1266" width="6.73046875" bestFit="1" customWidth="1"/>
    <col min="1267" max="1267" width="5.73046875" bestFit="1" customWidth="1"/>
    <col min="1268" max="1270" width="6.73046875" bestFit="1" customWidth="1"/>
    <col min="1271" max="1271" width="5.73046875" bestFit="1" customWidth="1"/>
    <col min="1272" max="1272" width="6.73046875" bestFit="1" customWidth="1"/>
    <col min="1273" max="1274" width="5.73046875" bestFit="1" customWidth="1"/>
    <col min="1275" max="1275" width="6.73046875" bestFit="1" customWidth="1"/>
    <col min="1276" max="1276" width="5.73046875" bestFit="1" customWidth="1"/>
    <col min="1277" max="1277" width="6.73046875" bestFit="1" customWidth="1"/>
    <col min="1278" max="1278" width="5.73046875" bestFit="1" customWidth="1"/>
    <col min="1279" max="1279" width="4.73046875" bestFit="1" customWidth="1"/>
    <col min="1280" max="1282" width="6.73046875" bestFit="1" customWidth="1"/>
    <col min="1283" max="1286" width="5.73046875" bestFit="1" customWidth="1"/>
    <col min="1287" max="1287" width="2.73046875" bestFit="1" customWidth="1"/>
    <col min="1288" max="1288" width="5.73046875" bestFit="1" customWidth="1"/>
    <col min="1289" max="1289" width="6.73046875" bestFit="1" customWidth="1"/>
    <col min="1290" max="1290" width="5.73046875" bestFit="1" customWidth="1"/>
    <col min="1291" max="1291" width="6.73046875" bestFit="1" customWidth="1"/>
    <col min="1292" max="1292" width="5.73046875" bestFit="1" customWidth="1"/>
    <col min="1293" max="1293" width="6.73046875" bestFit="1" customWidth="1"/>
    <col min="1294" max="1294" width="4.73046875" bestFit="1" customWidth="1"/>
    <col min="1295" max="1296" width="5.73046875" bestFit="1" customWidth="1"/>
    <col min="1297" max="1298" width="6.73046875" bestFit="1" customWidth="1"/>
    <col min="1299" max="1299" width="5.73046875" bestFit="1" customWidth="1"/>
    <col min="1300" max="1301" width="6.73046875" bestFit="1" customWidth="1"/>
    <col min="1302" max="1302" width="5.73046875" bestFit="1" customWidth="1"/>
    <col min="1303" max="1308" width="6.73046875" bestFit="1" customWidth="1"/>
    <col min="1309" max="1309" width="5.73046875" bestFit="1" customWidth="1"/>
    <col min="1310" max="1310" width="6.73046875" bestFit="1" customWidth="1"/>
    <col min="1311" max="1311" width="5.73046875" bestFit="1" customWidth="1"/>
    <col min="1312" max="1315" width="6.73046875" bestFit="1" customWidth="1"/>
    <col min="1316" max="1316" width="5.73046875" bestFit="1" customWidth="1"/>
    <col min="1317" max="1317" width="6.73046875" bestFit="1" customWidth="1"/>
    <col min="1318" max="1318" width="5.73046875" bestFit="1" customWidth="1"/>
    <col min="1319" max="1319" width="6.73046875" bestFit="1" customWidth="1"/>
    <col min="1320" max="1320" width="5.73046875" bestFit="1" customWidth="1"/>
    <col min="1321" max="1324" width="6.73046875" bestFit="1" customWidth="1"/>
    <col min="1325" max="1326" width="5.73046875" bestFit="1" customWidth="1"/>
    <col min="1327" max="1327" width="6.73046875" bestFit="1" customWidth="1"/>
    <col min="1328" max="1328" width="4.73046875" bestFit="1" customWidth="1"/>
    <col min="1329" max="1329" width="6.73046875" bestFit="1" customWidth="1"/>
    <col min="1330" max="1333" width="5.73046875" bestFit="1" customWidth="1"/>
    <col min="1334" max="1335" width="6.73046875" bestFit="1" customWidth="1"/>
    <col min="1336" max="1336" width="4.73046875" bestFit="1" customWidth="1"/>
    <col min="1337" max="1337" width="5.73046875" bestFit="1" customWidth="1"/>
    <col min="1338" max="1338" width="6.73046875" bestFit="1" customWidth="1"/>
    <col min="1339" max="1342" width="5.73046875" bestFit="1" customWidth="1"/>
    <col min="1343" max="1343" width="2.73046875" bestFit="1" customWidth="1"/>
    <col min="1344" max="1344" width="6.73046875" bestFit="1" customWidth="1"/>
    <col min="1345" max="1348" width="5.73046875" bestFit="1" customWidth="1"/>
    <col min="1349" max="1351" width="6.73046875" bestFit="1" customWidth="1"/>
    <col min="1352" max="1352" width="5.73046875" bestFit="1" customWidth="1"/>
    <col min="1353" max="1357" width="6.73046875" bestFit="1" customWidth="1"/>
    <col min="1358" max="1358" width="4.73046875" bestFit="1" customWidth="1"/>
    <col min="1359" max="1359" width="6.73046875" bestFit="1" customWidth="1"/>
    <col min="1360" max="1361" width="5.73046875" bestFit="1" customWidth="1"/>
    <col min="1362" max="1362" width="4.73046875" bestFit="1" customWidth="1"/>
    <col min="1363" max="1363" width="6.73046875" bestFit="1" customWidth="1"/>
    <col min="1364" max="1364" width="5.73046875" bestFit="1" customWidth="1"/>
    <col min="1365" max="1365" width="6.73046875" bestFit="1" customWidth="1"/>
    <col min="1366" max="1367" width="5.73046875" bestFit="1" customWidth="1"/>
    <col min="1368" max="1368" width="6.73046875" bestFit="1" customWidth="1"/>
    <col min="1369" max="1370" width="5.73046875" bestFit="1" customWidth="1"/>
    <col min="1371" max="1371" width="6.73046875" bestFit="1" customWidth="1"/>
    <col min="1372" max="1372" width="4.73046875" bestFit="1" customWidth="1"/>
    <col min="1373" max="1374" width="6.73046875" bestFit="1" customWidth="1"/>
    <col min="1375" max="1376" width="5.73046875" bestFit="1" customWidth="1"/>
    <col min="1377" max="1377" width="6.73046875" bestFit="1" customWidth="1"/>
    <col min="1378" max="1378" width="5.73046875" bestFit="1" customWidth="1"/>
    <col min="1379" max="1379" width="6.73046875" bestFit="1" customWidth="1"/>
    <col min="1380" max="1380" width="5.73046875" bestFit="1" customWidth="1"/>
    <col min="1381" max="1381" width="6.73046875" bestFit="1" customWidth="1"/>
    <col min="1382" max="1382" width="4.73046875" bestFit="1" customWidth="1"/>
    <col min="1383" max="1383" width="6.73046875" bestFit="1" customWidth="1"/>
    <col min="1384" max="1385" width="5.73046875" bestFit="1" customWidth="1"/>
    <col min="1386" max="1386" width="6.73046875" bestFit="1" customWidth="1"/>
    <col min="1387" max="1387" width="5.73046875" bestFit="1" customWidth="1"/>
    <col min="1388" max="1388" width="4.73046875" bestFit="1" customWidth="1"/>
    <col min="1389" max="1390" width="5.73046875" bestFit="1" customWidth="1"/>
    <col min="1391" max="1391" width="6.73046875" bestFit="1" customWidth="1"/>
    <col min="1392" max="1392" width="5.73046875" bestFit="1" customWidth="1"/>
    <col min="1393" max="1393" width="6.73046875" bestFit="1" customWidth="1"/>
    <col min="1394" max="1395" width="5.73046875" bestFit="1" customWidth="1"/>
    <col min="1396" max="1396" width="2.73046875" bestFit="1" customWidth="1"/>
    <col min="1397" max="1398" width="6.73046875" bestFit="1" customWidth="1"/>
    <col min="1399" max="1399" width="5.73046875" bestFit="1" customWidth="1"/>
    <col min="1400" max="1400" width="6.73046875" bestFit="1" customWidth="1"/>
    <col min="1401" max="1401" width="5.73046875" bestFit="1" customWidth="1"/>
    <col min="1402" max="1402" width="6.73046875" bestFit="1" customWidth="1"/>
    <col min="1403" max="1403" width="4.73046875" bestFit="1" customWidth="1"/>
    <col min="1404" max="1404" width="6.73046875" bestFit="1" customWidth="1"/>
    <col min="1405" max="1405" width="5.73046875" bestFit="1" customWidth="1"/>
    <col min="1406" max="1406" width="6.73046875" bestFit="1" customWidth="1"/>
    <col min="1407" max="1408" width="5.73046875" bestFit="1" customWidth="1"/>
    <col min="1409" max="1410" width="6.73046875" bestFit="1" customWidth="1"/>
    <col min="1411" max="1413" width="5.73046875" bestFit="1" customWidth="1"/>
    <col min="1414" max="1414" width="6.73046875" bestFit="1" customWidth="1"/>
    <col min="1415" max="1415" width="5.73046875" bestFit="1" customWidth="1"/>
    <col min="1416" max="1417" width="6.73046875" bestFit="1" customWidth="1"/>
    <col min="1418" max="1419" width="5.73046875" bestFit="1" customWidth="1"/>
    <col min="1420" max="1420" width="6.73046875" bestFit="1" customWidth="1"/>
    <col min="1421" max="1421" width="5.73046875" bestFit="1" customWidth="1"/>
    <col min="1422" max="1422" width="6.73046875" bestFit="1" customWidth="1"/>
    <col min="1423" max="1423" width="5.73046875" bestFit="1" customWidth="1"/>
    <col min="1424" max="1424" width="6.73046875" bestFit="1" customWidth="1"/>
    <col min="1425" max="1427" width="5.73046875" bestFit="1" customWidth="1"/>
    <col min="1428" max="1428" width="6.73046875" bestFit="1" customWidth="1"/>
    <col min="1429" max="1430" width="4.73046875" bestFit="1" customWidth="1"/>
    <col min="1431" max="1431" width="6.73046875" bestFit="1" customWidth="1"/>
    <col min="1432" max="1432" width="5.73046875" bestFit="1" customWidth="1"/>
    <col min="1433" max="1437" width="6.73046875" bestFit="1" customWidth="1"/>
    <col min="1438" max="1438" width="4.73046875" bestFit="1" customWidth="1"/>
    <col min="1439" max="1440" width="6.73046875" bestFit="1" customWidth="1"/>
    <col min="1441" max="1441" width="5.73046875" bestFit="1" customWidth="1"/>
    <col min="1442" max="1442" width="6.73046875" bestFit="1" customWidth="1"/>
    <col min="1443" max="1444" width="5.73046875" bestFit="1" customWidth="1"/>
    <col min="1445" max="1445" width="4.73046875" bestFit="1" customWidth="1"/>
    <col min="1446" max="1447" width="6.73046875" bestFit="1" customWidth="1"/>
    <col min="1448" max="1448" width="5.73046875" bestFit="1" customWidth="1"/>
    <col min="1449" max="1449" width="6.73046875" bestFit="1" customWidth="1"/>
    <col min="1450" max="1451" width="5.73046875" bestFit="1" customWidth="1"/>
    <col min="1452" max="1452" width="6.73046875" bestFit="1" customWidth="1"/>
    <col min="1453" max="1453" width="2.73046875" bestFit="1" customWidth="1"/>
    <col min="1454" max="1454" width="6.73046875" bestFit="1" customWidth="1"/>
    <col min="1455" max="1455" width="5.73046875" bestFit="1" customWidth="1"/>
    <col min="1456" max="1457" width="6.73046875" bestFit="1" customWidth="1"/>
    <col min="1458" max="1458" width="4.73046875" bestFit="1" customWidth="1"/>
    <col min="1459" max="1459" width="6.73046875" bestFit="1" customWidth="1"/>
    <col min="1460" max="1461" width="5.73046875" bestFit="1" customWidth="1"/>
    <col min="1462" max="1462" width="6.73046875" bestFit="1" customWidth="1"/>
    <col min="1463" max="1463" width="4.73046875" bestFit="1" customWidth="1"/>
    <col min="1464" max="1465" width="6.73046875" bestFit="1" customWidth="1"/>
    <col min="1466" max="1467" width="5.73046875" bestFit="1" customWidth="1"/>
    <col min="1468" max="1468" width="6.73046875" bestFit="1" customWidth="1"/>
    <col min="1469" max="1470" width="5.73046875" bestFit="1" customWidth="1"/>
    <col min="1471" max="1471" width="6.73046875" bestFit="1" customWidth="1"/>
    <col min="1472" max="1472" width="4.73046875" bestFit="1" customWidth="1"/>
    <col min="1473" max="1473" width="5.73046875" bestFit="1" customWidth="1"/>
    <col min="1474" max="1474" width="6.73046875" bestFit="1" customWidth="1"/>
    <col min="1475" max="1475" width="5.73046875" bestFit="1" customWidth="1"/>
    <col min="1476" max="1476" width="6.73046875" bestFit="1" customWidth="1"/>
    <col min="1477" max="1477" width="4.73046875" bestFit="1" customWidth="1"/>
    <col min="1478" max="1478" width="6.73046875" bestFit="1" customWidth="1"/>
    <col min="1479" max="1479" width="5.73046875" bestFit="1" customWidth="1"/>
    <col min="1480" max="1481" width="6.73046875" bestFit="1" customWidth="1"/>
    <col min="1482" max="1482" width="4.73046875" bestFit="1" customWidth="1"/>
    <col min="1483" max="1483" width="6.73046875" bestFit="1" customWidth="1"/>
    <col min="1484" max="1485" width="5.73046875" bestFit="1" customWidth="1"/>
    <col min="1486" max="1488" width="6.73046875" bestFit="1" customWidth="1"/>
    <col min="1489" max="1489" width="5.73046875" bestFit="1" customWidth="1"/>
    <col min="1490" max="1490" width="6.73046875" bestFit="1" customWidth="1"/>
    <col min="1491" max="1491" width="4.73046875" bestFit="1" customWidth="1"/>
    <col min="1492" max="1493" width="5.73046875" bestFit="1" customWidth="1"/>
    <col min="1494" max="1494" width="6.73046875" bestFit="1" customWidth="1"/>
    <col min="1495" max="1496" width="5.73046875" bestFit="1" customWidth="1"/>
    <col min="1497" max="1497" width="4.73046875" bestFit="1" customWidth="1"/>
    <col min="1498" max="1499" width="5.73046875" bestFit="1" customWidth="1"/>
    <col min="1500" max="1500" width="6.73046875" bestFit="1" customWidth="1"/>
    <col min="1501" max="1501" width="5.73046875" bestFit="1" customWidth="1"/>
    <col min="1502" max="1502" width="6.73046875" bestFit="1" customWidth="1"/>
    <col min="1503" max="1503" width="5.73046875" bestFit="1" customWidth="1"/>
    <col min="1504" max="1504" width="6.73046875" bestFit="1" customWidth="1"/>
    <col min="1505" max="1506" width="5.73046875" bestFit="1" customWidth="1"/>
    <col min="1507" max="1507" width="2.73046875" bestFit="1" customWidth="1"/>
    <col min="1508" max="1510" width="5.73046875" bestFit="1" customWidth="1"/>
    <col min="1511" max="1511" width="4.73046875" bestFit="1" customWidth="1"/>
    <col min="1512" max="1513" width="5.73046875" bestFit="1" customWidth="1"/>
    <col min="1514" max="1515" width="6.73046875" bestFit="1" customWidth="1"/>
    <col min="1516" max="1516" width="5.73046875" bestFit="1" customWidth="1"/>
    <col min="1517" max="1519" width="6.73046875" bestFit="1" customWidth="1"/>
    <col min="1520" max="1520" width="5.73046875" bestFit="1" customWidth="1"/>
    <col min="1521" max="1523" width="6.73046875" bestFit="1" customWidth="1"/>
    <col min="1524" max="1525" width="5.73046875" bestFit="1" customWidth="1"/>
    <col min="1526" max="1526" width="4.73046875" bestFit="1" customWidth="1"/>
    <col min="1527" max="1527" width="6.73046875" bestFit="1" customWidth="1"/>
    <col min="1528" max="1529" width="5.73046875" bestFit="1" customWidth="1"/>
    <col min="1530" max="1530" width="6.73046875" bestFit="1" customWidth="1"/>
    <col min="1531" max="1531" width="5.73046875" bestFit="1" customWidth="1"/>
    <col min="1532" max="1532" width="6.73046875" bestFit="1" customWidth="1"/>
    <col min="1533" max="1534" width="5.73046875" bestFit="1" customWidth="1"/>
    <col min="1535" max="1536" width="6.73046875" bestFit="1" customWidth="1"/>
    <col min="1537" max="1539" width="5.73046875" bestFit="1" customWidth="1"/>
    <col min="1540" max="1540" width="6.73046875" bestFit="1" customWidth="1"/>
    <col min="1541" max="1541" width="5.73046875" bestFit="1" customWidth="1"/>
    <col min="1542" max="1543" width="6.73046875" bestFit="1" customWidth="1"/>
    <col min="1544" max="1544" width="5.73046875" bestFit="1" customWidth="1"/>
    <col min="1545" max="1546" width="6.73046875" bestFit="1" customWidth="1"/>
    <col min="1547" max="1551" width="5.73046875" bestFit="1" customWidth="1"/>
    <col min="1552" max="1552" width="2.73046875" bestFit="1" customWidth="1"/>
    <col min="1553" max="1553" width="5.73046875" bestFit="1" customWidth="1"/>
    <col min="1554" max="1554" width="6.73046875" bestFit="1" customWidth="1"/>
    <col min="1555" max="1555" width="5.73046875" bestFit="1" customWidth="1"/>
    <col min="1556" max="1556" width="4.73046875" bestFit="1" customWidth="1"/>
    <col min="1557" max="1558" width="5.73046875" bestFit="1" customWidth="1"/>
    <col min="1559" max="1560" width="6.73046875" bestFit="1" customWidth="1"/>
    <col min="1561" max="1562" width="5.73046875" bestFit="1" customWidth="1"/>
    <col min="1563" max="1563" width="6.73046875" bestFit="1" customWidth="1"/>
    <col min="1564" max="1564" width="5.73046875" bestFit="1" customWidth="1"/>
    <col min="1565" max="1566" width="4.73046875" bestFit="1" customWidth="1"/>
    <col min="1567" max="1569" width="5.73046875" bestFit="1" customWidth="1"/>
    <col min="1570" max="1570" width="6.73046875" bestFit="1" customWidth="1"/>
    <col min="1571" max="1571" width="5.73046875" bestFit="1" customWidth="1"/>
    <col min="1572" max="1573" width="6.73046875" bestFit="1" customWidth="1"/>
    <col min="1574" max="1577" width="5.73046875" bestFit="1" customWidth="1"/>
    <col min="1578" max="1578" width="6.73046875" bestFit="1" customWidth="1"/>
    <col min="1579" max="1583" width="5.73046875" bestFit="1" customWidth="1"/>
    <col min="1584" max="1586" width="6.73046875" bestFit="1" customWidth="1"/>
    <col min="1587" max="1587" width="5.73046875" bestFit="1" customWidth="1"/>
    <col min="1588" max="1588" width="6.73046875" bestFit="1" customWidth="1"/>
    <col min="1589" max="1592" width="5.73046875" bestFit="1" customWidth="1"/>
    <col min="1593" max="1594" width="6.73046875" bestFit="1" customWidth="1"/>
    <col min="1595" max="1595" width="5.73046875" bestFit="1" customWidth="1"/>
    <col min="1596" max="1600" width="6.73046875" bestFit="1" customWidth="1"/>
    <col min="1601" max="1601" width="5.73046875" bestFit="1" customWidth="1"/>
    <col min="1602" max="1602" width="6.73046875" bestFit="1" customWidth="1"/>
    <col min="1603" max="1603" width="2.73046875" bestFit="1" customWidth="1"/>
    <col min="1604" max="1605" width="6.73046875" bestFit="1" customWidth="1"/>
    <col min="1606" max="1606" width="4.73046875" bestFit="1" customWidth="1"/>
    <col min="1607" max="1608" width="5.73046875" bestFit="1" customWidth="1"/>
    <col min="1609" max="1609" width="6.73046875" bestFit="1" customWidth="1"/>
    <col min="1610" max="1610" width="4.73046875" bestFit="1" customWidth="1"/>
    <col min="1611" max="1611" width="6.73046875" bestFit="1" customWidth="1"/>
    <col min="1612" max="1612" width="5.73046875" bestFit="1" customWidth="1"/>
    <col min="1613" max="1613" width="6.73046875" bestFit="1" customWidth="1"/>
    <col min="1614" max="1614" width="4.73046875" bestFit="1" customWidth="1"/>
    <col min="1615" max="1616" width="5.73046875" bestFit="1" customWidth="1"/>
    <col min="1617" max="1617" width="6.73046875" bestFit="1" customWidth="1"/>
    <col min="1618" max="1619" width="4.73046875" bestFit="1" customWidth="1"/>
    <col min="1620" max="1622" width="6.73046875" bestFit="1" customWidth="1"/>
    <col min="1623" max="1624" width="5.73046875" bestFit="1" customWidth="1"/>
    <col min="1625" max="1626" width="6.73046875" bestFit="1" customWidth="1"/>
    <col min="1627" max="1627" width="5.73046875" bestFit="1" customWidth="1"/>
    <col min="1628" max="1628" width="6.73046875" bestFit="1" customWidth="1"/>
    <col min="1629" max="1629" width="4.73046875" bestFit="1" customWidth="1"/>
    <col min="1630" max="1630" width="6.73046875" bestFit="1" customWidth="1"/>
    <col min="1631" max="1632" width="5.73046875" bestFit="1" customWidth="1"/>
    <col min="1633" max="1634" width="6.73046875" bestFit="1" customWidth="1"/>
    <col min="1635" max="1637" width="5.73046875" bestFit="1" customWidth="1"/>
    <col min="1638" max="1638" width="6.73046875" bestFit="1" customWidth="1"/>
    <col min="1639" max="1639" width="4.73046875" bestFit="1" customWidth="1"/>
    <col min="1640" max="1641" width="5.73046875" bestFit="1" customWidth="1"/>
    <col min="1642" max="1642" width="6.73046875" bestFit="1" customWidth="1"/>
    <col min="1643" max="1648" width="5.73046875" bestFit="1" customWidth="1"/>
    <col min="1649" max="1649" width="6.73046875" bestFit="1" customWidth="1"/>
    <col min="1650" max="1650" width="5.73046875" bestFit="1" customWidth="1"/>
    <col min="1651" max="1653" width="6.73046875" bestFit="1" customWidth="1"/>
    <col min="1654" max="1654" width="4.73046875" bestFit="1" customWidth="1"/>
    <col min="1655" max="1655" width="6.73046875" bestFit="1" customWidth="1"/>
    <col min="1656" max="1656" width="4.73046875" bestFit="1" customWidth="1"/>
    <col min="1657" max="1657" width="5.73046875" bestFit="1" customWidth="1"/>
    <col min="1658" max="1658" width="6.73046875" bestFit="1" customWidth="1"/>
    <col min="1659" max="1659" width="5.73046875" bestFit="1" customWidth="1"/>
    <col min="1660" max="1660" width="4.73046875" bestFit="1" customWidth="1"/>
    <col min="1661" max="1661" width="6.73046875" bestFit="1" customWidth="1"/>
    <col min="1662" max="1662" width="5.73046875" bestFit="1" customWidth="1"/>
    <col min="1663" max="1664" width="6.73046875" bestFit="1" customWidth="1"/>
    <col min="1665" max="1665" width="4.73046875" bestFit="1" customWidth="1"/>
    <col min="1666" max="1666" width="5.73046875" bestFit="1" customWidth="1"/>
    <col min="1667" max="1668" width="6.73046875" bestFit="1" customWidth="1"/>
    <col min="1669" max="1670" width="5.73046875" bestFit="1" customWidth="1"/>
    <col min="1671" max="1671" width="6.73046875" bestFit="1" customWidth="1"/>
    <col min="1672" max="1674" width="5.73046875" bestFit="1" customWidth="1"/>
    <col min="1675" max="1675" width="6.73046875" bestFit="1" customWidth="1"/>
    <col min="1676" max="1677" width="5.73046875" bestFit="1" customWidth="1"/>
    <col min="1678" max="1678" width="4.73046875" bestFit="1" customWidth="1"/>
    <col min="1679" max="1683" width="5.73046875" bestFit="1" customWidth="1"/>
    <col min="1684" max="1684" width="6.73046875" bestFit="1" customWidth="1"/>
    <col min="1685" max="1685" width="5.73046875" bestFit="1" customWidth="1"/>
    <col min="1686" max="1686" width="2.73046875" bestFit="1" customWidth="1"/>
    <col min="1687" max="1687" width="5.73046875" bestFit="1" customWidth="1"/>
    <col min="1688" max="1691" width="6.73046875" bestFit="1" customWidth="1"/>
    <col min="1692" max="1693" width="5.73046875" bestFit="1" customWidth="1"/>
    <col min="1694" max="1694" width="6.73046875" bestFit="1" customWidth="1"/>
    <col min="1695" max="1695" width="5.73046875" bestFit="1" customWidth="1"/>
    <col min="1696" max="1696" width="4.73046875" bestFit="1" customWidth="1"/>
    <col min="1697" max="1698" width="5.73046875" bestFit="1" customWidth="1"/>
    <col min="1699" max="1701" width="6.73046875" bestFit="1" customWidth="1"/>
    <col min="1702" max="1702" width="5.73046875" bestFit="1" customWidth="1"/>
    <col min="1703" max="1703" width="6.73046875" bestFit="1" customWidth="1"/>
    <col min="1704" max="1704" width="4.73046875" bestFit="1" customWidth="1"/>
    <col min="1705" max="1707" width="6.73046875" bestFit="1" customWidth="1"/>
    <col min="1708" max="1712" width="5.73046875" bestFit="1" customWidth="1"/>
    <col min="1713" max="1713" width="6.73046875" bestFit="1" customWidth="1"/>
    <col min="1714" max="1714" width="5.73046875" bestFit="1" customWidth="1"/>
    <col min="1715" max="1715" width="4.73046875" bestFit="1" customWidth="1"/>
    <col min="1716" max="1718" width="5.73046875" bestFit="1" customWidth="1"/>
    <col min="1719" max="1719" width="4.73046875" bestFit="1" customWidth="1"/>
    <col min="1720" max="1722" width="5.73046875" bestFit="1" customWidth="1"/>
    <col min="1723" max="1723" width="4.73046875" bestFit="1" customWidth="1"/>
    <col min="1724" max="1725" width="5.73046875" bestFit="1" customWidth="1"/>
    <col min="1726" max="1730" width="6.73046875" bestFit="1" customWidth="1"/>
    <col min="1731" max="1732" width="5.73046875" bestFit="1" customWidth="1"/>
    <col min="1733" max="1733" width="6.73046875" bestFit="1" customWidth="1"/>
    <col min="1734" max="1734" width="5.73046875" bestFit="1" customWidth="1"/>
    <col min="1735" max="1736" width="6.73046875" bestFit="1" customWidth="1"/>
    <col min="1737" max="1737" width="4.73046875" bestFit="1" customWidth="1"/>
    <col min="1738" max="1738" width="6.73046875" bestFit="1" customWidth="1"/>
    <col min="1739" max="1739" width="5.73046875" bestFit="1" customWidth="1"/>
    <col min="1740" max="1741" width="6.73046875" bestFit="1" customWidth="1"/>
    <col min="1742" max="1743" width="5.73046875" bestFit="1" customWidth="1"/>
    <col min="1744" max="1747" width="6.73046875" bestFit="1" customWidth="1"/>
    <col min="1748" max="1750" width="5.73046875" bestFit="1" customWidth="1"/>
    <col min="1751" max="1751" width="6.73046875" bestFit="1" customWidth="1"/>
    <col min="1752" max="1752" width="5.73046875" bestFit="1" customWidth="1"/>
    <col min="1753" max="1753" width="6.73046875" bestFit="1" customWidth="1"/>
    <col min="1754" max="1754" width="5.73046875" bestFit="1" customWidth="1"/>
    <col min="1755" max="1755" width="4.73046875" bestFit="1" customWidth="1"/>
    <col min="1756" max="1756" width="5.73046875" bestFit="1" customWidth="1"/>
    <col min="1757" max="1757" width="6.73046875" bestFit="1" customWidth="1"/>
    <col min="1758" max="1758" width="5.73046875" bestFit="1" customWidth="1"/>
    <col min="1759" max="1759" width="6.73046875" bestFit="1" customWidth="1"/>
    <col min="1760" max="1761" width="5.73046875" bestFit="1" customWidth="1"/>
    <col min="1762" max="1762" width="6.73046875" bestFit="1" customWidth="1"/>
    <col min="1763" max="1763" width="5.73046875" bestFit="1" customWidth="1"/>
    <col min="1764" max="1764" width="6.73046875" bestFit="1" customWidth="1"/>
    <col min="1765" max="1766" width="5.73046875" bestFit="1" customWidth="1"/>
    <col min="1767" max="1768" width="6.73046875" bestFit="1" customWidth="1"/>
    <col min="1769" max="1769" width="4.73046875" bestFit="1" customWidth="1"/>
    <col min="1770" max="1771" width="5.73046875" bestFit="1" customWidth="1"/>
    <col min="1772" max="1772" width="6.73046875" bestFit="1" customWidth="1"/>
    <col min="1773" max="1773" width="5.73046875" bestFit="1" customWidth="1"/>
    <col min="1774" max="1775" width="6.73046875" bestFit="1" customWidth="1"/>
    <col min="1776" max="1776" width="2.73046875" bestFit="1" customWidth="1"/>
    <col min="1777" max="1778" width="6.73046875" bestFit="1" customWidth="1"/>
    <col min="1779" max="1781" width="5.73046875" bestFit="1" customWidth="1"/>
    <col min="1782" max="1782" width="6.73046875" bestFit="1" customWidth="1"/>
    <col min="1783" max="1784" width="5.73046875" bestFit="1" customWidth="1"/>
    <col min="1785" max="1785" width="6.73046875" bestFit="1" customWidth="1"/>
    <col min="1786" max="1787" width="4.73046875" bestFit="1" customWidth="1"/>
    <col min="1788" max="1788" width="5.73046875" bestFit="1" customWidth="1"/>
    <col min="1789" max="1790" width="6.73046875" bestFit="1" customWidth="1"/>
    <col min="1791" max="1791" width="5.73046875" bestFit="1" customWidth="1"/>
    <col min="1792" max="1797" width="6.73046875" bestFit="1" customWidth="1"/>
    <col min="1798" max="1799" width="4.73046875" bestFit="1" customWidth="1"/>
    <col min="1800" max="1801" width="5.73046875" bestFit="1" customWidth="1"/>
    <col min="1802" max="1802" width="6.73046875" bestFit="1" customWidth="1"/>
    <col min="1803" max="1803" width="4.73046875" bestFit="1" customWidth="1"/>
    <col min="1804" max="1805" width="5.73046875" bestFit="1" customWidth="1"/>
    <col min="1806" max="1806" width="2.73046875" bestFit="1" customWidth="1"/>
    <col min="1807" max="1812" width="5.73046875" bestFit="1" customWidth="1"/>
    <col min="1813" max="1813" width="4.73046875" bestFit="1" customWidth="1"/>
    <col min="1814" max="1816" width="5.73046875" bestFit="1" customWidth="1"/>
    <col min="1817" max="1818" width="6.73046875" bestFit="1" customWidth="1"/>
    <col min="1819" max="1819" width="5.73046875" bestFit="1" customWidth="1"/>
    <col min="1820" max="1820" width="6.73046875" bestFit="1" customWidth="1"/>
    <col min="1821" max="1822" width="5.73046875" bestFit="1" customWidth="1"/>
    <col min="1823" max="1824" width="6.73046875" bestFit="1" customWidth="1"/>
    <col min="1825" max="1825" width="5.73046875" bestFit="1" customWidth="1"/>
    <col min="1826" max="1826" width="6.73046875" bestFit="1" customWidth="1"/>
    <col min="1827" max="1828" width="5.73046875" bestFit="1" customWidth="1"/>
    <col min="1829" max="1829" width="6.73046875" bestFit="1" customWidth="1"/>
    <col min="1830" max="1831" width="4.73046875" bestFit="1" customWidth="1"/>
    <col min="1832" max="1832" width="5.73046875" bestFit="1" customWidth="1"/>
    <col min="1833" max="1833" width="6.73046875" bestFit="1" customWidth="1"/>
    <col min="1834" max="1834" width="5.73046875" bestFit="1" customWidth="1"/>
    <col min="1835" max="1835" width="4.73046875" bestFit="1" customWidth="1"/>
    <col min="1836" max="1836" width="6.73046875" bestFit="1" customWidth="1"/>
    <col min="1837" max="1840" width="5.73046875" bestFit="1" customWidth="1"/>
    <col min="1841" max="1841" width="4.73046875" bestFit="1" customWidth="1"/>
    <col min="1842" max="1842" width="6.73046875" bestFit="1" customWidth="1"/>
    <col min="1843" max="1843" width="5.73046875" bestFit="1" customWidth="1"/>
    <col min="1844" max="1844" width="4.73046875" bestFit="1" customWidth="1"/>
    <col min="1845" max="1846" width="6.73046875" bestFit="1" customWidth="1"/>
    <col min="1847" max="1852" width="5.73046875" bestFit="1" customWidth="1"/>
    <col min="1853" max="1853" width="2.73046875" bestFit="1" customWidth="1"/>
    <col min="1854" max="1855" width="6.73046875" bestFit="1" customWidth="1"/>
    <col min="1856" max="1856" width="5.73046875" bestFit="1" customWidth="1"/>
    <col min="1857" max="1857" width="6.73046875" bestFit="1" customWidth="1"/>
    <col min="1858" max="1858" width="5.73046875" bestFit="1" customWidth="1"/>
    <col min="1859" max="1859" width="6.73046875" bestFit="1" customWidth="1"/>
    <col min="1860" max="1861" width="5.73046875" bestFit="1" customWidth="1"/>
    <col min="1862" max="1866" width="6.73046875" bestFit="1" customWidth="1"/>
    <col min="1867" max="1867" width="5.73046875" bestFit="1" customWidth="1"/>
    <col min="1868" max="1868" width="6.73046875" bestFit="1" customWidth="1"/>
    <col min="1869" max="1869" width="4.73046875" bestFit="1" customWidth="1"/>
    <col min="1870" max="1871" width="5.73046875" bestFit="1" customWidth="1"/>
    <col min="1872" max="1872" width="6.73046875" bestFit="1" customWidth="1"/>
    <col min="1873" max="1876" width="5.73046875" bestFit="1" customWidth="1"/>
    <col min="1877" max="1878" width="6.73046875" bestFit="1" customWidth="1"/>
    <col min="1879" max="1879" width="5.73046875" bestFit="1" customWidth="1"/>
    <col min="1880" max="1880" width="6.73046875" bestFit="1" customWidth="1"/>
    <col min="1881" max="1881" width="4.73046875" bestFit="1" customWidth="1"/>
    <col min="1882" max="1883" width="6.73046875" bestFit="1" customWidth="1"/>
    <col min="1884" max="1892" width="5.73046875" bestFit="1" customWidth="1"/>
    <col min="1893" max="1893" width="6.73046875" bestFit="1" customWidth="1"/>
    <col min="1894" max="1894" width="5.73046875" bestFit="1" customWidth="1"/>
    <col min="1895" max="1896" width="6.73046875" bestFit="1" customWidth="1"/>
    <col min="1897" max="1899" width="5.73046875" bestFit="1" customWidth="1"/>
    <col min="1900" max="1901" width="6.73046875" bestFit="1" customWidth="1"/>
    <col min="1902" max="1902" width="5.73046875" bestFit="1" customWidth="1"/>
    <col min="1903" max="1905" width="6.73046875" bestFit="1" customWidth="1"/>
    <col min="1906" max="1906" width="5.73046875" bestFit="1" customWidth="1"/>
    <col min="1907" max="1908" width="6.73046875" bestFit="1" customWidth="1"/>
    <col min="1909" max="1909" width="4.73046875" bestFit="1" customWidth="1"/>
    <col min="1910" max="1910" width="6.73046875" bestFit="1" customWidth="1"/>
    <col min="1911" max="1912" width="5.73046875" bestFit="1" customWidth="1"/>
    <col min="1913" max="1914" width="4.73046875" bestFit="1" customWidth="1"/>
    <col min="1915" max="1915" width="5.73046875" bestFit="1" customWidth="1"/>
    <col min="1916" max="1916" width="4.73046875" bestFit="1" customWidth="1"/>
    <col min="1917" max="1917" width="6.73046875" bestFit="1" customWidth="1"/>
    <col min="1918" max="1921" width="5.73046875" bestFit="1" customWidth="1"/>
    <col min="1922" max="1924" width="6.73046875" bestFit="1" customWidth="1"/>
    <col min="1925" max="1925" width="4.73046875" bestFit="1" customWidth="1"/>
    <col min="1926" max="1927" width="5.73046875" bestFit="1" customWidth="1"/>
    <col min="1928" max="1928" width="6.73046875" bestFit="1" customWidth="1"/>
    <col min="1929" max="1931" width="5.73046875" bestFit="1" customWidth="1"/>
    <col min="1932" max="1934" width="6.73046875" bestFit="1" customWidth="1"/>
    <col min="1935" max="1937" width="5.73046875" bestFit="1" customWidth="1"/>
    <col min="1938" max="1938" width="6.73046875" bestFit="1" customWidth="1"/>
    <col min="1939" max="1939" width="5.73046875" bestFit="1" customWidth="1"/>
    <col min="1940" max="1940" width="6.73046875" bestFit="1" customWidth="1"/>
    <col min="1941" max="1941" width="5.73046875" bestFit="1" customWidth="1"/>
    <col min="1942" max="1943" width="6.73046875" bestFit="1" customWidth="1"/>
    <col min="1944" max="1947" width="5.73046875" bestFit="1" customWidth="1"/>
    <col min="1948" max="1949" width="6.73046875" bestFit="1" customWidth="1"/>
    <col min="1950" max="1950" width="4.73046875" bestFit="1" customWidth="1"/>
    <col min="1951" max="1952" width="6.73046875" bestFit="1" customWidth="1"/>
    <col min="1953" max="1954" width="5.73046875" bestFit="1" customWidth="1"/>
    <col min="1955" max="1955" width="6.73046875" bestFit="1" customWidth="1"/>
    <col min="1956" max="1956" width="5.73046875" bestFit="1" customWidth="1"/>
    <col min="1957" max="1957" width="6.73046875" bestFit="1" customWidth="1"/>
    <col min="1958" max="1958" width="5.73046875" bestFit="1" customWidth="1"/>
    <col min="1959" max="1959" width="4.73046875" bestFit="1" customWidth="1"/>
    <col min="1960" max="1960" width="6.73046875" bestFit="1" customWidth="1"/>
    <col min="1961" max="1962" width="5.73046875" bestFit="1" customWidth="1"/>
    <col min="1963" max="1966" width="6.73046875" bestFit="1" customWidth="1"/>
    <col min="1967" max="1967" width="5.73046875" bestFit="1" customWidth="1"/>
    <col min="1968" max="1968" width="6.73046875" bestFit="1" customWidth="1"/>
    <col min="1969" max="1970" width="5.73046875" bestFit="1" customWidth="1"/>
    <col min="1971" max="1971" width="6.73046875" bestFit="1" customWidth="1"/>
    <col min="1972" max="1972" width="2.73046875" bestFit="1" customWidth="1"/>
    <col min="1973" max="1973" width="5.73046875" bestFit="1" customWidth="1"/>
    <col min="1974" max="1974" width="6.73046875" bestFit="1" customWidth="1"/>
    <col min="1975" max="1975" width="5.73046875" bestFit="1" customWidth="1"/>
    <col min="1976" max="1976" width="6.73046875" bestFit="1" customWidth="1"/>
    <col min="1977" max="1979" width="5.73046875" bestFit="1" customWidth="1"/>
    <col min="1980" max="1980" width="6.73046875" bestFit="1" customWidth="1"/>
    <col min="1981" max="1982" width="5.73046875" bestFit="1" customWidth="1"/>
    <col min="1983" max="1983" width="6.73046875" bestFit="1" customWidth="1"/>
    <col min="1984" max="1985" width="5.73046875" bestFit="1" customWidth="1"/>
    <col min="1986" max="1986" width="6.73046875" bestFit="1" customWidth="1"/>
    <col min="1987" max="1987" width="4.73046875" bestFit="1" customWidth="1"/>
    <col min="1988" max="1990" width="5.73046875" bestFit="1" customWidth="1"/>
    <col min="1991" max="1991" width="6.73046875" bestFit="1" customWidth="1"/>
    <col min="1992" max="1992" width="5.73046875" bestFit="1" customWidth="1"/>
    <col min="1993" max="1996" width="6.73046875" bestFit="1" customWidth="1"/>
    <col min="1997" max="2002" width="5.73046875" bestFit="1" customWidth="1"/>
    <col min="2003" max="2003" width="6.73046875" bestFit="1" customWidth="1"/>
    <col min="2004" max="2004" width="4.73046875" bestFit="1" customWidth="1"/>
    <col min="2005" max="2006" width="5.73046875" bestFit="1" customWidth="1"/>
    <col min="2007" max="2007" width="4.73046875" bestFit="1" customWidth="1"/>
    <col min="2008" max="2015" width="5.73046875" bestFit="1" customWidth="1"/>
    <col min="2016" max="2016" width="6.73046875" bestFit="1" customWidth="1"/>
    <col min="2017" max="2017" width="4.73046875" bestFit="1" customWidth="1"/>
    <col min="2018" max="2018" width="6.73046875" bestFit="1" customWidth="1"/>
    <col min="2019" max="2020" width="5.73046875" bestFit="1" customWidth="1"/>
    <col min="2021" max="2022" width="6.73046875" bestFit="1" customWidth="1"/>
    <col min="2023" max="2024" width="5.73046875" bestFit="1" customWidth="1"/>
    <col min="2025" max="2025" width="6.73046875" bestFit="1" customWidth="1"/>
    <col min="2026" max="2026" width="4.73046875" bestFit="1" customWidth="1"/>
    <col min="2027" max="2028" width="5.73046875" bestFit="1" customWidth="1"/>
    <col min="2029" max="2029" width="4.73046875" bestFit="1" customWidth="1"/>
    <col min="2030" max="2030" width="6.73046875" bestFit="1" customWidth="1"/>
    <col min="2031" max="2033" width="5.73046875" bestFit="1" customWidth="1"/>
    <col min="2034" max="2034" width="4.73046875" bestFit="1" customWidth="1"/>
    <col min="2035" max="2035" width="5.73046875" bestFit="1" customWidth="1"/>
    <col min="2036" max="2036" width="6.73046875" bestFit="1" customWidth="1"/>
    <col min="2037" max="2037" width="5.73046875" bestFit="1" customWidth="1"/>
    <col min="2038" max="2038" width="4.73046875" bestFit="1" customWidth="1"/>
    <col min="2039" max="2043" width="5.73046875" bestFit="1" customWidth="1"/>
    <col min="2044" max="2044" width="4.73046875" bestFit="1" customWidth="1"/>
    <col min="2045" max="2045" width="6.73046875" bestFit="1" customWidth="1"/>
    <col min="2046" max="2048" width="5.73046875" bestFit="1" customWidth="1"/>
    <col min="2049" max="2049" width="6.73046875" bestFit="1" customWidth="1"/>
    <col min="2050" max="2050" width="5.73046875" bestFit="1" customWidth="1"/>
    <col min="2051" max="2051" width="2.73046875" bestFit="1" customWidth="1"/>
    <col min="2052" max="2053" width="6.73046875" bestFit="1" customWidth="1"/>
    <col min="2054" max="2055" width="5.73046875" bestFit="1" customWidth="1"/>
    <col min="2056" max="2056" width="4.73046875" bestFit="1" customWidth="1"/>
    <col min="2057" max="2057" width="5.73046875" bestFit="1" customWidth="1"/>
    <col min="2058" max="2060" width="6.73046875" bestFit="1" customWidth="1"/>
    <col min="2061" max="2061" width="4.73046875" bestFit="1" customWidth="1"/>
    <col min="2062" max="2064" width="6.73046875" bestFit="1" customWidth="1"/>
    <col min="2065" max="2066" width="5.73046875" bestFit="1" customWidth="1"/>
    <col min="2067" max="2067" width="6.73046875" bestFit="1" customWidth="1"/>
    <col min="2068" max="2068" width="5.73046875" bestFit="1" customWidth="1"/>
    <col min="2069" max="2069" width="4.73046875" bestFit="1" customWidth="1"/>
    <col min="2070" max="2070" width="5.73046875" bestFit="1" customWidth="1"/>
    <col min="2071" max="2072" width="6.73046875" bestFit="1" customWidth="1"/>
    <col min="2073" max="2075" width="5.73046875" bestFit="1" customWidth="1"/>
    <col min="2076" max="2076" width="6.73046875" bestFit="1" customWidth="1"/>
    <col min="2077" max="2077" width="5.73046875" bestFit="1" customWidth="1"/>
    <col min="2078" max="2079" width="6.73046875" bestFit="1" customWidth="1"/>
    <col min="2080" max="2080" width="5.73046875" bestFit="1" customWidth="1"/>
    <col min="2081" max="2082" width="6.73046875" bestFit="1" customWidth="1"/>
    <col min="2083" max="2083" width="5.73046875" bestFit="1" customWidth="1"/>
    <col min="2084" max="2084" width="6.73046875" bestFit="1" customWidth="1"/>
    <col min="2085" max="2089" width="5.73046875" bestFit="1" customWidth="1"/>
    <col min="2090" max="2090" width="6.73046875" bestFit="1" customWidth="1"/>
    <col min="2091" max="2093" width="5.73046875" bestFit="1" customWidth="1"/>
    <col min="2094" max="2094" width="6.73046875" bestFit="1" customWidth="1"/>
    <col min="2095" max="2095" width="2.73046875" bestFit="1" customWidth="1"/>
    <col min="2096" max="2099" width="6.73046875" bestFit="1" customWidth="1"/>
    <col min="2100" max="2103" width="5.73046875" bestFit="1" customWidth="1"/>
    <col min="2104" max="2104" width="6.73046875" bestFit="1" customWidth="1"/>
    <col min="2105" max="2105" width="5.73046875" bestFit="1" customWidth="1"/>
    <col min="2106" max="2107" width="6.73046875" bestFit="1" customWidth="1"/>
    <col min="2108" max="2108" width="5.73046875" bestFit="1" customWidth="1"/>
    <col min="2109" max="2109" width="4.73046875" bestFit="1" customWidth="1"/>
    <col min="2110" max="2112" width="5.73046875" bestFit="1" customWidth="1"/>
    <col min="2113" max="2113" width="6.73046875" bestFit="1" customWidth="1"/>
    <col min="2114" max="2114" width="5.73046875" bestFit="1" customWidth="1"/>
    <col min="2115" max="2116" width="4.73046875" bestFit="1" customWidth="1"/>
    <col min="2117" max="2117" width="6.73046875" bestFit="1" customWidth="1"/>
    <col min="2118" max="2118" width="5.73046875" bestFit="1" customWidth="1"/>
    <col min="2119" max="2124" width="6.73046875" bestFit="1" customWidth="1"/>
    <col min="2125" max="2125" width="5.73046875" bestFit="1" customWidth="1"/>
    <col min="2126" max="2126" width="6.73046875" bestFit="1" customWidth="1"/>
    <col min="2127" max="2128" width="5.73046875" bestFit="1" customWidth="1"/>
    <col min="2129" max="2129" width="2.73046875" bestFit="1" customWidth="1"/>
    <col min="2130" max="2130" width="6.73046875" bestFit="1" customWidth="1"/>
    <col min="2131" max="2131" width="5.73046875" bestFit="1" customWidth="1"/>
    <col min="2132" max="2133" width="6.73046875" bestFit="1" customWidth="1"/>
    <col min="2134" max="2134" width="5.73046875" bestFit="1" customWidth="1"/>
    <col min="2135" max="2135" width="4.73046875" bestFit="1" customWidth="1"/>
    <col min="2136" max="2137" width="6.73046875" bestFit="1" customWidth="1"/>
    <col min="2138" max="2138" width="5.73046875" bestFit="1" customWidth="1"/>
    <col min="2139" max="2139" width="6.73046875" bestFit="1" customWidth="1"/>
    <col min="2140" max="2140" width="4.73046875" bestFit="1" customWidth="1"/>
    <col min="2141" max="2141" width="6.73046875" bestFit="1" customWidth="1"/>
    <col min="2142" max="2142" width="5.73046875" bestFit="1" customWidth="1"/>
    <col min="2143" max="2144" width="6.73046875" bestFit="1" customWidth="1"/>
    <col min="2145" max="2145" width="4.73046875" bestFit="1" customWidth="1"/>
    <col min="2146" max="2147" width="6.73046875" bestFit="1" customWidth="1"/>
    <col min="2148" max="2148" width="5.73046875" bestFit="1" customWidth="1"/>
    <col min="2149" max="2149" width="6.73046875" bestFit="1" customWidth="1"/>
    <col min="2150" max="2152" width="5.73046875" bestFit="1" customWidth="1"/>
    <col min="2153" max="2153" width="4.73046875" bestFit="1" customWidth="1"/>
    <col min="2154" max="2154" width="6.73046875" bestFit="1" customWidth="1"/>
    <col min="2155" max="2157" width="5.73046875" bestFit="1" customWidth="1"/>
    <col min="2158" max="2158" width="6.73046875" bestFit="1" customWidth="1"/>
    <col min="2159" max="2159" width="5.73046875" bestFit="1" customWidth="1"/>
    <col min="2160" max="2160" width="6.73046875" bestFit="1" customWidth="1"/>
    <col min="2161" max="2162" width="5.73046875" bestFit="1" customWidth="1"/>
    <col min="2163" max="2163" width="6.73046875" bestFit="1" customWidth="1"/>
    <col min="2164" max="2166" width="5.73046875" bestFit="1" customWidth="1"/>
    <col min="2167" max="2167" width="6.73046875" bestFit="1" customWidth="1"/>
    <col min="2168" max="2169" width="5.73046875" bestFit="1" customWidth="1"/>
    <col min="2170" max="2171" width="6.73046875" bestFit="1" customWidth="1"/>
    <col min="2172" max="2175" width="5.73046875" bestFit="1" customWidth="1"/>
    <col min="2176" max="2177" width="6.73046875" bestFit="1" customWidth="1"/>
    <col min="2178" max="2180" width="5.73046875" bestFit="1" customWidth="1"/>
    <col min="2181" max="2183" width="6.73046875" bestFit="1" customWidth="1"/>
    <col min="2184" max="2184" width="5.73046875" bestFit="1" customWidth="1"/>
    <col min="2185" max="2185" width="4.73046875" bestFit="1" customWidth="1"/>
    <col min="2186" max="2187" width="5.73046875" bestFit="1" customWidth="1"/>
    <col min="2188" max="2188" width="6.73046875" bestFit="1" customWidth="1"/>
    <col min="2189" max="2189" width="5.73046875" bestFit="1" customWidth="1"/>
    <col min="2190" max="2191" width="6.73046875" bestFit="1" customWidth="1"/>
    <col min="2192" max="2192" width="5.73046875" bestFit="1" customWidth="1"/>
    <col min="2193" max="2193" width="4.73046875" bestFit="1" customWidth="1"/>
    <col min="2194" max="2194" width="5.73046875" bestFit="1" customWidth="1"/>
    <col min="2195" max="2195" width="6.73046875" bestFit="1" customWidth="1"/>
    <col min="2196" max="2196" width="2.73046875" bestFit="1" customWidth="1"/>
    <col min="2197" max="2197" width="6.73046875" bestFit="1" customWidth="1"/>
    <col min="2198" max="2198" width="5.73046875" bestFit="1" customWidth="1"/>
    <col min="2199" max="2201" width="6.73046875" bestFit="1" customWidth="1"/>
    <col min="2202" max="2202" width="5.73046875" bestFit="1" customWidth="1"/>
    <col min="2203" max="2204" width="6.73046875" bestFit="1" customWidth="1"/>
    <col min="2205" max="2205" width="5.73046875" bestFit="1" customWidth="1"/>
    <col min="2206" max="2209" width="6.73046875" bestFit="1" customWidth="1"/>
    <col min="2210" max="2213" width="5.73046875" bestFit="1" customWidth="1"/>
    <col min="2214" max="2215" width="6.73046875" bestFit="1" customWidth="1"/>
    <col min="2216" max="2216" width="5.73046875" bestFit="1" customWidth="1"/>
    <col min="2217" max="2218" width="6.73046875" bestFit="1" customWidth="1"/>
    <col min="2219" max="2220" width="5.73046875" bestFit="1" customWidth="1"/>
    <col min="2221" max="2221" width="4.73046875" bestFit="1" customWidth="1"/>
    <col min="2222" max="2222" width="5.73046875" bestFit="1" customWidth="1"/>
    <col min="2223" max="2223" width="6.73046875" bestFit="1" customWidth="1"/>
    <col min="2224" max="2226" width="5.73046875" bestFit="1" customWidth="1"/>
    <col min="2227" max="2227" width="6.73046875" bestFit="1" customWidth="1"/>
    <col min="2228" max="2228" width="5.73046875" bestFit="1" customWidth="1"/>
    <col min="2229" max="2229" width="6.73046875" bestFit="1" customWidth="1"/>
    <col min="2230" max="2230" width="2.73046875" bestFit="1" customWidth="1"/>
    <col min="2231" max="2231" width="6.73046875" bestFit="1" customWidth="1"/>
    <col min="2232" max="2233" width="5.73046875" bestFit="1" customWidth="1"/>
    <col min="2234" max="2234" width="6.73046875" bestFit="1" customWidth="1"/>
    <col min="2235" max="2235" width="5.73046875" bestFit="1" customWidth="1"/>
    <col min="2236" max="2236" width="6.73046875" bestFit="1" customWidth="1"/>
    <col min="2237" max="2238" width="4.73046875" bestFit="1" customWidth="1"/>
    <col min="2239" max="2239" width="5.73046875" bestFit="1" customWidth="1"/>
    <col min="2240" max="2240" width="6.73046875" bestFit="1" customWidth="1"/>
    <col min="2241" max="2241" width="5.73046875" bestFit="1" customWidth="1"/>
    <col min="2242" max="2242" width="4.73046875" bestFit="1" customWidth="1"/>
    <col min="2243" max="2248" width="5.73046875" bestFit="1" customWidth="1"/>
    <col min="2249" max="2249" width="6.73046875" bestFit="1" customWidth="1"/>
    <col min="2250" max="2251" width="5.73046875" bestFit="1" customWidth="1"/>
    <col min="2252" max="2252" width="4.73046875" bestFit="1" customWidth="1"/>
    <col min="2253" max="2254" width="6.73046875" bestFit="1" customWidth="1"/>
    <col min="2255" max="2255" width="5.73046875" bestFit="1" customWidth="1"/>
    <col min="2256" max="2258" width="6.73046875" bestFit="1" customWidth="1"/>
    <col min="2259" max="2260" width="5.73046875" bestFit="1" customWidth="1"/>
    <col min="2261" max="2261" width="6.73046875" bestFit="1" customWidth="1"/>
    <col min="2262" max="2267" width="5.73046875" bestFit="1" customWidth="1"/>
    <col min="2268" max="2268" width="6.73046875" bestFit="1" customWidth="1"/>
    <col min="2269" max="2269" width="5.73046875" bestFit="1" customWidth="1"/>
    <col min="2270" max="2270" width="6.73046875" bestFit="1" customWidth="1"/>
    <col min="2271" max="2272" width="5.73046875" bestFit="1" customWidth="1"/>
    <col min="2273" max="2273" width="6.73046875" bestFit="1" customWidth="1"/>
    <col min="2274" max="2274" width="4.73046875" bestFit="1" customWidth="1"/>
    <col min="2275" max="2276" width="6.73046875" bestFit="1" customWidth="1"/>
    <col min="2277" max="2277" width="5.73046875" bestFit="1" customWidth="1"/>
    <col min="2278" max="2281" width="6.73046875" bestFit="1" customWidth="1"/>
    <col min="2282" max="2283" width="4.73046875" bestFit="1" customWidth="1"/>
    <col min="2284" max="2288" width="5.73046875" bestFit="1" customWidth="1"/>
    <col min="2289" max="2289" width="4.73046875" bestFit="1" customWidth="1"/>
    <col min="2290" max="2290" width="6.73046875" bestFit="1" customWidth="1"/>
    <col min="2291" max="2294" width="5.73046875" bestFit="1" customWidth="1"/>
    <col min="2295" max="2295" width="6.73046875" bestFit="1" customWidth="1"/>
    <col min="2296" max="2296" width="5.73046875" bestFit="1" customWidth="1"/>
    <col min="2297" max="2299" width="6.73046875" bestFit="1" customWidth="1"/>
    <col min="2300" max="2301" width="5.73046875" bestFit="1" customWidth="1"/>
    <col min="2302" max="2304" width="6.73046875" bestFit="1" customWidth="1"/>
    <col min="2305" max="2305" width="4.73046875" bestFit="1" customWidth="1"/>
    <col min="2306" max="2307" width="6.73046875" bestFit="1" customWidth="1"/>
    <col min="2308" max="2309" width="5.73046875" bestFit="1" customWidth="1"/>
    <col min="2310" max="2310" width="6.73046875" bestFit="1" customWidth="1"/>
    <col min="2311" max="2311" width="4.73046875" bestFit="1" customWidth="1"/>
    <col min="2312" max="2315" width="5.73046875" bestFit="1" customWidth="1"/>
    <col min="2316" max="2316" width="6.73046875" bestFit="1" customWidth="1"/>
    <col min="2317" max="2317" width="2.73046875" bestFit="1" customWidth="1"/>
    <col min="2318" max="2319" width="5.73046875" bestFit="1" customWidth="1"/>
    <col min="2320" max="2320" width="6.73046875" bestFit="1" customWidth="1"/>
    <col min="2321" max="2321" width="4.73046875" bestFit="1" customWidth="1"/>
    <col min="2322" max="2323" width="5.73046875" bestFit="1" customWidth="1"/>
    <col min="2324" max="2325" width="6.73046875" bestFit="1" customWidth="1"/>
    <col min="2326" max="2328" width="5.73046875" bestFit="1" customWidth="1"/>
    <col min="2329" max="2329" width="6.73046875" bestFit="1" customWidth="1"/>
    <col min="2330" max="2331" width="5.73046875" bestFit="1" customWidth="1"/>
    <col min="2332" max="2332" width="6.73046875" bestFit="1" customWidth="1"/>
    <col min="2333" max="2334" width="5.73046875" bestFit="1" customWidth="1"/>
    <col min="2335" max="2335" width="4.73046875" bestFit="1" customWidth="1"/>
    <col min="2336" max="2336" width="6.73046875" bestFit="1" customWidth="1"/>
    <col min="2337" max="2339" width="5.73046875" bestFit="1" customWidth="1"/>
    <col min="2340" max="2340" width="6.73046875" bestFit="1" customWidth="1"/>
    <col min="2341" max="2341" width="4.73046875" bestFit="1" customWidth="1"/>
    <col min="2342" max="2342" width="5.73046875" bestFit="1" customWidth="1"/>
    <col min="2343" max="2344" width="4.73046875" bestFit="1" customWidth="1"/>
    <col min="2345" max="2345" width="5.73046875" bestFit="1" customWidth="1"/>
    <col min="2346" max="2346" width="6.73046875" bestFit="1" customWidth="1"/>
    <col min="2347" max="2347" width="5.73046875" bestFit="1" customWidth="1"/>
    <col min="2348" max="2348" width="6.73046875" bestFit="1" customWidth="1"/>
    <col min="2349" max="2351" width="5.73046875" bestFit="1" customWidth="1"/>
    <col min="2352" max="2352" width="4.73046875" bestFit="1" customWidth="1"/>
    <col min="2353" max="2355" width="6.73046875" bestFit="1" customWidth="1"/>
    <col min="2356" max="2356" width="4.73046875" bestFit="1" customWidth="1"/>
    <col min="2357" max="2357" width="6.73046875" bestFit="1" customWidth="1"/>
    <col min="2358" max="2361" width="5.73046875" bestFit="1" customWidth="1"/>
    <col min="2362" max="2364" width="6.73046875" bestFit="1" customWidth="1"/>
    <col min="2365" max="2366" width="5.73046875" bestFit="1" customWidth="1"/>
    <col min="2367" max="2367" width="6.73046875" bestFit="1" customWidth="1"/>
    <col min="2368" max="2369" width="5.73046875" bestFit="1" customWidth="1"/>
    <col min="2370" max="2371" width="6.73046875" bestFit="1" customWidth="1"/>
    <col min="2372" max="2375" width="5.73046875" bestFit="1" customWidth="1"/>
    <col min="2376" max="2376" width="2.73046875" bestFit="1" customWidth="1"/>
    <col min="2377" max="2377" width="5.73046875" bestFit="1" customWidth="1"/>
    <col min="2378" max="2378" width="6.73046875" bestFit="1" customWidth="1"/>
    <col min="2379" max="2379" width="5.73046875" bestFit="1" customWidth="1"/>
    <col min="2380" max="2380" width="6.73046875" bestFit="1" customWidth="1"/>
    <col min="2381" max="2381" width="5.73046875" bestFit="1" customWidth="1"/>
    <col min="2382" max="2382" width="6.73046875" bestFit="1" customWidth="1"/>
    <col min="2383" max="2384" width="5.73046875" bestFit="1" customWidth="1"/>
    <col min="2385" max="2385" width="4.73046875" bestFit="1" customWidth="1"/>
    <col min="2386" max="2386" width="6.73046875" bestFit="1" customWidth="1"/>
    <col min="2387" max="2388" width="5.73046875" bestFit="1" customWidth="1"/>
    <col min="2389" max="2392" width="6.73046875" bestFit="1" customWidth="1"/>
    <col min="2393" max="2395" width="5.73046875" bestFit="1" customWidth="1"/>
    <col min="2396" max="2396" width="6.73046875" bestFit="1" customWidth="1"/>
    <col min="2397" max="2399" width="5.73046875" bestFit="1" customWidth="1"/>
    <col min="2400" max="2401" width="6.73046875" bestFit="1" customWidth="1"/>
    <col min="2402" max="2405" width="5.73046875" bestFit="1" customWidth="1"/>
    <col min="2406" max="2406" width="2.73046875" bestFit="1" customWidth="1"/>
    <col min="2407" max="2407" width="6.73046875" bestFit="1" customWidth="1"/>
    <col min="2408" max="2408" width="4.73046875" bestFit="1" customWidth="1"/>
    <col min="2409" max="2411" width="5.73046875" bestFit="1" customWidth="1"/>
    <col min="2412" max="2412" width="6.73046875" bestFit="1" customWidth="1"/>
    <col min="2413" max="2414" width="5.73046875" bestFit="1" customWidth="1"/>
    <col min="2415" max="2415" width="6.73046875" bestFit="1" customWidth="1"/>
    <col min="2416" max="2420" width="5.73046875" bestFit="1" customWidth="1"/>
    <col min="2421" max="2422" width="6.73046875" bestFit="1" customWidth="1"/>
    <col min="2423" max="2425" width="5.73046875" bestFit="1" customWidth="1"/>
    <col min="2426" max="2426" width="4.73046875" bestFit="1" customWidth="1"/>
    <col min="2427" max="2427" width="5.73046875" bestFit="1" customWidth="1"/>
    <col min="2428" max="2429" width="6.73046875" bestFit="1" customWidth="1"/>
    <col min="2430" max="2430" width="4.73046875" bestFit="1" customWidth="1"/>
    <col min="2431" max="2437" width="5.73046875" bestFit="1" customWidth="1"/>
    <col min="2438" max="2438" width="6.73046875" bestFit="1" customWidth="1"/>
    <col min="2439" max="2439" width="4.73046875" bestFit="1" customWidth="1"/>
    <col min="2440" max="2441" width="5.73046875" bestFit="1" customWidth="1"/>
    <col min="2442" max="2442" width="4.73046875" bestFit="1" customWidth="1"/>
    <col min="2443" max="2444" width="6.73046875" bestFit="1" customWidth="1"/>
    <col min="2445" max="2446" width="5.73046875" bestFit="1" customWidth="1"/>
    <col min="2447" max="2449" width="6.73046875" bestFit="1" customWidth="1"/>
    <col min="2450" max="2450" width="5.73046875" bestFit="1" customWidth="1"/>
    <col min="2451" max="2451" width="6.73046875" bestFit="1" customWidth="1"/>
    <col min="2452" max="2453" width="5.73046875" bestFit="1" customWidth="1"/>
    <col min="2454" max="2454" width="4.73046875" bestFit="1" customWidth="1"/>
    <col min="2455" max="2455" width="6.73046875" bestFit="1" customWidth="1"/>
    <col min="2456" max="2457" width="5.73046875" bestFit="1" customWidth="1"/>
    <col min="2458" max="2458" width="6.73046875" bestFit="1" customWidth="1"/>
    <col min="2459" max="2459" width="5.73046875" bestFit="1" customWidth="1"/>
    <col min="2460" max="2460" width="6.73046875" bestFit="1" customWidth="1"/>
    <col min="2461" max="2461" width="5.73046875" bestFit="1" customWidth="1"/>
    <col min="2462" max="2462" width="6.73046875" bestFit="1" customWidth="1"/>
    <col min="2463" max="2463" width="5.73046875" bestFit="1" customWidth="1"/>
    <col min="2464" max="2467" width="6.73046875" bestFit="1" customWidth="1"/>
    <col min="2468" max="2469" width="5.73046875" bestFit="1" customWidth="1"/>
    <col min="2470" max="2470" width="4.73046875" bestFit="1" customWidth="1"/>
    <col min="2471" max="2471" width="5.73046875" bestFit="1" customWidth="1"/>
    <col min="2472" max="2472" width="6.73046875" bestFit="1" customWidth="1"/>
    <col min="2473" max="2473" width="5.73046875" bestFit="1" customWidth="1"/>
    <col min="2474" max="2474" width="6.73046875" bestFit="1" customWidth="1"/>
    <col min="2475" max="2475" width="5.73046875" bestFit="1" customWidth="1"/>
    <col min="2476" max="2477" width="6.73046875" bestFit="1" customWidth="1"/>
    <col min="2478" max="2478" width="5.73046875" bestFit="1" customWidth="1"/>
    <col min="2479" max="2479" width="6.73046875" bestFit="1" customWidth="1"/>
    <col min="2480" max="2480" width="5.73046875" bestFit="1" customWidth="1"/>
    <col min="2481" max="2483" width="6.73046875" bestFit="1" customWidth="1"/>
    <col min="2484" max="2484" width="5.73046875" bestFit="1" customWidth="1"/>
    <col min="2485" max="2485" width="6.73046875" bestFit="1" customWidth="1"/>
    <col min="2486" max="2486" width="5.73046875" bestFit="1" customWidth="1"/>
    <col min="2487" max="2487" width="6.73046875" bestFit="1" customWidth="1"/>
    <col min="2488" max="2489" width="5.73046875" bestFit="1" customWidth="1"/>
    <col min="2490" max="2490" width="6.73046875" bestFit="1" customWidth="1"/>
    <col min="2491" max="2491" width="4.73046875" bestFit="1" customWidth="1"/>
    <col min="2492" max="2493" width="5.73046875" bestFit="1" customWidth="1"/>
    <col min="2494" max="2494" width="6.73046875" bestFit="1" customWidth="1"/>
    <col min="2495" max="2497" width="5.73046875" bestFit="1" customWidth="1"/>
    <col min="2498" max="2498" width="6.73046875" bestFit="1" customWidth="1"/>
    <col min="2499" max="2499" width="5.73046875" bestFit="1" customWidth="1"/>
    <col min="2500" max="2500" width="4.73046875" bestFit="1" customWidth="1"/>
    <col min="2501" max="2501" width="5.73046875" bestFit="1" customWidth="1"/>
    <col min="2502" max="2502" width="6.73046875" bestFit="1" customWidth="1"/>
    <col min="2503" max="2503" width="5.73046875" bestFit="1" customWidth="1"/>
    <col min="2504" max="2506" width="6.73046875" bestFit="1" customWidth="1"/>
    <col min="2507" max="2508" width="5.73046875" bestFit="1" customWidth="1"/>
    <col min="2509" max="2510" width="6.73046875" bestFit="1" customWidth="1"/>
    <col min="2511" max="2512" width="5.73046875" bestFit="1" customWidth="1"/>
    <col min="2513" max="2513" width="2.73046875" bestFit="1" customWidth="1"/>
    <col min="2514" max="2514" width="5.73046875" bestFit="1" customWidth="1"/>
    <col min="2515" max="2515" width="6.73046875" bestFit="1" customWidth="1"/>
    <col min="2516" max="2517" width="5.73046875" bestFit="1" customWidth="1"/>
    <col min="2518" max="2518" width="6.73046875" bestFit="1" customWidth="1"/>
    <col min="2519" max="2519" width="5.73046875" bestFit="1" customWidth="1"/>
    <col min="2520" max="2520" width="6.73046875" bestFit="1" customWidth="1"/>
    <col min="2521" max="2521" width="5.73046875" bestFit="1" customWidth="1"/>
    <col min="2522" max="2522" width="6.73046875" bestFit="1" customWidth="1"/>
    <col min="2523" max="2523" width="4.73046875" bestFit="1" customWidth="1"/>
    <col min="2524" max="2526" width="6.73046875" bestFit="1" customWidth="1"/>
    <col min="2527" max="2527" width="4.73046875" bestFit="1" customWidth="1"/>
    <col min="2528" max="2531" width="5.73046875" bestFit="1" customWidth="1"/>
    <col min="2532" max="2534" width="6.73046875" bestFit="1" customWidth="1"/>
    <col min="2535" max="2536" width="5.73046875" bestFit="1" customWidth="1"/>
    <col min="2537" max="2542" width="6.73046875" bestFit="1" customWidth="1"/>
    <col min="2543" max="2543" width="5.73046875" bestFit="1" customWidth="1"/>
    <col min="2544" max="2544" width="6.73046875" bestFit="1" customWidth="1"/>
    <col min="2545" max="2548" width="5.73046875" bestFit="1" customWidth="1"/>
    <col min="2549" max="2551" width="6.73046875" bestFit="1" customWidth="1"/>
    <col min="2552" max="2552" width="5.73046875" bestFit="1" customWidth="1"/>
    <col min="2553" max="2553" width="6.73046875" bestFit="1" customWidth="1"/>
    <col min="2554" max="2554" width="4.73046875" bestFit="1" customWidth="1"/>
    <col min="2555" max="2556" width="5.73046875" bestFit="1" customWidth="1"/>
    <col min="2557" max="2557" width="6.73046875" bestFit="1" customWidth="1"/>
    <col min="2558" max="2558" width="4.73046875" bestFit="1" customWidth="1"/>
    <col min="2559" max="2560" width="5.73046875" bestFit="1" customWidth="1"/>
    <col min="2561" max="2561" width="6.73046875" bestFit="1" customWidth="1"/>
    <col min="2562" max="2562" width="5.73046875" bestFit="1" customWidth="1"/>
    <col min="2563" max="2563" width="6.73046875" bestFit="1" customWidth="1"/>
    <col min="2564" max="2564" width="2.73046875" bestFit="1" customWidth="1"/>
    <col min="2565" max="2567" width="6.73046875" bestFit="1" customWidth="1"/>
    <col min="2568" max="2568" width="4.73046875" bestFit="1" customWidth="1"/>
    <col min="2569" max="2569" width="6.73046875" bestFit="1" customWidth="1"/>
    <col min="2570" max="2571" width="5.73046875" bestFit="1" customWidth="1"/>
    <col min="2572" max="2572" width="4.73046875" bestFit="1" customWidth="1"/>
    <col min="2573" max="2573" width="6.73046875" bestFit="1" customWidth="1"/>
    <col min="2574" max="2574" width="5.73046875" bestFit="1" customWidth="1"/>
    <col min="2575" max="2576" width="6.73046875" bestFit="1" customWidth="1"/>
    <col min="2577" max="2579" width="5.73046875" bestFit="1" customWidth="1"/>
    <col min="2580" max="2580" width="6.73046875" bestFit="1" customWidth="1"/>
    <col min="2581" max="2581" width="5.73046875" bestFit="1" customWidth="1"/>
    <col min="2582" max="2583" width="6.73046875" bestFit="1" customWidth="1"/>
    <col min="2584" max="2587" width="5.73046875" bestFit="1" customWidth="1"/>
    <col min="2588" max="2588" width="6.73046875" bestFit="1" customWidth="1"/>
    <col min="2589" max="2589" width="4.73046875" bestFit="1" customWidth="1"/>
    <col min="2590" max="2590" width="6.73046875" bestFit="1" customWidth="1"/>
    <col min="2591" max="2591" width="5.73046875" bestFit="1" customWidth="1"/>
    <col min="2592" max="2592" width="6.73046875" bestFit="1" customWidth="1"/>
    <col min="2593" max="2593" width="5.73046875" bestFit="1" customWidth="1"/>
    <col min="2594" max="2594" width="6.73046875" bestFit="1" customWidth="1"/>
    <col min="2595" max="2595" width="4.73046875" bestFit="1" customWidth="1"/>
    <col min="2596" max="2597" width="6.73046875" bestFit="1" customWidth="1"/>
    <col min="2598" max="2598" width="4.73046875" bestFit="1" customWidth="1"/>
    <col min="2599" max="2601" width="5.73046875" bestFit="1" customWidth="1"/>
    <col min="2602" max="2602" width="4.73046875" bestFit="1" customWidth="1"/>
    <col min="2603" max="2604" width="5.73046875" bestFit="1" customWidth="1"/>
    <col min="2605" max="2605" width="6.73046875" bestFit="1" customWidth="1"/>
    <col min="2606" max="2606" width="5.73046875" bestFit="1" customWidth="1"/>
    <col min="2607" max="2611" width="6.73046875" bestFit="1" customWidth="1"/>
    <col min="2612" max="2612" width="5.73046875" bestFit="1" customWidth="1"/>
    <col min="2613" max="2615" width="6.73046875" bestFit="1" customWidth="1"/>
    <col min="2616" max="2616" width="5.73046875" bestFit="1" customWidth="1"/>
    <col min="2617" max="2617" width="4.73046875" bestFit="1" customWidth="1"/>
    <col min="2618" max="2618" width="6.73046875" bestFit="1" customWidth="1"/>
    <col min="2619" max="2619" width="5.73046875" bestFit="1" customWidth="1"/>
    <col min="2620" max="2624" width="6.73046875" bestFit="1" customWidth="1"/>
    <col min="2625" max="2625" width="4.73046875" bestFit="1" customWidth="1"/>
    <col min="2626" max="2628" width="5.73046875" bestFit="1" customWidth="1"/>
    <col min="2629" max="2634" width="6.73046875" bestFit="1" customWidth="1"/>
    <col min="2635" max="2635" width="4.73046875" bestFit="1" customWidth="1"/>
    <col min="2636" max="2637" width="6.73046875" bestFit="1" customWidth="1"/>
    <col min="2638" max="2638" width="5.73046875" bestFit="1" customWidth="1"/>
    <col min="2639" max="2639" width="6.73046875" bestFit="1" customWidth="1"/>
    <col min="2640" max="2642" width="5.73046875" bestFit="1" customWidth="1"/>
    <col min="2643" max="2643" width="4.73046875" bestFit="1" customWidth="1"/>
    <col min="2644" max="2644" width="6.73046875" bestFit="1" customWidth="1"/>
    <col min="2645" max="2646" width="4.73046875" bestFit="1" customWidth="1"/>
    <col min="2647" max="2647" width="6.73046875" bestFit="1" customWidth="1"/>
    <col min="2648" max="2650" width="5.73046875" bestFit="1" customWidth="1"/>
    <col min="2651" max="2653" width="6.73046875" bestFit="1" customWidth="1"/>
    <col min="2654" max="2654" width="5.73046875" bestFit="1" customWidth="1"/>
    <col min="2655" max="2658" width="6.73046875" bestFit="1" customWidth="1"/>
    <col min="2659" max="2661" width="5.73046875" bestFit="1" customWidth="1"/>
    <col min="2662" max="2662" width="4.73046875" bestFit="1" customWidth="1"/>
    <col min="2663" max="2663" width="6.73046875" bestFit="1" customWidth="1"/>
    <col min="2664" max="2664" width="4.73046875" bestFit="1" customWidth="1"/>
    <col min="2665" max="2668" width="5.73046875" bestFit="1" customWidth="1"/>
    <col min="2669" max="2669" width="6.73046875" bestFit="1" customWidth="1"/>
    <col min="2670" max="2670" width="5.73046875" bestFit="1" customWidth="1"/>
    <col min="2671" max="2671" width="6.73046875" bestFit="1" customWidth="1"/>
    <col min="2672" max="2673" width="4.73046875" bestFit="1" customWidth="1"/>
    <col min="2674" max="2675" width="6.73046875" bestFit="1" customWidth="1"/>
    <col min="2676" max="2682" width="5.73046875" bestFit="1" customWidth="1"/>
    <col min="2683" max="2683" width="4.73046875" bestFit="1" customWidth="1"/>
    <col min="2684" max="2684" width="6.73046875" bestFit="1" customWidth="1"/>
    <col min="2685" max="2685" width="5.73046875" bestFit="1" customWidth="1"/>
    <col min="2686" max="2691" width="6.73046875" bestFit="1" customWidth="1"/>
    <col min="2692" max="2694" width="5.73046875" bestFit="1" customWidth="1"/>
    <col min="2695" max="2695" width="4.73046875" bestFit="1" customWidth="1"/>
    <col min="2696" max="2699" width="5.73046875" bestFit="1" customWidth="1"/>
    <col min="2700" max="2700" width="6.73046875" bestFit="1" customWidth="1"/>
    <col min="2701" max="2701" width="5.73046875" bestFit="1" customWidth="1"/>
    <col min="2702" max="2702" width="4.73046875" bestFit="1" customWidth="1"/>
    <col min="2703" max="2704" width="5.73046875" bestFit="1" customWidth="1"/>
    <col min="2705" max="2705" width="6.73046875" bestFit="1" customWidth="1"/>
    <col min="2706" max="2708" width="5.73046875" bestFit="1" customWidth="1"/>
    <col min="2709" max="2709" width="6.73046875" bestFit="1" customWidth="1"/>
    <col min="2710" max="2710" width="5.73046875" bestFit="1" customWidth="1"/>
    <col min="2711" max="2713" width="6.73046875" bestFit="1" customWidth="1"/>
    <col min="2714" max="2718" width="5.73046875" bestFit="1" customWidth="1"/>
    <col min="2719" max="2719" width="6.73046875" bestFit="1" customWidth="1"/>
    <col min="2720" max="2720" width="4.73046875" bestFit="1" customWidth="1"/>
    <col min="2721" max="2721" width="6.73046875" bestFit="1" customWidth="1"/>
    <col min="2722" max="2723" width="4.73046875" bestFit="1" customWidth="1"/>
    <col min="2724" max="2726" width="5.73046875" bestFit="1" customWidth="1"/>
    <col min="2727" max="2727" width="4.73046875" bestFit="1" customWidth="1"/>
    <col min="2728" max="2729" width="6.73046875" bestFit="1" customWidth="1"/>
    <col min="2730" max="2730" width="5.73046875" bestFit="1" customWidth="1"/>
    <col min="2731" max="2731" width="6.73046875" bestFit="1" customWidth="1"/>
    <col min="2732" max="2732" width="4.73046875" bestFit="1" customWidth="1"/>
    <col min="2733" max="2734" width="6.73046875" bestFit="1" customWidth="1"/>
    <col min="2735" max="2739" width="5.73046875" bestFit="1" customWidth="1"/>
    <col min="2740" max="2740" width="6.73046875" bestFit="1" customWidth="1"/>
    <col min="2741" max="2742" width="5.73046875" bestFit="1" customWidth="1"/>
    <col min="2743" max="2745" width="6.73046875" bestFit="1" customWidth="1"/>
    <col min="2746" max="2746" width="5.73046875" bestFit="1" customWidth="1"/>
    <col min="2747" max="2749" width="6.73046875" bestFit="1" customWidth="1"/>
    <col min="2750" max="2751" width="5.73046875" bestFit="1" customWidth="1"/>
    <col min="2752" max="2752" width="6.73046875" bestFit="1" customWidth="1"/>
    <col min="2753" max="2753" width="5.73046875" bestFit="1" customWidth="1"/>
    <col min="2754" max="2754" width="4.73046875" bestFit="1" customWidth="1"/>
    <col min="2755" max="2755" width="5.73046875" bestFit="1" customWidth="1"/>
    <col min="2756" max="2757" width="6.73046875" bestFit="1" customWidth="1"/>
    <col min="2758" max="2759" width="5.73046875" bestFit="1" customWidth="1"/>
    <col min="2760" max="2760" width="6.73046875" bestFit="1" customWidth="1"/>
    <col min="2761" max="2761" width="5.73046875" bestFit="1" customWidth="1"/>
    <col min="2762" max="2762" width="6.73046875" bestFit="1" customWidth="1"/>
    <col min="2763" max="2765" width="5.73046875" bestFit="1" customWidth="1"/>
    <col min="2766" max="2766" width="6.73046875" bestFit="1" customWidth="1"/>
    <col min="2767" max="2767" width="5.73046875" bestFit="1" customWidth="1"/>
    <col min="2768" max="2768" width="6.73046875" bestFit="1" customWidth="1"/>
    <col min="2769" max="2769" width="2.73046875" bestFit="1" customWidth="1"/>
    <col min="2770" max="2772" width="5.73046875" bestFit="1" customWidth="1"/>
    <col min="2773" max="2773" width="4.73046875" bestFit="1" customWidth="1"/>
    <col min="2774" max="2775" width="5.73046875" bestFit="1" customWidth="1"/>
    <col min="2776" max="2776" width="6.73046875" bestFit="1" customWidth="1"/>
    <col min="2777" max="2777" width="5.73046875" bestFit="1" customWidth="1"/>
    <col min="2778" max="2778" width="4.73046875" bestFit="1" customWidth="1"/>
    <col min="2779" max="2779" width="5.73046875" bestFit="1" customWidth="1"/>
    <col min="2780" max="2783" width="6.73046875" bestFit="1" customWidth="1"/>
    <col min="2784" max="2784" width="5.73046875" bestFit="1" customWidth="1"/>
    <col min="2785" max="2787" width="6.73046875" bestFit="1" customWidth="1"/>
    <col min="2788" max="2788" width="5.73046875" bestFit="1" customWidth="1"/>
    <col min="2789" max="2789" width="6.73046875" bestFit="1" customWidth="1"/>
    <col min="2790" max="2791" width="5.73046875" bestFit="1" customWidth="1"/>
    <col min="2792" max="2792" width="6.73046875" bestFit="1" customWidth="1"/>
    <col min="2793" max="2793" width="4.73046875" bestFit="1" customWidth="1"/>
    <col min="2794" max="2794" width="5.73046875" bestFit="1" customWidth="1"/>
    <col min="2795" max="2795" width="6.73046875" bestFit="1" customWidth="1"/>
    <col min="2796" max="2797" width="5.73046875" bestFit="1" customWidth="1"/>
    <col min="2798" max="2798" width="6.73046875" bestFit="1" customWidth="1"/>
    <col min="2799" max="2799" width="5.73046875" bestFit="1" customWidth="1"/>
    <col min="2800" max="2801" width="6.73046875" bestFit="1" customWidth="1"/>
    <col min="2802" max="2802" width="4.73046875" bestFit="1" customWidth="1"/>
    <col min="2803" max="2804" width="6.73046875" bestFit="1" customWidth="1"/>
    <col min="2805" max="2808" width="5.73046875" bestFit="1" customWidth="1"/>
    <col min="2809" max="2809" width="4.73046875" bestFit="1" customWidth="1"/>
    <col min="2810" max="2810" width="6.73046875" bestFit="1" customWidth="1"/>
    <col min="2811" max="2816" width="5.73046875" bestFit="1" customWidth="1"/>
    <col min="2817" max="2817" width="6.73046875" bestFit="1" customWidth="1"/>
    <col min="2818" max="2818" width="5.73046875" bestFit="1" customWidth="1"/>
    <col min="2819" max="2819" width="6.73046875" bestFit="1" customWidth="1"/>
    <col min="2820" max="2820" width="4.73046875" bestFit="1" customWidth="1"/>
    <col min="2821" max="2821" width="6.73046875" bestFit="1" customWidth="1"/>
    <col min="2822" max="2822" width="5.73046875" bestFit="1" customWidth="1"/>
    <col min="2823" max="2824" width="6.73046875" bestFit="1" customWidth="1"/>
    <col min="2825" max="2826" width="5.73046875" bestFit="1" customWidth="1"/>
    <col min="2827" max="2827" width="6.73046875" bestFit="1" customWidth="1"/>
    <col min="2828" max="2828" width="5.73046875" bestFit="1" customWidth="1"/>
    <col min="2829" max="2829" width="6.73046875" bestFit="1" customWidth="1"/>
    <col min="2830" max="2831" width="5.73046875" bestFit="1" customWidth="1"/>
    <col min="2832" max="2832" width="6.73046875" bestFit="1" customWidth="1"/>
    <col min="2833" max="2833" width="4.73046875" bestFit="1" customWidth="1"/>
    <col min="2834" max="2835" width="5.73046875" bestFit="1" customWidth="1"/>
    <col min="2836" max="2837" width="6.73046875" bestFit="1" customWidth="1"/>
    <col min="2838" max="2839" width="5.73046875" bestFit="1" customWidth="1"/>
    <col min="2840" max="2840" width="6.73046875" bestFit="1" customWidth="1"/>
    <col min="2841" max="2841" width="5.73046875" bestFit="1" customWidth="1"/>
    <col min="2842" max="2843" width="6.73046875" bestFit="1" customWidth="1"/>
    <col min="2844" max="2847" width="5.73046875" bestFit="1" customWidth="1"/>
    <col min="2848" max="2848" width="4.73046875" bestFit="1" customWidth="1"/>
    <col min="2849" max="2850" width="6.73046875" bestFit="1" customWidth="1"/>
    <col min="2851" max="2851" width="4.73046875" bestFit="1" customWidth="1"/>
    <col min="2852" max="2852" width="6.73046875" bestFit="1" customWidth="1"/>
    <col min="2853" max="2853" width="5.73046875" bestFit="1" customWidth="1"/>
    <col min="2854" max="2854" width="6.73046875" bestFit="1" customWidth="1"/>
    <col min="2855" max="2856" width="5.73046875" bestFit="1" customWidth="1"/>
    <col min="2857" max="2859" width="6.73046875" bestFit="1" customWidth="1"/>
    <col min="2860" max="2860" width="4.73046875" bestFit="1" customWidth="1"/>
    <col min="2861" max="2861" width="6.73046875" bestFit="1" customWidth="1"/>
    <col min="2862" max="2865" width="5.73046875" bestFit="1" customWidth="1"/>
    <col min="2866" max="2866" width="6.73046875" bestFit="1" customWidth="1"/>
    <col min="2867" max="2867" width="5.73046875" bestFit="1" customWidth="1"/>
    <col min="2868" max="2868" width="6.73046875" bestFit="1" customWidth="1"/>
    <col min="2869" max="2869" width="5.73046875" bestFit="1" customWidth="1"/>
    <col min="2870" max="2870" width="4.73046875" bestFit="1" customWidth="1"/>
    <col min="2871" max="2871" width="5.73046875" bestFit="1" customWidth="1"/>
    <col min="2872" max="2873" width="6.73046875" bestFit="1" customWidth="1"/>
    <col min="2874" max="2880" width="5.73046875" bestFit="1" customWidth="1"/>
    <col min="2881" max="2882" width="6.73046875" bestFit="1" customWidth="1"/>
    <col min="2883" max="2883" width="5.73046875" bestFit="1" customWidth="1"/>
    <col min="2884" max="2885" width="6.73046875" bestFit="1" customWidth="1"/>
    <col min="2886" max="2886" width="4.73046875" bestFit="1" customWidth="1"/>
    <col min="2887" max="2889" width="5.73046875" bestFit="1" customWidth="1"/>
    <col min="2890" max="2891" width="6.73046875" bestFit="1" customWidth="1"/>
    <col min="2892" max="2893" width="5.73046875" bestFit="1" customWidth="1"/>
    <col min="2894" max="2894" width="6.73046875" bestFit="1" customWidth="1"/>
    <col min="2895" max="2895" width="2.73046875" bestFit="1" customWidth="1"/>
    <col min="2896" max="2896" width="5.73046875" bestFit="1" customWidth="1"/>
    <col min="2897" max="2898" width="6.73046875" bestFit="1" customWidth="1"/>
    <col min="2899" max="2899" width="5.73046875" bestFit="1" customWidth="1"/>
    <col min="2900" max="2903" width="6.73046875" bestFit="1" customWidth="1"/>
    <col min="2904" max="2904" width="5.73046875" bestFit="1" customWidth="1"/>
    <col min="2905" max="2905" width="4.73046875" bestFit="1" customWidth="1"/>
    <col min="2906" max="2906" width="6.73046875" bestFit="1" customWidth="1"/>
    <col min="2907" max="2910" width="5.73046875" bestFit="1" customWidth="1"/>
    <col min="2911" max="2911" width="4.73046875" bestFit="1" customWidth="1"/>
    <col min="2912" max="2915" width="5.73046875" bestFit="1" customWidth="1"/>
    <col min="2916" max="2916" width="4.73046875" bestFit="1" customWidth="1"/>
    <col min="2917" max="2919" width="5.73046875" bestFit="1" customWidth="1"/>
    <col min="2920" max="2920" width="6.73046875" bestFit="1" customWidth="1"/>
    <col min="2921" max="2921" width="7.73046875" bestFit="1" customWidth="1"/>
    <col min="2922" max="2923" width="5.73046875" bestFit="1" customWidth="1"/>
    <col min="2924" max="2924" width="6.73046875" bestFit="1" customWidth="1"/>
    <col min="2925" max="2925" width="5.73046875" bestFit="1" customWidth="1"/>
    <col min="2926" max="2928" width="6.73046875" bestFit="1" customWidth="1"/>
    <col min="2929" max="2929" width="5.73046875" bestFit="1" customWidth="1"/>
    <col min="2930" max="2930" width="6.73046875" bestFit="1" customWidth="1"/>
    <col min="2931" max="2932" width="5.73046875" bestFit="1" customWidth="1"/>
    <col min="2933" max="2933" width="6.73046875" bestFit="1" customWidth="1"/>
    <col min="2934" max="2934" width="4.73046875" bestFit="1" customWidth="1"/>
    <col min="2935" max="2936" width="5.73046875" bestFit="1" customWidth="1"/>
    <col min="2937" max="2937" width="6.73046875" bestFit="1" customWidth="1"/>
    <col min="2938" max="2938" width="5.73046875" bestFit="1" customWidth="1"/>
    <col min="2939" max="2939" width="6.73046875" bestFit="1" customWidth="1"/>
    <col min="2940" max="2943" width="5.73046875" bestFit="1" customWidth="1"/>
    <col min="2944" max="2944" width="6.73046875" bestFit="1" customWidth="1"/>
    <col min="2945" max="2946" width="5.73046875" bestFit="1" customWidth="1"/>
    <col min="2947" max="2948" width="6.73046875" bestFit="1" customWidth="1"/>
    <col min="2949" max="2949" width="5.73046875" bestFit="1" customWidth="1"/>
    <col min="2950" max="2950" width="4.73046875" bestFit="1" customWidth="1"/>
    <col min="2951" max="2952" width="6.73046875" bestFit="1" customWidth="1"/>
    <col min="2953" max="2953" width="5.73046875" bestFit="1" customWidth="1"/>
    <col min="2954" max="2954" width="4.73046875" bestFit="1" customWidth="1"/>
    <col min="2955" max="2955" width="5.73046875" bestFit="1" customWidth="1"/>
    <col min="2956" max="2958" width="6.73046875" bestFit="1" customWidth="1"/>
    <col min="2959" max="2959" width="4.73046875" bestFit="1" customWidth="1"/>
    <col min="2960" max="2962" width="5.73046875" bestFit="1" customWidth="1"/>
    <col min="2963" max="2963" width="6.73046875" bestFit="1" customWidth="1"/>
    <col min="2964" max="2966" width="5.73046875" bestFit="1" customWidth="1"/>
    <col min="2967" max="2969" width="6.73046875" bestFit="1" customWidth="1"/>
    <col min="2970" max="2972" width="5.73046875" bestFit="1" customWidth="1"/>
    <col min="2973" max="2973" width="6.73046875" bestFit="1" customWidth="1"/>
    <col min="2974" max="2979" width="5.73046875" bestFit="1" customWidth="1"/>
    <col min="2980" max="2980" width="2.73046875" bestFit="1" customWidth="1"/>
    <col min="2981" max="2981" width="5.73046875" bestFit="1" customWidth="1"/>
    <col min="2982" max="2982" width="6.73046875" bestFit="1" customWidth="1"/>
    <col min="2983" max="2983" width="5.73046875" bestFit="1" customWidth="1"/>
    <col min="2984" max="2984" width="6.73046875" bestFit="1" customWidth="1"/>
    <col min="2985" max="2985" width="5.73046875" bestFit="1" customWidth="1"/>
    <col min="2986" max="2987" width="6.73046875" bestFit="1" customWidth="1"/>
    <col min="2988" max="2988" width="4.73046875" bestFit="1" customWidth="1"/>
    <col min="2989" max="2989" width="6.73046875" bestFit="1" customWidth="1"/>
    <col min="2990" max="2992" width="5.73046875" bestFit="1" customWidth="1"/>
    <col min="2993" max="2995" width="6.73046875" bestFit="1" customWidth="1"/>
    <col min="2996" max="2997" width="5.73046875" bestFit="1" customWidth="1"/>
    <col min="2998" max="2998" width="6.73046875" bestFit="1" customWidth="1"/>
    <col min="2999" max="2999" width="5.73046875" bestFit="1" customWidth="1"/>
    <col min="3000" max="3001" width="6.73046875" bestFit="1" customWidth="1"/>
    <col min="3002" max="3002" width="2.73046875" bestFit="1" customWidth="1"/>
    <col min="3003" max="3004" width="6.73046875" bestFit="1" customWidth="1"/>
    <col min="3005" max="3007" width="5.73046875" bestFit="1" customWidth="1"/>
    <col min="3008" max="3008" width="6.73046875" bestFit="1" customWidth="1"/>
    <col min="3009" max="3009" width="4.73046875" bestFit="1" customWidth="1"/>
    <col min="3010" max="3010" width="5.73046875" bestFit="1" customWidth="1"/>
    <col min="3011" max="3012" width="6.73046875" bestFit="1" customWidth="1"/>
    <col min="3013" max="3013" width="5.73046875" bestFit="1" customWidth="1"/>
    <col min="3014" max="3014" width="6.73046875" bestFit="1" customWidth="1"/>
    <col min="3015" max="3016" width="4.73046875" bestFit="1" customWidth="1"/>
    <col min="3017" max="3017" width="5.73046875" bestFit="1" customWidth="1"/>
    <col min="3018" max="3020" width="6.73046875" bestFit="1" customWidth="1"/>
    <col min="3021" max="3021" width="4.73046875" bestFit="1" customWidth="1"/>
    <col min="3022" max="3023" width="5.73046875" bestFit="1" customWidth="1"/>
    <col min="3024" max="3024" width="6.73046875" bestFit="1" customWidth="1"/>
    <col min="3025" max="3025" width="5.73046875" bestFit="1" customWidth="1"/>
    <col min="3026" max="3028" width="6.73046875" bestFit="1" customWidth="1"/>
    <col min="3029" max="3029" width="5.73046875" bestFit="1" customWidth="1"/>
    <col min="3030" max="3030" width="6.73046875" bestFit="1" customWidth="1"/>
    <col min="3031" max="3031" width="5.73046875" bestFit="1" customWidth="1"/>
    <col min="3032" max="3032" width="6.73046875" bestFit="1" customWidth="1"/>
    <col min="3033" max="3033" width="5.73046875" bestFit="1" customWidth="1"/>
    <col min="3034" max="3034" width="2.73046875" bestFit="1" customWidth="1"/>
    <col min="3035" max="3035" width="6.73046875" bestFit="1" customWidth="1"/>
    <col min="3036" max="3036" width="5.73046875" bestFit="1" customWidth="1"/>
    <col min="3037" max="3038" width="6.73046875" bestFit="1" customWidth="1"/>
    <col min="3039" max="3040" width="5.73046875" bestFit="1" customWidth="1"/>
    <col min="3041" max="3041" width="6.73046875" bestFit="1" customWidth="1"/>
    <col min="3042" max="3045" width="5.73046875" bestFit="1" customWidth="1"/>
    <col min="3046" max="3046" width="2.73046875" bestFit="1" customWidth="1"/>
    <col min="3047" max="3051" width="5.73046875" bestFit="1" customWidth="1"/>
    <col min="3052" max="3052" width="6.73046875" bestFit="1" customWidth="1"/>
    <col min="3053" max="3053" width="5.73046875" bestFit="1" customWidth="1"/>
    <col min="3054" max="3054" width="4.73046875" bestFit="1" customWidth="1"/>
    <col min="3055" max="3055" width="6.73046875" bestFit="1" customWidth="1"/>
    <col min="3056" max="3061" width="5.73046875" bestFit="1" customWidth="1"/>
    <col min="3062" max="3062" width="6.73046875" bestFit="1" customWidth="1"/>
    <col min="3063" max="3063" width="4.73046875" bestFit="1" customWidth="1"/>
    <col min="3064" max="3064" width="5.73046875" bestFit="1" customWidth="1"/>
    <col min="3065" max="3065" width="6.73046875" bestFit="1" customWidth="1"/>
    <col min="3066" max="3066" width="5.73046875" bestFit="1" customWidth="1"/>
    <col min="3067" max="3071" width="6.73046875" bestFit="1" customWidth="1"/>
    <col min="3072" max="3072" width="5.73046875" bestFit="1" customWidth="1"/>
    <col min="3073" max="3073" width="6.73046875" bestFit="1" customWidth="1"/>
    <col min="3074" max="3078" width="5.73046875" bestFit="1" customWidth="1"/>
    <col min="3079" max="3079" width="4.73046875" bestFit="1" customWidth="1"/>
    <col min="3080" max="3080" width="5.73046875" bestFit="1" customWidth="1"/>
    <col min="3081" max="3081" width="6.73046875" bestFit="1" customWidth="1"/>
    <col min="3082" max="3083" width="5.73046875" bestFit="1" customWidth="1"/>
    <col min="3084" max="3084" width="6.73046875" bestFit="1" customWidth="1"/>
    <col min="3085" max="3085" width="5.73046875" bestFit="1" customWidth="1"/>
    <col min="3086" max="3088" width="6.73046875" bestFit="1" customWidth="1"/>
    <col min="3089" max="3089" width="5.73046875" bestFit="1" customWidth="1"/>
    <col min="3090" max="3090" width="4.73046875" bestFit="1" customWidth="1"/>
    <col min="3091" max="3091" width="5.73046875" bestFit="1" customWidth="1"/>
    <col min="3092" max="3092" width="6.73046875" bestFit="1" customWidth="1"/>
    <col min="3093" max="3093" width="4.73046875" bestFit="1" customWidth="1"/>
    <col min="3094" max="3094" width="7.73046875" bestFit="1" customWidth="1"/>
    <col min="3095" max="3095" width="6.73046875" bestFit="1" customWidth="1"/>
    <col min="3096" max="3096" width="4.73046875" bestFit="1" customWidth="1"/>
    <col min="3097" max="3099" width="5.73046875" bestFit="1" customWidth="1"/>
    <col min="3100" max="3100" width="6.73046875" bestFit="1" customWidth="1"/>
    <col min="3101" max="3101" width="4.73046875" bestFit="1" customWidth="1"/>
    <col min="3102" max="3104" width="5.73046875" bestFit="1" customWidth="1"/>
    <col min="3105" max="3105" width="6.73046875" bestFit="1" customWidth="1"/>
    <col min="3106" max="3107" width="5.73046875" bestFit="1" customWidth="1"/>
    <col min="3108" max="3108" width="6.73046875" bestFit="1" customWidth="1"/>
    <col min="3109" max="3109" width="4.73046875" bestFit="1" customWidth="1"/>
    <col min="3110" max="3113" width="5.73046875" bestFit="1" customWidth="1"/>
    <col min="3114" max="3115" width="6.73046875" bestFit="1" customWidth="1"/>
    <col min="3116" max="3116" width="5.73046875" bestFit="1" customWidth="1"/>
    <col min="3117" max="3117" width="6.73046875" bestFit="1" customWidth="1"/>
    <col min="3118" max="3118" width="5.73046875" bestFit="1" customWidth="1"/>
    <col min="3119" max="3119" width="6.73046875" bestFit="1" customWidth="1"/>
    <col min="3120" max="3120" width="5.73046875" bestFit="1" customWidth="1"/>
    <col min="3121" max="3121" width="4.73046875" bestFit="1" customWidth="1"/>
    <col min="3122" max="3126" width="5.73046875" bestFit="1" customWidth="1"/>
    <col min="3127" max="3127" width="6.73046875" bestFit="1" customWidth="1"/>
    <col min="3128" max="3128" width="5.73046875" bestFit="1" customWidth="1"/>
    <col min="3129" max="3129" width="6.73046875" bestFit="1" customWidth="1"/>
    <col min="3130" max="3130" width="4.73046875" bestFit="1" customWidth="1"/>
    <col min="3131" max="3131" width="5.73046875" bestFit="1" customWidth="1"/>
    <col min="3132" max="3132" width="4.73046875" bestFit="1" customWidth="1"/>
    <col min="3133" max="3134" width="6.73046875" bestFit="1" customWidth="1"/>
    <col min="3135" max="3136" width="5.73046875" bestFit="1" customWidth="1"/>
    <col min="3137" max="3140" width="6.73046875" bestFit="1" customWidth="1"/>
    <col min="3141" max="3145" width="5.73046875" bestFit="1" customWidth="1"/>
    <col min="3146" max="3147" width="6.73046875" bestFit="1" customWidth="1"/>
    <col min="3148" max="3148" width="5.73046875" bestFit="1" customWidth="1"/>
    <col min="3149" max="3149" width="4.73046875" bestFit="1" customWidth="1"/>
    <col min="3150" max="3150" width="6.73046875" bestFit="1" customWidth="1"/>
    <col min="3151" max="3152" width="5.73046875" bestFit="1" customWidth="1"/>
    <col min="3153" max="3154" width="6.73046875" bestFit="1" customWidth="1"/>
    <col min="3155" max="3156" width="4.73046875" bestFit="1" customWidth="1"/>
    <col min="3157" max="3157" width="6.73046875" bestFit="1" customWidth="1"/>
    <col min="3158" max="3158" width="5.73046875" bestFit="1" customWidth="1"/>
    <col min="3159" max="3160" width="6.73046875" bestFit="1" customWidth="1"/>
    <col min="3161" max="3164" width="5.73046875" bestFit="1" customWidth="1"/>
    <col min="3165" max="3165" width="4.73046875" bestFit="1" customWidth="1"/>
    <col min="3166" max="3170" width="5.73046875" bestFit="1" customWidth="1"/>
    <col min="3171" max="3171" width="4.73046875" bestFit="1" customWidth="1"/>
    <col min="3172" max="3173" width="5.73046875" bestFit="1" customWidth="1"/>
    <col min="3174" max="3174" width="6.73046875" bestFit="1" customWidth="1"/>
    <col min="3175" max="3175" width="5.73046875" bestFit="1" customWidth="1"/>
    <col min="3176" max="3179" width="6.73046875" bestFit="1" customWidth="1"/>
    <col min="3180" max="3180" width="5.73046875" bestFit="1" customWidth="1"/>
    <col min="3181" max="3182" width="6.73046875" bestFit="1" customWidth="1"/>
    <col min="3183" max="3183" width="5.73046875" bestFit="1" customWidth="1"/>
    <col min="3184" max="3184" width="6.73046875" bestFit="1" customWidth="1"/>
    <col min="3185" max="3189" width="5.73046875" bestFit="1" customWidth="1"/>
    <col min="3190" max="3190" width="6.73046875" bestFit="1" customWidth="1"/>
    <col min="3191" max="3191" width="5.73046875" bestFit="1" customWidth="1"/>
    <col min="3192" max="3192" width="4.73046875" bestFit="1" customWidth="1"/>
    <col min="3193" max="3195" width="6.73046875" bestFit="1" customWidth="1"/>
    <col min="3196" max="3196" width="4.73046875" bestFit="1" customWidth="1"/>
    <col min="3197" max="3198" width="5.73046875" bestFit="1" customWidth="1"/>
    <col min="3199" max="3199" width="4.73046875" bestFit="1" customWidth="1"/>
    <col min="3200" max="3201" width="5.73046875" bestFit="1" customWidth="1"/>
    <col min="3202" max="3202" width="6.73046875" bestFit="1" customWidth="1"/>
    <col min="3203" max="3203" width="4.73046875" bestFit="1" customWidth="1"/>
    <col min="3204" max="3204" width="5.73046875" bestFit="1" customWidth="1"/>
    <col min="3205" max="3208" width="6.73046875" bestFit="1" customWidth="1"/>
    <col min="3209" max="3212" width="5.73046875" bestFit="1" customWidth="1"/>
    <col min="3213" max="3214" width="6.73046875" bestFit="1" customWidth="1"/>
    <col min="3215" max="3217" width="5.73046875" bestFit="1" customWidth="1"/>
    <col min="3218" max="3218" width="4.73046875" bestFit="1" customWidth="1"/>
    <col min="3219" max="3219" width="6.73046875" bestFit="1" customWidth="1"/>
    <col min="3220" max="3220" width="5.73046875" bestFit="1" customWidth="1"/>
    <col min="3221" max="3221" width="4.73046875" bestFit="1" customWidth="1"/>
    <col min="3222" max="3222" width="5.73046875" bestFit="1" customWidth="1"/>
    <col min="3223" max="3223" width="4.73046875" bestFit="1" customWidth="1"/>
    <col min="3224" max="3229" width="5.73046875" bestFit="1" customWidth="1"/>
    <col min="3230" max="3230" width="6.73046875" bestFit="1" customWidth="1"/>
    <col min="3231" max="3231" width="5.73046875" bestFit="1" customWidth="1"/>
    <col min="3232" max="3232" width="4.73046875" bestFit="1" customWidth="1"/>
    <col min="3233" max="3235" width="6.73046875" bestFit="1" customWidth="1"/>
    <col min="3236" max="3236" width="4.73046875" bestFit="1" customWidth="1"/>
    <col min="3237" max="3237" width="6.73046875" bestFit="1" customWidth="1"/>
    <col min="3238" max="3239" width="5.73046875" bestFit="1" customWidth="1"/>
    <col min="3240" max="3240" width="7.73046875" bestFit="1" customWidth="1"/>
    <col min="3241" max="3242" width="5.73046875" bestFit="1" customWidth="1"/>
    <col min="3243" max="3248" width="6.73046875" bestFit="1" customWidth="1"/>
    <col min="3249" max="3249" width="5.73046875" bestFit="1" customWidth="1"/>
    <col min="3250" max="3250" width="6.73046875" bestFit="1" customWidth="1"/>
    <col min="3251" max="3251" width="4.73046875" bestFit="1" customWidth="1"/>
    <col min="3252" max="3254" width="5.73046875" bestFit="1" customWidth="1"/>
    <col min="3255" max="3255" width="6.73046875" bestFit="1" customWidth="1"/>
    <col min="3256" max="3256" width="5.73046875" bestFit="1" customWidth="1"/>
    <col min="3257" max="3257" width="6.73046875" bestFit="1" customWidth="1"/>
    <col min="3258" max="3258" width="2.73046875" bestFit="1" customWidth="1"/>
    <col min="3259" max="3264" width="5.73046875" bestFit="1" customWidth="1"/>
    <col min="3265" max="3265" width="4.73046875" bestFit="1" customWidth="1"/>
    <col min="3266" max="3266" width="6.73046875" bestFit="1" customWidth="1"/>
    <col min="3267" max="3267" width="5.73046875" bestFit="1" customWidth="1"/>
    <col min="3268" max="3268" width="6.73046875" bestFit="1" customWidth="1"/>
    <col min="3269" max="3270" width="5.73046875" bestFit="1" customWidth="1"/>
    <col min="3271" max="3274" width="6.73046875" bestFit="1" customWidth="1"/>
    <col min="3275" max="3275" width="4.73046875" bestFit="1" customWidth="1"/>
    <col min="3276" max="3276" width="6.73046875" bestFit="1" customWidth="1"/>
    <col min="3277" max="3278" width="5.73046875" bestFit="1" customWidth="1"/>
    <col min="3279" max="3280" width="6.73046875" bestFit="1" customWidth="1"/>
    <col min="3281" max="3281" width="5.73046875" bestFit="1" customWidth="1"/>
    <col min="3282" max="3282" width="4.73046875" bestFit="1" customWidth="1"/>
    <col min="3283" max="3288" width="5.73046875" bestFit="1" customWidth="1"/>
    <col min="3289" max="3289" width="6.73046875" bestFit="1" customWidth="1"/>
    <col min="3290" max="3294" width="5.73046875" bestFit="1" customWidth="1"/>
    <col min="3295" max="3296" width="6.73046875" bestFit="1" customWidth="1"/>
    <col min="3297" max="3298" width="5.73046875" bestFit="1" customWidth="1"/>
    <col min="3299" max="3300" width="6.73046875" bestFit="1" customWidth="1"/>
    <col min="3301" max="3301" width="5.73046875" bestFit="1" customWidth="1"/>
    <col min="3302" max="3302" width="6.73046875" bestFit="1" customWidth="1"/>
    <col min="3303" max="3304" width="5.73046875" bestFit="1" customWidth="1"/>
    <col min="3305" max="3305" width="6.73046875" bestFit="1" customWidth="1"/>
    <col min="3306" max="3306" width="5.73046875" bestFit="1" customWidth="1"/>
    <col min="3307" max="3307" width="6.73046875" bestFit="1" customWidth="1"/>
    <col min="3308" max="3309" width="4.73046875" bestFit="1" customWidth="1"/>
    <col min="3310" max="3310" width="6.73046875" bestFit="1" customWidth="1"/>
    <col min="3311" max="3311" width="4.73046875" bestFit="1" customWidth="1"/>
    <col min="3312" max="3316" width="5.73046875" bestFit="1" customWidth="1"/>
    <col min="3317" max="3317" width="6.73046875" bestFit="1" customWidth="1"/>
    <col min="3318" max="3318" width="4.73046875" bestFit="1" customWidth="1"/>
    <col min="3319" max="3319" width="6.73046875" bestFit="1" customWidth="1"/>
    <col min="3320" max="3320" width="4.73046875" bestFit="1" customWidth="1"/>
    <col min="3321" max="3323" width="6.73046875" bestFit="1" customWidth="1"/>
    <col min="3324" max="3324" width="5.73046875" bestFit="1" customWidth="1"/>
    <col min="3325" max="3325" width="6.73046875" bestFit="1" customWidth="1"/>
    <col min="3326" max="3330" width="5.73046875" bestFit="1" customWidth="1"/>
    <col min="3331" max="3332" width="6.73046875" bestFit="1" customWidth="1"/>
    <col min="3333" max="3333" width="5.73046875" bestFit="1" customWidth="1"/>
    <col min="3334" max="3338" width="6.73046875" bestFit="1" customWidth="1"/>
    <col min="3339" max="3339" width="5.73046875" bestFit="1" customWidth="1"/>
    <col min="3340" max="3340" width="6.73046875" bestFit="1" customWidth="1"/>
    <col min="3341" max="3342" width="5.73046875" bestFit="1" customWidth="1"/>
    <col min="3343" max="3343" width="6.73046875" bestFit="1" customWidth="1"/>
    <col min="3344" max="3346" width="5.73046875" bestFit="1" customWidth="1"/>
    <col min="3347" max="3348" width="6.73046875" bestFit="1" customWidth="1"/>
    <col min="3349" max="3349" width="4.73046875" bestFit="1" customWidth="1"/>
    <col min="3350" max="3350" width="6.73046875" bestFit="1" customWidth="1"/>
    <col min="3351" max="3351" width="5.73046875" bestFit="1" customWidth="1"/>
    <col min="3352" max="3353" width="6.73046875" bestFit="1" customWidth="1"/>
    <col min="3354" max="3356" width="5.73046875" bestFit="1" customWidth="1"/>
    <col min="3357" max="3357" width="6.73046875" bestFit="1" customWidth="1"/>
    <col min="3358" max="3358" width="5.73046875" bestFit="1" customWidth="1"/>
    <col min="3359" max="3360" width="6.73046875" bestFit="1" customWidth="1"/>
    <col min="3361" max="3362" width="5.73046875" bestFit="1" customWidth="1"/>
    <col min="3363" max="3366" width="6.73046875" bestFit="1" customWidth="1"/>
    <col min="3367" max="3367" width="5.73046875" bestFit="1" customWidth="1"/>
    <col min="3368" max="3368" width="6.73046875" bestFit="1" customWidth="1"/>
    <col min="3369" max="3369" width="4.73046875" bestFit="1" customWidth="1"/>
    <col min="3370" max="3370" width="5.73046875" bestFit="1" customWidth="1"/>
    <col min="3371" max="3371" width="4.73046875" bestFit="1" customWidth="1"/>
    <col min="3372" max="3372" width="6.73046875" bestFit="1" customWidth="1"/>
    <col min="3373" max="3373" width="5.73046875" bestFit="1" customWidth="1"/>
    <col min="3374" max="3374" width="6.73046875" bestFit="1" customWidth="1"/>
    <col min="3375" max="3375" width="5.73046875" bestFit="1" customWidth="1"/>
    <col min="3376" max="3378" width="6.73046875" bestFit="1" customWidth="1"/>
    <col min="3379" max="3379" width="4.73046875" bestFit="1" customWidth="1"/>
    <col min="3380" max="3380" width="5.73046875" bestFit="1" customWidth="1"/>
    <col min="3381" max="3382" width="6.73046875" bestFit="1" customWidth="1"/>
    <col min="3383" max="3383" width="5.73046875" bestFit="1" customWidth="1"/>
    <col min="3384" max="3384" width="4.73046875" bestFit="1" customWidth="1"/>
    <col min="3385" max="3385" width="6.73046875" bestFit="1" customWidth="1"/>
    <col min="3386" max="3389" width="5.73046875" bestFit="1" customWidth="1"/>
    <col min="3390" max="3390" width="3.73046875" bestFit="1" customWidth="1"/>
    <col min="3391" max="3392" width="6.73046875" bestFit="1" customWidth="1"/>
    <col min="3393" max="3394" width="7.73046875" bestFit="1" customWidth="1"/>
    <col min="3395" max="3395" width="5.73046875" bestFit="1" customWidth="1"/>
    <col min="3396" max="3398" width="6.73046875" bestFit="1" customWidth="1"/>
    <col min="3399" max="3399" width="5.73046875" bestFit="1" customWidth="1"/>
    <col min="3400" max="3400" width="6.73046875" bestFit="1" customWidth="1"/>
    <col min="3401" max="3401" width="5.73046875" bestFit="1" customWidth="1"/>
    <col min="3402" max="3405" width="6.73046875" bestFit="1" customWidth="1"/>
    <col min="3406" max="3408" width="7.73046875" bestFit="1" customWidth="1"/>
    <col min="3409" max="3410" width="6.73046875" bestFit="1" customWidth="1"/>
    <col min="3411" max="3412" width="5.73046875" bestFit="1" customWidth="1"/>
    <col min="3413" max="3413" width="7.73046875" bestFit="1" customWidth="1"/>
    <col min="3414" max="3414" width="6.73046875" bestFit="1" customWidth="1"/>
    <col min="3415" max="3419" width="7.73046875" bestFit="1" customWidth="1"/>
    <col min="3420" max="3420" width="6.73046875" bestFit="1" customWidth="1"/>
    <col min="3421" max="3421" width="7.73046875" bestFit="1" customWidth="1"/>
    <col min="3422" max="3423" width="6.73046875" bestFit="1" customWidth="1"/>
    <col min="3424" max="3424" width="7.73046875" bestFit="1" customWidth="1"/>
    <col min="3425" max="3425" width="6.73046875" bestFit="1" customWidth="1"/>
    <col min="3426" max="3427" width="7.73046875" bestFit="1" customWidth="1"/>
    <col min="3428" max="3429" width="5.73046875" bestFit="1" customWidth="1"/>
    <col min="3430" max="3431" width="6.73046875" bestFit="1" customWidth="1"/>
    <col min="3432" max="3433" width="7.73046875" bestFit="1" customWidth="1"/>
    <col min="3434" max="3434" width="6.73046875" bestFit="1" customWidth="1"/>
    <col min="3435" max="3435" width="7.73046875" bestFit="1" customWidth="1"/>
    <col min="3436" max="3440" width="6.73046875" bestFit="1" customWidth="1"/>
    <col min="3441" max="3441" width="7.73046875" bestFit="1" customWidth="1"/>
    <col min="3442" max="3442" width="6.73046875" bestFit="1" customWidth="1"/>
    <col min="3443" max="3443" width="7.73046875" bestFit="1" customWidth="1"/>
    <col min="3444" max="3444" width="6.73046875" bestFit="1" customWidth="1"/>
    <col min="3445" max="3445" width="5.73046875" bestFit="1" customWidth="1"/>
    <col min="3446" max="3448" width="6.73046875" bestFit="1" customWidth="1"/>
    <col min="3449" max="3449" width="5.73046875" bestFit="1" customWidth="1"/>
    <col min="3450" max="3454" width="6.73046875" bestFit="1" customWidth="1"/>
    <col min="3455" max="3457" width="7.73046875" bestFit="1" customWidth="1"/>
    <col min="3458" max="3461" width="6.73046875" bestFit="1" customWidth="1"/>
    <col min="3462" max="3462" width="7.73046875" bestFit="1" customWidth="1"/>
    <col min="3463" max="3463" width="6.73046875" bestFit="1" customWidth="1"/>
    <col min="3464" max="3464" width="7.73046875" bestFit="1" customWidth="1"/>
    <col min="3465" max="3465" width="5.73046875" bestFit="1" customWidth="1"/>
    <col min="3466" max="3467" width="6.73046875" bestFit="1" customWidth="1"/>
    <col min="3468" max="3468" width="5.73046875" bestFit="1" customWidth="1"/>
    <col min="3469" max="3469" width="7.73046875" bestFit="1" customWidth="1"/>
    <col min="3470" max="3470" width="6.73046875" bestFit="1" customWidth="1"/>
    <col min="3471" max="3472" width="7.73046875" bestFit="1" customWidth="1"/>
    <col min="3473" max="3474" width="6.73046875" bestFit="1" customWidth="1"/>
    <col min="3475" max="3476" width="7.73046875" bestFit="1" customWidth="1"/>
    <col min="3477" max="3479" width="6.73046875" bestFit="1" customWidth="1"/>
    <col min="3480" max="3482" width="7.73046875" bestFit="1" customWidth="1"/>
    <col min="3483" max="3483" width="6.73046875" bestFit="1" customWidth="1"/>
    <col min="3484" max="3484" width="7.73046875" bestFit="1" customWidth="1"/>
    <col min="3485" max="3486" width="5.73046875" bestFit="1" customWidth="1"/>
    <col min="3487" max="3489" width="7.73046875" bestFit="1" customWidth="1"/>
    <col min="3490" max="3490" width="6.73046875" bestFit="1" customWidth="1"/>
    <col min="3491" max="3492" width="7.73046875" bestFit="1" customWidth="1"/>
    <col min="3493" max="3493" width="6.73046875" bestFit="1" customWidth="1"/>
    <col min="3494" max="3494" width="7.73046875" bestFit="1" customWidth="1"/>
    <col min="3495" max="3498" width="6.73046875" bestFit="1" customWidth="1"/>
    <col min="3499" max="3499" width="7.73046875" bestFit="1" customWidth="1"/>
    <col min="3500" max="3500" width="6.73046875" bestFit="1" customWidth="1"/>
    <col min="3501" max="3501" width="7.73046875" bestFit="1" customWidth="1"/>
    <col min="3502" max="3503" width="5.73046875" bestFit="1" customWidth="1"/>
    <col min="3504" max="3505" width="6.73046875" bestFit="1" customWidth="1"/>
    <col min="3506" max="3506" width="7.73046875" bestFit="1" customWidth="1"/>
    <col min="3507" max="3507" width="6.73046875" bestFit="1" customWidth="1"/>
    <col min="3508" max="3509" width="7.73046875" bestFit="1" customWidth="1"/>
    <col min="3510" max="3510" width="5.73046875" bestFit="1" customWidth="1"/>
    <col min="3511" max="3511" width="7.73046875" bestFit="1" customWidth="1"/>
    <col min="3512" max="3514" width="6.73046875" bestFit="1" customWidth="1"/>
    <col min="3515" max="3515" width="3.73046875" bestFit="1" customWidth="1"/>
    <col min="3516" max="3516" width="6.73046875" bestFit="1" customWidth="1"/>
    <col min="3517" max="3517" width="7.73046875" bestFit="1" customWidth="1"/>
    <col min="3518" max="3518" width="6.73046875" bestFit="1" customWidth="1"/>
    <col min="3519" max="3519" width="7.73046875" bestFit="1" customWidth="1"/>
    <col min="3520" max="3520" width="6.73046875" bestFit="1" customWidth="1"/>
    <col min="3521" max="3521" width="7.73046875" bestFit="1" customWidth="1"/>
    <col min="3522" max="3522" width="5.73046875" bestFit="1" customWidth="1"/>
    <col min="3523" max="3525" width="6.73046875" bestFit="1" customWidth="1"/>
    <col min="3526" max="3526" width="7.73046875" bestFit="1" customWidth="1"/>
    <col min="3527" max="3527" width="6.73046875" bestFit="1" customWidth="1"/>
    <col min="3528" max="3529" width="7.73046875" bestFit="1" customWidth="1"/>
    <col min="3530" max="3531" width="5.73046875" bestFit="1" customWidth="1"/>
    <col min="3532" max="3532" width="6.73046875" bestFit="1" customWidth="1"/>
    <col min="3533" max="3534" width="7.73046875" bestFit="1" customWidth="1"/>
    <col min="3535" max="3536" width="6.73046875" bestFit="1" customWidth="1"/>
    <col min="3537" max="3538" width="7.73046875" bestFit="1" customWidth="1"/>
    <col min="3539" max="3539" width="5.73046875" bestFit="1" customWidth="1"/>
    <col min="3540" max="3543" width="6.73046875" bestFit="1" customWidth="1"/>
    <col min="3544" max="3544" width="7.73046875" bestFit="1" customWidth="1"/>
    <col min="3545" max="3547" width="6.73046875" bestFit="1" customWidth="1"/>
    <col min="3548" max="3548" width="5.73046875" bestFit="1" customWidth="1"/>
    <col min="3549" max="3549" width="7.73046875" bestFit="1" customWidth="1"/>
    <col min="3550" max="3551" width="6.73046875" bestFit="1" customWidth="1"/>
    <col min="3552" max="3552" width="5.73046875" bestFit="1" customWidth="1"/>
    <col min="3553" max="3553" width="7.73046875" bestFit="1" customWidth="1"/>
    <col min="3554" max="3554" width="5.73046875" bestFit="1" customWidth="1"/>
    <col min="3555" max="3556" width="6.73046875" bestFit="1" customWidth="1"/>
    <col min="3557" max="3558" width="7.73046875" bestFit="1" customWidth="1"/>
    <col min="3559" max="3562" width="6.73046875" bestFit="1" customWidth="1"/>
    <col min="3563" max="3563" width="3.73046875" bestFit="1" customWidth="1"/>
    <col min="3564" max="3564" width="6.73046875" bestFit="1" customWidth="1"/>
    <col min="3565" max="3565" width="7.73046875" bestFit="1" customWidth="1"/>
    <col min="3566" max="3566" width="5.73046875" bestFit="1" customWidth="1"/>
    <col min="3567" max="3567" width="6.73046875" bestFit="1" customWidth="1"/>
    <col min="3568" max="3568" width="7.73046875" bestFit="1" customWidth="1"/>
    <col min="3569" max="3569" width="6.73046875" bestFit="1" customWidth="1"/>
    <col min="3570" max="3570" width="7.73046875" bestFit="1" customWidth="1"/>
    <col min="3571" max="3571" width="6.73046875" bestFit="1" customWidth="1"/>
    <col min="3572" max="3572" width="7.73046875" bestFit="1" customWidth="1"/>
    <col min="3573" max="3573" width="6.73046875" bestFit="1" customWidth="1"/>
    <col min="3574" max="3577" width="7.73046875" bestFit="1" customWidth="1"/>
    <col min="3578" max="3578" width="6.73046875" bestFit="1" customWidth="1"/>
    <col min="3579" max="3579" width="3.73046875" bestFit="1" customWidth="1"/>
    <col min="3580" max="3582" width="6.73046875" bestFit="1" customWidth="1"/>
    <col min="3583" max="3583" width="7.73046875" bestFit="1" customWidth="1"/>
    <col min="3584" max="3586" width="6.73046875" bestFit="1" customWidth="1"/>
    <col min="3587" max="3587" width="5.73046875" bestFit="1" customWidth="1"/>
    <col min="3588" max="3588" width="7.73046875" bestFit="1" customWidth="1"/>
    <col min="3589" max="3589" width="6.73046875" bestFit="1" customWidth="1"/>
    <col min="3590" max="3590" width="7.73046875" bestFit="1" customWidth="1"/>
    <col min="3591" max="3593" width="5.73046875" bestFit="1" customWidth="1"/>
    <col min="3594" max="3594" width="7.73046875" bestFit="1" customWidth="1"/>
    <col min="3595" max="3595" width="6.73046875" bestFit="1" customWidth="1"/>
    <col min="3596" max="3596" width="5.73046875" bestFit="1" customWidth="1"/>
    <col min="3597" max="3597" width="7.73046875" bestFit="1" customWidth="1"/>
    <col min="3598" max="3601" width="6.73046875" bestFit="1" customWidth="1"/>
    <col min="3602" max="3602" width="7.73046875" bestFit="1" customWidth="1"/>
    <col min="3603" max="3603" width="6.73046875" bestFit="1" customWidth="1"/>
    <col min="3604" max="3604" width="3.73046875" bestFit="1" customWidth="1"/>
    <col min="3605" max="3606" width="6.73046875" bestFit="1" customWidth="1"/>
    <col min="3607" max="3611" width="7.73046875" bestFit="1" customWidth="1"/>
    <col min="3612" max="3613" width="6.73046875" bestFit="1" customWidth="1"/>
    <col min="3614" max="3614" width="7.73046875" bestFit="1" customWidth="1"/>
    <col min="3615" max="3615" width="5.73046875" bestFit="1" customWidth="1"/>
    <col min="3616" max="3617" width="7.73046875" bestFit="1" customWidth="1"/>
    <col min="3618" max="3618" width="5.73046875" bestFit="1" customWidth="1"/>
    <col min="3619" max="3620" width="6.73046875" bestFit="1" customWidth="1"/>
    <col min="3621" max="3621" width="7.73046875" bestFit="1" customWidth="1"/>
    <col min="3622" max="3625" width="6.73046875" bestFit="1" customWidth="1"/>
    <col min="3626" max="3630" width="7.73046875" bestFit="1" customWidth="1"/>
    <col min="3631" max="3631" width="6.73046875" bestFit="1" customWidth="1"/>
    <col min="3632" max="3632" width="7.73046875" bestFit="1" customWidth="1"/>
    <col min="3633" max="3637" width="6.73046875" bestFit="1" customWidth="1"/>
    <col min="3638" max="3643" width="7.73046875" bestFit="1" customWidth="1"/>
    <col min="3644" max="3646" width="6.73046875" bestFit="1" customWidth="1"/>
    <col min="3647" max="3647" width="7.73046875" bestFit="1" customWidth="1"/>
    <col min="3648" max="3648" width="6.73046875" bestFit="1" customWidth="1"/>
    <col min="3649" max="3650" width="5.73046875" bestFit="1" customWidth="1"/>
    <col min="3651" max="3652" width="6.73046875" bestFit="1" customWidth="1"/>
    <col min="3653" max="3653" width="7.73046875" bestFit="1" customWidth="1"/>
    <col min="3654" max="3655" width="6.73046875" bestFit="1" customWidth="1"/>
    <col min="3656" max="3656" width="7.73046875" bestFit="1" customWidth="1"/>
    <col min="3657" max="3657" width="6.73046875" bestFit="1" customWidth="1"/>
    <col min="3658" max="3658" width="7.73046875" bestFit="1" customWidth="1"/>
    <col min="3659" max="3661" width="6.73046875" bestFit="1" customWidth="1"/>
    <col min="3662" max="3662" width="5.73046875" bestFit="1" customWidth="1"/>
    <col min="3663" max="3665" width="6.73046875" bestFit="1" customWidth="1"/>
    <col min="3666" max="3667" width="7.73046875" bestFit="1" customWidth="1"/>
    <col min="3668" max="3669" width="6.73046875" bestFit="1" customWidth="1"/>
    <col min="3670" max="3670" width="5.73046875" bestFit="1" customWidth="1"/>
    <col min="3671" max="3671" width="6.73046875" bestFit="1" customWidth="1"/>
    <col min="3672" max="3681" width="7.73046875" bestFit="1" customWidth="1"/>
    <col min="3682" max="3682" width="6.73046875" bestFit="1" customWidth="1"/>
    <col min="3683" max="3683" width="7.73046875" bestFit="1" customWidth="1"/>
    <col min="3684" max="3684" width="6.73046875" bestFit="1" customWidth="1"/>
    <col min="3685" max="3685" width="7.73046875" bestFit="1" customWidth="1"/>
    <col min="3686" max="3687" width="6.73046875" bestFit="1" customWidth="1"/>
    <col min="3688" max="3690" width="7.73046875" bestFit="1" customWidth="1"/>
    <col min="3691" max="3691" width="6.73046875" bestFit="1" customWidth="1"/>
    <col min="3692" max="3692" width="5.73046875" bestFit="1" customWidth="1"/>
    <col min="3693" max="3693" width="7.73046875" bestFit="1" customWidth="1"/>
    <col min="3694" max="3695" width="6.73046875" bestFit="1" customWidth="1"/>
    <col min="3696" max="3697" width="5.73046875" bestFit="1" customWidth="1"/>
    <col min="3698" max="3699" width="6.73046875" bestFit="1" customWidth="1"/>
    <col min="3700" max="3702" width="7.73046875" bestFit="1" customWidth="1"/>
    <col min="3703" max="3705" width="6.73046875" bestFit="1" customWidth="1"/>
    <col min="3706" max="3707" width="7.73046875" bestFit="1" customWidth="1"/>
    <col min="3708" max="3709" width="6.73046875" bestFit="1" customWidth="1"/>
    <col min="3710" max="3712" width="7.73046875" bestFit="1" customWidth="1"/>
    <col min="3713" max="3713" width="5.73046875" bestFit="1" customWidth="1"/>
    <col min="3714" max="3715" width="6.73046875" bestFit="1" customWidth="1"/>
    <col min="3716" max="3716" width="7.73046875" bestFit="1" customWidth="1"/>
    <col min="3717" max="3719" width="6.73046875" bestFit="1" customWidth="1"/>
    <col min="3720" max="3720" width="7.73046875" bestFit="1" customWidth="1"/>
    <col min="3721" max="3722" width="6.73046875" bestFit="1" customWidth="1"/>
    <col min="3723" max="3723" width="5.73046875" bestFit="1" customWidth="1"/>
    <col min="3724" max="3724" width="7.73046875" bestFit="1" customWidth="1"/>
    <col min="3725" max="3726" width="6.73046875" bestFit="1" customWidth="1"/>
    <col min="3727" max="3727" width="5.73046875" bestFit="1" customWidth="1"/>
    <col min="3728" max="3728" width="6.73046875" bestFit="1" customWidth="1"/>
    <col min="3729" max="3729" width="7.73046875" bestFit="1" customWidth="1"/>
    <col min="3730" max="3731" width="6.73046875" bestFit="1" customWidth="1"/>
    <col min="3732" max="3734" width="7.73046875" bestFit="1" customWidth="1"/>
    <col min="3735" max="3735" width="6.73046875" bestFit="1" customWidth="1"/>
    <col min="3736" max="3736" width="5.73046875" bestFit="1" customWidth="1"/>
    <col min="3737" max="3740" width="6.73046875" bestFit="1" customWidth="1"/>
    <col min="3741" max="3741" width="5.73046875" bestFit="1" customWidth="1"/>
    <col min="3742" max="3742" width="7.73046875" bestFit="1" customWidth="1"/>
    <col min="3743" max="3743" width="6.73046875" bestFit="1" customWidth="1"/>
    <col min="3744" max="3744" width="5.73046875" bestFit="1" customWidth="1"/>
    <col min="3745" max="3745" width="7.73046875" bestFit="1" customWidth="1"/>
    <col min="3746" max="3746" width="5.73046875" bestFit="1" customWidth="1"/>
    <col min="3747" max="3748" width="6.73046875" bestFit="1" customWidth="1"/>
    <col min="3749" max="3749" width="7.73046875" bestFit="1" customWidth="1"/>
    <col min="3750" max="3751" width="6.73046875" bestFit="1" customWidth="1"/>
    <col min="3752" max="3752" width="7.73046875" bestFit="1" customWidth="1"/>
    <col min="3753" max="3753" width="6.73046875" bestFit="1" customWidth="1"/>
    <col min="3754" max="3754" width="7.73046875" bestFit="1" customWidth="1"/>
    <col min="3755" max="3759" width="6.73046875" bestFit="1" customWidth="1"/>
    <col min="3760" max="3760" width="7.73046875" bestFit="1" customWidth="1"/>
    <col min="3761" max="3763" width="6.73046875" bestFit="1" customWidth="1"/>
    <col min="3764" max="3764" width="3.73046875" bestFit="1" customWidth="1"/>
    <col min="3765" max="3765" width="6.73046875" bestFit="1" customWidth="1"/>
    <col min="3766" max="3766" width="7.73046875" bestFit="1" customWidth="1"/>
    <col min="3767" max="3767" width="6.73046875" bestFit="1" customWidth="1"/>
    <col min="3768" max="3768" width="7.73046875" bestFit="1" customWidth="1"/>
    <col min="3769" max="3770" width="6.73046875" bestFit="1" customWidth="1"/>
    <col min="3771" max="3771" width="5.73046875" bestFit="1" customWidth="1"/>
    <col min="3772" max="3774" width="6.73046875" bestFit="1" customWidth="1"/>
    <col min="3775" max="3775" width="7.73046875" bestFit="1" customWidth="1"/>
    <col min="3776" max="3778" width="6.73046875" bestFit="1" customWidth="1"/>
    <col min="3779" max="3779" width="7.73046875" bestFit="1" customWidth="1"/>
    <col min="3780" max="3780" width="6.73046875" bestFit="1" customWidth="1"/>
    <col min="3781" max="3781" width="7.73046875" bestFit="1" customWidth="1"/>
    <col min="3782" max="3784" width="6.73046875" bestFit="1" customWidth="1"/>
    <col min="3785" max="3785" width="7.73046875" bestFit="1" customWidth="1"/>
    <col min="3786" max="3786" width="5.73046875" bestFit="1" customWidth="1"/>
    <col min="3787" max="3787" width="6.73046875" bestFit="1" customWidth="1"/>
    <col min="3788" max="3788" width="7.73046875" bestFit="1" customWidth="1"/>
    <col min="3789" max="3789" width="6.73046875" bestFit="1" customWidth="1"/>
    <col min="3790" max="3790" width="5.73046875" bestFit="1" customWidth="1"/>
    <col min="3791" max="3792" width="6.73046875" bestFit="1" customWidth="1"/>
    <col min="3793" max="3793" width="7.73046875" bestFit="1" customWidth="1"/>
    <col min="3794" max="3794" width="6.73046875" bestFit="1" customWidth="1"/>
    <col min="3795" max="3795" width="5.73046875" bestFit="1" customWidth="1"/>
    <col min="3796" max="3797" width="7.73046875" bestFit="1" customWidth="1"/>
    <col min="3798" max="3798" width="5.73046875" bestFit="1" customWidth="1"/>
    <col min="3799" max="3799" width="6.73046875" bestFit="1" customWidth="1"/>
    <col min="3800" max="3801" width="7.73046875" bestFit="1" customWidth="1"/>
    <col min="3802" max="3802" width="6.73046875" bestFit="1" customWidth="1"/>
    <col min="3803" max="3803" width="5.73046875" bestFit="1" customWidth="1"/>
    <col min="3804" max="3804" width="7.73046875" bestFit="1" customWidth="1"/>
    <col min="3805" max="3805" width="6.73046875" bestFit="1" customWidth="1"/>
    <col min="3806" max="3808" width="7.73046875" bestFit="1" customWidth="1"/>
    <col min="3809" max="3809" width="6.73046875" bestFit="1" customWidth="1"/>
    <col min="3810" max="3811" width="7.73046875" bestFit="1" customWidth="1"/>
    <col min="3812" max="3812" width="6.73046875" bestFit="1" customWidth="1"/>
    <col min="3813" max="3813" width="5.73046875" bestFit="1" customWidth="1"/>
    <col min="3814" max="3814" width="7.73046875" bestFit="1" customWidth="1"/>
    <col min="3815" max="3816" width="6.73046875" bestFit="1" customWidth="1"/>
    <col min="3817" max="3818" width="7.73046875" bestFit="1" customWidth="1"/>
    <col min="3819" max="3819" width="6.73046875" bestFit="1" customWidth="1"/>
    <col min="3820" max="3820" width="7.73046875" bestFit="1" customWidth="1"/>
    <col min="3821" max="3821" width="6.73046875" bestFit="1" customWidth="1"/>
    <col min="3822" max="3822" width="5.73046875" bestFit="1" customWidth="1"/>
    <col min="3823" max="3824" width="6.73046875" bestFit="1" customWidth="1"/>
    <col min="3825" max="3827" width="7.73046875" bestFit="1" customWidth="1"/>
    <col min="3828" max="3828" width="6.73046875" bestFit="1" customWidth="1"/>
    <col min="3829" max="3831" width="7.73046875" bestFit="1" customWidth="1"/>
    <col min="3832" max="3835" width="6.73046875" bestFit="1" customWidth="1"/>
    <col min="3836" max="3839" width="7.73046875" bestFit="1" customWidth="1"/>
    <col min="3840" max="3841" width="6.73046875" bestFit="1" customWidth="1"/>
    <col min="3842" max="3843" width="7.73046875" bestFit="1" customWidth="1"/>
    <col min="3844" max="3845" width="6.73046875" bestFit="1" customWidth="1"/>
    <col min="3846" max="3849" width="7.73046875" bestFit="1" customWidth="1"/>
    <col min="3850" max="3850" width="6.73046875" bestFit="1" customWidth="1"/>
    <col min="3851" max="3851" width="5.73046875" bestFit="1" customWidth="1"/>
    <col min="3852" max="3853" width="6.73046875" bestFit="1" customWidth="1"/>
    <col min="3854" max="3855" width="7.73046875" bestFit="1" customWidth="1"/>
    <col min="3856" max="3856" width="6.73046875" bestFit="1" customWidth="1"/>
    <col min="3857" max="3857" width="5.73046875" bestFit="1" customWidth="1"/>
    <col min="3858" max="3858" width="6.73046875" bestFit="1" customWidth="1"/>
    <col min="3859" max="3861" width="7.73046875" bestFit="1" customWidth="1"/>
    <col min="3862" max="3862" width="5.73046875" bestFit="1" customWidth="1"/>
    <col min="3863" max="3866" width="6.73046875" bestFit="1" customWidth="1"/>
    <col min="3867" max="3867" width="3.73046875" bestFit="1" customWidth="1"/>
    <col min="3868" max="3869" width="6.73046875" bestFit="1" customWidth="1"/>
    <col min="3870" max="3870" width="7.73046875" bestFit="1" customWidth="1"/>
    <col min="3871" max="3871" width="6.73046875" bestFit="1" customWidth="1"/>
    <col min="3872" max="3872" width="5.73046875" bestFit="1" customWidth="1"/>
    <col min="3873" max="3874" width="6.73046875" bestFit="1" customWidth="1"/>
    <col min="3875" max="3875" width="7.73046875" bestFit="1" customWidth="1"/>
    <col min="3876" max="3876" width="6.73046875" bestFit="1" customWidth="1"/>
    <col min="3877" max="3880" width="7.73046875" bestFit="1" customWidth="1"/>
    <col min="3881" max="3881" width="6.73046875" bestFit="1" customWidth="1"/>
    <col min="3882" max="3882" width="7.73046875" bestFit="1" customWidth="1"/>
    <col min="3883" max="3884" width="6.73046875" bestFit="1" customWidth="1"/>
    <col min="3885" max="3885" width="7.73046875" bestFit="1" customWidth="1"/>
    <col min="3886" max="3886" width="5.73046875" bestFit="1" customWidth="1"/>
    <col min="3887" max="3893" width="6.73046875" bestFit="1" customWidth="1"/>
    <col min="3894" max="3895" width="7.73046875" bestFit="1" customWidth="1"/>
    <col min="3896" max="3899" width="6.73046875" bestFit="1" customWidth="1"/>
    <col min="3900" max="3900" width="7.73046875" bestFit="1" customWidth="1"/>
    <col min="3901" max="3901" width="8.73046875" bestFit="1" customWidth="1"/>
    <col min="3902" max="3903" width="7.73046875" bestFit="1" customWidth="1"/>
    <col min="3904" max="3904" width="6.73046875" bestFit="1" customWidth="1"/>
    <col min="3905" max="3905" width="7.73046875" bestFit="1" customWidth="1"/>
    <col min="3906" max="3906" width="5.73046875" bestFit="1" customWidth="1"/>
    <col min="3907" max="3909" width="6.73046875" bestFit="1" customWidth="1"/>
    <col min="3910" max="3912" width="7.73046875" bestFit="1" customWidth="1"/>
    <col min="3913" max="3913" width="5.73046875" bestFit="1" customWidth="1"/>
    <col min="3914" max="3914" width="7.73046875" bestFit="1" customWidth="1"/>
    <col min="3915" max="3918" width="6.73046875" bestFit="1" customWidth="1"/>
    <col min="3919" max="3919" width="7.73046875" bestFit="1" customWidth="1"/>
    <col min="3920" max="3920" width="5.73046875" bestFit="1" customWidth="1"/>
    <col min="3921" max="3925" width="6.73046875" bestFit="1" customWidth="1"/>
    <col min="3926" max="3926" width="7.73046875" bestFit="1" customWidth="1"/>
    <col min="3927" max="3927" width="6.73046875" bestFit="1" customWidth="1"/>
    <col min="3928" max="3928" width="7.73046875" bestFit="1" customWidth="1"/>
    <col min="3929" max="3929" width="6.73046875" bestFit="1" customWidth="1"/>
    <col min="3930" max="3930" width="3.73046875" bestFit="1" customWidth="1"/>
    <col min="3931" max="3932" width="6.73046875" bestFit="1" customWidth="1"/>
    <col min="3933" max="3933" width="7.73046875" bestFit="1" customWidth="1"/>
    <col min="3934" max="3937" width="6.73046875" bestFit="1" customWidth="1"/>
    <col min="3938" max="3939" width="7.73046875" bestFit="1" customWidth="1"/>
    <col min="3940" max="3943" width="6.73046875" bestFit="1" customWidth="1"/>
    <col min="3944" max="3944" width="5.73046875" bestFit="1" customWidth="1"/>
    <col min="3945" max="3946" width="6.73046875" bestFit="1" customWidth="1"/>
    <col min="3947" max="3947" width="7.73046875" bestFit="1" customWidth="1"/>
    <col min="3948" max="3948" width="6.73046875" bestFit="1" customWidth="1"/>
    <col min="3949" max="3949" width="7.73046875" bestFit="1" customWidth="1"/>
    <col min="3950" max="3952" width="6.73046875" bestFit="1" customWidth="1"/>
    <col min="3953" max="3957" width="7.73046875" bestFit="1" customWidth="1"/>
    <col min="3958" max="3960" width="6.73046875" bestFit="1" customWidth="1"/>
    <col min="3961" max="3961" width="7.73046875" bestFit="1" customWidth="1"/>
    <col min="3962" max="3962" width="6.73046875" bestFit="1" customWidth="1"/>
    <col min="3963" max="3963" width="5.73046875" bestFit="1" customWidth="1"/>
    <col min="3964" max="3968" width="6.73046875" bestFit="1" customWidth="1"/>
    <col min="3969" max="3969" width="5.73046875" bestFit="1" customWidth="1"/>
    <col min="3970" max="3973" width="6.73046875" bestFit="1" customWidth="1"/>
    <col min="3974" max="3974" width="7.73046875" bestFit="1" customWidth="1"/>
    <col min="3975" max="3975" width="6.73046875" bestFit="1" customWidth="1"/>
    <col min="3976" max="3976" width="7.73046875" bestFit="1" customWidth="1"/>
    <col min="3977" max="3979" width="6.73046875" bestFit="1" customWidth="1"/>
    <col min="3980" max="3980" width="7.73046875" bestFit="1" customWidth="1"/>
    <col min="3981" max="3981" width="6.73046875" bestFit="1" customWidth="1"/>
    <col min="3982" max="3983" width="7.73046875" bestFit="1" customWidth="1"/>
    <col min="3984" max="3984" width="6.73046875" bestFit="1" customWidth="1"/>
    <col min="3985" max="3985" width="7.73046875" bestFit="1" customWidth="1"/>
    <col min="3986" max="3986" width="6.73046875" bestFit="1" customWidth="1"/>
    <col min="3987" max="3987" width="7.73046875" bestFit="1" customWidth="1"/>
    <col min="3988" max="3988" width="5.73046875" bestFit="1" customWidth="1"/>
    <col min="3989" max="3991" width="7.73046875" bestFit="1" customWidth="1"/>
    <col min="3992" max="3992" width="6.73046875" bestFit="1" customWidth="1"/>
    <col min="3993" max="3993" width="7.73046875" bestFit="1" customWidth="1"/>
    <col min="3994" max="3995" width="6.73046875" bestFit="1" customWidth="1"/>
    <col min="3996" max="3998" width="7.73046875" bestFit="1" customWidth="1"/>
    <col min="3999" max="3999" width="6.73046875" bestFit="1" customWidth="1"/>
    <col min="4000" max="4001" width="7.73046875" bestFit="1" customWidth="1"/>
    <col min="4002" max="4005" width="6.73046875" bestFit="1" customWidth="1"/>
    <col min="4006" max="4006" width="5.73046875" bestFit="1" customWidth="1"/>
    <col min="4007" max="4007" width="7.73046875" bestFit="1" customWidth="1"/>
    <col min="4008" max="4010" width="6.73046875" bestFit="1" customWidth="1"/>
    <col min="4011" max="4011" width="7.73046875" bestFit="1" customWidth="1"/>
    <col min="4012" max="4012" width="5.73046875" bestFit="1" customWidth="1"/>
    <col min="4013" max="4017" width="7.73046875" bestFit="1" customWidth="1"/>
    <col min="4018" max="4018" width="6.73046875" bestFit="1" customWidth="1"/>
    <col min="4019" max="4020" width="7.73046875" bestFit="1" customWidth="1"/>
    <col min="4021" max="4021" width="5.73046875" bestFit="1" customWidth="1"/>
    <col min="4022" max="4022" width="6.73046875" bestFit="1" customWidth="1"/>
    <col min="4023" max="4023" width="8.73046875" bestFit="1" customWidth="1"/>
    <col min="4024" max="4024" width="7.73046875" bestFit="1" customWidth="1"/>
    <col min="4025" max="4025" width="5.73046875" bestFit="1" customWidth="1"/>
    <col min="4026" max="4029" width="6.73046875" bestFit="1" customWidth="1"/>
    <col min="4030" max="4030" width="7.73046875" bestFit="1" customWidth="1"/>
    <col min="4031" max="4032" width="6.73046875" bestFit="1" customWidth="1"/>
    <col min="4033" max="4034" width="7.73046875" bestFit="1" customWidth="1"/>
    <col min="4035" max="4035" width="5.73046875" bestFit="1" customWidth="1"/>
    <col min="4036" max="4036" width="3.73046875" bestFit="1" customWidth="1"/>
    <col min="4037" max="4037" width="5.73046875" bestFit="1" customWidth="1"/>
    <col min="4038" max="4038" width="7.73046875" bestFit="1" customWidth="1"/>
    <col min="4039" max="4040" width="6.73046875" bestFit="1" customWidth="1"/>
    <col min="4041" max="4041" width="7.73046875" bestFit="1" customWidth="1"/>
    <col min="4042" max="4042" width="6.73046875" bestFit="1" customWidth="1"/>
    <col min="4043" max="4044" width="7.73046875" bestFit="1" customWidth="1"/>
    <col min="4045" max="4047" width="6.73046875" bestFit="1" customWidth="1"/>
    <col min="4048" max="4048" width="7.73046875" bestFit="1" customWidth="1"/>
    <col min="4049" max="4049" width="6.73046875" bestFit="1" customWidth="1"/>
    <col min="4050" max="4050" width="5.73046875" bestFit="1" customWidth="1"/>
    <col min="4051" max="4051" width="6.73046875" bestFit="1" customWidth="1"/>
    <col min="4052" max="4052" width="7.73046875" bestFit="1" customWidth="1"/>
    <col min="4053" max="4053" width="5.73046875" bestFit="1" customWidth="1"/>
    <col min="4054" max="4057" width="6.73046875" bestFit="1" customWidth="1"/>
    <col min="4058" max="4060" width="7.73046875" bestFit="1" customWidth="1"/>
    <col min="4061" max="4067" width="6.73046875" bestFit="1" customWidth="1"/>
    <col min="4068" max="4069" width="7.73046875" bestFit="1" customWidth="1"/>
    <col min="4070" max="4072" width="6.73046875" bestFit="1" customWidth="1"/>
    <col min="4073" max="4074" width="7.73046875" bestFit="1" customWidth="1"/>
    <col min="4075" max="4075" width="6.73046875" bestFit="1" customWidth="1"/>
    <col min="4076" max="4076" width="7.73046875" bestFit="1" customWidth="1"/>
    <col min="4077" max="4081" width="6.73046875" bestFit="1" customWidth="1"/>
    <col min="4082" max="4083" width="7.73046875" bestFit="1" customWidth="1"/>
    <col min="4084" max="4086" width="6.73046875" bestFit="1" customWidth="1"/>
    <col min="4087" max="4087" width="7.73046875" bestFit="1" customWidth="1"/>
    <col min="4088" max="4088" width="6.73046875" bestFit="1" customWidth="1"/>
    <col min="4089" max="4092" width="7.73046875" bestFit="1" customWidth="1"/>
    <col min="4093" max="4095" width="6.73046875" bestFit="1" customWidth="1"/>
    <col min="4096" max="4097" width="7.73046875" bestFit="1" customWidth="1"/>
    <col min="4098" max="4098" width="6.73046875" bestFit="1" customWidth="1"/>
    <col min="4099" max="4099" width="7.73046875" bestFit="1" customWidth="1"/>
    <col min="4100" max="4101" width="6.73046875" bestFit="1" customWidth="1"/>
    <col min="4102" max="4104" width="7.73046875" bestFit="1" customWidth="1"/>
    <col min="4105" max="4106" width="6.73046875" bestFit="1" customWidth="1"/>
    <col min="4107" max="4107" width="7.73046875" bestFit="1" customWidth="1"/>
    <col min="4108" max="4108" width="3.73046875" bestFit="1" customWidth="1"/>
    <col min="4109" max="4110" width="7.73046875" bestFit="1" customWidth="1"/>
    <col min="4111" max="4111" width="5.73046875" bestFit="1" customWidth="1"/>
    <col min="4112" max="4112" width="7.73046875" bestFit="1" customWidth="1"/>
    <col min="4113" max="4114" width="6.73046875" bestFit="1" customWidth="1"/>
    <col min="4115" max="4115" width="7.73046875" bestFit="1" customWidth="1"/>
    <col min="4116" max="4116" width="6.73046875" bestFit="1" customWidth="1"/>
    <col min="4117" max="4117" width="7.73046875" bestFit="1" customWidth="1"/>
    <col min="4118" max="4118" width="6.73046875" bestFit="1" customWidth="1"/>
    <col min="4119" max="4121" width="7.73046875" bestFit="1" customWidth="1"/>
    <col min="4122" max="4122" width="8.73046875" bestFit="1" customWidth="1"/>
    <col min="4123" max="4123" width="5.73046875" bestFit="1" customWidth="1"/>
    <col min="4124" max="4124" width="7.73046875" bestFit="1" customWidth="1"/>
    <col min="4125" max="4127" width="6.73046875" bestFit="1" customWidth="1"/>
    <col min="4128" max="4129" width="7.73046875" bestFit="1" customWidth="1"/>
    <col min="4130" max="4130" width="6.73046875" bestFit="1" customWidth="1"/>
    <col min="4131" max="4131" width="7.73046875" bestFit="1" customWidth="1"/>
    <col min="4132" max="4133" width="6.73046875" bestFit="1" customWidth="1"/>
    <col min="4134" max="4134" width="7.73046875" bestFit="1" customWidth="1"/>
    <col min="4135" max="4136" width="6.73046875" bestFit="1" customWidth="1"/>
    <col min="4137" max="4137" width="5.73046875" bestFit="1" customWidth="1"/>
    <col min="4138" max="4138" width="8.73046875" bestFit="1" customWidth="1"/>
    <col min="4139" max="4139" width="5.73046875" bestFit="1" customWidth="1"/>
    <col min="4140" max="4143" width="6.73046875" bestFit="1" customWidth="1"/>
    <col min="4144" max="4145" width="7.73046875" bestFit="1" customWidth="1"/>
    <col min="4146" max="4146" width="5.73046875" bestFit="1" customWidth="1"/>
    <col min="4147" max="4147" width="7.73046875" bestFit="1" customWidth="1"/>
    <col min="4148" max="4148" width="6.73046875" bestFit="1" customWidth="1"/>
    <col min="4149" max="4152" width="7.73046875" bestFit="1" customWidth="1"/>
    <col min="4153" max="4159" width="6.73046875" bestFit="1" customWidth="1"/>
    <col min="4160" max="4163" width="7.73046875" bestFit="1" customWidth="1"/>
    <col min="4164" max="4164" width="6.73046875" bestFit="1" customWidth="1"/>
    <col min="4165" max="4165" width="7.73046875" bestFit="1" customWidth="1"/>
    <col min="4166" max="4168" width="6.73046875" bestFit="1" customWidth="1"/>
    <col min="4169" max="4169" width="7.73046875" bestFit="1" customWidth="1"/>
    <col min="4170" max="4170" width="6.73046875" bestFit="1" customWidth="1"/>
    <col min="4171" max="4172" width="7.73046875" bestFit="1" customWidth="1"/>
    <col min="4173" max="4174" width="6.73046875" bestFit="1" customWidth="1"/>
    <col min="4175" max="4175" width="7.73046875" bestFit="1" customWidth="1"/>
    <col min="4176" max="4176" width="5.73046875" bestFit="1" customWidth="1"/>
    <col min="4177" max="4177" width="7.73046875" bestFit="1" customWidth="1"/>
    <col min="4178" max="4178" width="5.73046875" bestFit="1" customWidth="1"/>
    <col min="4179" max="4182" width="6.73046875" bestFit="1" customWidth="1"/>
    <col min="4183" max="4184" width="7.73046875" bestFit="1" customWidth="1"/>
    <col min="4185" max="4185" width="6.73046875" bestFit="1" customWidth="1"/>
    <col min="4186" max="4186" width="7.73046875" bestFit="1" customWidth="1"/>
    <col min="4187" max="4187" width="6.73046875" bestFit="1" customWidth="1"/>
    <col min="4188" max="4190" width="7.73046875" bestFit="1" customWidth="1"/>
    <col min="4191" max="4191" width="6.73046875" bestFit="1" customWidth="1"/>
    <col min="4192" max="4192" width="7.73046875" bestFit="1" customWidth="1"/>
    <col min="4193" max="4195" width="6.73046875" bestFit="1" customWidth="1"/>
    <col min="4196" max="4197" width="7.73046875" bestFit="1" customWidth="1"/>
    <col min="4198" max="4198" width="5.73046875" bestFit="1" customWidth="1"/>
    <col min="4199" max="4199" width="8.73046875" bestFit="1" customWidth="1"/>
    <col min="4200" max="4200" width="6.73046875" bestFit="1" customWidth="1"/>
    <col min="4201" max="4201" width="5.73046875" bestFit="1" customWidth="1"/>
    <col min="4202" max="4203" width="6.73046875" bestFit="1" customWidth="1"/>
    <col min="4204" max="4205" width="7.73046875" bestFit="1" customWidth="1"/>
    <col min="4206" max="4206" width="8.73046875" bestFit="1" customWidth="1"/>
    <col min="4207" max="4207" width="7.73046875" bestFit="1" customWidth="1"/>
    <col min="4208" max="4208" width="6.73046875" bestFit="1" customWidth="1"/>
    <col min="4209" max="4209" width="7.73046875" bestFit="1" customWidth="1"/>
    <col min="4210" max="4210" width="8.73046875" bestFit="1" customWidth="1"/>
    <col min="4211" max="4211" width="5.73046875" bestFit="1" customWidth="1"/>
    <col min="4212" max="4214" width="7.73046875" bestFit="1" customWidth="1"/>
    <col min="4215" max="4215" width="6.73046875" bestFit="1" customWidth="1"/>
    <col min="4216" max="4217" width="7.73046875" bestFit="1" customWidth="1"/>
    <col min="4218" max="4218" width="3.73046875" bestFit="1" customWidth="1"/>
    <col min="4219" max="4220" width="7.73046875" bestFit="1" customWidth="1"/>
    <col min="4221" max="4224" width="6.73046875" bestFit="1" customWidth="1"/>
    <col min="4225" max="4226" width="7.73046875" bestFit="1" customWidth="1"/>
    <col min="4227" max="4229" width="6.73046875" bestFit="1" customWidth="1"/>
    <col min="4230" max="4230" width="7.73046875" bestFit="1" customWidth="1"/>
    <col min="4231" max="4232" width="5.73046875" bestFit="1" customWidth="1"/>
    <col min="4233" max="4233" width="7.73046875" bestFit="1" customWidth="1"/>
    <col min="4234" max="4235" width="5.73046875" bestFit="1" customWidth="1"/>
    <col min="4236" max="4236" width="6.73046875" bestFit="1" customWidth="1"/>
    <col min="4237" max="4237" width="5.73046875" bestFit="1" customWidth="1"/>
    <col min="4238" max="4238" width="7.73046875" bestFit="1" customWidth="1"/>
    <col min="4239" max="4242" width="6.73046875" bestFit="1" customWidth="1"/>
    <col min="4243" max="4247" width="7.73046875" bestFit="1" customWidth="1"/>
    <col min="4248" max="4252" width="6.73046875" bestFit="1" customWidth="1"/>
    <col min="4253" max="4256" width="7.73046875" bestFit="1" customWidth="1"/>
    <col min="4257" max="4258" width="6.73046875" bestFit="1" customWidth="1"/>
    <col min="4259" max="4259" width="7.73046875" bestFit="1" customWidth="1"/>
    <col min="4260" max="4261" width="6.73046875" bestFit="1" customWidth="1"/>
    <col min="4262" max="4262" width="5.73046875" bestFit="1" customWidth="1"/>
    <col min="4263" max="4265" width="6.73046875" bestFit="1" customWidth="1"/>
    <col min="4266" max="4268" width="7.73046875" bestFit="1" customWidth="1"/>
    <col min="4269" max="4272" width="6.73046875" bestFit="1" customWidth="1"/>
    <col min="4273" max="4274" width="5.73046875" bestFit="1" customWidth="1"/>
    <col min="4275" max="4275" width="6.73046875" bestFit="1" customWidth="1"/>
    <col min="4276" max="4278" width="7.73046875" bestFit="1" customWidth="1"/>
    <col min="4279" max="4279" width="6.73046875" bestFit="1" customWidth="1"/>
    <col min="4280" max="4281" width="7.73046875" bestFit="1" customWidth="1"/>
    <col min="4282" max="4282" width="5.73046875" bestFit="1" customWidth="1"/>
    <col min="4283" max="4283" width="7.73046875" bestFit="1" customWidth="1"/>
    <col min="4284" max="4284" width="6.73046875" bestFit="1" customWidth="1"/>
    <col min="4285" max="4286" width="7.73046875" bestFit="1" customWidth="1"/>
    <col min="4287" max="4287" width="6.73046875" bestFit="1" customWidth="1"/>
    <col min="4288" max="4289" width="7.73046875" bestFit="1" customWidth="1"/>
    <col min="4290" max="4290" width="6.73046875" bestFit="1" customWidth="1"/>
    <col min="4291" max="4293" width="7.73046875" bestFit="1" customWidth="1"/>
    <col min="4294" max="4294" width="5.73046875" bestFit="1" customWidth="1"/>
    <col min="4295" max="4296" width="6.73046875" bestFit="1" customWidth="1"/>
    <col min="4297" max="4297" width="5.73046875" bestFit="1" customWidth="1"/>
    <col min="4298" max="4298" width="7.73046875" bestFit="1" customWidth="1"/>
    <col min="4299" max="4299" width="8.73046875" bestFit="1" customWidth="1"/>
    <col min="4300" max="4302" width="7.73046875" bestFit="1" customWidth="1"/>
    <col min="4303" max="4304" width="6.73046875" bestFit="1" customWidth="1"/>
    <col min="4305" max="4306" width="7.73046875" bestFit="1" customWidth="1"/>
    <col min="4307" max="4308" width="6.73046875" bestFit="1" customWidth="1"/>
    <col min="4309" max="4309" width="7.73046875" bestFit="1" customWidth="1"/>
    <col min="4310" max="4315" width="6.73046875" bestFit="1" customWidth="1"/>
    <col min="4316" max="4319" width="7.73046875" bestFit="1" customWidth="1"/>
    <col min="4320" max="4320" width="6.73046875" bestFit="1" customWidth="1"/>
    <col min="4321" max="4321" width="7.73046875" bestFit="1" customWidth="1"/>
    <col min="4322" max="4324" width="6.73046875" bestFit="1" customWidth="1"/>
    <col min="4325" max="4328" width="7.73046875" bestFit="1" customWidth="1"/>
    <col min="4329" max="4329" width="5.73046875" bestFit="1" customWidth="1"/>
    <col min="4330" max="4330" width="6.73046875" bestFit="1" customWidth="1"/>
    <col min="4331" max="4331" width="7.73046875" bestFit="1" customWidth="1"/>
    <col min="4332" max="4337" width="6.73046875" bestFit="1" customWidth="1"/>
    <col min="4338" max="4338" width="7.73046875" bestFit="1" customWidth="1"/>
    <col min="4339" max="4339" width="6.73046875" bestFit="1" customWidth="1"/>
    <col min="4340" max="4340" width="7.73046875" bestFit="1" customWidth="1"/>
    <col min="4341" max="4342" width="6.73046875" bestFit="1" customWidth="1"/>
    <col min="4343" max="4344" width="7.73046875" bestFit="1" customWidth="1"/>
    <col min="4345" max="4347" width="6.73046875" bestFit="1" customWidth="1"/>
    <col min="4348" max="4348" width="5.73046875" bestFit="1" customWidth="1"/>
    <col min="4349" max="4351" width="6.73046875" bestFit="1" customWidth="1"/>
    <col min="4352" max="4352" width="7.73046875" bestFit="1" customWidth="1"/>
    <col min="4353" max="4356" width="6.73046875" bestFit="1" customWidth="1"/>
    <col min="4357" max="4358" width="7.73046875" bestFit="1" customWidth="1"/>
    <col min="4359" max="4359" width="6.73046875" bestFit="1" customWidth="1"/>
    <col min="4360" max="4360" width="7.73046875" bestFit="1" customWidth="1"/>
    <col min="4361" max="4361" width="6.73046875" bestFit="1" customWidth="1"/>
    <col min="4362" max="4362" width="3.73046875" bestFit="1" customWidth="1"/>
    <col min="4363" max="4363" width="5.73046875" bestFit="1" customWidth="1"/>
    <col min="4364" max="4364" width="7.73046875" bestFit="1" customWidth="1"/>
    <col min="4365" max="4365" width="6.73046875" bestFit="1" customWidth="1"/>
    <col min="4366" max="4366" width="7.73046875" bestFit="1" customWidth="1"/>
    <col min="4367" max="4367" width="3.73046875" bestFit="1" customWidth="1"/>
    <col min="4368" max="4368" width="7.73046875" bestFit="1" customWidth="1"/>
    <col min="4369" max="4370" width="6.73046875" bestFit="1" customWidth="1"/>
    <col min="4371" max="4371" width="7.73046875" bestFit="1" customWidth="1"/>
    <col min="4372" max="4373" width="6.73046875" bestFit="1" customWidth="1"/>
    <col min="4374" max="4376" width="7.73046875" bestFit="1" customWidth="1"/>
    <col min="4377" max="4377" width="5.73046875" bestFit="1" customWidth="1"/>
    <col min="4378" max="4378" width="7.73046875" bestFit="1" customWidth="1"/>
    <col min="4379" max="4380" width="5.73046875" bestFit="1" customWidth="1"/>
    <col min="4381" max="4381" width="6.73046875" bestFit="1" customWidth="1"/>
    <col min="4382" max="4382" width="5.73046875" bestFit="1" customWidth="1"/>
    <col min="4383" max="4384" width="6.73046875" bestFit="1" customWidth="1"/>
    <col min="4385" max="4385" width="7.73046875" bestFit="1" customWidth="1"/>
    <col min="4386" max="4389" width="6.73046875" bestFit="1" customWidth="1"/>
    <col min="4390" max="4390" width="7.73046875" bestFit="1" customWidth="1"/>
    <col min="4391" max="4391" width="6.73046875" bestFit="1" customWidth="1"/>
    <col min="4392" max="4392" width="7.73046875" bestFit="1" customWidth="1"/>
    <col min="4393" max="4393" width="6.73046875" bestFit="1" customWidth="1"/>
    <col min="4394" max="4395" width="7.73046875" bestFit="1" customWidth="1"/>
    <col min="4396" max="4396" width="6.73046875" bestFit="1" customWidth="1"/>
    <col min="4397" max="4399" width="7.73046875" bestFit="1" customWidth="1"/>
    <col min="4400" max="4400" width="6.73046875" bestFit="1" customWidth="1"/>
    <col min="4401" max="4401" width="5.73046875" bestFit="1" customWidth="1"/>
    <col min="4402" max="4402" width="7.73046875" bestFit="1" customWidth="1"/>
    <col min="4403" max="4404" width="6.73046875" bestFit="1" customWidth="1"/>
    <col min="4405" max="4407" width="7.73046875" bestFit="1" customWidth="1"/>
    <col min="4408" max="4408" width="6.73046875" bestFit="1" customWidth="1"/>
    <col min="4409" max="4409" width="7.73046875" bestFit="1" customWidth="1"/>
    <col min="4410" max="4410" width="5.73046875" bestFit="1" customWidth="1"/>
    <col min="4411" max="4412" width="6.73046875" bestFit="1" customWidth="1"/>
    <col min="4413" max="4413" width="7.73046875" bestFit="1" customWidth="1"/>
    <col min="4414" max="4415" width="6.73046875" bestFit="1" customWidth="1"/>
    <col min="4416" max="4418" width="7.73046875" bestFit="1" customWidth="1"/>
    <col min="4419" max="4419" width="6.73046875" bestFit="1" customWidth="1"/>
    <col min="4420" max="4422" width="7.73046875" bestFit="1" customWidth="1"/>
    <col min="4423" max="4425" width="6.73046875" bestFit="1" customWidth="1"/>
    <col min="4426" max="4426" width="8.73046875" bestFit="1" customWidth="1"/>
    <col min="4427" max="4430" width="7.73046875" bestFit="1" customWidth="1"/>
    <col min="4431" max="4431" width="6.73046875" bestFit="1" customWidth="1"/>
    <col min="4432" max="4432" width="7.73046875" bestFit="1" customWidth="1"/>
    <col min="4433" max="4433" width="5.73046875" bestFit="1" customWidth="1"/>
    <col min="4434" max="4439" width="6.73046875" bestFit="1" customWidth="1"/>
    <col min="4440" max="4440" width="7.73046875" bestFit="1" customWidth="1"/>
    <col min="4441" max="4443" width="6.73046875" bestFit="1" customWidth="1"/>
    <col min="4444" max="4445" width="7.73046875" bestFit="1" customWidth="1"/>
    <col min="4446" max="4450" width="6.73046875" bestFit="1" customWidth="1"/>
    <col min="4451" max="4452" width="7.73046875" bestFit="1" customWidth="1"/>
    <col min="4453" max="4454" width="3.73046875" bestFit="1" customWidth="1"/>
    <col min="4455" max="4455" width="7.73046875" bestFit="1" customWidth="1"/>
    <col min="4456" max="4456" width="5.73046875" bestFit="1" customWidth="1"/>
    <col min="4457" max="4461" width="7.73046875" bestFit="1" customWidth="1"/>
    <col min="4462" max="4462" width="6.73046875" bestFit="1" customWidth="1"/>
    <col min="4463" max="4466" width="7.73046875" bestFit="1" customWidth="1"/>
    <col min="4467" max="4467" width="5.73046875" bestFit="1" customWidth="1"/>
    <col min="4468" max="4468" width="6.73046875" bestFit="1" customWidth="1"/>
    <col min="4469" max="4469" width="8.73046875" bestFit="1" customWidth="1"/>
    <col min="4470" max="4470" width="7.73046875" bestFit="1" customWidth="1"/>
    <col min="4471" max="4474" width="6.73046875" bestFit="1" customWidth="1"/>
    <col min="4475" max="4480" width="7.73046875" bestFit="1" customWidth="1"/>
    <col min="4481" max="4483" width="6.73046875" bestFit="1" customWidth="1"/>
    <col min="4484" max="4485" width="7.73046875" bestFit="1" customWidth="1"/>
    <col min="4486" max="4486" width="6.73046875" bestFit="1" customWidth="1"/>
    <col min="4487" max="4489" width="7.73046875" bestFit="1" customWidth="1"/>
    <col min="4490" max="4490" width="6.73046875" bestFit="1" customWidth="1"/>
    <col min="4491" max="4491" width="5.73046875" bestFit="1" customWidth="1"/>
    <col min="4492" max="4492" width="7.73046875" bestFit="1" customWidth="1"/>
    <col min="4493" max="4493" width="5.73046875" bestFit="1" customWidth="1"/>
    <col min="4494" max="4494" width="6.73046875" bestFit="1" customWidth="1"/>
    <col min="4495" max="4495" width="7.73046875" bestFit="1" customWidth="1"/>
    <col min="4496" max="4502" width="6.73046875" bestFit="1" customWidth="1"/>
    <col min="4503" max="4504" width="7.73046875" bestFit="1" customWidth="1"/>
    <col min="4505" max="4510" width="6.73046875" bestFit="1" customWidth="1"/>
    <col min="4511" max="4511" width="7.73046875" bestFit="1" customWidth="1"/>
    <col min="4512" max="4513" width="6.73046875" bestFit="1" customWidth="1"/>
    <col min="4514" max="4514" width="7.73046875" bestFit="1" customWidth="1"/>
    <col min="4515" max="4516" width="6.73046875" bestFit="1" customWidth="1"/>
    <col min="4517" max="4519" width="7.73046875" bestFit="1" customWidth="1"/>
    <col min="4520" max="4521" width="6.73046875" bestFit="1" customWidth="1"/>
    <col min="4522" max="4522" width="5.73046875" bestFit="1" customWidth="1"/>
    <col min="4523" max="4526" width="6.73046875" bestFit="1" customWidth="1"/>
    <col min="4527" max="4527" width="7.73046875" bestFit="1" customWidth="1"/>
    <col min="4528" max="4528" width="3.73046875" bestFit="1" customWidth="1"/>
    <col min="4529" max="4532" width="6.73046875" bestFit="1" customWidth="1"/>
    <col min="4533" max="4533" width="7.73046875" bestFit="1" customWidth="1"/>
    <col min="4534" max="4534" width="5.73046875" bestFit="1" customWidth="1"/>
    <col min="4535" max="4535" width="6.73046875" bestFit="1" customWidth="1"/>
    <col min="4536" max="4539" width="7.73046875" bestFit="1" customWidth="1"/>
    <col min="4540" max="4540" width="5.73046875" bestFit="1" customWidth="1"/>
    <col min="4541" max="4541" width="6.73046875" bestFit="1" customWidth="1"/>
    <col min="4542" max="4544" width="7.73046875" bestFit="1" customWidth="1"/>
    <col min="4545" max="4547" width="6.73046875" bestFit="1" customWidth="1"/>
    <col min="4548" max="4551" width="7.73046875" bestFit="1" customWidth="1"/>
    <col min="4552" max="4553" width="6.73046875" bestFit="1" customWidth="1"/>
    <col min="4554" max="4554" width="7.73046875" bestFit="1" customWidth="1"/>
    <col min="4555" max="4555" width="5.73046875" bestFit="1" customWidth="1"/>
    <col min="4556" max="4556" width="7.73046875" bestFit="1" customWidth="1"/>
    <col min="4557" max="4557" width="6.73046875" bestFit="1" customWidth="1"/>
    <col min="4558" max="4558" width="5.73046875" bestFit="1" customWidth="1"/>
    <col min="4559" max="4559" width="6.73046875" bestFit="1" customWidth="1"/>
    <col min="4560" max="4560" width="7.73046875" bestFit="1" customWidth="1"/>
    <col min="4561" max="4563" width="6.73046875" bestFit="1" customWidth="1"/>
    <col min="4564" max="4564" width="7.73046875" bestFit="1" customWidth="1"/>
    <col min="4565" max="4565" width="6.73046875" bestFit="1" customWidth="1"/>
    <col min="4566" max="4566" width="7.73046875" bestFit="1" customWidth="1"/>
    <col min="4567" max="4569" width="6.73046875" bestFit="1" customWidth="1"/>
    <col min="4570" max="4570" width="7.73046875" bestFit="1" customWidth="1"/>
    <col min="4571" max="4573" width="5.73046875" bestFit="1" customWidth="1"/>
    <col min="4574" max="4574" width="6.73046875" bestFit="1" customWidth="1"/>
    <col min="4575" max="4575" width="7.73046875" bestFit="1" customWidth="1"/>
    <col min="4576" max="4576" width="6.73046875" bestFit="1" customWidth="1"/>
    <col min="4577" max="4577" width="5.73046875" bestFit="1" customWidth="1"/>
    <col min="4578" max="4578" width="7.73046875" bestFit="1" customWidth="1"/>
    <col min="4579" max="4580" width="6.73046875" bestFit="1" customWidth="1"/>
    <col min="4581" max="4582" width="7.73046875" bestFit="1" customWidth="1"/>
    <col min="4583" max="4583" width="6.73046875" bestFit="1" customWidth="1"/>
    <col min="4584" max="4586" width="7.73046875" bestFit="1" customWidth="1"/>
    <col min="4587" max="4588" width="6.73046875" bestFit="1" customWidth="1"/>
    <col min="4589" max="4589" width="7.73046875" bestFit="1" customWidth="1"/>
    <col min="4590" max="4593" width="6.73046875" bestFit="1" customWidth="1"/>
    <col min="4594" max="4594" width="7.73046875" bestFit="1" customWidth="1"/>
    <col min="4595" max="4597" width="6.73046875" bestFit="1" customWidth="1"/>
    <col min="4598" max="4599" width="7.73046875" bestFit="1" customWidth="1"/>
    <col min="4600" max="4600" width="6.73046875" bestFit="1" customWidth="1"/>
    <col min="4601" max="4601" width="7.73046875" bestFit="1" customWidth="1"/>
    <col min="4602" max="4602" width="6.73046875" bestFit="1" customWidth="1"/>
    <col min="4603" max="4603" width="7.73046875" bestFit="1" customWidth="1"/>
    <col min="4604" max="4604" width="6.73046875" bestFit="1" customWidth="1"/>
    <col min="4605" max="4605" width="5.73046875" bestFit="1" customWidth="1"/>
    <col min="4606" max="4614" width="6.73046875" bestFit="1" customWidth="1"/>
    <col min="4615" max="4615" width="7.73046875" bestFit="1" customWidth="1"/>
    <col min="4616" max="4616" width="6.73046875" bestFit="1" customWidth="1"/>
    <col min="4617" max="4617" width="7.73046875" bestFit="1" customWidth="1"/>
    <col min="4618" max="4618" width="3.73046875" bestFit="1" customWidth="1"/>
    <col min="4619" max="4619" width="6.73046875" bestFit="1" customWidth="1"/>
    <col min="4620" max="4620" width="5.73046875" bestFit="1" customWidth="1"/>
    <col min="4621" max="4621" width="6.73046875" bestFit="1" customWidth="1"/>
    <col min="4622" max="4622" width="7.73046875" bestFit="1" customWidth="1"/>
    <col min="4623" max="4623" width="5.73046875" bestFit="1" customWidth="1"/>
    <col min="4624" max="4627" width="7.73046875" bestFit="1" customWidth="1"/>
    <col min="4628" max="4628" width="6.73046875" bestFit="1" customWidth="1"/>
    <col min="4629" max="4629" width="5.73046875" bestFit="1" customWidth="1"/>
    <col min="4630" max="4631" width="7.73046875" bestFit="1" customWidth="1"/>
    <col min="4632" max="4632" width="6.73046875" bestFit="1" customWidth="1"/>
    <col min="4633" max="4633" width="5.73046875" bestFit="1" customWidth="1"/>
    <col min="4634" max="4635" width="7.73046875" bestFit="1" customWidth="1"/>
    <col min="4636" max="4636" width="6.73046875" bestFit="1" customWidth="1"/>
    <col min="4637" max="4637" width="7.73046875" bestFit="1" customWidth="1"/>
    <col min="4638" max="4639" width="6.73046875" bestFit="1" customWidth="1"/>
    <col min="4640" max="4640" width="7.73046875" bestFit="1" customWidth="1"/>
    <col min="4641" max="4641" width="5.73046875" bestFit="1" customWidth="1"/>
    <col min="4642" max="4642" width="7.73046875" bestFit="1" customWidth="1"/>
    <col min="4643" max="4643" width="6.73046875" bestFit="1" customWidth="1"/>
    <col min="4644" max="4644" width="7.73046875" bestFit="1" customWidth="1"/>
    <col min="4645" max="4646" width="6.73046875" bestFit="1" customWidth="1"/>
    <col min="4647" max="4650" width="7.73046875" bestFit="1" customWidth="1"/>
    <col min="4651" max="4651" width="6.73046875" bestFit="1" customWidth="1"/>
    <col min="4652" max="4652" width="5.73046875" bestFit="1" customWidth="1"/>
    <col min="4653" max="4655" width="6.73046875" bestFit="1" customWidth="1"/>
    <col min="4656" max="4656" width="7.73046875" bestFit="1" customWidth="1"/>
    <col min="4657" max="4658" width="6.73046875" bestFit="1" customWidth="1"/>
    <col min="4659" max="4659" width="7.73046875" bestFit="1" customWidth="1"/>
    <col min="4660" max="4660" width="8.73046875" bestFit="1" customWidth="1"/>
    <col min="4661" max="4662" width="7.73046875" bestFit="1" customWidth="1"/>
    <col min="4663" max="4666" width="6.73046875" bestFit="1" customWidth="1"/>
    <col min="4667" max="4668" width="7.73046875" bestFit="1" customWidth="1"/>
    <col min="4669" max="4677" width="6.73046875" bestFit="1" customWidth="1"/>
    <col min="4678" max="4678" width="7.73046875" bestFit="1" customWidth="1"/>
    <col min="4679" max="4679" width="5.73046875" bestFit="1" customWidth="1"/>
    <col min="4680" max="4681" width="6.73046875" bestFit="1" customWidth="1"/>
    <col min="4682" max="4682" width="7.73046875" bestFit="1" customWidth="1"/>
    <col min="4683" max="4683" width="8.73046875" bestFit="1" customWidth="1"/>
    <col min="4684" max="4685" width="5.73046875" bestFit="1" customWidth="1"/>
    <col min="4686" max="4690" width="7.73046875" bestFit="1" customWidth="1"/>
    <col min="4691" max="4692" width="6.73046875" bestFit="1" customWidth="1"/>
    <col min="4693" max="4695" width="7.73046875" bestFit="1" customWidth="1"/>
    <col min="4696" max="4696" width="6.73046875" bestFit="1" customWidth="1"/>
    <col min="4697" max="4700" width="7.73046875" bestFit="1" customWidth="1"/>
    <col min="4701" max="4702" width="6.73046875" bestFit="1" customWidth="1"/>
    <col min="4703" max="4703" width="7.73046875" bestFit="1" customWidth="1"/>
    <col min="4704" max="4705" width="6.73046875" bestFit="1" customWidth="1"/>
    <col min="4706" max="4713" width="7.73046875" bestFit="1" customWidth="1"/>
    <col min="4714" max="4714" width="6.73046875" bestFit="1" customWidth="1"/>
    <col min="4715" max="4716" width="5.73046875" bestFit="1" customWidth="1"/>
    <col min="4717" max="4717" width="7.73046875" bestFit="1" customWidth="1"/>
    <col min="4718" max="4718" width="6.73046875" bestFit="1" customWidth="1"/>
    <col min="4719" max="4719" width="3.73046875" bestFit="1" customWidth="1"/>
    <col min="4720" max="4720" width="7.73046875" bestFit="1" customWidth="1"/>
    <col min="4721" max="4721" width="6.73046875" bestFit="1" customWidth="1"/>
    <col min="4722" max="4722" width="5.73046875" bestFit="1" customWidth="1"/>
    <col min="4723" max="4726" width="6.73046875" bestFit="1" customWidth="1"/>
    <col min="4727" max="4727" width="5.73046875" bestFit="1" customWidth="1"/>
    <col min="4728" max="4729" width="6.73046875" bestFit="1" customWidth="1"/>
    <col min="4730" max="4731" width="7.73046875" bestFit="1" customWidth="1"/>
    <col min="4732" max="4733" width="6.73046875" bestFit="1" customWidth="1"/>
    <col min="4734" max="4735" width="7.73046875" bestFit="1" customWidth="1"/>
    <col min="4736" max="4736" width="6.73046875" bestFit="1" customWidth="1"/>
    <col min="4737" max="4737" width="7.73046875" bestFit="1" customWidth="1"/>
    <col min="4738" max="4738" width="6.73046875" bestFit="1" customWidth="1"/>
    <col min="4739" max="4739" width="5.73046875" bestFit="1" customWidth="1"/>
    <col min="4740" max="4740" width="7.73046875" bestFit="1" customWidth="1"/>
    <col min="4741" max="4741" width="6.73046875" bestFit="1" customWidth="1"/>
    <col min="4742" max="4744" width="7.73046875" bestFit="1" customWidth="1"/>
    <col min="4745" max="4745" width="5.73046875" bestFit="1" customWidth="1"/>
    <col min="4746" max="4746" width="7.73046875" bestFit="1" customWidth="1"/>
    <col min="4747" max="4747" width="6.73046875" bestFit="1" customWidth="1"/>
    <col min="4748" max="4749" width="7.73046875" bestFit="1" customWidth="1"/>
    <col min="4750" max="4750" width="8.73046875" bestFit="1" customWidth="1"/>
    <col min="4751" max="4752" width="6.73046875" bestFit="1" customWidth="1"/>
    <col min="4753" max="4754" width="7.73046875" bestFit="1" customWidth="1"/>
    <col min="4755" max="4755" width="8.73046875" bestFit="1" customWidth="1"/>
    <col min="4756" max="4756" width="6.73046875" bestFit="1" customWidth="1"/>
    <col min="4757" max="4759" width="7.73046875" bestFit="1" customWidth="1"/>
    <col min="4760" max="4760" width="5.73046875" bestFit="1" customWidth="1"/>
    <col min="4761" max="4763" width="7.73046875" bestFit="1" customWidth="1"/>
    <col min="4764" max="4764" width="6.73046875" bestFit="1" customWidth="1"/>
    <col min="4765" max="4767" width="7.73046875" bestFit="1" customWidth="1"/>
    <col min="4768" max="4768" width="6.73046875" bestFit="1" customWidth="1"/>
    <col min="4769" max="4769" width="3.73046875" bestFit="1" customWidth="1"/>
    <col min="4770" max="4770" width="7.73046875" bestFit="1" customWidth="1"/>
    <col min="4771" max="4771" width="6.73046875" bestFit="1" customWidth="1"/>
    <col min="4772" max="4774" width="7.73046875" bestFit="1" customWidth="1"/>
    <col min="4775" max="4777" width="6.73046875" bestFit="1" customWidth="1"/>
    <col min="4778" max="4779" width="7.73046875" bestFit="1" customWidth="1"/>
    <col min="4780" max="4780" width="6.73046875" bestFit="1" customWidth="1"/>
    <col min="4781" max="4782" width="7.73046875" bestFit="1" customWidth="1"/>
    <col min="4783" max="4784" width="6.73046875" bestFit="1" customWidth="1"/>
    <col min="4785" max="4786" width="7.73046875" bestFit="1" customWidth="1"/>
    <col min="4787" max="4789" width="6.73046875" bestFit="1" customWidth="1"/>
    <col min="4790" max="4793" width="7.73046875" bestFit="1" customWidth="1"/>
    <col min="4794" max="4794" width="6.73046875" bestFit="1" customWidth="1"/>
    <col min="4795" max="4795" width="7.73046875" bestFit="1" customWidth="1"/>
    <col min="4796" max="4796" width="6.73046875" bestFit="1" customWidth="1"/>
    <col min="4797" max="4797" width="7.73046875" bestFit="1" customWidth="1"/>
    <col min="4798" max="4798" width="6.73046875" bestFit="1" customWidth="1"/>
    <col min="4799" max="4799" width="7.73046875" bestFit="1" customWidth="1"/>
    <col min="4800" max="4800" width="5.73046875" bestFit="1" customWidth="1"/>
    <col min="4801" max="4803" width="6.73046875" bestFit="1" customWidth="1"/>
    <col min="4804" max="4805" width="7.73046875" bestFit="1" customWidth="1"/>
    <col min="4806" max="4807" width="6.73046875" bestFit="1" customWidth="1"/>
    <col min="4808" max="4808" width="7.73046875" bestFit="1" customWidth="1"/>
    <col min="4809" max="4809" width="3.73046875" bestFit="1" customWidth="1"/>
    <col min="4810" max="4810" width="7.73046875" bestFit="1" customWidth="1"/>
    <col min="4811" max="4811" width="6.73046875" bestFit="1" customWidth="1"/>
    <col min="4812" max="4812" width="7.73046875" bestFit="1" customWidth="1"/>
    <col min="4813" max="4813" width="6.73046875" bestFit="1" customWidth="1"/>
    <col min="4814" max="4815" width="7.73046875" bestFit="1" customWidth="1"/>
    <col min="4816" max="4817" width="6.73046875" bestFit="1" customWidth="1"/>
    <col min="4818" max="4818" width="7.73046875" bestFit="1" customWidth="1"/>
    <col min="4819" max="4819" width="6.73046875" bestFit="1" customWidth="1"/>
    <col min="4820" max="4822" width="7.73046875" bestFit="1" customWidth="1"/>
    <col min="4823" max="4823" width="6.73046875" bestFit="1" customWidth="1"/>
    <col min="4824" max="4824" width="7.73046875" bestFit="1" customWidth="1"/>
    <col min="4825" max="4826" width="6.73046875" bestFit="1" customWidth="1"/>
    <col min="4827" max="4827" width="7.73046875" bestFit="1" customWidth="1"/>
    <col min="4828" max="4828" width="6.73046875" bestFit="1" customWidth="1"/>
    <col min="4829" max="4829" width="5.73046875" bestFit="1" customWidth="1"/>
    <col min="4830" max="4831" width="6.73046875" bestFit="1" customWidth="1"/>
    <col min="4832" max="4832" width="7.73046875" bestFit="1" customWidth="1"/>
    <col min="4833" max="4836" width="6.73046875" bestFit="1" customWidth="1"/>
    <col min="4837" max="4837" width="3.73046875" bestFit="1" customWidth="1"/>
    <col min="4838" max="4838" width="6.73046875" bestFit="1" customWidth="1"/>
    <col min="4839" max="4839" width="5.73046875" bestFit="1" customWidth="1"/>
    <col min="4840" max="4840" width="6.73046875" bestFit="1" customWidth="1"/>
    <col min="4841" max="4841" width="7.73046875" bestFit="1" customWidth="1"/>
    <col min="4842" max="4842" width="6.73046875" bestFit="1" customWidth="1"/>
    <col min="4843" max="4844" width="7.73046875" bestFit="1" customWidth="1"/>
    <col min="4845" max="4847" width="6.73046875" bestFit="1" customWidth="1"/>
    <col min="4848" max="4848" width="7.73046875" bestFit="1" customWidth="1"/>
    <col min="4849" max="4849" width="6.73046875" bestFit="1" customWidth="1"/>
    <col min="4850" max="4850" width="3.73046875" bestFit="1" customWidth="1"/>
    <col min="4851" max="4851" width="6.73046875" bestFit="1" customWidth="1"/>
    <col min="4852" max="4854" width="7.73046875" bestFit="1" customWidth="1"/>
    <col min="4855" max="4856" width="6.73046875" bestFit="1" customWidth="1"/>
    <col min="4857" max="4857" width="7.73046875" bestFit="1" customWidth="1"/>
    <col min="4858" max="4858" width="6.73046875" bestFit="1" customWidth="1"/>
    <col min="4859" max="4859" width="7.73046875" bestFit="1" customWidth="1"/>
    <col min="4860" max="4861" width="6.73046875" bestFit="1" customWidth="1"/>
    <col min="4862" max="4862" width="7.73046875" bestFit="1" customWidth="1"/>
    <col min="4863" max="4865" width="6.73046875" bestFit="1" customWidth="1"/>
    <col min="4866" max="4866" width="7.73046875" bestFit="1" customWidth="1"/>
    <col min="4867" max="4867" width="6.73046875" bestFit="1" customWidth="1"/>
    <col min="4868" max="4868" width="7.73046875" bestFit="1" customWidth="1"/>
    <col min="4869" max="4869" width="5.73046875" bestFit="1" customWidth="1"/>
    <col min="4870" max="4870" width="6.73046875" bestFit="1" customWidth="1"/>
    <col min="4871" max="4873" width="7.73046875" bestFit="1" customWidth="1"/>
    <col min="4874" max="4877" width="6.73046875" bestFit="1" customWidth="1"/>
    <col min="4878" max="4878" width="8.73046875" bestFit="1" customWidth="1"/>
    <col min="4879" max="4881" width="7.73046875" bestFit="1" customWidth="1"/>
    <col min="4882" max="4883" width="6.73046875" bestFit="1" customWidth="1"/>
    <col min="4884" max="4885" width="7.73046875" bestFit="1" customWidth="1"/>
    <col min="4886" max="4886" width="5.73046875" bestFit="1" customWidth="1"/>
    <col min="4887" max="4887" width="6.73046875" bestFit="1" customWidth="1"/>
    <col min="4888" max="4889" width="7.73046875" bestFit="1" customWidth="1"/>
    <col min="4890" max="4891" width="6.73046875" bestFit="1" customWidth="1"/>
    <col min="4892" max="4892" width="7.73046875" bestFit="1" customWidth="1"/>
    <col min="4893" max="4893" width="6.73046875" bestFit="1" customWidth="1"/>
    <col min="4894" max="4894" width="8.73046875" bestFit="1" customWidth="1"/>
    <col min="4895" max="4895" width="7.73046875" bestFit="1" customWidth="1"/>
    <col min="4896" max="4896" width="6.73046875" bestFit="1" customWidth="1"/>
    <col min="4897" max="4897" width="7.73046875" bestFit="1" customWidth="1"/>
    <col min="4898" max="4898" width="6.73046875" bestFit="1" customWidth="1"/>
    <col min="4899" max="4899" width="7.73046875" bestFit="1" customWidth="1"/>
    <col min="4900" max="4900" width="6.73046875" bestFit="1" customWidth="1"/>
    <col min="4901" max="4901" width="3.73046875" bestFit="1" customWidth="1"/>
    <col min="4902" max="4902" width="7.73046875" bestFit="1" customWidth="1"/>
    <col min="4903" max="4903" width="5.73046875" bestFit="1" customWidth="1"/>
    <col min="4904" max="4904" width="6.73046875" bestFit="1" customWidth="1"/>
    <col min="4905" max="4906" width="7.73046875" bestFit="1" customWidth="1"/>
    <col min="4907" max="4908" width="6.73046875" bestFit="1" customWidth="1"/>
    <col min="4909" max="4909" width="7.73046875" bestFit="1" customWidth="1"/>
    <col min="4910" max="4910" width="6.73046875" bestFit="1" customWidth="1"/>
    <col min="4911" max="4913" width="7.73046875" bestFit="1" customWidth="1"/>
    <col min="4914" max="4914" width="8.73046875" bestFit="1" customWidth="1"/>
    <col min="4915" max="4916" width="7.73046875" bestFit="1" customWidth="1"/>
    <col min="4917" max="4917" width="6.73046875" bestFit="1" customWidth="1"/>
    <col min="4918" max="4918" width="5.73046875" bestFit="1" customWidth="1"/>
    <col min="4919" max="4919" width="6.73046875" bestFit="1" customWidth="1"/>
    <col min="4920" max="4920" width="7.73046875" bestFit="1" customWidth="1"/>
    <col min="4921" max="4921" width="6.73046875" bestFit="1" customWidth="1"/>
    <col min="4922" max="4923" width="7.73046875" bestFit="1" customWidth="1"/>
    <col min="4924" max="4924" width="6.73046875" bestFit="1" customWidth="1"/>
    <col min="4925" max="4927" width="7.73046875" bestFit="1" customWidth="1"/>
    <col min="4928" max="4928" width="5.73046875" bestFit="1" customWidth="1"/>
    <col min="4929" max="4929" width="7.73046875" bestFit="1" customWidth="1"/>
    <col min="4930" max="4930" width="5.73046875" bestFit="1" customWidth="1"/>
    <col min="4931" max="4933" width="6.73046875" bestFit="1" customWidth="1"/>
    <col min="4934" max="4934" width="7.73046875" bestFit="1" customWidth="1"/>
    <col min="4935" max="4937" width="6.73046875" bestFit="1" customWidth="1"/>
    <col min="4938" max="4940" width="7.73046875" bestFit="1" customWidth="1"/>
    <col min="4941" max="4941" width="6.73046875" bestFit="1" customWidth="1"/>
    <col min="4942" max="4943" width="7.73046875" bestFit="1" customWidth="1"/>
    <col min="4944" max="4946" width="6.73046875" bestFit="1" customWidth="1"/>
    <col min="4947" max="4947" width="7.73046875" bestFit="1" customWidth="1"/>
    <col min="4948" max="4949" width="6.73046875" bestFit="1" customWidth="1"/>
    <col min="4950" max="4951" width="7.73046875" bestFit="1" customWidth="1"/>
    <col min="4952" max="4952" width="3.73046875" bestFit="1" customWidth="1"/>
    <col min="4953" max="4953" width="6.73046875" bestFit="1" customWidth="1"/>
    <col min="4954" max="4954" width="3.73046875" bestFit="1" customWidth="1"/>
    <col min="4955" max="4955" width="7.73046875" bestFit="1" customWidth="1"/>
    <col min="4956" max="4957" width="6.73046875" bestFit="1" customWidth="1"/>
    <col min="4958" max="4958" width="5.73046875" bestFit="1" customWidth="1"/>
    <col min="4959" max="4960" width="7.73046875" bestFit="1" customWidth="1"/>
    <col min="4961" max="4961" width="5.73046875" bestFit="1" customWidth="1"/>
    <col min="4962" max="4962" width="7.73046875" bestFit="1" customWidth="1"/>
    <col min="4963" max="4964" width="6.73046875" bestFit="1" customWidth="1"/>
    <col min="4965" max="4965" width="7.73046875" bestFit="1" customWidth="1"/>
    <col min="4966" max="4969" width="6.73046875" bestFit="1" customWidth="1"/>
    <col min="4970" max="4971" width="7.73046875" bestFit="1" customWidth="1"/>
    <col min="4972" max="4972" width="5.73046875" bestFit="1" customWidth="1"/>
    <col min="4973" max="4973" width="6.73046875" bestFit="1" customWidth="1"/>
    <col min="4974" max="4974" width="7.73046875" bestFit="1" customWidth="1"/>
    <col min="4975" max="4977" width="6.73046875" bestFit="1" customWidth="1"/>
    <col min="4978" max="4978" width="5.73046875" bestFit="1" customWidth="1"/>
    <col min="4979" max="4981" width="6.73046875" bestFit="1" customWidth="1"/>
    <col min="4982" max="4982" width="7.73046875" bestFit="1" customWidth="1"/>
    <col min="4983" max="4983" width="5.73046875" bestFit="1" customWidth="1"/>
    <col min="4984" max="4989" width="7.73046875" bestFit="1" customWidth="1"/>
    <col min="4990" max="4990" width="6.73046875" bestFit="1" customWidth="1"/>
    <col min="4991" max="4991" width="8.73046875" bestFit="1" customWidth="1"/>
    <col min="4992" max="4993" width="7.73046875" bestFit="1" customWidth="1"/>
    <col min="4994" max="4994" width="5.73046875" bestFit="1" customWidth="1"/>
    <col min="4995" max="4995" width="6.73046875" bestFit="1" customWidth="1"/>
    <col min="4996" max="4996" width="3.73046875" bestFit="1" customWidth="1"/>
    <col min="4997" max="4997" width="6.73046875" bestFit="1" customWidth="1"/>
    <col min="4998" max="5000" width="7.73046875" bestFit="1" customWidth="1"/>
    <col min="5001" max="5001" width="6.73046875" bestFit="1" customWidth="1"/>
    <col min="5002" max="5002" width="7.73046875" bestFit="1" customWidth="1"/>
    <col min="5003" max="5003" width="6.73046875" bestFit="1" customWidth="1"/>
    <col min="5004" max="5004" width="5.73046875" bestFit="1" customWidth="1"/>
    <col min="5005" max="5005" width="7.73046875" bestFit="1" customWidth="1"/>
    <col min="5006" max="5006" width="5.73046875" bestFit="1" customWidth="1"/>
    <col min="5007" max="5007" width="6.73046875" bestFit="1" customWidth="1"/>
    <col min="5008" max="5008" width="5.73046875" bestFit="1" customWidth="1"/>
    <col min="5009" max="5009" width="7.73046875" bestFit="1" customWidth="1"/>
    <col min="5010" max="5010" width="5.73046875" bestFit="1" customWidth="1"/>
    <col min="5011" max="5014" width="7.73046875" bestFit="1" customWidth="1"/>
    <col min="5015" max="5015" width="6.73046875" bestFit="1" customWidth="1"/>
    <col min="5016" max="5018" width="7.73046875" bestFit="1" customWidth="1"/>
    <col min="5019" max="5019" width="8.73046875" bestFit="1" customWidth="1"/>
    <col min="5020" max="5020" width="7.73046875" bestFit="1" customWidth="1"/>
    <col min="5021" max="5022" width="6.73046875" bestFit="1" customWidth="1"/>
    <col min="5023" max="5023" width="7.73046875" bestFit="1" customWidth="1"/>
    <col min="5024" max="5024" width="5.73046875" bestFit="1" customWidth="1"/>
    <col min="5025" max="5025" width="6.73046875" bestFit="1" customWidth="1"/>
    <col min="5026" max="5027" width="5.73046875" bestFit="1" customWidth="1"/>
    <col min="5028" max="5028" width="6.73046875" bestFit="1" customWidth="1"/>
    <col min="5029" max="5029" width="7.73046875" bestFit="1" customWidth="1"/>
    <col min="5030" max="5030" width="6.73046875" bestFit="1" customWidth="1"/>
    <col min="5031" max="5031" width="7.73046875" bestFit="1" customWidth="1"/>
    <col min="5032" max="5032" width="6.73046875" bestFit="1" customWidth="1"/>
    <col min="5033" max="5040" width="7.73046875" bestFit="1" customWidth="1"/>
    <col min="5041" max="5041" width="6.73046875" bestFit="1" customWidth="1"/>
    <col min="5042" max="5042" width="7.73046875" bestFit="1" customWidth="1"/>
    <col min="5043" max="5043" width="6.73046875" bestFit="1" customWidth="1"/>
    <col min="5044" max="5046" width="7.73046875" bestFit="1" customWidth="1"/>
    <col min="5047" max="5047" width="6.73046875" bestFit="1" customWidth="1"/>
    <col min="5048" max="5049" width="7.73046875" bestFit="1" customWidth="1"/>
    <col min="5050" max="5050" width="5.73046875" bestFit="1" customWidth="1"/>
    <col min="5051" max="5051" width="7.73046875" bestFit="1" customWidth="1"/>
    <col min="5052" max="5055" width="6.73046875" bestFit="1" customWidth="1"/>
    <col min="5056" max="5056" width="7.73046875" bestFit="1" customWidth="1"/>
    <col min="5057" max="5057" width="5.73046875" bestFit="1" customWidth="1"/>
    <col min="5058" max="5058" width="7.73046875" bestFit="1" customWidth="1"/>
    <col min="5059" max="5059" width="6.73046875" bestFit="1" customWidth="1"/>
    <col min="5060" max="5060" width="7.73046875" bestFit="1" customWidth="1"/>
    <col min="5061" max="5061" width="6.73046875" bestFit="1" customWidth="1"/>
    <col min="5062" max="5062" width="7.73046875" bestFit="1" customWidth="1"/>
    <col min="5063" max="5063" width="6.73046875" bestFit="1" customWidth="1"/>
    <col min="5064" max="5065" width="7.73046875" bestFit="1" customWidth="1"/>
    <col min="5066" max="5068" width="6.73046875" bestFit="1" customWidth="1"/>
    <col min="5069" max="5070" width="7.73046875" bestFit="1" customWidth="1"/>
    <col min="5071" max="5071" width="5.73046875" bestFit="1" customWidth="1"/>
    <col min="5072" max="5072" width="6.73046875" bestFit="1" customWidth="1"/>
    <col min="5073" max="5074" width="7.73046875" bestFit="1" customWidth="1"/>
    <col min="5075" max="5076" width="6.73046875" bestFit="1" customWidth="1"/>
    <col min="5077" max="5077" width="3.73046875" bestFit="1" customWidth="1"/>
    <col min="5078" max="5078" width="6.73046875" bestFit="1" customWidth="1"/>
    <col min="5079" max="5080" width="7.73046875" bestFit="1" customWidth="1"/>
    <col min="5081" max="5083" width="6.73046875" bestFit="1" customWidth="1"/>
    <col min="5084" max="5084" width="7.73046875" bestFit="1" customWidth="1"/>
    <col min="5085" max="5085" width="5.73046875" bestFit="1" customWidth="1"/>
    <col min="5086" max="5086" width="7.73046875" bestFit="1" customWidth="1"/>
    <col min="5087" max="5088" width="6.73046875" bestFit="1" customWidth="1"/>
    <col min="5089" max="5089" width="5.73046875" bestFit="1" customWidth="1"/>
    <col min="5090" max="5090" width="7.73046875" bestFit="1" customWidth="1"/>
    <col min="5091" max="5091" width="5.73046875" bestFit="1" customWidth="1"/>
    <col min="5092" max="5092" width="7.73046875" bestFit="1" customWidth="1"/>
    <col min="5093" max="5093" width="6.73046875" bestFit="1" customWidth="1"/>
    <col min="5094" max="5096" width="7.73046875" bestFit="1" customWidth="1"/>
    <col min="5097" max="5101" width="6.73046875" bestFit="1" customWidth="1"/>
    <col min="5102" max="5103" width="7.73046875" bestFit="1" customWidth="1"/>
    <col min="5104" max="5104" width="3.73046875" bestFit="1" customWidth="1"/>
    <col min="5105" max="5105" width="7.73046875" bestFit="1" customWidth="1"/>
    <col min="5106" max="5109" width="6.73046875" bestFit="1" customWidth="1"/>
    <col min="5110" max="5110" width="7.73046875" bestFit="1" customWidth="1"/>
    <col min="5111" max="5111" width="6.73046875" bestFit="1" customWidth="1"/>
    <col min="5112" max="5112" width="7.73046875" bestFit="1" customWidth="1"/>
    <col min="5113" max="5115" width="6.73046875" bestFit="1" customWidth="1"/>
    <col min="5116" max="5116" width="5.73046875" bestFit="1" customWidth="1"/>
    <col min="5117" max="5118" width="6.73046875" bestFit="1" customWidth="1"/>
    <col min="5119" max="5120" width="7.73046875" bestFit="1" customWidth="1"/>
    <col min="5121" max="5121" width="6.73046875" bestFit="1" customWidth="1"/>
    <col min="5122" max="5122" width="7.73046875" bestFit="1" customWidth="1"/>
    <col min="5123" max="5123" width="5.73046875" bestFit="1" customWidth="1"/>
    <col min="5124" max="5124" width="6.73046875" bestFit="1" customWidth="1"/>
    <col min="5125" max="5125" width="7.73046875" bestFit="1" customWidth="1"/>
    <col min="5126" max="5127" width="6.73046875" bestFit="1" customWidth="1"/>
    <col min="5128" max="5128" width="7.73046875" bestFit="1" customWidth="1"/>
    <col min="5129" max="5129" width="5.73046875" bestFit="1" customWidth="1"/>
    <col min="5130" max="5131" width="6.73046875" bestFit="1" customWidth="1"/>
    <col min="5132" max="5132" width="5.73046875" bestFit="1" customWidth="1"/>
    <col min="5133" max="5133" width="6.73046875" bestFit="1" customWidth="1"/>
    <col min="5134" max="5134" width="5.73046875" bestFit="1" customWidth="1"/>
    <col min="5135" max="5135" width="7.73046875" bestFit="1" customWidth="1"/>
    <col min="5136" max="5140" width="6.73046875" bestFit="1" customWidth="1"/>
    <col min="5141" max="5141" width="5.73046875" bestFit="1" customWidth="1"/>
    <col min="5142" max="5144" width="6.73046875" bestFit="1" customWidth="1"/>
    <col min="5145" max="5145" width="7.73046875" bestFit="1" customWidth="1"/>
    <col min="5146" max="5147" width="6.73046875" bestFit="1" customWidth="1"/>
    <col min="5148" max="5151" width="7.73046875" bestFit="1" customWidth="1"/>
    <col min="5152" max="5152" width="3.73046875" bestFit="1" customWidth="1"/>
    <col min="5153" max="5154" width="6.73046875" bestFit="1" customWidth="1"/>
    <col min="5155" max="5155" width="7.73046875" bestFit="1" customWidth="1"/>
    <col min="5156" max="5156" width="6.73046875" bestFit="1" customWidth="1"/>
    <col min="5157" max="5157" width="7.73046875" bestFit="1" customWidth="1"/>
    <col min="5158" max="5158" width="6.73046875" bestFit="1" customWidth="1"/>
    <col min="5159" max="5159" width="7.73046875" bestFit="1" customWidth="1"/>
    <col min="5160" max="5160" width="6.73046875" bestFit="1" customWidth="1"/>
    <col min="5161" max="5161" width="7.73046875" bestFit="1" customWidth="1"/>
    <col min="5162" max="5162" width="6.73046875" bestFit="1" customWidth="1"/>
    <col min="5163" max="5163" width="7.73046875" bestFit="1" customWidth="1"/>
    <col min="5164" max="5166" width="6.73046875" bestFit="1" customWidth="1"/>
    <col min="5167" max="5167" width="7.73046875" bestFit="1" customWidth="1"/>
    <col min="5168" max="5169" width="6.73046875" bestFit="1" customWidth="1"/>
    <col min="5170" max="5171" width="7.73046875" bestFit="1" customWidth="1"/>
    <col min="5172" max="5175" width="6.73046875" bestFit="1" customWidth="1"/>
    <col min="5176" max="5177" width="7.73046875" bestFit="1" customWidth="1"/>
    <col min="5178" max="5179" width="6.73046875" bestFit="1" customWidth="1"/>
    <col min="5180" max="5181" width="7.73046875" bestFit="1" customWidth="1"/>
    <col min="5182" max="5182" width="6.73046875" bestFit="1" customWidth="1"/>
    <col min="5183" max="5183" width="7.73046875" bestFit="1" customWidth="1"/>
    <col min="5184" max="5186" width="6.73046875" bestFit="1" customWidth="1"/>
    <col min="5187" max="5187" width="3.73046875" bestFit="1" customWidth="1"/>
    <col min="5188" max="5188" width="6.73046875" bestFit="1" customWidth="1"/>
    <col min="5189" max="5190" width="7.73046875" bestFit="1" customWidth="1"/>
    <col min="5191" max="5195" width="6.73046875" bestFit="1" customWidth="1"/>
    <col min="5196" max="5196" width="7.73046875" bestFit="1" customWidth="1"/>
    <col min="5197" max="5198" width="6.73046875" bestFit="1" customWidth="1"/>
    <col min="5199" max="5199" width="5.73046875" bestFit="1" customWidth="1"/>
    <col min="5200" max="5200" width="7.73046875" bestFit="1" customWidth="1"/>
    <col min="5201" max="5202" width="6.73046875" bestFit="1" customWidth="1"/>
    <col min="5203" max="5205" width="7.73046875" bestFit="1" customWidth="1"/>
    <col min="5206" max="5206" width="8.73046875" bestFit="1" customWidth="1"/>
    <col min="5207" max="5208" width="6.73046875" bestFit="1" customWidth="1"/>
    <col min="5209" max="5209" width="7.73046875" bestFit="1" customWidth="1"/>
    <col min="5210" max="5210" width="5.73046875" bestFit="1" customWidth="1"/>
    <col min="5211" max="5212" width="6.73046875" bestFit="1" customWidth="1"/>
    <col min="5213" max="5214" width="7.73046875" bestFit="1" customWidth="1"/>
    <col min="5215" max="5216" width="6.73046875" bestFit="1" customWidth="1"/>
    <col min="5217" max="5218" width="7.73046875" bestFit="1" customWidth="1"/>
    <col min="5219" max="5219" width="6.73046875" bestFit="1" customWidth="1"/>
    <col min="5220" max="5220" width="7.73046875" bestFit="1" customWidth="1"/>
    <col min="5221" max="5221" width="6.73046875" bestFit="1" customWidth="1"/>
    <col min="5222" max="5222" width="7.73046875" bestFit="1" customWidth="1"/>
    <col min="5223" max="5224" width="5.73046875" bestFit="1" customWidth="1"/>
    <col min="5225" max="5225" width="7.73046875" bestFit="1" customWidth="1"/>
    <col min="5226" max="5226" width="6.73046875" bestFit="1" customWidth="1"/>
    <col min="5227" max="5227" width="7.73046875" bestFit="1" customWidth="1"/>
    <col min="5228" max="5229" width="6.73046875" bestFit="1" customWidth="1"/>
    <col min="5230" max="5230" width="7.73046875" bestFit="1" customWidth="1"/>
    <col min="5231" max="5233" width="6.73046875" bestFit="1" customWidth="1"/>
    <col min="5234" max="5234" width="7.73046875" bestFit="1" customWidth="1"/>
    <col min="5235" max="5235" width="6.73046875" bestFit="1" customWidth="1"/>
    <col min="5236" max="5236" width="7.73046875" bestFit="1" customWidth="1"/>
    <col min="5237" max="5237" width="6.73046875" bestFit="1" customWidth="1"/>
    <col min="5238" max="5238" width="7.73046875" bestFit="1" customWidth="1"/>
    <col min="5239" max="5239" width="6.73046875" bestFit="1" customWidth="1"/>
    <col min="5240" max="5240" width="7.73046875" bestFit="1" customWidth="1"/>
    <col min="5241" max="5242" width="6.73046875" bestFit="1" customWidth="1"/>
    <col min="5243" max="5243" width="5.73046875" bestFit="1" customWidth="1"/>
    <col min="5244" max="5244" width="6.73046875" bestFit="1" customWidth="1"/>
    <col min="5245" max="5245" width="8.73046875" bestFit="1" customWidth="1"/>
    <col min="5246" max="5246" width="7.73046875" bestFit="1" customWidth="1"/>
    <col min="5247" max="5249" width="6.73046875" bestFit="1" customWidth="1"/>
    <col min="5250" max="5251" width="7.73046875" bestFit="1" customWidth="1"/>
    <col min="5252" max="5252" width="6.73046875" bestFit="1" customWidth="1"/>
    <col min="5253" max="5253" width="7.73046875" bestFit="1" customWidth="1"/>
    <col min="5254" max="5255" width="6.73046875" bestFit="1" customWidth="1"/>
    <col min="5256" max="5256" width="7.73046875" bestFit="1" customWidth="1"/>
    <col min="5257" max="5257" width="6.73046875" bestFit="1" customWidth="1"/>
    <col min="5258" max="5258" width="7.73046875" bestFit="1" customWidth="1"/>
    <col min="5259" max="5261" width="6.73046875" bestFit="1" customWidth="1"/>
    <col min="5262" max="5262" width="7.73046875" bestFit="1" customWidth="1"/>
    <col min="5263" max="5264" width="6.73046875" bestFit="1" customWidth="1"/>
    <col min="5265" max="5265" width="7.73046875" bestFit="1" customWidth="1"/>
    <col min="5266" max="5268" width="6.73046875" bestFit="1" customWidth="1"/>
    <col min="5269" max="5269" width="7.73046875" bestFit="1" customWidth="1"/>
    <col min="5270" max="5272" width="6.73046875" bestFit="1" customWidth="1"/>
    <col min="5273" max="5273" width="7.73046875" bestFit="1" customWidth="1"/>
    <col min="5274" max="5274" width="5.73046875" bestFit="1" customWidth="1"/>
    <col min="5275" max="5276" width="6.73046875" bestFit="1" customWidth="1"/>
    <col min="5277" max="5278" width="7.73046875" bestFit="1" customWidth="1"/>
    <col min="5279" max="5279" width="3.73046875" bestFit="1" customWidth="1"/>
    <col min="5280" max="5282" width="6.73046875" bestFit="1" customWidth="1"/>
    <col min="5283" max="5285" width="7.73046875" bestFit="1" customWidth="1"/>
    <col min="5286" max="5286" width="5.73046875" bestFit="1" customWidth="1"/>
    <col min="5287" max="5290" width="6.73046875" bestFit="1" customWidth="1"/>
    <col min="5291" max="5294" width="7.73046875" bestFit="1" customWidth="1"/>
    <col min="5295" max="5295" width="8.73046875" bestFit="1" customWidth="1"/>
    <col min="5296" max="5296" width="7.73046875" bestFit="1" customWidth="1"/>
    <col min="5297" max="5297" width="6.73046875" bestFit="1" customWidth="1"/>
    <col min="5298" max="5298" width="5.73046875" bestFit="1" customWidth="1"/>
    <col min="5299" max="5299" width="6.73046875" bestFit="1" customWidth="1"/>
    <col min="5300" max="5300" width="7.73046875" bestFit="1" customWidth="1"/>
    <col min="5301" max="5302" width="6.73046875" bestFit="1" customWidth="1"/>
    <col min="5303" max="5303" width="7.73046875" bestFit="1" customWidth="1"/>
    <col min="5304" max="5305" width="6.73046875" bestFit="1" customWidth="1"/>
    <col min="5306" max="5309" width="7.73046875" bestFit="1" customWidth="1"/>
    <col min="5310" max="5315" width="6.73046875" bestFit="1" customWidth="1"/>
    <col min="5316" max="5316" width="5.73046875" bestFit="1" customWidth="1"/>
    <col min="5317" max="5318" width="7.73046875" bestFit="1" customWidth="1"/>
    <col min="5319" max="5320" width="6.73046875" bestFit="1" customWidth="1"/>
    <col min="5321" max="5325" width="7.73046875" bestFit="1" customWidth="1"/>
    <col min="5326" max="5326" width="5.73046875" bestFit="1" customWidth="1"/>
    <col min="5327" max="5327" width="6.73046875" bestFit="1" customWidth="1"/>
    <col min="5328" max="5328" width="7.73046875" bestFit="1" customWidth="1"/>
    <col min="5329" max="5329" width="6.73046875" bestFit="1" customWidth="1"/>
    <col min="5330" max="5330" width="7.73046875" bestFit="1" customWidth="1"/>
    <col min="5331" max="5331" width="6.73046875" bestFit="1" customWidth="1"/>
    <col min="5332" max="5332" width="7.73046875" bestFit="1" customWidth="1"/>
    <col min="5333" max="5333" width="5.73046875" bestFit="1" customWidth="1"/>
    <col min="5334" max="5334" width="6.73046875" bestFit="1" customWidth="1"/>
    <col min="5335" max="5336" width="7.73046875" bestFit="1" customWidth="1"/>
    <col min="5337" max="5337" width="6.73046875" bestFit="1" customWidth="1"/>
    <col min="5338" max="5338" width="7.73046875" bestFit="1" customWidth="1"/>
    <col min="5339" max="5339" width="6.73046875" bestFit="1" customWidth="1"/>
    <col min="5340" max="5340" width="5.73046875" bestFit="1" customWidth="1"/>
    <col min="5341" max="5342" width="7.73046875" bestFit="1" customWidth="1"/>
    <col min="5343" max="5344" width="6.73046875" bestFit="1" customWidth="1"/>
    <col min="5345" max="5346" width="7.73046875" bestFit="1" customWidth="1"/>
    <col min="5347" max="5347" width="3.73046875" bestFit="1" customWidth="1"/>
    <col min="5348" max="5348" width="6.73046875" bestFit="1" customWidth="1"/>
    <col min="5349" max="5349" width="3.73046875" bestFit="1" customWidth="1"/>
    <col min="5350" max="5353" width="7.73046875" bestFit="1" customWidth="1"/>
    <col min="5354" max="5354" width="5.73046875" bestFit="1" customWidth="1"/>
    <col min="5355" max="5356" width="6.73046875" bestFit="1" customWidth="1"/>
    <col min="5357" max="5357" width="7.73046875" bestFit="1" customWidth="1"/>
    <col min="5358" max="5359" width="6.73046875" bestFit="1" customWidth="1"/>
    <col min="5360" max="5360" width="7.73046875" bestFit="1" customWidth="1"/>
    <col min="5361" max="5361" width="5.73046875" bestFit="1" customWidth="1"/>
    <col min="5362" max="5362" width="6.73046875" bestFit="1" customWidth="1"/>
    <col min="5363" max="5363" width="7.73046875" bestFit="1" customWidth="1"/>
    <col min="5364" max="5364" width="6.73046875" bestFit="1" customWidth="1"/>
    <col min="5365" max="5365" width="7.73046875" bestFit="1" customWidth="1"/>
    <col min="5366" max="5366" width="6.73046875" bestFit="1" customWidth="1"/>
    <col min="5367" max="5369" width="7.73046875" bestFit="1" customWidth="1"/>
    <col min="5370" max="5374" width="6.73046875" bestFit="1" customWidth="1"/>
    <col min="5375" max="5376" width="7.73046875" bestFit="1" customWidth="1"/>
    <col min="5377" max="5377" width="8.73046875" bestFit="1" customWidth="1"/>
    <col min="5378" max="5379" width="7.73046875" bestFit="1" customWidth="1"/>
    <col min="5380" max="5380" width="5.73046875" bestFit="1" customWidth="1"/>
    <col min="5381" max="5381" width="6.73046875" bestFit="1" customWidth="1"/>
    <col min="5382" max="5383" width="7.73046875" bestFit="1" customWidth="1"/>
    <col min="5384" max="5384" width="6.73046875" bestFit="1" customWidth="1"/>
    <col min="5385" max="5385" width="8.73046875" bestFit="1" customWidth="1"/>
    <col min="5386" max="5387" width="6.73046875" bestFit="1" customWidth="1"/>
    <col min="5388" max="5388" width="8.73046875" bestFit="1" customWidth="1"/>
    <col min="5389" max="5390" width="6.73046875" bestFit="1" customWidth="1"/>
    <col min="5391" max="5391" width="5.73046875" bestFit="1" customWidth="1"/>
    <col min="5392" max="5393" width="7.73046875" bestFit="1" customWidth="1"/>
    <col min="5394" max="5394" width="6.73046875" bestFit="1" customWidth="1"/>
    <col min="5395" max="5395" width="7.73046875" bestFit="1" customWidth="1"/>
    <col min="5396" max="5396" width="5.73046875" bestFit="1" customWidth="1"/>
    <col min="5397" max="5397" width="7.73046875" bestFit="1" customWidth="1"/>
    <col min="5398" max="5400" width="6.73046875" bestFit="1" customWidth="1"/>
    <col min="5401" max="5404" width="7.73046875" bestFit="1" customWidth="1"/>
    <col min="5405" max="5405" width="6.73046875" bestFit="1" customWidth="1"/>
    <col min="5406" max="5406" width="7.73046875" bestFit="1" customWidth="1"/>
    <col min="5407" max="5407" width="6.73046875" bestFit="1" customWidth="1"/>
    <col min="5408" max="5408" width="7.73046875" bestFit="1" customWidth="1"/>
    <col min="5409" max="5410" width="6.73046875" bestFit="1" customWidth="1"/>
    <col min="5411" max="5412" width="7.73046875" bestFit="1" customWidth="1"/>
    <col min="5413" max="5414" width="6.73046875" bestFit="1" customWidth="1"/>
    <col min="5415" max="5415" width="7.73046875" bestFit="1" customWidth="1"/>
    <col min="5416" max="5416" width="6.73046875" bestFit="1" customWidth="1"/>
    <col min="5417" max="5418" width="7.73046875" bestFit="1" customWidth="1"/>
    <col min="5419" max="5419" width="5.73046875" bestFit="1" customWidth="1"/>
    <col min="5420" max="5420" width="7.73046875" bestFit="1" customWidth="1"/>
    <col min="5421" max="5421" width="6.73046875" bestFit="1" customWidth="1"/>
    <col min="5422" max="5422" width="7.73046875" bestFit="1" customWidth="1"/>
    <col min="5423" max="5423" width="6.73046875" bestFit="1" customWidth="1"/>
    <col min="5424" max="5424" width="7.73046875" bestFit="1" customWidth="1"/>
    <col min="5425" max="5425" width="3.73046875" bestFit="1" customWidth="1"/>
    <col min="5426" max="5426" width="7.73046875" bestFit="1" customWidth="1"/>
    <col min="5427" max="5427" width="6.73046875" bestFit="1" customWidth="1"/>
    <col min="5428" max="5428" width="7.73046875" bestFit="1" customWidth="1"/>
    <col min="5429" max="5429" width="6.73046875" bestFit="1" customWidth="1"/>
    <col min="5430" max="5430" width="5.73046875" bestFit="1" customWidth="1"/>
    <col min="5431" max="5432" width="7.73046875" bestFit="1" customWidth="1"/>
    <col min="5433" max="5433" width="6.73046875" bestFit="1" customWidth="1"/>
    <col min="5434" max="5435" width="7.73046875" bestFit="1" customWidth="1"/>
    <col min="5436" max="5436" width="5.73046875" bestFit="1" customWidth="1"/>
    <col min="5437" max="5437" width="6.73046875" bestFit="1" customWidth="1"/>
    <col min="5438" max="5440" width="7.73046875" bestFit="1" customWidth="1"/>
    <col min="5441" max="5442" width="6.73046875" bestFit="1" customWidth="1"/>
    <col min="5443" max="5443" width="7.73046875" bestFit="1" customWidth="1"/>
    <col min="5444" max="5444" width="6.73046875" bestFit="1" customWidth="1"/>
    <col min="5445" max="5447" width="7.73046875" bestFit="1" customWidth="1"/>
    <col min="5448" max="5448" width="6.73046875" bestFit="1" customWidth="1"/>
    <col min="5449" max="5450" width="7.73046875" bestFit="1" customWidth="1"/>
    <col min="5451" max="5451" width="5.73046875" bestFit="1" customWidth="1"/>
    <col min="5452" max="5453" width="6.73046875" bestFit="1" customWidth="1"/>
    <col min="5454" max="5455" width="7.73046875" bestFit="1" customWidth="1"/>
    <col min="5456" max="5457" width="6.73046875" bestFit="1" customWidth="1"/>
    <col min="5458" max="5462" width="7.73046875" bestFit="1" customWidth="1"/>
    <col min="5463" max="5470" width="6.73046875" bestFit="1" customWidth="1"/>
    <col min="5471" max="5475" width="7.73046875" bestFit="1" customWidth="1"/>
    <col min="5476" max="5476" width="6.73046875" bestFit="1" customWidth="1"/>
    <col min="5477" max="5478" width="5.73046875" bestFit="1" customWidth="1"/>
    <col min="5479" max="5479" width="7.73046875" bestFit="1" customWidth="1"/>
    <col min="5480" max="5481" width="6.73046875" bestFit="1" customWidth="1"/>
    <col min="5482" max="5482" width="7.73046875" bestFit="1" customWidth="1"/>
    <col min="5483" max="5484" width="6.73046875" bestFit="1" customWidth="1"/>
    <col min="5485" max="5485" width="5.73046875" bestFit="1" customWidth="1"/>
    <col min="5486" max="5487" width="6.73046875" bestFit="1" customWidth="1"/>
    <col min="5488" max="5488" width="7.73046875" bestFit="1" customWidth="1"/>
    <col min="5489" max="5490" width="6.73046875" bestFit="1" customWidth="1"/>
    <col min="5491" max="5493" width="7.73046875" bestFit="1" customWidth="1"/>
    <col min="5494" max="5495" width="6.73046875" bestFit="1" customWidth="1"/>
    <col min="5496" max="5496" width="7.73046875" bestFit="1" customWidth="1"/>
    <col min="5497" max="5498" width="6.73046875" bestFit="1" customWidth="1"/>
    <col min="5499" max="5499" width="5.73046875" bestFit="1" customWidth="1"/>
    <col min="5500" max="5500" width="7.73046875" bestFit="1" customWidth="1"/>
    <col min="5501" max="5502" width="6.73046875" bestFit="1" customWidth="1"/>
    <col min="5503" max="5503" width="7.73046875" bestFit="1" customWidth="1"/>
    <col min="5504" max="5504" width="6.73046875" bestFit="1" customWidth="1"/>
    <col min="5505" max="5506" width="5.73046875" bestFit="1" customWidth="1"/>
    <col min="5507" max="5507" width="6.73046875" bestFit="1" customWidth="1"/>
    <col min="5508" max="5508" width="3.73046875" bestFit="1" customWidth="1"/>
    <col min="5509" max="5510" width="6.73046875" bestFit="1" customWidth="1"/>
    <col min="5511" max="5511" width="7.73046875" bestFit="1" customWidth="1"/>
    <col min="5512" max="5512" width="6.73046875" bestFit="1" customWidth="1"/>
    <col min="5513" max="5513" width="7.73046875" bestFit="1" customWidth="1"/>
    <col min="5514" max="5514" width="6.73046875" bestFit="1" customWidth="1"/>
    <col min="5515" max="5516" width="7.73046875" bestFit="1" customWidth="1"/>
    <col min="5517" max="5518" width="6.73046875" bestFit="1" customWidth="1"/>
    <col min="5519" max="5520" width="7.73046875" bestFit="1" customWidth="1"/>
    <col min="5521" max="5522" width="6.73046875" bestFit="1" customWidth="1"/>
    <col min="5523" max="5523" width="7.73046875" bestFit="1" customWidth="1"/>
    <col min="5524" max="5524" width="6.73046875" bestFit="1" customWidth="1"/>
    <col min="5525" max="5525" width="7.73046875" bestFit="1" customWidth="1"/>
    <col min="5526" max="5527" width="6.73046875" bestFit="1" customWidth="1"/>
    <col min="5528" max="5528" width="7.73046875" bestFit="1" customWidth="1"/>
    <col min="5529" max="5529" width="5.73046875" bestFit="1" customWidth="1"/>
    <col min="5530" max="5532" width="6.73046875" bestFit="1" customWidth="1"/>
    <col min="5533" max="5534" width="7.73046875" bestFit="1" customWidth="1"/>
    <col min="5535" max="5535" width="5.73046875" bestFit="1" customWidth="1"/>
    <col min="5536" max="5537" width="7.73046875" bestFit="1" customWidth="1"/>
    <col min="5538" max="5539" width="6.73046875" bestFit="1" customWidth="1"/>
    <col min="5540" max="5540" width="7.73046875" bestFit="1" customWidth="1"/>
    <col min="5541" max="5541" width="6.73046875" bestFit="1" customWidth="1"/>
    <col min="5542" max="5542" width="7.73046875" bestFit="1" customWidth="1"/>
    <col min="5543" max="5543" width="6.73046875" bestFit="1" customWidth="1"/>
    <col min="5544" max="5544" width="5.73046875" bestFit="1" customWidth="1"/>
    <col min="5545" max="5546" width="7.73046875" bestFit="1" customWidth="1"/>
    <col min="5547" max="5547" width="6.73046875" bestFit="1" customWidth="1"/>
    <col min="5548" max="5549" width="7.73046875" bestFit="1" customWidth="1"/>
    <col min="5550" max="5551" width="6.73046875" bestFit="1" customWidth="1"/>
    <col min="5552" max="5556" width="7.73046875" bestFit="1" customWidth="1"/>
    <col min="5557" max="5557" width="6.73046875" bestFit="1" customWidth="1"/>
    <col min="5558" max="5558" width="7.73046875" bestFit="1" customWidth="1"/>
    <col min="5559" max="5562" width="6.73046875" bestFit="1" customWidth="1"/>
    <col min="5563" max="5563" width="7.73046875" bestFit="1" customWidth="1"/>
    <col min="5564" max="5565" width="6.73046875" bestFit="1" customWidth="1"/>
    <col min="5566" max="5567" width="7.73046875" bestFit="1" customWidth="1"/>
    <col min="5568" max="5572" width="6.73046875" bestFit="1" customWidth="1"/>
    <col min="5573" max="5573" width="7.73046875" bestFit="1" customWidth="1"/>
    <col min="5574" max="5575" width="6.73046875" bestFit="1" customWidth="1"/>
    <col min="5576" max="5577" width="7.73046875" bestFit="1" customWidth="1"/>
    <col min="5578" max="5579" width="6.73046875" bestFit="1" customWidth="1"/>
    <col min="5580" max="5581" width="7.73046875" bestFit="1" customWidth="1"/>
    <col min="5582" max="5584" width="6.73046875" bestFit="1" customWidth="1"/>
    <col min="5585" max="5586" width="7.73046875" bestFit="1" customWidth="1"/>
    <col min="5587" max="5587" width="5.73046875" bestFit="1" customWidth="1"/>
    <col min="5588" max="5588" width="6.73046875" bestFit="1" customWidth="1"/>
    <col min="5589" max="5589" width="7.73046875" bestFit="1" customWidth="1"/>
    <col min="5590" max="5591" width="6.73046875" bestFit="1" customWidth="1"/>
    <col min="5592" max="5594" width="7.73046875" bestFit="1" customWidth="1"/>
    <col min="5595" max="5595" width="5.73046875" bestFit="1" customWidth="1"/>
    <col min="5596" max="5600" width="6.73046875" bestFit="1" customWidth="1"/>
    <col min="5601" max="5601" width="7.73046875" bestFit="1" customWidth="1"/>
    <col min="5602" max="5602" width="3.73046875" bestFit="1" customWidth="1"/>
    <col min="5603" max="5604" width="6.73046875" bestFit="1" customWidth="1"/>
    <col min="5605" max="5605" width="5.73046875" bestFit="1" customWidth="1"/>
    <col min="5606" max="5606" width="6.73046875" bestFit="1" customWidth="1"/>
    <col min="5607" max="5607" width="5.73046875" bestFit="1" customWidth="1"/>
    <col min="5608" max="5608" width="7.73046875" bestFit="1" customWidth="1"/>
    <col min="5609" max="5611" width="6.73046875" bestFit="1" customWidth="1"/>
    <col min="5612" max="5612" width="7.73046875" bestFit="1" customWidth="1"/>
    <col min="5613" max="5613" width="5.73046875" bestFit="1" customWidth="1"/>
    <col min="5614" max="5615" width="6.73046875" bestFit="1" customWidth="1"/>
    <col min="5616" max="5619" width="7.73046875" bestFit="1" customWidth="1"/>
    <col min="5620" max="5621" width="6.73046875" bestFit="1" customWidth="1"/>
    <col min="5622" max="5622" width="5.73046875" bestFit="1" customWidth="1"/>
    <col min="5623" max="5626" width="7.73046875" bestFit="1" customWidth="1"/>
    <col min="5627" max="5627" width="6.73046875" bestFit="1" customWidth="1"/>
    <col min="5628" max="5628" width="5.73046875" bestFit="1" customWidth="1"/>
    <col min="5629" max="5629" width="7.73046875" bestFit="1" customWidth="1"/>
    <col min="5630" max="5630" width="6.73046875" bestFit="1" customWidth="1"/>
    <col min="5631" max="5631" width="7.73046875" bestFit="1" customWidth="1"/>
    <col min="5632" max="5632" width="6.73046875" bestFit="1" customWidth="1"/>
    <col min="5633" max="5633" width="7.73046875" bestFit="1" customWidth="1"/>
    <col min="5634" max="5634" width="6.73046875" bestFit="1" customWidth="1"/>
    <col min="5635" max="5636" width="5.73046875" bestFit="1" customWidth="1"/>
    <col min="5637" max="5638" width="6.73046875" bestFit="1" customWidth="1"/>
    <col min="5639" max="5641" width="7.73046875" bestFit="1" customWidth="1"/>
    <col min="5642" max="5643" width="6.73046875" bestFit="1" customWidth="1"/>
    <col min="5644" max="5644" width="7.73046875" bestFit="1" customWidth="1"/>
    <col min="5645" max="5645" width="5.73046875" bestFit="1" customWidth="1"/>
    <col min="5646" max="5646" width="7.73046875" bestFit="1" customWidth="1"/>
    <col min="5647" max="5647" width="6.73046875" bestFit="1" customWidth="1"/>
    <col min="5648" max="5649" width="5.73046875" bestFit="1" customWidth="1"/>
    <col min="5650" max="5651" width="6.73046875" bestFit="1" customWidth="1"/>
    <col min="5652" max="5652" width="5.73046875" bestFit="1" customWidth="1"/>
    <col min="5653" max="5653" width="7.73046875" bestFit="1" customWidth="1"/>
    <col min="5654" max="5656" width="6.73046875" bestFit="1" customWidth="1"/>
    <col min="5657" max="5659" width="7.73046875" bestFit="1" customWidth="1"/>
    <col min="5660" max="5660" width="6.73046875" bestFit="1" customWidth="1"/>
    <col min="5661" max="5664" width="7.73046875" bestFit="1" customWidth="1"/>
    <col min="5665" max="5667" width="6.73046875" bestFit="1" customWidth="1"/>
    <col min="5668" max="5669" width="7.73046875" bestFit="1" customWidth="1"/>
    <col min="5670" max="5672" width="6.73046875" bestFit="1" customWidth="1"/>
    <col min="5673" max="5673" width="7.73046875" bestFit="1" customWidth="1"/>
    <col min="5674" max="5677" width="6.73046875" bestFit="1" customWidth="1"/>
    <col min="5678" max="5678" width="7.73046875" bestFit="1" customWidth="1"/>
    <col min="5679" max="5680" width="6.73046875" bestFit="1" customWidth="1"/>
    <col min="5681" max="5681" width="7.73046875" bestFit="1" customWidth="1"/>
    <col min="5682" max="5682" width="5.73046875" bestFit="1" customWidth="1"/>
    <col min="5683" max="5683" width="6.73046875" bestFit="1" customWidth="1"/>
    <col min="5684" max="5684" width="7.73046875" bestFit="1" customWidth="1"/>
    <col min="5685" max="5687" width="6.73046875" bestFit="1" customWidth="1"/>
    <col min="5688" max="5689" width="7.73046875" bestFit="1" customWidth="1"/>
    <col min="5690" max="5692" width="6.73046875" bestFit="1" customWidth="1"/>
    <col min="5693" max="5693" width="7.73046875" bestFit="1" customWidth="1"/>
    <col min="5694" max="5694" width="8.73046875" bestFit="1" customWidth="1"/>
    <col min="5695" max="5701" width="7.73046875" bestFit="1" customWidth="1"/>
    <col min="5702" max="5702" width="6.73046875" bestFit="1" customWidth="1"/>
    <col min="5703" max="5705" width="7.73046875" bestFit="1" customWidth="1"/>
    <col min="5706" max="5706" width="6.73046875" bestFit="1" customWidth="1"/>
    <col min="5707" max="5708" width="8.73046875" bestFit="1" customWidth="1"/>
    <col min="5709" max="5710" width="7.73046875" bestFit="1" customWidth="1"/>
    <col min="5711" max="5712" width="6.73046875" bestFit="1" customWidth="1"/>
    <col min="5713" max="5713" width="7.73046875" bestFit="1" customWidth="1"/>
    <col min="5714" max="5714" width="6.73046875" bestFit="1" customWidth="1"/>
    <col min="5715" max="5715" width="5.73046875" bestFit="1" customWidth="1"/>
    <col min="5716" max="5716" width="7.73046875" bestFit="1" customWidth="1"/>
    <col min="5717" max="5717" width="5.73046875" bestFit="1" customWidth="1"/>
    <col min="5718" max="5718" width="6.73046875" bestFit="1" customWidth="1"/>
    <col min="5719" max="5719" width="7.73046875" bestFit="1" customWidth="1"/>
    <col min="5720" max="5720" width="6.73046875" bestFit="1" customWidth="1"/>
    <col min="5721" max="5721" width="7.73046875" bestFit="1" customWidth="1"/>
    <col min="5722" max="5723" width="6.73046875" bestFit="1" customWidth="1"/>
    <col min="5724" max="5724" width="7.73046875" bestFit="1" customWidth="1"/>
    <col min="5725" max="5725" width="6.73046875" bestFit="1" customWidth="1"/>
    <col min="5726" max="5726" width="5.73046875" bestFit="1" customWidth="1"/>
    <col min="5727" max="5727" width="7.73046875" bestFit="1" customWidth="1"/>
    <col min="5728" max="5729" width="6.73046875" bestFit="1" customWidth="1"/>
    <col min="5730" max="5730" width="7.73046875" bestFit="1" customWidth="1"/>
    <col min="5731" max="5732" width="6.73046875" bestFit="1" customWidth="1"/>
    <col min="5733" max="5733" width="7.73046875" bestFit="1" customWidth="1"/>
    <col min="5734" max="5734" width="8.73046875" bestFit="1" customWidth="1"/>
    <col min="5735" max="5735" width="7.73046875" bestFit="1" customWidth="1"/>
    <col min="5736" max="5741" width="8.73046875" bestFit="1" customWidth="1"/>
    <col min="5742" max="5742" width="7.73046875" bestFit="1" customWidth="1"/>
    <col min="5743" max="5746" width="8.73046875" bestFit="1" customWidth="1"/>
    <col min="5747" max="5747" width="7.73046875" bestFit="1" customWidth="1"/>
    <col min="5748" max="5749" width="8.73046875" bestFit="1" customWidth="1"/>
    <col min="5750" max="5750" width="7.73046875" bestFit="1" customWidth="1"/>
    <col min="5751" max="5751" width="8.73046875" bestFit="1" customWidth="1"/>
    <col min="5752" max="5753" width="7.73046875" bestFit="1" customWidth="1"/>
    <col min="5754" max="5754" width="6.73046875" bestFit="1" customWidth="1"/>
    <col min="5755" max="5755" width="8.73046875" bestFit="1" customWidth="1"/>
    <col min="5756" max="5756" width="7.73046875" bestFit="1" customWidth="1"/>
    <col min="5757" max="5758" width="8.73046875" bestFit="1" customWidth="1"/>
    <col min="5759" max="5759" width="6.73046875" bestFit="1" customWidth="1"/>
    <col min="5760" max="5762" width="7.73046875" bestFit="1" customWidth="1"/>
    <col min="5763" max="5763" width="6.73046875" bestFit="1" customWidth="1"/>
    <col min="5764" max="5766" width="7.73046875" bestFit="1" customWidth="1"/>
    <col min="5767" max="5767" width="8.73046875" bestFit="1" customWidth="1"/>
    <col min="5768" max="5770" width="7.73046875" bestFit="1" customWidth="1"/>
    <col min="5771" max="5771" width="4.73046875" bestFit="1" customWidth="1"/>
    <col min="5772" max="5774" width="8.73046875" bestFit="1" customWidth="1"/>
    <col min="5775" max="5775" width="7.73046875" bestFit="1" customWidth="1"/>
    <col min="5776" max="5777" width="8.73046875" bestFit="1" customWidth="1"/>
    <col min="5778" max="5779" width="7.73046875" bestFit="1" customWidth="1"/>
    <col min="5780" max="5780" width="8.73046875" bestFit="1" customWidth="1"/>
    <col min="5781" max="5781" width="7.73046875" bestFit="1" customWidth="1"/>
    <col min="5782" max="5782" width="8.73046875" bestFit="1" customWidth="1"/>
    <col min="5783" max="5783" width="7.73046875" bestFit="1" customWidth="1"/>
    <col min="5784" max="5785" width="8.73046875" bestFit="1" customWidth="1"/>
    <col min="5786" max="5786" width="7.73046875" bestFit="1" customWidth="1"/>
    <col min="5787" max="5787" width="8.73046875" bestFit="1" customWidth="1"/>
    <col min="5788" max="5788" width="6.73046875" bestFit="1" customWidth="1"/>
    <col min="5789" max="5793" width="7.73046875" bestFit="1" customWidth="1"/>
    <col min="5794" max="5796" width="8.73046875" bestFit="1" customWidth="1"/>
    <col min="5797" max="5797" width="6.73046875" bestFit="1" customWidth="1"/>
    <col min="5798" max="5800" width="7.73046875" bestFit="1" customWidth="1"/>
    <col min="5801" max="5804" width="8.73046875" bestFit="1" customWidth="1"/>
    <col min="5805" max="5805" width="7.73046875" bestFit="1" customWidth="1"/>
    <col min="5806" max="5806" width="8.73046875" bestFit="1" customWidth="1"/>
    <col min="5807" max="5807" width="7.73046875" bestFit="1" customWidth="1"/>
    <col min="5808" max="5808" width="8.73046875" bestFit="1" customWidth="1"/>
    <col min="5809" max="5813" width="7.73046875" bestFit="1" customWidth="1"/>
    <col min="5814" max="5814" width="8.73046875" bestFit="1" customWidth="1"/>
    <col min="5815" max="5815" width="6.73046875" bestFit="1" customWidth="1"/>
    <col min="5816" max="5816" width="7.73046875" bestFit="1" customWidth="1"/>
    <col min="5817" max="5817" width="8.73046875" bestFit="1" customWidth="1"/>
    <col min="5818" max="5818" width="7.73046875" bestFit="1" customWidth="1"/>
    <col min="5819" max="5819" width="8.73046875" bestFit="1" customWidth="1"/>
    <col min="5820" max="5820" width="7.73046875" bestFit="1" customWidth="1"/>
    <col min="5821" max="5821" width="4.73046875" bestFit="1" customWidth="1"/>
    <col min="5822" max="5822" width="8.73046875" bestFit="1" customWidth="1"/>
    <col min="5823" max="5824" width="7.73046875" bestFit="1" customWidth="1"/>
    <col min="5825" max="5825" width="6.73046875" bestFit="1" customWidth="1"/>
    <col min="5826" max="5826" width="7.73046875" bestFit="1" customWidth="1"/>
    <col min="5827" max="5828" width="8.73046875" bestFit="1" customWidth="1"/>
    <col min="5829" max="5831" width="7.73046875" bestFit="1" customWidth="1"/>
    <col min="5832" max="5832" width="8.73046875" bestFit="1" customWidth="1"/>
    <col min="5833" max="5836" width="7.73046875" bestFit="1" customWidth="1"/>
    <col min="5837" max="5838" width="8.73046875" bestFit="1" customWidth="1"/>
    <col min="5839" max="5839" width="7.73046875" bestFit="1" customWidth="1"/>
    <col min="5840" max="5840" width="9.73046875" bestFit="1" customWidth="1"/>
    <col min="5841" max="5841" width="8.73046875" bestFit="1" customWidth="1"/>
    <col min="5842" max="5842" width="6.73046875" bestFit="1" customWidth="1"/>
    <col min="5843" max="5844" width="7.73046875" bestFit="1" customWidth="1"/>
    <col min="5845" max="5845" width="8.73046875" bestFit="1" customWidth="1"/>
    <col min="5846" max="5849" width="7.73046875" bestFit="1" customWidth="1"/>
    <col min="5850" max="5850" width="6.73046875" bestFit="1" customWidth="1"/>
    <col min="5851" max="5857" width="7.73046875" bestFit="1" customWidth="1"/>
    <col min="5858" max="5859" width="8.73046875" bestFit="1" customWidth="1"/>
    <col min="5860" max="5862" width="7.73046875" bestFit="1" customWidth="1"/>
    <col min="5863" max="5863" width="8.73046875" bestFit="1" customWidth="1"/>
    <col min="5864" max="5866" width="7.73046875" bestFit="1" customWidth="1"/>
    <col min="5867" max="5867" width="8.73046875" bestFit="1" customWidth="1"/>
    <col min="5868" max="5870" width="7.73046875" bestFit="1" customWidth="1"/>
    <col min="5871" max="5871" width="8.73046875" bestFit="1" customWidth="1"/>
    <col min="5872" max="5872" width="6.73046875" bestFit="1" customWidth="1"/>
    <col min="5873" max="5873" width="7.73046875" bestFit="1" customWidth="1"/>
    <col min="5874" max="5874" width="8.73046875" bestFit="1" customWidth="1"/>
    <col min="5875" max="5875" width="7.73046875" bestFit="1" customWidth="1"/>
    <col min="5876" max="5876" width="6.73046875" bestFit="1" customWidth="1"/>
    <col min="5877" max="5878" width="7.73046875" bestFit="1" customWidth="1"/>
    <col min="5879" max="5879" width="8.73046875" bestFit="1" customWidth="1"/>
    <col min="5880" max="5881" width="7.73046875" bestFit="1" customWidth="1"/>
    <col min="5882" max="5883" width="8.73046875" bestFit="1" customWidth="1"/>
    <col min="5884" max="5884" width="7.73046875" bestFit="1" customWidth="1"/>
    <col min="5885" max="5885" width="8.73046875" bestFit="1" customWidth="1"/>
    <col min="5886" max="5888" width="7.73046875" bestFit="1" customWidth="1"/>
    <col min="5889" max="5889" width="8.73046875" bestFit="1" customWidth="1"/>
    <col min="5890" max="5890" width="9.73046875" bestFit="1" customWidth="1"/>
    <col min="5891" max="5891" width="7.73046875" bestFit="1" customWidth="1"/>
    <col min="5892" max="5892" width="6.73046875" bestFit="1" customWidth="1"/>
    <col min="5893" max="5894" width="7.73046875" bestFit="1" customWidth="1"/>
    <col min="5895" max="5895" width="8.73046875" bestFit="1" customWidth="1"/>
    <col min="5896" max="5899" width="7.73046875" bestFit="1" customWidth="1"/>
    <col min="5900" max="5900" width="8.73046875" bestFit="1" customWidth="1"/>
    <col min="5901" max="5903" width="7.73046875" bestFit="1" customWidth="1"/>
    <col min="5904" max="5904" width="6.73046875" bestFit="1" customWidth="1"/>
    <col min="5905" max="5905" width="7.73046875" bestFit="1" customWidth="1"/>
    <col min="5906" max="5907" width="8.73046875" bestFit="1" customWidth="1"/>
    <col min="5908" max="5908" width="6.73046875" bestFit="1" customWidth="1"/>
    <col min="5909" max="5909" width="4.73046875" bestFit="1" customWidth="1"/>
    <col min="5910" max="5910" width="7.73046875" bestFit="1" customWidth="1"/>
    <col min="5911" max="5913" width="8.73046875" bestFit="1" customWidth="1"/>
    <col min="5914" max="5914" width="6.73046875" bestFit="1" customWidth="1"/>
    <col min="5915" max="5918" width="7.73046875" bestFit="1" customWidth="1"/>
    <col min="5919" max="5919" width="6.73046875" bestFit="1" customWidth="1"/>
    <col min="5920" max="5921" width="7.73046875" bestFit="1" customWidth="1"/>
    <col min="5922" max="5922" width="6.73046875" bestFit="1" customWidth="1"/>
    <col min="5923" max="5924" width="8.73046875" bestFit="1" customWidth="1"/>
    <col min="5925" max="5925" width="7.73046875" bestFit="1" customWidth="1"/>
    <col min="5926" max="5927" width="8.73046875" bestFit="1" customWidth="1"/>
    <col min="5928" max="5928" width="7.73046875" bestFit="1" customWidth="1"/>
    <col min="5929" max="5929" width="8.73046875" bestFit="1" customWidth="1"/>
    <col min="5930" max="5931" width="7.73046875" bestFit="1" customWidth="1"/>
    <col min="5932" max="5932" width="8.73046875" bestFit="1" customWidth="1"/>
    <col min="5933" max="5934" width="7.73046875" bestFit="1" customWidth="1"/>
    <col min="5935" max="5935" width="6.73046875" bestFit="1" customWidth="1"/>
    <col min="5936" max="5937" width="8.73046875" bestFit="1" customWidth="1"/>
    <col min="5938" max="5938" width="7.73046875" bestFit="1" customWidth="1"/>
    <col min="5939" max="5939" width="8.73046875" bestFit="1" customWidth="1"/>
    <col min="5940" max="5940" width="7.73046875" bestFit="1" customWidth="1"/>
    <col min="5941" max="5942" width="8.73046875" bestFit="1" customWidth="1"/>
    <col min="5943" max="5945" width="7.73046875" bestFit="1" customWidth="1"/>
    <col min="5946" max="5946" width="8.73046875" bestFit="1" customWidth="1"/>
    <col min="5947" max="5948" width="7.73046875" bestFit="1" customWidth="1"/>
    <col min="5949" max="5949" width="8.73046875" bestFit="1" customWidth="1"/>
    <col min="5950" max="5952" width="7.73046875" bestFit="1" customWidth="1"/>
    <col min="5953" max="5953" width="8.73046875" bestFit="1" customWidth="1"/>
    <col min="5954" max="5954" width="7.73046875" bestFit="1" customWidth="1"/>
    <col min="5955" max="5955" width="8.73046875" bestFit="1" customWidth="1"/>
    <col min="5956" max="5956" width="6.73046875" bestFit="1" customWidth="1"/>
    <col min="5957" max="5957" width="7.73046875" bestFit="1" customWidth="1"/>
    <col min="5958" max="5958" width="8.73046875" bestFit="1" customWidth="1"/>
    <col min="5959" max="5960" width="7.73046875" bestFit="1" customWidth="1"/>
    <col min="5961" max="5961" width="8.73046875" bestFit="1" customWidth="1"/>
    <col min="5962" max="5963" width="7.73046875" bestFit="1" customWidth="1"/>
    <col min="5964" max="5964" width="8.73046875" bestFit="1" customWidth="1"/>
    <col min="5965" max="5965" width="6.73046875" bestFit="1" customWidth="1"/>
    <col min="5966" max="5969" width="7.73046875" bestFit="1" customWidth="1"/>
    <col min="5970" max="5970" width="6.73046875" bestFit="1" customWidth="1"/>
    <col min="5971" max="5971" width="8.73046875" bestFit="1" customWidth="1"/>
    <col min="5972" max="5973" width="7.73046875" bestFit="1" customWidth="1"/>
    <col min="5974" max="5974" width="8.73046875" bestFit="1" customWidth="1"/>
    <col min="5975" max="5975" width="7.73046875" bestFit="1" customWidth="1"/>
    <col min="5976" max="5976" width="6.73046875" bestFit="1" customWidth="1"/>
    <col min="5977" max="5980" width="7.73046875" bestFit="1" customWidth="1"/>
    <col min="5981" max="5981" width="8.73046875" bestFit="1" customWidth="1"/>
    <col min="5982" max="5982" width="6.73046875" bestFit="1" customWidth="1"/>
    <col min="5983" max="5985" width="7.73046875" bestFit="1" customWidth="1"/>
    <col min="5986" max="5986" width="6.73046875" bestFit="1" customWidth="1"/>
    <col min="5987" max="5987" width="8.73046875" bestFit="1" customWidth="1"/>
    <col min="5988" max="5991" width="7.73046875" bestFit="1" customWidth="1"/>
    <col min="5992" max="5993" width="8.73046875" bestFit="1" customWidth="1"/>
    <col min="5994" max="5997" width="7.73046875" bestFit="1" customWidth="1"/>
    <col min="5998" max="5998" width="8.73046875" bestFit="1" customWidth="1"/>
    <col min="5999" max="5999" width="7.73046875" bestFit="1" customWidth="1"/>
    <col min="6000" max="6000" width="8.73046875" bestFit="1" customWidth="1"/>
    <col min="6001" max="6001" width="7.73046875" bestFit="1" customWidth="1"/>
    <col min="6002" max="6002" width="6.73046875" bestFit="1" customWidth="1"/>
    <col min="6003" max="6003" width="8.73046875" bestFit="1" customWidth="1"/>
    <col min="6004" max="6008" width="7.73046875" bestFit="1" customWidth="1"/>
    <col min="6009" max="6009" width="8.73046875" bestFit="1" customWidth="1"/>
    <col min="6010" max="6010" width="7.73046875" bestFit="1" customWidth="1"/>
    <col min="6011" max="6011" width="6.73046875" bestFit="1" customWidth="1"/>
    <col min="6012" max="6012" width="7.73046875" bestFit="1" customWidth="1"/>
    <col min="6013" max="6014" width="8.73046875" bestFit="1" customWidth="1"/>
    <col min="6015" max="6016" width="7.73046875" bestFit="1" customWidth="1"/>
    <col min="6017" max="6017" width="8.73046875" bestFit="1" customWidth="1"/>
    <col min="6018" max="6019" width="7.73046875" bestFit="1" customWidth="1"/>
    <col min="6020" max="6020" width="8.73046875" bestFit="1" customWidth="1"/>
    <col min="6021" max="6021" width="7.73046875" bestFit="1" customWidth="1"/>
    <col min="6022" max="6022" width="8.73046875" bestFit="1" customWidth="1"/>
    <col min="6023" max="6023" width="7.73046875" bestFit="1" customWidth="1"/>
    <col min="6024" max="6025" width="8.73046875" bestFit="1" customWidth="1"/>
    <col min="6026" max="6026" width="7.73046875" bestFit="1" customWidth="1"/>
    <col min="6027" max="6027" width="6.73046875" bestFit="1" customWidth="1"/>
    <col min="6028" max="6028" width="7.73046875" bestFit="1" customWidth="1"/>
    <col min="6029" max="6029" width="8.73046875" bestFit="1" customWidth="1"/>
    <col min="6030" max="6030" width="6.73046875" bestFit="1" customWidth="1"/>
    <col min="6031" max="6032" width="8.73046875" bestFit="1" customWidth="1"/>
    <col min="6033" max="6035" width="7.73046875" bestFit="1" customWidth="1"/>
    <col min="6036" max="6036" width="6.73046875" bestFit="1" customWidth="1"/>
    <col min="6037" max="6038" width="7.73046875" bestFit="1" customWidth="1"/>
    <col min="6039" max="6039" width="8.73046875" bestFit="1" customWidth="1"/>
    <col min="6040" max="6040" width="6.73046875" bestFit="1" customWidth="1"/>
    <col min="6041" max="6041" width="7.73046875" bestFit="1" customWidth="1"/>
    <col min="6042" max="6042" width="8.73046875" bestFit="1" customWidth="1"/>
    <col min="6043" max="6043" width="6.73046875" bestFit="1" customWidth="1"/>
    <col min="6044" max="6044" width="9.73046875" bestFit="1" customWidth="1"/>
    <col min="6045" max="6046" width="6.73046875" bestFit="1" customWidth="1"/>
    <col min="6047" max="6047" width="7.73046875" bestFit="1" customWidth="1"/>
    <col min="6048" max="6048" width="8.73046875" bestFit="1" customWidth="1"/>
    <col min="6049" max="6049" width="6.73046875" bestFit="1" customWidth="1"/>
    <col min="6050" max="6054" width="7.73046875" bestFit="1" customWidth="1"/>
    <col min="6055" max="6055" width="8.73046875" bestFit="1" customWidth="1"/>
    <col min="6056" max="6057" width="7.73046875" bestFit="1" customWidth="1"/>
    <col min="6058" max="6059" width="8.73046875" bestFit="1" customWidth="1"/>
    <col min="6060" max="6061" width="7.73046875" bestFit="1" customWidth="1"/>
    <col min="6062" max="6062" width="8.73046875" bestFit="1" customWidth="1"/>
    <col min="6063" max="6063" width="7.73046875" bestFit="1" customWidth="1"/>
    <col min="6064" max="6065" width="8.73046875" bestFit="1" customWidth="1"/>
    <col min="6066" max="6067" width="7.73046875" bestFit="1" customWidth="1"/>
    <col min="6068" max="6068" width="8.73046875" bestFit="1" customWidth="1"/>
    <col min="6069" max="6071" width="7.73046875" bestFit="1" customWidth="1"/>
    <col min="6072" max="6074" width="8.73046875" bestFit="1" customWidth="1"/>
    <col min="6075" max="6078" width="7.73046875" bestFit="1" customWidth="1"/>
    <col min="6079" max="6081" width="8.73046875" bestFit="1" customWidth="1"/>
    <col min="6082" max="6085" width="7.73046875" bestFit="1" customWidth="1"/>
    <col min="6086" max="6086" width="8.73046875" bestFit="1" customWidth="1"/>
    <col min="6087" max="6087" width="4.73046875" bestFit="1" customWidth="1"/>
    <col min="6088" max="6089" width="8.73046875" bestFit="1" customWidth="1"/>
    <col min="6090" max="6090" width="4.73046875" bestFit="1" customWidth="1"/>
    <col min="6091" max="6092" width="7.73046875" bestFit="1" customWidth="1"/>
    <col min="6093" max="6093" width="8.73046875" bestFit="1" customWidth="1"/>
    <col min="6094" max="6094" width="7.73046875" bestFit="1" customWidth="1"/>
    <col min="6095" max="6095" width="6.73046875" bestFit="1" customWidth="1"/>
    <col min="6096" max="6096" width="8.73046875" bestFit="1" customWidth="1"/>
    <col min="6097" max="6097" width="7.73046875" bestFit="1" customWidth="1"/>
    <col min="6098" max="6098" width="6.73046875" bestFit="1" customWidth="1"/>
    <col min="6099" max="6099" width="8.73046875" bestFit="1" customWidth="1"/>
    <col min="6100" max="6100" width="7.73046875" bestFit="1" customWidth="1"/>
    <col min="6101" max="6101" width="6.73046875" bestFit="1" customWidth="1"/>
    <col min="6102" max="6103" width="8.73046875" bestFit="1" customWidth="1"/>
    <col min="6104" max="6104" width="7.73046875" bestFit="1" customWidth="1"/>
    <col min="6105" max="6105" width="8.73046875" bestFit="1" customWidth="1"/>
    <col min="6106" max="6108" width="7.73046875" bestFit="1" customWidth="1"/>
    <col min="6109" max="6109" width="8.73046875" bestFit="1" customWidth="1"/>
    <col min="6110" max="6110" width="7.73046875" bestFit="1" customWidth="1"/>
    <col min="6111" max="6115" width="8.73046875" bestFit="1" customWidth="1"/>
    <col min="6116" max="6116" width="6.73046875" bestFit="1" customWidth="1"/>
    <col min="6117" max="6117" width="8.73046875" bestFit="1" customWidth="1"/>
    <col min="6118" max="6118" width="6.73046875" bestFit="1" customWidth="1"/>
    <col min="6119" max="6120" width="8.73046875" bestFit="1" customWidth="1"/>
    <col min="6121" max="6121" width="7.73046875" bestFit="1" customWidth="1"/>
    <col min="6122" max="6122" width="6.73046875" bestFit="1" customWidth="1"/>
    <col min="6123" max="6124" width="8.73046875" bestFit="1" customWidth="1"/>
    <col min="6125" max="6133" width="7.73046875" bestFit="1" customWidth="1"/>
    <col min="6134" max="6134" width="8.73046875" bestFit="1" customWidth="1"/>
    <col min="6135" max="6135" width="7.73046875" bestFit="1" customWidth="1"/>
    <col min="6136" max="6136" width="8.73046875" bestFit="1" customWidth="1"/>
    <col min="6137" max="6140" width="7.73046875" bestFit="1" customWidth="1"/>
    <col min="6141" max="6141" width="8.73046875" bestFit="1" customWidth="1"/>
    <col min="6142" max="6142" width="9.73046875" bestFit="1" customWidth="1"/>
    <col min="6143" max="6145" width="8.73046875" bestFit="1" customWidth="1"/>
    <col min="6146" max="6146" width="10" bestFit="1" customWidth="1"/>
  </cols>
  <sheetData>
    <row r="3" spans="1:3" x14ac:dyDescent="0.45">
      <c r="A3" s="6" t="s">
        <v>10932</v>
      </c>
      <c r="B3" s="6" t="s">
        <v>10950</v>
      </c>
      <c r="C3" s="7" t="s">
        <v>10951</v>
      </c>
    </row>
    <row r="4" spans="1:3" x14ac:dyDescent="0.45">
      <c r="A4" s="4" t="s">
        <v>10935</v>
      </c>
      <c r="B4" s="9">
        <v>95365.937600000019</v>
      </c>
      <c r="C4" s="10">
        <v>9199.2699999999986</v>
      </c>
    </row>
    <row r="5" spans="1:3" x14ac:dyDescent="0.45">
      <c r="A5" s="5" t="s">
        <v>10936</v>
      </c>
      <c r="B5" s="11">
        <v>60172.649400000024</v>
      </c>
      <c r="C5" s="12">
        <v>10288.898699999991</v>
      </c>
    </row>
    <row r="6" spans="1:3" x14ac:dyDescent="0.45">
      <c r="A6" s="5" t="s">
        <v>10937</v>
      </c>
      <c r="B6" s="11">
        <v>199252.98399999991</v>
      </c>
      <c r="C6" s="12">
        <v>26806.573700000015</v>
      </c>
    </row>
    <row r="7" spans="1:3" x14ac:dyDescent="0.45">
      <c r="A7" s="5" t="s">
        <v>10938</v>
      </c>
      <c r="B7" s="11">
        <v>141851.5674</v>
      </c>
      <c r="C7" s="12">
        <v>13437.806799999998</v>
      </c>
    </row>
    <row r="8" spans="1:3" x14ac:dyDescent="0.45">
      <c r="A8" s="5" t="s">
        <v>10939</v>
      </c>
      <c r="B8" s="11">
        <v>156122.28669999994</v>
      </c>
      <c r="C8" s="12">
        <v>22308.51279999999</v>
      </c>
    </row>
    <row r="9" spans="1:3" x14ac:dyDescent="0.45">
      <c r="A9" s="5" t="s">
        <v>10940</v>
      </c>
      <c r="B9" s="11">
        <v>147082.61130000011</v>
      </c>
      <c r="C9" s="12">
        <v>20899.334500000012</v>
      </c>
    </row>
    <row r="10" spans="1:3" x14ac:dyDescent="0.45">
      <c r="A10" s="5" t="s">
        <v>10941</v>
      </c>
      <c r="B10" s="11">
        <v>149580.83800000031</v>
      </c>
      <c r="C10" s="12">
        <v>13535.38299999998</v>
      </c>
    </row>
    <row r="11" spans="1:3" x14ac:dyDescent="0.45">
      <c r="A11" s="5" t="s">
        <v>10942</v>
      </c>
      <c r="B11" s="11">
        <v>159589.45099999988</v>
      </c>
      <c r="C11" s="12">
        <v>21896.715399999972</v>
      </c>
    </row>
    <row r="12" spans="1:3" x14ac:dyDescent="0.45">
      <c r="A12" s="5" t="s">
        <v>10943</v>
      </c>
      <c r="B12" s="11">
        <v>309770.09970000025</v>
      </c>
      <c r="C12" s="12">
        <v>37293.192500000034</v>
      </c>
    </row>
    <row r="13" spans="1:3" x14ac:dyDescent="0.45">
      <c r="A13" s="5" t="s">
        <v>10944</v>
      </c>
      <c r="B13" s="11">
        <v>197115.20170000009</v>
      </c>
      <c r="C13" s="12">
        <v>31469.663800000035</v>
      </c>
    </row>
    <row r="14" spans="1:3" x14ac:dyDescent="0.45">
      <c r="A14" s="5" t="s">
        <v>10945</v>
      </c>
      <c r="B14" s="11">
        <v>349120.07400000008</v>
      </c>
      <c r="C14" s="12">
        <v>35825.536599999927</v>
      </c>
    </row>
    <row r="15" spans="1:3" x14ac:dyDescent="0.45">
      <c r="A15" s="5" t="s">
        <v>10946</v>
      </c>
      <c r="B15" s="11">
        <v>332177.15950000001</v>
      </c>
      <c r="C15" s="12">
        <v>43436.13390000003</v>
      </c>
    </row>
    <row r="16" spans="1:3" x14ac:dyDescent="0.45">
      <c r="A16" s="8" t="s">
        <v>10933</v>
      </c>
      <c r="B16" s="13">
        <v>2297200.8603000008</v>
      </c>
      <c r="C16" s="14">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1CB97-BC62-437F-9ED5-45827225AE57}">
  <dimension ref="A3:E8"/>
  <sheetViews>
    <sheetView workbookViewId="0">
      <selection activeCell="P21" sqref="P21"/>
    </sheetView>
  </sheetViews>
  <sheetFormatPr defaultRowHeight="14.25" x14ac:dyDescent="0.45"/>
  <cols>
    <col min="1" max="1" width="12.33203125" bestFit="1" customWidth="1"/>
    <col min="2" max="2" width="11.73046875" bestFit="1" customWidth="1"/>
    <col min="4" max="4" width="12.33203125" bestFit="1" customWidth="1"/>
    <col min="5" max="5" width="11.73046875" bestFit="1" customWidth="1"/>
  </cols>
  <sheetData>
    <row r="3" spans="1:5" x14ac:dyDescent="0.45">
      <c r="A3" s="6" t="s">
        <v>10932</v>
      </c>
      <c r="B3" s="15" t="s">
        <v>10951</v>
      </c>
      <c r="D3" s="16" t="s">
        <v>15</v>
      </c>
      <c r="E3" s="16" t="s">
        <v>21</v>
      </c>
    </row>
    <row r="4" spans="1:5" x14ac:dyDescent="0.45">
      <c r="A4" s="4" t="s">
        <v>71</v>
      </c>
      <c r="B4" s="33">
        <v>145454.9480999998</v>
      </c>
      <c r="D4" t="str">
        <f>A7</f>
        <v>Grand Total</v>
      </c>
      <c r="E4" s="17">
        <f>GETPIVOTDATA("Profit",$A$3)</f>
        <v>286397.02169999992</v>
      </c>
    </row>
    <row r="5" spans="1:5" x14ac:dyDescent="0.45">
      <c r="A5" s="5" t="s">
        <v>46</v>
      </c>
      <c r="B5" s="34">
        <v>122490.8008000001</v>
      </c>
      <c r="D5" t="str">
        <f>A4</f>
        <v>Technology</v>
      </c>
      <c r="E5" s="17">
        <f>GETPIVOTDATA("Profit",$A$3,"Category","Technology")</f>
        <v>145454.9480999998</v>
      </c>
    </row>
    <row r="6" spans="1:5" x14ac:dyDescent="0.45">
      <c r="A6" s="5" t="s">
        <v>32</v>
      </c>
      <c r="B6" s="34">
        <v>18451.272799999992</v>
      </c>
      <c r="D6" t="str">
        <f t="shared" ref="D6:D7" si="0">A5</f>
        <v>Office Supplies</v>
      </c>
      <c r="E6" s="17">
        <f>GETPIVOTDATA("Profit",$A$3,"Category",A5)</f>
        <v>122490.8008000001</v>
      </c>
    </row>
    <row r="7" spans="1:5" x14ac:dyDescent="0.45">
      <c r="A7" s="8" t="s">
        <v>10933</v>
      </c>
      <c r="B7" s="35">
        <v>286397.02169999992</v>
      </c>
      <c r="D7" t="str">
        <f t="shared" si="0"/>
        <v>Furniture</v>
      </c>
      <c r="E7" s="17">
        <f>GETPIVOTDATA("Profit",$A$3,"Category","Furniture")</f>
        <v>18451.272799999992</v>
      </c>
    </row>
    <row r="8" spans="1:5" x14ac:dyDescent="0.45">
      <c r="E8" s="1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C4808-C582-43C1-9854-C8EBC069696D}">
  <dimension ref="A3:B7"/>
  <sheetViews>
    <sheetView workbookViewId="0">
      <selection activeCell="O12" sqref="O12"/>
    </sheetView>
  </sheetViews>
  <sheetFormatPr defaultRowHeight="14.25" x14ac:dyDescent="0.45"/>
  <cols>
    <col min="1" max="1" width="12.33203125" bestFit="1" customWidth="1"/>
    <col min="2" max="2" width="11.06640625" bestFit="1" customWidth="1"/>
  </cols>
  <sheetData>
    <row r="3" spans="1:2" x14ac:dyDescent="0.45">
      <c r="A3" s="6" t="s">
        <v>10932</v>
      </c>
      <c r="B3" s="15" t="s">
        <v>10950</v>
      </c>
    </row>
    <row r="4" spans="1:2" x14ac:dyDescent="0.45">
      <c r="A4" s="4" t="s">
        <v>32</v>
      </c>
      <c r="B4" s="18">
        <v>0.32300170530281774</v>
      </c>
    </row>
    <row r="5" spans="1:2" x14ac:dyDescent="0.45">
      <c r="A5" s="5" t="s">
        <v>46</v>
      </c>
      <c r="B5" s="19">
        <v>0.31301008302169103</v>
      </c>
    </row>
    <row r="6" spans="1:2" x14ac:dyDescent="0.45">
      <c r="A6" s="5" t="s">
        <v>71</v>
      </c>
      <c r="B6" s="19">
        <v>0.36398821167549117</v>
      </c>
    </row>
    <row r="7" spans="1:2" x14ac:dyDescent="0.45">
      <c r="A7" s="8" t="s">
        <v>10933</v>
      </c>
      <c r="B7" s="20">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652D5-43D2-4775-B623-29D8E7445F22}">
  <dimension ref="A3:E53"/>
  <sheetViews>
    <sheetView workbookViewId="0">
      <selection activeCell="N31" sqref="N31"/>
    </sheetView>
  </sheetViews>
  <sheetFormatPr defaultRowHeight="14.25" x14ac:dyDescent="0.45"/>
  <cols>
    <col min="1" max="1" width="16.3984375" bestFit="1" customWidth="1"/>
    <col min="2" max="2" width="11.73046875" bestFit="1" customWidth="1"/>
    <col min="4" max="4" width="16.3984375" bestFit="1" customWidth="1"/>
    <col min="5" max="5" width="9.1328125" bestFit="1" customWidth="1"/>
  </cols>
  <sheetData>
    <row r="3" spans="1:5" x14ac:dyDescent="0.45">
      <c r="A3" s="6" t="s">
        <v>10932</v>
      </c>
      <c r="B3" s="15" t="s">
        <v>10950</v>
      </c>
      <c r="D3" s="16" t="s">
        <v>10952</v>
      </c>
      <c r="E3" s="16" t="s">
        <v>18</v>
      </c>
    </row>
    <row r="4" spans="1:5" x14ac:dyDescent="0.45">
      <c r="A4" s="4" t="s">
        <v>358</v>
      </c>
      <c r="B4" s="33">
        <v>19510.639999999992</v>
      </c>
      <c r="D4" t="str">
        <f>A4</f>
        <v>Alabama</v>
      </c>
      <c r="E4" s="17">
        <f>GETPIVOTDATA("Sales",$A$3,"State",A4)</f>
        <v>19510.639999999992</v>
      </c>
    </row>
    <row r="5" spans="1:5" x14ac:dyDescent="0.45">
      <c r="A5" s="5" t="s">
        <v>310</v>
      </c>
      <c r="B5" s="34">
        <v>35282.000999999997</v>
      </c>
      <c r="D5" t="str">
        <f t="shared" ref="D5:D52" si="0">A5</f>
        <v>Arizona</v>
      </c>
      <c r="E5" s="17">
        <f t="shared" ref="E5:E52" si="1">GETPIVOTDATA("Sales",$A$3,"State",A5)</f>
        <v>35282.000999999997</v>
      </c>
    </row>
    <row r="6" spans="1:5" x14ac:dyDescent="0.45">
      <c r="A6" s="5" t="s">
        <v>1707</v>
      </c>
      <c r="B6" s="34">
        <v>11678.129999999997</v>
      </c>
      <c r="D6" t="str">
        <f t="shared" si="0"/>
        <v>Arkansas</v>
      </c>
      <c r="E6" s="17">
        <f t="shared" si="1"/>
        <v>11678.129999999997</v>
      </c>
    </row>
    <row r="7" spans="1:5" x14ac:dyDescent="0.45">
      <c r="A7" s="5" t="s">
        <v>43</v>
      </c>
      <c r="B7" s="34">
        <v>457687.63150000101</v>
      </c>
      <c r="D7" t="str">
        <f t="shared" si="0"/>
        <v>California</v>
      </c>
      <c r="E7" s="17">
        <f t="shared" si="1"/>
        <v>457687.63150000101</v>
      </c>
    </row>
    <row r="8" spans="1:5" x14ac:dyDescent="0.45">
      <c r="A8" s="5" t="s">
        <v>457</v>
      </c>
      <c r="B8" s="34">
        <v>32108.117999999995</v>
      </c>
      <c r="D8" t="str">
        <f t="shared" si="0"/>
        <v>Colorado</v>
      </c>
      <c r="E8" s="17">
        <f t="shared" si="1"/>
        <v>32108.117999999995</v>
      </c>
    </row>
    <row r="9" spans="1:5" x14ac:dyDescent="0.45">
      <c r="A9" s="5" t="s">
        <v>747</v>
      </c>
      <c r="B9" s="34">
        <v>13384.356999999996</v>
      </c>
      <c r="D9" t="str">
        <f t="shared" si="0"/>
        <v>Connecticut</v>
      </c>
      <c r="E9" s="17">
        <f t="shared" si="1"/>
        <v>13384.356999999996</v>
      </c>
    </row>
    <row r="10" spans="1:5" x14ac:dyDescent="0.45">
      <c r="A10" s="5" t="s">
        <v>245</v>
      </c>
      <c r="B10" s="34">
        <v>27451.068999999992</v>
      </c>
      <c r="D10" t="str">
        <f t="shared" si="0"/>
        <v>Delaware</v>
      </c>
      <c r="E10" s="17">
        <f t="shared" si="1"/>
        <v>27451.068999999992</v>
      </c>
    </row>
    <row r="11" spans="1:5" x14ac:dyDescent="0.45">
      <c r="A11" s="5" t="s">
        <v>3034</v>
      </c>
      <c r="B11" s="34">
        <v>2865.0199999999995</v>
      </c>
      <c r="D11" t="str">
        <f t="shared" si="0"/>
        <v>District of Columbia</v>
      </c>
      <c r="E11" s="17">
        <f t="shared" si="1"/>
        <v>2865.0199999999995</v>
      </c>
    </row>
    <row r="12" spans="1:5" x14ac:dyDescent="0.45">
      <c r="A12" s="5" t="s">
        <v>54</v>
      </c>
      <c r="B12" s="34">
        <v>89473.707999999999</v>
      </c>
      <c r="D12" t="str">
        <f t="shared" si="0"/>
        <v>Florida</v>
      </c>
      <c r="E12" s="17">
        <f t="shared" si="1"/>
        <v>89473.707999999999</v>
      </c>
    </row>
    <row r="13" spans="1:5" x14ac:dyDescent="0.45">
      <c r="A13" s="5" t="s">
        <v>1272</v>
      </c>
      <c r="B13" s="34">
        <v>49095.840000000004</v>
      </c>
      <c r="D13" t="str">
        <f t="shared" si="0"/>
        <v>Georgia</v>
      </c>
      <c r="E13" s="17">
        <f t="shared" si="1"/>
        <v>49095.840000000004</v>
      </c>
    </row>
    <row r="14" spans="1:5" x14ac:dyDescent="0.45">
      <c r="A14" s="5" t="s">
        <v>6260</v>
      </c>
      <c r="B14" s="34">
        <v>4382.4860000000017</v>
      </c>
      <c r="D14" t="str">
        <f t="shared" si="0"/>
        <v>Idaho</v>
      </c>
      <c r="E14" s="17">
        <f t="shared" si="1"/>
        <v>4382.4860000000017</v>
      </c>
    </row>
    <row r="15" spans="1:5" x14ac:dyDescent="0.45">
      <c r="A15" s="5" t="s">
        <v>211</v>
      </c>
      <c r="B15" s="34">
        <v>80166.10099999985</v>
      </c>
      <c r="D15" t="str">
        <f t="shared" si="0"/>
        <v>Illinois</v>
      </c>
      <c r="E15" s="17">
        <f t="shared" si="1"/>
        <v>80166.10099999985</v>
      </c>
    </row>
    <row r="16" spans="1:5" x14ac:dyDescent="0.45">
      <c r="A16" s="5" t="s">
        <v>254</v>
      </c>
      <c r="B16" s="34">
        <v>53555.360000000001</v>
      </c>
      <c r="D16" t="str">
        <f t="shared" si="0"/>
        <v>Indiana</v>
      </c>
      <c r="E16" s="17">
        <f t="shared" si="1"/>
        <v>53555.360000000001</v>
      </c>
    </row>
    <row r="17" spans="1:5" x14ac:dyDescent="0.45">
      <c r="A17" s="5" t="s">
        <v>489</v>
      </c>
      <c r="B17" s="34">
        <v>4579.7599999999993</v>
      </c>
      <c r="D17" t="str">
        <f t="shared" si="0"/>
        <v>Iowa</v>
      </c>
      <c r="E17" s="17">
        <f t="shared" si="1"/>
        <v>4579.7599999999993</v>
      </c>
    </row>
    <row r="18" spans="1:5" x14ac:dyDescent="0.45">
      <c r="A18" s="5" t="s">
        <v>4530</v>
      </c>
      <c r="B18" s="34">
        <v>2914.31</v>
      </c>
      <c r="D18" t="str">
        <f t="shared" si="0"/>
        <v>Kansas</v>
      </c>
      <c r="E18" s="17">
        <f t="shared" si="1"/>
        <v>2914.31</v>
      </c>
    </row>
    <row r="19" spans="1:5" x14ac:dyDescent="0.45">
      <c r="A19" s="5" t="s">
        <v>29</v>
      </c>
      <c r="B19" s="34">
        <v>36591.749999999971</v>
      </c>
      <c r="D19" t="str">
        <f t="shared" si="0"/>
        <v>Kentucky</v>
      </c>
      <c r="E19" s="17">
        <f t="shared" si="1"/>
        <v>36591.749999999971</v>
      </c>
    </row>
    <row r="20" spans="1:5" x14ac:dyDescent="0.45">
      <c r="A20" s="5" t="s">
        <v>736</v>
      </c>
      <c r="B20" s="34">
        <v>9217.0299999999988</v>
      </c>
      <c r="D20" t="str">
        <f t="shared" si="0"/>
        <v>Louisiana</v>
      </c>
      <c r="E20" s="17">
        <f t="shared" si="1"/>
        <v>9217.0299999999988</v>
      </c>
    </row>
    <row r="21" spans="1:5" x14ac:dyDescent="0.45">
      <c r="A21" s="5" t="s">
        <v>5235</v>
      </c>
      <c r="B21" s="34">
        <v>1270.53</v>
      </c>
      <c r="D21" t="str">
        <f t="shared" si="0"/>
        <v>Maine</v>
      </c>
      <c r="E21" s="17">
        <f t="shared" si="1"/>
        <v>1270.53</v>
      </c>
    </row>
    <row r="22" spans="1:5" x14ac:dyDescent="0.45">
      <c r="A22" s="5" t="s">
        <v>2735</v>
      </c>
      <c r="B22" s="34">
        <v>23705.523000000005</v>
      </c>
      <c r="D22" t="str">
        <f t="shared" si="0"/>
        <v>Maryland</v>
      </c>
      <c r="E22" s="17">
        <f t="shared" si="1"/>
        <v>23705.523000000005</v>
      </c>
    </row>
    <row r="23" spans="1:5" x14ac:dyDescent="0.45">
      <c r="A23" s="5" t="s">
        <v>1245</v>
      </c>
      <c r="B23" s="34">
        <v>28634.43399999999</v>
      </c>
      <c r="D23" t="str">
        <f t="shared" si="0"/>
        <v>Massachusetts</v>
      </c>
      <c r="E23" s="17">
        <f t="shared" si="1"/>
        <v>28634.43399999999</v>
      </c>
    </row>
    <row r="24" spans="1:5" x14ac:dyDescent="0.45">
      <c r="A24" s="5" t="s">
        <v>238</v>
      </c>
      <c r="B24" s="34">
        <v>76269.614000000016</v>
      </c>
      <c r="D24" t="str">
        <f t="shared" si="0"/>
        <v>Michigan</v>
      </c>
      <c r="E24" s="17">
        <f t="shared" si="1"/>
        <v>76269.614000000016</v>
      </c>
    </row>
    <row r="25" spans="1:5" x14ac:dyDescent="0.45">
      <c r="A25" s="5" t="s">
        <v>229</v>
      </c>
      <c r="B25" s="34">
        <v>29863.149999999994</v>
      </c>
      <c r="D25" t="str">
        <f t="shared" si="0"/>
        <v>Minnesota</v>
      </c>
      <c r="E25" s="17">
        <f t="shared" si="1"/>
        <v>29863.149999999994</v>
      </c>
    </row>
    <row r="26" spans="1:5" x14ac:dyDescent="0.45">
      <c r="A26" s="5" t="s">
        <v>1487</v>
      </c>
      <c r="B26" s="34">
        <v>10771.34</v>
      </c>
      <c r="D26" t="str">
        <f t="shared" si="0"/>
        <v>Mississippi</v>
      </c>
      <c r="E26" s="17">
        <f t="shared" si="1"/>
        <v>10771.34</v>
      </c>
    </row>
    <row r="27" spans="1:5" x14ac:dyDescent="0.45">
      <c r="A27" s="5" t="s">
        <v>596</v>
      </c>
      <c r="B27" s="34">
        <v>22205.149999999998</v>
      </c>
      <c r="D27" t="str">
        <f t="shared" si="0"/>
        <v>Missouri</v>
      </c>
      <c r="E27" s="17">
        <f t="shared" si="1"/>
        <v>22205.149999999998</v>
      </c>
    </row>
    <row r="28" spans="1:5" x14ac:dyDescent="0.45">
      <c r="A28" s="5" t="s">
        <v>1762</v>
      </c>
      <c r="B28" s="34">
        <v>5589.3519999999971</v>
      </c>
      <c r="D28" t="str">
        <f t="shared" si="0"/>
        <v>Montana</v>
      </c>
      <c r="E28" s="17">
        <f t="shared" si="1"/>
        <v>5589.3519999999971</v>
      </c>
    </row>
    <row r="29" spans="1:5" x14ac:dyDescent="0.45">
      <c r="A29" s="5" t="s">
        <v>138</v>
      </c>
      <c r="B29" s="34">
        <v>7464.9299999999985</v>
      </c>
      <c r="D29" t="str">
        <f t="shared" si="0"/>
        <v>Nebraska</v>
      </c>
      <c r="E29" s="17">
        <f t="shared" si="1"/>
        <v>7464.9299999999985</v>
      </c>
    </row>
    <row r="30" spans="1:5" x14ac:dyDescent="0.45">
      <c r="A30" s="5" t="s">
        <v>1392</v>
      </c>
      <c r="B30" s="34">
        <v>16729.101999999999</v>
      </c>
      <c r="D30" t="str">
        <f t="shared" si="0"/>
        <v>Nevada</v>
      </c>
      <c r="E30" s="17">
        <f t="shared" si="1"/>
        <v>16729.101999999999</v>
      </c>
    </row>
    <row r="31" spans="1:5" x14ac:dyDescent="0.45">
      <c r="A31" s="5" t="s">
        <v>2694</v>
      </c>
      <c r="B31" s="34">
        <v>7292.5239999999994</v>
      </c>
      <c r="D31" t="str">
        <f t="shared" si="0"/>
        <v>New Hampshire</v>
      </c>
      <c r="E31" s="17">
        <f t="shared" si="1"/>
        <v>7292.5239999999994</v>
      </c>
    </row>
    <row r="32" spans="1:5" x14ac:dyDescent="0.45">
      <c r="A32" s="5" t="s">
        <v>788</v>
      </c>
      <c r="B32" s="34">
        <v>35764.312000000013</v>
      </c>
      <c r="D32" t="str">
        <f t="shared" si="0"/>
        <v>New Jersey</v>
      </c>
      <c r="E32" s="17">
        <f t="shared" si="1"/>
        <v>35764.312000000013</v>
      </c>
    </row>
    <row r="33" spans="1:5" x14ac:dyDescent="0.45">
      <c r="A33" s="5" t="s">
        <v>668</v>
      </c>
      <c r="B33" s="34">
        <v>4783.5220000000008</v>
      </c>
      <c r="D33" t="str">
        <f t="shared" si="0"/>
        <v>New Mexico</v>
      </c>
      <c r="E33" s="17">
        <f t="shared" si="1"/>
        <v>4783.5220000000008</v>
      </c>
    </row>
    <row r="34" spans="1:5" x14ac:dyDescent="0.45">
      <c r="A34" s="5" t="s">
        <v>267</v>
      </c>
      <c r="B34" s="34">
        <v>310876.27099999978</v>
      </c>
      <c r="D34" t="str">
        <f t="shared" si="0"/>
        <v>New York</v>
      </c>
      <c r="E34" s="17">
        <f t="shared" si="1"/>
        <v>310876.27099999978</v>
      </c>
    </row>
    <row r="35" spans="1:5" x14ac:dyDescent="0.45">
      <c r="A35" s="5" t="s">
        <v>88</v>
      </c>
      <c r="B35" s="34">
        <v>55603.163999999968</v>
      </c>
      <c r="D35" t="str">
        <f t="shared" si="0"/>
        <v>North Carolina</v>
      </c>
      <c r="E35" s="17">
        <f t="shared" si="1"/>
        <v>55603.163999999968</v>
      </c>
    </row>
    <row r="36" spans="1:5" x14ac:dyDescent="0.45">
      <c r="A36" s="5" t="s">
        <v>7449</v>
      </c>
      <c r="B36" s="34">
        <v>919.91</v>
      </c>
      <c r="D36" t="str">
        <f t="shared" si="0"/>
        <v>North Dakota</v>
      </c>
      <c r="E36" s="17">
        <f t="shared" si="1"/>
        <v>919.91</v>
      </c>
    </row>
    <row r="37" spans="1:5" x14ac:dyDescent="0.45">
      <c r="A37" s="5" t="s">
        <v>498</v>
      </c>
      <c r="B37" s="34">
        <v>78258.135999999926</v>
      </c>
      <c r="D37" t="str">
        <f t="shared" si="0"/>
        <v>Ohio</v>
      </c>
      <c r="E37" s="17">
        <f t="shared" si="1"/>
        <v>78258.135999999926</v>
      </c>
    </row>
    <row r="38" spans="1:5" x14ac:dyDescent="0.45">
      <c r="A38" s="5" t="s">
        <v>649</v>
      </c>
      <c r="B38" s="34">
        <v>19683.390000000003</v>
      </c>
      <c r="D38" t="str">
        <f t="shared" si="0"/>
        <v>Oklahoma</v>
      </c>
      <c r="E38" s="17">
        <f t="shared" si="1"/>
        <v>19683.390000000003</v>
      </c>
    </row>
    <row r="39" spans="1:5" x14ac:dyDescent="0.45">
      <c r="A39" s="5" t="s">
        <v>420</v>
      </c>
      <c r="B39" s="34">
        <v>17431.149999999991</v>
      </c>
      <c r="D39" t="str">
        <f t="shared" si="0"/>
        <v>Oregon</v>
      </c>
      <c r="E39" s="17">
        <f t="shared" si="1"/>
        <v>17431.149999999991</v>
      </c>
    </row>
    <row r="40" spans="1:5" x14ac:dyDescent="0.45">
      <c r="A40" s="5" t="s">
        <v>147</v>
      </c>
      <c r="B40" s="34">
        <v>116511.91400000003</v>
      </c>
      <c r="D40" t="str">
        <f t="shared" si="0"/>
        <v>Pennsylvania</v>
      </c>
      <c r="E40" s="17">
        <f t="shared" si="1"/>
        <v>116511.91400000003</v>
      </c>
    </row>
    <row r="41" spans="1:5" x14ac:dyDescent="0.45">
      <c r="A41" s="5" t="s">
        <v>1399</v>
      </c>
      <c r="B41" s="34">
        <v>22627.955999999995</v>
      </c>
      <c r="D41" t="str">
        <f t="shared" si="0"/>
        <v>Rhode Island</v>
      </c>
      <c r="E41" s="17">
        <f t="shared" si="1"/>
        <v>22627.955999999995</v>
      </c>
    </row>
    <row r="42" spans="1:5" x14ac:dyDescent="0.45">
      <c r="A42" s="5" t="s">
        <v>383</v>
      </c>
      <c r="B42" s="34">
        <v>8481.7099999999991</v>
      </c>
      <c r="D42" t="str">
        <f t="shared" si="0"/>
        <v>South Carolina</v>
      </c>
      <c r="E42" s="17">
        <f t="shared" si="1"/>
        <v>8481.7099999999991</v>
      </c>
    </row>
    <row r="43" spans="1:5" x14ac:dyDescent="0.45">
      <c r="A43" s="5" t="s">
        <v>5326</v>
      </c>
      <c r="B43" s="34">
        <v>1315.5600000000002</v>
      </c>
      <c r="D43" t="str">
        <f t="shared" si="0"/>
        <v>South Dakota</v>
      </c>
      <c r="E43" s="17">
        <f t="shared" si="1"/>
        <v>1315.5600000000002</v>
      </c>
    </row>
    <row r="44" spans="1:5" x14ac:dyDescent="0.45">
      <c r="A44" s="5" t="s">
        <v>335</v>
      </c>
      <c r="B44" s="34">
        <v>30661.872999999981</v>
      </c>
      <c r="D44" t="str">
        <f t="shared" si="0"/>
        <v>Tennessee</v>
      </c>
      <c r="E44" s="17">
        <f t="shared" si="1"/>
        <v>30661.872999999981</v>
      </c>
    </row>
    <row r="45" spans="1:5" x14ac:dyDescent="0.45">
      <c r="A45" s="5" t="s">
        <v>104</v>
      </c>
      <c r="B45" s="34">
        <v>170188.04580000002</v>
      </c>
      <c r="D45" t="str">
        <f t="shared" si="0"/>
        <v>Texas</v>
      </c>
      <c r="E45" s="17">
        <f t="shared" si="1"/>
        <v>170188.04580000002</v>
      </c>
    </row>
    <row r="46" spans="1:5" x14ac:dyDescent="0.45">
      <c r="A46" s="5" t="s">
        <v>121</v>
      </c>
      <c r="B46" s="34">
        <v>11220.055999999999</v>
      </c>
      <c r="D46" t="str">
        <f t="shared" si="0"/>
        <v>Utah</v>
      </c>
      <c r="E46" s="17">
        <f t="shared" si="1"/>
        <v>11220.055999999999</v>
      </c>
    </row>
    <row r="47" spans="1:5" x14ac:dyDescent="0.45">
      <c r="A47" s="5" t="s">
        <v>5203</v>
      </c>
      <c r="B47" s="34">
        <v>8929.369999999999</v>
      </c>
      <c r="D47" t="str">
        <f t="shared" si="0"/>
        <v>Vermont</v>
      </c>
      <c r="E47" s="17">
        <f t="shared" si="1"/>
        <v>8929.369999999999</v>
      </c>
    </row>
    <row r="48" spans="1:5" x14ac:dyDescent="0.45">
      <c r="A48" s="5" t="s">
        <v>319</v>
      </c>
      <c r="B48" s="34">
        <v>70636.719999999987</v>
      </c>
      <c r="D48" t="str">
        <f t="shared" si="0"/>
        <v>Virginia</v>
      </c>
      <c r="E48" s="17">
        <f t="shared" si="1"/>
        <v>70636.719999999987</v>
      </c>
    </row>
    <row r="49" spans="1:5" x14ac:dyDescent="0.45">
      <c r="A49" s="5" t="s">
        <v>96</v>
      </c>
      <c r="B49" s="34">
        <v>138641.26999999993</v>
      </c>
      <c r="D49" t="str">
        <f t="shared" si="0"/>
        <v>Washington</v>
      </c>
      <c r="E49" s="17">
        <f t="shared" si="1"/>
        <v>138641.26999999993</v>
      </c>
    </row>
    <row r="50" spans="1:5" x14ac:dyDescent="0.45">
      <c r="A50" s="5" t="s">
        <v>9726</v>
      </c>
      <c r="B50" s="34">
        <v>1209.8240000000001</v>
      </c>
      <c r="D50" t="str">
        <f t="shared" si="0"/>
        <v>West Virginia</v>
      </c>
      <c r="E50" s="17">
        <f t="shared" si="1"/>
        <v>1209.8240000000001</v>
      </c>
    </row>
    <row r="51" spans="1:5" x14ac:dyDescent="0.45">
      <c r="A51" s="5" t="s">
        <v>114</v>
      </c>
      <c r="B51" s="34">
        <v>32114.610000000019</v>
      </c>
      <c r="D51" t="str">
        <f t="shared" si="0"/>
        <v>Wisconsin</v>
      </c>
      <c r="E51" s="17">
        <f t="shared" si="1"/>
        <v>32114.610000000019</v>
      </c>
    </row>
    <row r="52" spans="1:5" x14ac:dyDescent="0.45">
      <c r="A52" s="5" t="s">
        <v>8542</v>
      </c>
      <c r="B52" s="34">
        <v>1603.1360000000002</v>
      </c>
      <c r="D52" t="str">
        <f t="shared" si="0"/>
        <v>Wyoming</v>
      </c>
      <c r="E52" s="17">
        <f t="shared" si="1"/>
        <v>1603.1360000000002</v>
      </c>
    </row>
    <row r="53" spans="1:5" x14ac:dyDescent="0.45">
      <c r="A53" s="8" t="s">
        <v>10933</v>
      </c>
      <c r="B53" s="35">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803D5-6DE3-4A24-AA49-1D1913ED57A7}">
  <dimension ref="A3:B9"/>
  <sheetViews>
    <sheetView workbookViewId="0">
      <selection activeCell="N13" sqref="N13"/>
    </sheetView>
  </sheetViews>
  <sheetFormatPr defaultRowHeight="14.25" x14ac:dyDescent="0.45"/>
  <cols>
    <col min="1" max="1" width="12.06640625" bestFit="1" customWidth="1"/>
    <col min="2" max="2" width="11.06640625" bestFit="1" customWidth="1"/>
  </cols>
  <sheetData>
    <row r="3" spans="1:2" x14ac:dyDescent="0.45">
      <c r="A3" s="6" t="s">
        <v>10932</v>
      </c>
      <c r="B3" s="15" t="s">
        <v>10950</v>
      </c>
    </row>
    <row r="4" spans="1:2" x14ac:dyDescent="0.45">
      <c r="A4" s="4" t="s">
        <v>72</v>
      </c>
      <c r="B4" s="33">
        <v>330007.05400000012</v>
      </c>
    </row>
    <row r="5" spans="1:2" x14ac:dyDescent="0.45">
      <c r="A5" s="5" t="s">
        <v>36</v>
      </c>
      <c r="B5" s="34">
        <v>328449.1030000007</v>
      </c>
    </row>
    <row r="6" spans="1:2" x14ac:dyDescent="0.45">
      <c r="A6" s="5" t="s">
        <v>59</v>
      </c>
      <c r="B6" s="34">
        <v>223843.60800000012</v>
      </c>
    </row>
    <row r="7" spans="1:2" x14ac:dyDescent="0.45">
      <c r="A7" s="5" t="s">
        <v>56</v>
      </c>
      <c r="B7" s="34">
        <v>206965.53200000009</v>
      </c>
    </row>
    <row r="8" spans="1:2" x14ac:dyDescent="0.45">
      <c r="A8" s="5" t="s">
        <v>75</v>
      </c>
      <c r="B8" s="34">
        <v>203412.73300000009</v>
      </c>
    </row>
    <row r="9" spans="1:2" x14ac:dyDescent="0.45">
      <c r="A9" s="8" t="s">
        <v>10933</v>
      </c>
      <c r="B9" s="35">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C153-9DCF-4DC6-85CD-0CA42AFF18A9}">
  <dimension ref="A3:N28"/>
  <sheetViews>
    <sheetView workbookViewId="0">
      <selection activeCell="N6" sqref="N6"/>
    </sheetView>
  </sheetViews>
  <sheetFormatPr defaultRowHeight="14.25" x14ac:dyDescent="0.45"/>
  <cols>
    <col min="1" max="1" width="12.06640625" bestFit="1" customWidth="1"/>
    <col min="2" max="2" width="11.73046875" bestFit="1" customWidth="1"/>
    <col min="4" max="4" width="12.06640625" bestFit="1" customWidth="1"/>
    <col min="5" max="5" width="11.73046875" bestFit="1" customWidth="1"/>
    <col min="7" max="7" width="12.06640625" bestFit="1" customWidth="1"/>
    <col min="8" max="8" width="14.1328125" bestFit="1" customWidth="1"/>
    <col min="10" max="10" width="12.06640625" bestFit="1" customWidth="1"/>
    <col min="11" max="11" width="15.19921875" bestFit="1" customWidth="1"/>
    <col min="13" max="13" width="12.06640625" bestFit="1" customWidth="1"/>
    <col min="14" max="14" width="17.73046875" bestFit="1" customWidth="1"/>
  </cols>
  <sheetData>
    <row r="3" spans="1:14" x14ac:dyDescent="0.45">
      <c r="A3" s="6" t="s">
        <v>10932</v>
      </c>
      <c r="B3" s="15" t="s">
        <v>10950</v>
      </c>
      <c r="D3" s="6" t="s">
        <v>10932</v>
      </c>
      <c r="E3" s="15" t="s">
        <v>10951</v>
      </c>
      <c r="G3" s="6" t="s">
        <v>10932</v>
      </c>
      <c r="H3" s="15" t="s">
        <v>10953</v>
      </c>
      <c r="J3" s="6" t="s">
        <v>10932</v>
      </c>
      <c r="K3" s="15" t="s">
        <v>10954</v>
      </c>
      <c r="M3" s="6" t="s">
        <v>10932</v>
      </c>
      <c r="N3" s="15" t="s">
        <v>10955</v>
      </c>
    </row>
    <row r="4" spans="1:14" x14ac:dyDescent="0.45">
      <c r="A4" s="4" t="s">
        <v>10935</v>
      </c>
      <c r="B4" s="33">
        <v>95365.937600000019</v>
      </c>
      <c r="D4" s="4" t="s">
        <v>10935</v>
      </c>
      <c r="E4" s="33">
        <v>9199.2699999999986</v>
      </c>
      <c r="G4" s="4" t="s">
        <v>10935</v>
      </c>
      <c r="H4" s="33">
        <v>1500</v>
      </c>
      <c r="J4" s="4" t="s">
        <v>10935</v>
      </c>
      <c r="K4" s="33">
        <v>387</v>
      </c>
      <c r="M4" s="4" t="s">
        <v>10935</v>
      </c>
      <c r="N4" s="33">
        <v>9.6462848596792869E-2</v>
      </c>
    </row>
    <row r="5" spans="1:14" x14ac:dyDescent="0.45">
      <c r="A5" s="5" t="s">
        <v>10936</v>
      </c>
      <c r="B5" s="34">
        <v>60172.649400000024</v>
      </c>
      <c r="D5" s="5" t="s">
        <v>10936</v>
      </c>
      <c r="E5" s="34">
        <v>10288.898699999991</v>
      </c>
      <c r="G5" s="5" t="s">
        <v>10936</v>
      </c>
      <c r="H5" s="34">
        <v>1068</v>
      </c>
      <c r="J5" s="5" t="s">
        <v>10936</v>
      </c>
      <c r="K5" s="34">
        <v>301</v>
      </c>
      <c r="M5" s="5" t="s">
        <v>10936</v>
      </c>
      <c r="N5" s="34">
        <v>0.17098962406664425</v>
      </c>
    </row>
    <row r="6" spans="1:14" x14ac:dyDescent="0.45">
      <c r="A6" s="5" t="s">
        <v>10937</v>
      </c>
      <c r="B6" s="34">
        <v>199252.98399999991</v>
      </c>
      <c r="D6" s="5" t="s">
        <v>10937</v>
      </c>
      <c r="E6" s="34">
        <v>26806.573700000015</v>
      </c>
      <c r="G6" s="5" t="s">
        <v>10937</v>
      </c>
      <c r="H6" s="34">
        <v>2491</v>
      </c>
      <c r="J6" s="5" t="s">
        <v>10937</v>
      </c>
      <c r="K6" s="34">
        <v>680</v>
      </c>
      <c r="M6" s="5" t="s">
        <v>10937</v>
      </c>
      <c r="N6" s="34">
        <v>0.13453536886554246</v>
      </c>
    </row>
    <row r="7" spans="1:14" x14ac:dyDescent="0.45">
      <c r="A7" s="5" t="s">
        <v>10938</v>
      </c>
      <c r="B7" s="34">
        <v>141851.5674</v>
      </c>
      <c r="D7" s="5" t="s">
        <v>10938</v>
      </c>
      <c r="E7" s="34">
        <v>13437.806799999998</v>
      </c>
      <c r="G7" s="5" t="s">
        <v>10938</v>
      </c>
      <c r="H7" s="34">
        <v>2441</v>
      </c>
      <c r="J7" s="5" t="s">
        <v>10938</v>
      </c>
      <c r="K7" s="34">
        <v>663</v>
      </c>
      <c r="M7" s="5" t="s">
        <v>10938</v>
      </c>
      <c r="N7" s="34">
        <v>9.4731465053942004E-2</v>
      </c>
    </row>
    <row r="8" spans="1:14" x14ac:dyDescent="0.45">
      <c r="A8" s="5" t="s">
        <v>10939</v>
      </c>
      <c r="B8" s="34">
        <v>156122.28669999994</v>
      </c>
      <c r="D8" s="5" t="s">
        <v>10939</v>
      </c>
      <c r="E8" s="34">
        <v>22308.51279999999</v>
      </c>
      <c r="G8" s="5" t="s">
        <v>10939</v>
      </c>
      <c r="H8" s="34">
        <v>2850</v>
      </c>
      <c r="J8" s="5" t="s">
        <v>10939</v>
      </c>
      <c r="K8" s="34">
        <v>750</v>
      </c>
      <c r="M8" s="5" t="s">
        <v>10939</v>
      </c>
      <c r="N8" s="34">
        <v>0.14289127626517142</v>
      </c>
    </row>
    <row r="9" spans="1:14" x14ac:dyDescent="0.45">
      <c r="A9" s="5" t="s">
        <v>10940</v>
      </c>
      <c r="B9" s="34">
        <v>147082.61130000011</v>
      </c>
      <c r="D9" s="5" t="s">
        <v>10940</v>
      </c>
      <c r="E9" s="34">
        <v>20899.334500000012</v>
      </c>
      <c r="G9" s="5" t="s">
        <v>10940</v>
      </c>
      <c r="H9" s="34">
        <v>2644</v>
      </c>
      <c r="J9" s="5" t="s">
        <v>10940</v>
      </c>
      <c r="K9" s="34">
        <v>709</v>
      </c>
      <c r="M9" s="5" t="s">
        <v>10940</v>
      </c>
      <c r="N9" s="34">
        <v>0.1420924901678027</v>
      </c>
    </row>
    <row r="10" spans="1:14" x14ac:dyDescent="0.45">
      <c r="A10" s="5" t="s">
        <v>10941</v>
      </c>
      <c r="B10" s="34">
        <v>149580.83800000031</v>
      </c>
      <c r="D10" s="5" t="s">
        <v>10941</v>
      </c>
      <c r="E10" s="34">
        <v>13535.38299999998</v>
      </c>
      <c r="G10" s="5" t="s">
        <v>10941</v>
      </c>
      <c r="H10" s="34">
        <v>2705</v>
      </c>
      <c r="J10" s="5" t="s">
        <v>10941</v>
      </c>
      <c r="K10" s="34">
        <v>708</v>
      </c>
      <c r="M10" s="5" t="s">
        <v>10941</v>
      </c>
      <c r="N10" s="34">
        <v>9.0488749635163512E-2</v>
      </c>
    </row>
    <row r="11" spans="1:14" x14ac:dyDescent="0.45">
      <c r="A11" s="5" t="s">
        <v>10942</v>
      </c>
      <c r="B11" s="34">
        <v>159589.45099999988</v>
      </c>
      <c r="D11" s="5" t="s">
        <v>10942</v>
      </c>
      <c r="E11" s="34">
        <v>21896.715399999972</v>
      </c>
      <c r="G11" s="5" t="s">
        <v>10942</v>
      </c>
      <c r="H11" s="34">
        <v>2796</v>
      </c>
      <c r="J11" s="5" t="s">
        <v>10942</v>
      </c>
      <c r="K11" s="34">
        <v>710</v>
      </c>
      <c r="M11" s="5" t="s">
        <v>10942</v>
      </c>
      <c r="N11" s="34">
        <v>0.13720653378273723</v>
      </c>
    </row>
    <row r="12" spans="1:14" x14ac:dyDescent="0.45">
      <c r="A12" s="5" t="s">
        <v>10943</v>
      </c>
      <c r="B12" s="34">
        <v>309770.09970000025</v>
      </c>
      <c r="D12" s="5" t="s">
        <v>10943</v>
      </c>
      <c r="E12" s="34">
        <v>37293.192500000034</v>
      </c>
      <c r="G12" s="5" t="s">
        <v>10943</v>
      </c>
      <c r="H12" s="34">
        <v>5073</v>
      </c>
      <c r="J12" s="5" t="s">
        <v>10943</v>
      </c>
      <c r="K12" s="34">
        <v>1386</v>
      </c>
      <c r="M12" s="5" t="s">
        <v>10943</v>
      </c>
      <c r="N12" s="34">
        <v>0.12038990379031732</v>
      </c>
    </row>
    <row r="13" spans="1:14" x14ac:dyDescent="0.45">
      <c r="A13" s="5" t="s">
        <v>10944</v>
      </c>
      <c r="B13" s="34">
        <v>197115.20170000009</v>
      </c>
      <c r="D13" s="5" t="s">
        <v>10944</v>
      </c>
      <c r="E13" s="34">
        <v>31469.663800000035</v>
      </c>
      <c r="G13" s="5" t="s">
        <v>10944</v>
      </c>
      <c r="H13" s="34">
        <v>3095</v>
      </c>
      <c r="J13" s="5" t="s">
        <v>10944</v>
      </c>
      <c r="K13" s="34">
        <v>817</v>
      </c>
      <c r="M13" s="5" t="s">
        <v>10944</v>
      </c>
      <c r="N13" s="34">
        <v>0.15965112547684351</v>
      </c>
    </row>
    <row r="14" spans="1:14" x14ac:dyDescent="0.45">
      <c r="A14" s="5" t="s">
        <v>10945</v>
      </c>
      <c r="B14" s="34">
        <v>349120.07400000008</v>
      </c>
      <c r="D14" s="5" t="s">
        <v>10945</v>
      </c>
      <c r="E14" s="34">
        <v>35825.536599999927</v>
      </c>
      <c r="G14" s="5" t="s">
        <v>10945</v>
      </c>
      <c r="H14" s="34">
        <v>5741</v>
      </c>
      <c r="J14" s="5" t="s">
        <v>10945</v>
      </c>
      <c r="K14" s="34">
        <v>1462</v>
      </c>
      <c r="M14" s="5" t="s">
        <v>10945</v>
      </c>
      <c r="N14" s="34">
        <v>0.10261666191099604</v>
      </c>
    </row>
    <row r="15" spans="1:14" x14ac:dyDescent="0.45">
      <c r="A15" s="5" t="s">
        <v>10946</v>
      </c>
      <c r="B15" s="34">
        <v>332177.15950000001</v>
      </c>
      <c r="D15" s="5" t="s">
        <v>10946</v>
      </c>
      <c r="E15" s="34">
        <v>43436.13390000003</v>
      </c>
      <c r="G15" s="5" t="s">
        <v>10946</v>
      </c>
      <c r="H15" s="34">
        <v>5469</v>
      </c>
      <c r="J15" s="5" t="s">
        <v>10946</v>
      </c>
      <c r="K15" s="34">
        <v>1421</v>
      </c>
      <c r="M15" s="5" t="s">
        <v>10946</v>
      </c>
      <c r="N15" s="34">
        <v>0.13076195234308405</v>
      </c>
    </row>
    <row r="16" spans="1:14" x14ac:dyDescent="0.45">
      <c r="A16" s="8" t="s">
        <v>10933</v>
      </c>
      <c r="B16" s="35">
        <v>2297200.8603000008</v>
      </c>
      <c r="D16" s="8" t="s">
        <v>10933</v>
      </c>
      <c r="E16" s="35">
        <v>286397.02169999998</v>
      </c>
      <c r="G16" s="8" t="s">
        <v>10933</v>
      </c>
      <c r="H16" s="35">
        <v>37873</v>
      </c>
      <c r="J16" s="8" t="s">
        <v>10933</v>
      </c>
      <c r="K16" s="35">
        <v>9994</v>
      </c>
      <c r="M16" s="8" t="s">
        <v>10933</v>
      </c>
      <c r="N16" s="35">
        <v>0.12467217240315856</v>
      </c>
    </row>
    <row r="17" spans="2:14" x14ac:dyDescent="0.45">
      <c r="B17" s="21">
        <f>GETPIVOTDATA("Sales",$A$3)</f>
        <v>2297200.8603000008</v>
      </c>
      <c r="E17" s="21">
        <f>GETPIVOTDATA("Profit",$D$3)</f>
        <v>286397.02169999998</v>
      </c>
      <c r="H17" s="22">
        <f>GETPIVOTDATA("Quantity",$G$3)</f>
        <v>37873</v>
      </c>
      <c r="K17" s="22">
        <f>GETPIVOTDATA("Order ID",$J$3)</f>
        <v>9994</v>
      </c>
      <c r="N17" s="23">
        <f>GETPIVOTDATA("Profit Margin",$M$3)</f>
        <v>0.12467217240315856</v>
      </c>
    </row>
    <row r="28" spans="2:14" x14ac:dyDescent="0.45">
      <c r="J28" s="32"/>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72BA0-9C1A-4BB9-AB86-E2BF9733DFCB}">
  <dimension ref="A3:L8"/>
  <sheetViews>
    <sheetView topLeftCell="A2" workbookViewId="0">
      <selection activeCell="F8" sqref="F8"/>
    </sheetView>
  </sheetViews>
  <sheetFormatPr defaultRowHeight="14.25" x14ac:dyDescent="0.45"/>
  <cols>
    <col min="1" max="1" width="12.06640625" customWidth="1"/>
    <col min="2" max="2" width="11.73046875" bestFit="1" customWidth="1"/>
    <col min="3" max="3" width="11.3984375" bestFit="1" customWidth="1"/>
    <col min="4" max="4" width="14.1328125" bestFit="1" customWidth="1"/>
    <col min="5" max="5" width="15.19921875" bestFit="1" customWidth="1"/>
    <col min="6" max="6" width="17.73046875" bestFit="1" customWidth="1"/>
    <col min="8" max="11" width="9.265625" bestFit="1" customWidth="1"/>
    <col min="12" max="12" width="9.1328125" bestFit="1" customWidth="1"/>
  </cols>
  <sheetData>
    <row r="3" spans="1:12" x14ac:dyDescent="0.45">
      <c r="A3" s="6" t="s">
        <v>10932</v>
      </c>
      <c r="B3" s="6" t="s">
        <v>10950</v>
      </c>
      <c r="C3" s="24" t="s">
        <v>10951</v>
      </c>
      <c r="D3" s="24" t="s">
        <v>10953</v>
      </c>
      <c r="E3" s="24" t="s">
        <v>10954</v>
      </c>
      <c r="F3" s="7" t="s">
        <v>10955</v>
      </c>
    </row>
    <row r="4" spans="1:12" x14ac:dyDescent="0.45">
      <c r="A4" s="4" t="s">
        <v>10934</v>
      </c>
      <c r="B4" s="36">
        <v>484247.49810000096</v>
      </c>
      <c r="C4" s="40">
        <v>49543.974100000007</v>
      </c>
      <c r="D4" s="40">
        <v>7581</v>
      </c>
      <c r="E4" s="40">
        <v>1993</v>
      </c>
      <c r="F4" s="37">
        <v>0.10231126499236715</v>
      </c>
    </row>
    <row r="5" spans="1:12" x14ac:dyDescent="0.45">
      <c r="A5" s="5" t="s">
        <v>10947</v>
      </c>
      <c r="B5" s="38">
        <v>470532.50899999985</v>
      </c>
      <c r="C5" s="41">
        <v>61618.603700000051</v>
      </c>
      <c r="D5" s="41">
        <v>7979</v>
      </c>
      <c r="E5" s="41">
        <v>2102</v>
      </c>
      <c r="F5" s="39">
        <v>0.13095504034557592</v>
      </c>
    </row>
    <row r="6" spans="1:12" x14ac:dyDescent="0.45">
      <c r="A6" s="5" t="s">
        <v>10948</v>
      </c>
      <c r="B6" s="38">
        <v>608473.83000000066</v>
      </c>
      <c r="C6" s="41">
        <v>81726.930800000177</v>
      </c>
      <c r="D6" s="41">
        <v>9810</v>
      </c>
      <c r="E6" s="41">
        <v>2580</v>
      </c>
      <c r="F6" s="39">
        <v>0.13431461924993568</v>
      </c>
    </row>
    <row r="7" spans="1:12" x14ac:dyDescent="0.45">
      <c r="A7" s="25" t="s">
        <v>10949</v>
      </c>
      <c r="B7" s="42">
        <v>733947.0231999997</v>
      </c>
      <c r="C7" s="43">
        <v>93507.513099999967</v>
      </c>
      <c r="D7" s="43">
        <v>12503</v>
      </c>
      <c r="E7" s="43">
        <v>3319</v>
      </c>
      <c r="F7" s="44">
        <v>0.12740362743390987</v>
      </c>
    </row>
    <row r="8" spans="1:12" ht="15.75" x14ac:dyDescent="0.5">
      <c r="B8" s="26">
        <f>GETPIVOTDATA("Sum of Sales",$A$3,"Years (Order Date)",2023)/GETPIVOTDATA("Sum of Sales",$A$3,"Years (Order Date)",2022)-1</f>
        <v>0.20620967905883303</v>
      </c>
      <c r="C8" s="26">
        <f>GETPIVOTDATA("Sum of Profit",$A$3,"Years (Order Date)",2023)/GETPIVOTDATA("Sum of Profit",$A$3,"Years (Order Date)",2022)-1</f>
        <v>0.14414565902185772</v>
      </c>
      <c r="D8" s="26">
        <f>GETPIVOTDATA("Sum of Quantity",$A$3,"Years (Order Date)",2023)/GETPIVOTDATA("Sum of Quantity",$A$3,"Years (Order Date)",2022)-1</f>
        <v>0.27451580020387367</v>
      </c>
      <c r="E8" s="26">
        <f>GETPIVOTDATA("Count of Order ID",$A$3,"Years (Order Date)",2023)/GETPIVOTDATA("Count of Order ID",$A$3,"Years (Order Date)",2022)-1</f>
        <v>0.2864341085271318</v>
      </c>
      <c r="F8" s="26">
        <f>GETPIVOTDATA("Sum of Profit Margin",$A$3,"Years (Order Date)",2023)/GETPIVOTDATA("Sum of Profit Margin",$A$3,"Years (Order Date)",2022)-1</f>
        <v>-5.1453757264990463E-2</v>
      </c>
      <c r="H8" s="29">
        <f>GETPIVOTDATA("Sum of Sales",$A$3,"Years (Order Date)",2023)/GETPIVOTDATA("Sum of Sales",$A$3,"Years (Order Date)",2022)-1</f>
        <v>0.20620967905883303</v>
      </c>
      <c r="I8" s="29">
        <f>GETPIVOTDATA("Sum of Profit",$A$3,"Years (Order Date)",2023)/GETPIVOTDATA("Sum of Profit",$A$3,"Years (Order Date)",2022)-1</f>
        <v>0.14414565902185772</v>
      </c>
      <c r="J8" s="29">
        <f>GETPIVOTDATA("Sum of Quantity",$A$3,"Years (Order Date)",2023)/GETPIVOTDATA("Sum of Quantity",$A$3,"Years (Order Date)",2022)-1</f>
        <v>0.27451580020387367</v>
      </c>
      <c r="K8" s="29">
        <f>GETPIVOTDATA("Count of Order ID",$A$3,"Years (Order Date)",2023)/GETPIVOTDATA("Count of Order ID",$A$3,"Years (Order Date)",2022)-1</f>
        <v>0.2864341085271318</v>
      </c>
      <c r="L8" s="29">
        <f>GETPIVOTDATA("Sum of Profit Margin",$A$3,"Years (Order Date)",2023)/GETPIVOTDATA("Sum of Profit Margin",$A$3,"Years (Order Date)",2022)-1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Project Description</vt:lpstr>
      <vt:lpstr>Data</vt:lpstr>
      <vt:lpstr>Dashboard</vt:lpstr>
      <vt:lpstr>Combo Chart</vt:lpstr>
      <vt:lpstr>Funnel Chart</vt:lpstr>
      <vt:lpstr>Pie Chart</vt:lpstr>
      <vt:lpstr>Map Chart</vt:lpstr>
      <vt:lpstr>Top Categories</vt:lpstr>
      <vt:lpstr>KPIs</vt:lpstr>
      <vt:lpstr>KPIs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Vineet Karmakar</dc:creator>
  <cp:lastModifiedBy>Vineet Karmakar</cp:lastModifiedBy>
  <dcterms:created xsi:type="dcterms:W3CDTF">2015-06-05T18:17:20Z</dcterms:created>
  <dcterms:modified xsi:type="dcterms:W3CDTF">2024-02-18T12:14:25Z</dcterms:modified>
</cp:coreProperties>
</file>