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513DD8CF-1C00-44DF-99AB-625E760D9107}" xr6:coauthVersionLast="47" xr6:coauthVersionMax="47" xr10:uidLastSave="{00000000-0000-0000-0000-000000000000}"/>
  <bookViews>
    <workbookView xWindow="-96" yWindow="0" windowWidth="14016" windowHeight="12336" xr2:uid="{E8421127-F40D-4E98-A24C-49226B1A1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4" i="1"/>
  <c r="Q15" i="1"/>
  <c r="Q4" i="1"/>
  <c r="G2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4" i="1"/>
  <c r="O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Q14" i="1" l="1"/>
  <c r="Q6" i="1"/>
  <c r="Q13" i="1"/>
  <c r="Q5" i="1"/>
  <c r="Q12" i="1"/>
  <c r="Q11" i="1"/>
  <c r="Q10" i="1"/>
  <c r="Q17" i="1"/>
  <c r="Q9" i="1"/>
  <c r="Q16" i="1"/>
  <c r="Q8" i="1"/>
  <c r="Q7" i="1"/>
</calcChain>
</file>

<file path=xl/sharedStrings.xml><?xml version="1.0" encoding="utf-8"?>
<sst xmlns="http://schemas.openxmlformats.org/spreadsheetml/2006/main" count="144" uniqueCount="88">
  <si>
    <t>SR NO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</si>
  <si>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</si>
  <si>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</si>
  <si>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</si>
  <si>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</si>
  <si>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</si>
  <si>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</si>
  <si>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</si>
  <si>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</si>
  <si>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</si>
  <si>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</si>
  <si>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</si>
  <si>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</si>
  <si>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</si>
  <si>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</si>
  <si>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</si>
  <si>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</si>
  <si>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</si>
  <si>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</si>
  <si>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</si>
  <si>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</si>
  <si>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</si>
  <si>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SUB1</t>
  </si>
  <si>
    <t>SUB2</t>
  </si>
  <si>
    <t>SUB3</t>
  </si>
  <si>
    <t>TOTAL</t>
  </si>
  <si>
    <t>EXTRA NUMBER</t>
  </si>
  <si>
    <t>MAX</t>
  </si>
  <si>
    <t>MIN</t>
  </si>
  <si>
    <t>AVERAGE</t>
  </si>
  <si>
    <t xml:space="preserve"> COUNT</t>
  </si>
  <si>
    <t>EmpolyeeID</t>
  </si>
  <si>
    <t>Name</t>
  </si>
  <si>
    <t>Joining Date</t>
  </si>
  <si>
    <t>Email Address</t>
  </si>
  <si>
    <t>Department</t>
  </si>
  <si>
    <t>Monthly Salary</t>
  </si>
  <si>
    <t>Job Status</t>
  </si>
  <si>
    <t>Mark</t>
  </si>
  <si>
    <t>Mark@gmil.com</t>
  </si>
  <si>
    <t>Human Resources</t>
  </si>
  <si>
    <t>Permanent</t>
  </si>
  <si>
    <t>Brian</t>
  </si>
  <si>
    <t>Brian@gmil.com</t>
  </si>
  <si>
    <t>Sales</t>
  </si>
  <si>
    <t>Alan</t>
  </si>
  <si>
    <t>Alan@gmil.com</t>
  </si>
  <si>
    <t>Legal</t>
  </si>
  <si>
    <t>Tony</t>
  </si>
  <si>
    <t>Tony@gmil.com</t>
  </si>
  <si>
    <t>Retail</t>
  </si>
  <si>
    <t>Agatha</t>
  </si>
  <si>
    <t>Agatha@gmil.com</t>
  </si>
  <si>
    <t>Lana</t>
  </si>
  <si>
    <t>Lana@gmil.com</t>
  </si>
  <si>
    <t>Accounting</t>
  </si>
  <si>
    <t>Heather</t>
  </si>
  <si>
    <t>Heather@gmil.com</t>
  </si>
  <si>
    <t>Ben</t>
  </si>
  <si>
    <t>Ben@gmil.com</t>
  </si>
  <si>
    <t>Caitlyn</t>
  </si>
  <si>
    <t>Caitlyn@gmil.com</t>
  </si>
  <si>
    <t>Gibbs</t>
  </si>
  <si>
    <t>Gibbs@gmil.com</t>
  </si>
  <si>
    <t>Anderson</t>
  </si>
  <si>
    <t>Anderson@gmil.com</t>
  </si>
  <si>
    <t>Michael</t>
  </si>
  <si>
    <t>Michael@gmil.com</t>
  </si>
  <si>
    <t>David</t>
  </si>
  <si>
    <t>David@gmil.com</t>
  </si>
  <si>
    <t>Jacob</t>
  </si>
  <si>
    <t>Jacob@gmil.com</t>
  </si>
  <si>
    <t>Support</t>
  </si>
  <si>
    <t>John</t>
  </si>
  <si>
    <t>John@gmil.com</t>
  </si>
  <si>
    <t>Business Development</t>
  </si>
  <si>
    <t>Leonardo</t>
  </si>
  <si>
    <t>Leonardo@gmil.com</t>
  </si>
  <si>
    <t>Matthew</t>
  </si>
  <si>
    <t>Matthew@gmil.com</t>
  </si>
  <si>
    <t>Joana</t>
  </si>
  <si>
    <t>Joana@gmil.com</t>
  </si>
  <si>
    <t>Ross</t>
  </si>
  <si>
    <t>Ross@gmil.com</t>
  </si>
  <si>
    <t>Joey</t>
  </si>
  <si>
    <t>Joey@gmil.com</t>
  </si>
  <si>
    <t>Jack</t>
  </si>
  <si>
    <t>Jack@gmil.com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</si>
</sst>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[$-4009]dd\ mmmm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4" fontId="0" fillId="0" borderId="0" xfId="1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2" applyBorder="1" applyAlignment="1">
      <alignment vertical="center"/>
    </xf>
    <xf numFmtId="164" fontId="4" fillId="0" borderId="2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left" vertical="center"/>
    </xf>
    <xf numFmtId="0" fontId="0" fillId="0" borderId="2" xfId="0" applyBorder="1"/>
    <xf numFmtId="0" fontId="0" fillId="0" borderId="3" xfId="0" applyBorder="1"/>
    <xf numFmtId="165" fontId="5" fillId="3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3"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@gmil.com" TargetMode="External"/><Relationship Id="rId13" Type="http://schemas.openxmlformats.org/officeDocument/2006/relationships/hyperlink" Target="mailto:David@gmil.com" TargetMode="External"/><Relationship Id="rId18" Type="http://schemas.openxmlformats.org/officeDocument/2006/relationships/hyperlink" Target="mailto:Joana@gmil.com" TargetMode="External"/><Relationship Id="rId3" Type="http://schemas.openxmlformats.org/officeDocument/2006/relationships/hyperlink" Target="mailto:Alan@gmil.com" TargetMode="External"/><Relationship Id="rId21" Type="http://schemas.openxmlformats.org/officeDocument/2006/relationships/hyperlink" Target="mailto:Jack@gmil.com" TargetMode="External"/><Relationship Id="rId7" Type="http://schemas.openxmlformats.org/officeDocument/2006/relationships/hyperlink" Target="mailto:Heather@gmil.com" TargetMode="External"/><Relationship Id="rId12" Type="http://schemas.openxmlformats.org/officeDocument/2006/relationships/hyperlink" Target="mailto:Michael@gmil.com" TargetMode="External"/><Relationship Id="rId17" Type="http://schemas.openxmlformats.org/officeDocument/2006/relationships/hyperlink" Target="mailto:Matthew@gmil.com" TargetMode="External"/><Relationship Id="rId2" Type="http://schemas.openxmlformats.org/officeDocument/2006/relationships/hyperlink" Target="mailto:Brian@gmil.com" TargetMode="External"/><Relationship Id="rId16" Type="http://schemas.openxmlformats.org/officeDocument/2006/relationships/hyperlink" Target="mailto:Leonardo@gmil.com" TargetMode="External"/><Relationship Id="rId20" Type="http://schemas.openxmlformats.org/officeDocument/2006/relationships/hyperlink" Target="mailto:Joey@gmil.com" TargetMode="External"/><Relationship Id="rId1" Type="http://schemas.openxmlformats.org/officeDocument/2006/relationships/hyperlink" Target="mailto:Mark@gmil.com" TargetMode="External"/><Relationship Id="rId6" Type="http://schemas.openxmlformats.org/officeDocument/2006/relationships/hyperlink" Target="mailto:Lana@gmil.com" TargetMode="External"/><Relationship Id="rId11" Type="http://schemas.openxmlformats.org/officeDocument/2006/relationships/hyperlink" Target="mailto:Anderson@gmil.com" TargetMode="External"/><Relationship Id="rId5" Type="http://schemas.openxmlformats.org/officeDocument/2006/relationships/hyperlink" Target="mailto:Agatha@gmil.com" TargetMode="External"/><Relationship Id="rId15" Type="http://schemas.openxmlformats.org/officeDocument/2006/relationships/hyperlink" Target="mailto:John@gmil.com" TargetMode="External"/><Relationship Id="rId10" Type="http://schemas.openxmlformats.org/officeDocument/2006/relationships/hyperlink" Target="mailto:Gibbs@gmil.com" TargetMode="External"/><Relationship Id="rId19" Type="http://schemas.openxmlformats.org/officeDocument/2006/relationships/hyperlink" Target="mailto:Ross@gmil.com" TargetMode="External"/><Relationship Id="rId4" Type="http://schemas.openxmlformats.org/officeDocument/2006/relationships/hyperlink" Target="mailto:Tony@gmil.com" TargetMode="External"/><Relationship Id="rId9" Type="http://schemas.openxmlformats.org/officeDocument/2006/relationships/hyperlink" Target="mailto:Caitlyn@gmil.com" TargetMode="External"/><Relationship Id="rId14" Type="http://schemas.openxmlformats.org/officeDocument/2006/relationships/hyperlink" Target="mailto:Jacob@gm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630D-6244-41CE-91E7-B33CDDFE5220}">
  <dimension ref="A1:R50"/>
  <sheetViews>
    <sheetView tabSelected="1" zoomScale="75" zoomScaleNormal="85" workbookViewId="0">
      <selection activeCell="I3" sqref="I3"/>
    </sheetView>
  </sheetViews>
  <sheetFormatPr defaultRowHeight="14.4" x14ac:dyDescent="0.3"/>
  <cols>
    <col min="2" max="2" width="18.33203125" bestFit="1" customWidth="1"/>
    <col min="3" max="3" width="16.21875" style="2" customWidth="1"/>
    <col min="4" max="4" width="18.77734375" customWidth="1"/>
    <col min="5" max="5" width="19.109375" customWidth="1"/>
    <col min="6" max="6" width="23.44140625" customWidth="1"/>
    <col min="7" max="7" width="20.21875" customWidth="1"/>
    <col min="8" max="8" width="17.21875" customWidth="1"/>
    <col min="9" max="10" width="14.33203125" customWidth="1"/>
    <col min="11" max="11" width="14" customWidth="1"/>
    <col min="12" max="12" width="17.5546875" customWidth="1"/>
    <col min="13" max="13" width="8.88671875" customWidth="1"/>
    <col min="15" max="16" width="10.77734375" customWidth="1"/>
  </cols>
  <sheetData>
    <row r="1" spans="1:18" ht="24.6" customHeight="1" x14ac:dyDescent="0.3">
      <c r="A1" s="13" t="s">
        <v>0</v>
      </c>
      <c r="B1" s="9" t="s">
        <v>31</v>
      </c>
      <c r="C1" s="10" t="s">
        <v>32</v>
      </c>
      <c r="D1" s="16" t="s">
        <v>33</v>
      </c>
      <c r="E1" s="10" t="s">
        <v>34</v>
      </c>
      <c r="F1" s="10" t="s">
        <v>35</v>
      </c>
      <c r="G1" s="11" t="s">
        <v>36</v>
      </c>
      <c r="H1" s="10" t="s">
        <v>37</v>
      </c>
    </row>
    <row r="2" spans="1:18" ht="15.6" x14ac:dyDescent="0.3">
      <c r="A2" s="14" t="s">
        <v>1</v>
      </c>
      <c r="B2" s="3" t="s">
        <v>1</v>
      </c>
      <c r="C2" s="4" t="s">
        <v>38</v>
      </c>
      <c r="D2" s="17">
        <v>44561</v>
      </c>
      <c r="E2" s="5" t="s">
        <v>39</v>
      </c>
      <c r="F2" s="4" t="s">
        <v>40</v>
      </c>
      <c r="G2" s="6">
        <v>489720</v>
      </c>
      <c r="H2" s="4" t="s">
        <v>41</v>
      </c>
    </row>
    <row r="3" spans="1:18" ht="15.6" x14ac:dyDescent="0.3">
      <c r="A3" s="14" t="s">
        <v>2</v>
      </c>
      <c r="B3" s="3" t="s">
        <v>2</v>
      </c>
      <c r="C3" s="4" t="s">
        <v>42</v>
      </c>
      <c r="D3" s="17">
        <v>44561</v>
      </c>
      <c r="E3" s="5" t="s">
        <v>43</v>
      </c>
      <c r="F3" s="4" t="s">
        <v>44</v>
      </c>
      <c r="G3" s="6">
        <v>289800</v>
      </c>
      <c r="H3" s="4" t="s">
        <v>41</v>
      </c>
      <c r="I3" t="s">
        <v>44</v>
      </c>
      <c r="K3" t="s">
        <v>22</v>
      </c>
      <c r="L3" t="s">
        <v>23</v>
      </c>
      <c r="M3" t="s">
        <v>24</v>
      </c>
      <c r="N3" t="s">
        <v>25</v>
      </c>
      <c r="O3" t="s">
        <v>27</v>
      </c>
      <c r="P3" t="s">
        <v>28</v>
      </c>
      <c r="Q3" t="s">
        <v>29</v>
      </c>
      <c r="R3" t="s">
        <v>30</v>
      </c>
    </row>
    <row r="4" spans="1:18" ht="15.6" x14ac:dyDescent="0.3">
      <c r="A4" s="14" t="s">
        <v>3</v>
      </c>
      <c r="B4" s="7" t="s">
        <v>3</v>
      </c>
      <c r="C4" s="4" t="s">
        <v>45</v>
      </c>
      <c r="D4" s="17">
        <v>44575</v>
      </c>
      <c r="E4" s="5" t="s">
        <v>46</v>
      </c>
      <c r="F4" s="4" t="s">
        <v>47</v>
      </c>
      <c r="G4" s="6">
        <v>413280</v>
      </c>
      <c r="H4" s="4" t="s">
        <v>41</v>
      </c>
      <c r="K4">
        <v>44</v>
      </c>
      <c r="L4">
        <v>15</v>
      </c>
      <c r="M4">
        <v>43</v>
      </c>
      <c r="N4">
        <v>132</v>
      </c>
      <c r="O4">
        <f>MAX(K4:N4)</f>
        <v>132</v>
      </c>
      <c r="P4">
        <f>MIN(L4)</f>
        <v>15</v>
      </c>
      <c r="Q4">
        <f>AVERAGE(K4:N4)</f>
        <v>58.5</v>
      </c>
      <c r="R4">
        <f>COUNT(K4:N4)</f>
        <v>4</v>
      </c>
    </row>
    <row r="5" spans="1:18" ht="15.6" x14ac:dyDescent="0.3">
      <c r="A5" s="14" t="s">
        <v>4</v>
      </c>
      <c r="B5" s="3" t="s">
        <v>4</v>
      </c>
      <c r="C5" s="4" t="s">
        <v>48</v>
      </c>
      <c r="D5" s="17">
        <v>44575</v>
      </c>
      <c r="E5" s="5" t="s">
        <v>49</v>
      </c>
      <c r="F5" s="4" t="s">
        <v>50</v>
      </c>
      <c r="G5" s="6">
        <v>233940</v>
      </c>
      <c r="H5" s="4" t="s">
        <v>41</v>
      </c>
      <c r="K5">
        <v>45</v>
      </c>
      <c r="L5">
        <v>44</v>
      </c>
      <c r="M5">
        <v>48</v>
      </c>
      <c r="N5">
        <f t="shared" ref="N5:N17" si="0">SUM(K5:M5)+$K$21</f>
        <v>167</v>
      </c>
      <c r="O5">
        <f t="shared" ref="O5:O17" si="1">MAX(K5:N5)</f>
        <v>167</v>
      </c>
      <c r="P5">
        <f t="shared" ref="P5:P17" si="2">MIN(L5)</f>
        <v>44</v>
      </c>
      <c r="Q5">
        <f t="shared" ref="Q5:Q17" si="3">AVERAGE(K5:N5)</f>
        <v>76</v>
      </c>
      <c r="R5">
        <f t="shared" ref="R5:R17" si="4">COUNT(K5:M5)</f>
        <v>3</v>
      </c>
    </row>
    <row r="6" spans="1:18" ht="15.6" x14ac:dyDescent="0.3">
      <c r="A6" s="14" t="s">
        <v>5</v>
      </c>
      <c r="B6" s="7" t="s">
        <v>5</v>
      </c>
      <c r="C6" s="4" t="s">
        <v>51</v>
      </c>
      <c r="D6" s="17">
        <v>44593</v>
      </c>
      <c r="E6" s="5" t="s">
        <v>52</v>
      </c>
      <c r="F6" s="4" t="s">
        <v>44</v>
      </c>
      <c r="G6" s="6">
        <v>289800</v>
      </c>
      <c r="H6" s="4" t="s">
        <v>41</v>
      </c>
      <c r="K6">
        <v>46</v>
      </c>
      <c r="L6">
        <v>42</v>
      </c>
      <c r="M6">
        <v>26</v>
      </c>
      <c r="N6">
        <f t="shared" si="0"/>
        <v>144</v>
      </c>
      <c r="O6">
        <f t="shared" si="1"/>
        <v>144</v>
      </c>
      <c r="P6">
        <f t="shared" si="2"/>
        <v>42</v>
      </c>
      <c r="Q6">
        <f t="shared" si="3"/>
        <v>64.5</v>
      </c>
      <c r="R6">
        <f t="shared" si="4"/>
        <v>3</v>
      </c>
    </row>
    <row r="7" spans="1:18" ht="15.6" x14ac:dyDescent="0.3">
      <c r="A7" s="14" t="s">
        <v>6</v>
      </c>
      <c r="B7" s="3" t="s">
        <v>6</v>
      </c>
      <c r="C7" s="4" t="s">
        <v>53</v>
      </c>
      <c r="D7" s="17">
        <v>44593</v>
      </c>
      <c r="E7" s="5" t="s">
        <v>54</v>
      </c>
      <c r="F7" s="4" t="s">
        <v>55</v>
      </c>
      <c r="G7" s="6">
        <v>262500</v>
      </c>
      <c r="H7" s="4" t="s">
        <v>41</v>
      </c>
      <c r="K7">
        <v>47</v>
      </c>
      <c r="L7">
        <v>37</v>
      </c>
      <c r="M7">
        <v>25</v>
      </c>
      <c r="N7">
        <f t="shared" si="0"/>
        <v>139</v>
      </c>
      <c r="O7">
        <f t="shared" si="1"/>
        <v>139</v>
      </c>
      <c r="P7">
        <f t="shared" si="2"/>
        <v>37</v>
      </c>
      <c r="Q7">
        <f t="shared" si="3"/>
        <v>62</v>
      </c>
      <c r="R7">
        <f t="shared" si="4"/>
        <v>3</v>
      </c>
    </row>
    <row r="8" spans="1:18" ht="15.6" x14ac:dyDescent="0.3">
      <c r="A8" s="14" t="s">
        <v>7</v>
      </c>
      <c r="B8" s="7" t="s">
        <v>7</v>
      </c>
      <c r="C8" s="4" t="s">
        <v>56</v>
      </c>
      <c r="D8" s="17">
        <v>44777</v>
      </c>
      <c r="E8" s="5" t="s">
        <v>57</v>
      </c>
      <c r="F8" s="4" t="s">
        <v>55</v>
      </c>
      <c r="G8" s="6">
        <v>262500</v>
      </c>
      <c r="H8" s="4" t="s">
        <v>41</v>
      </c>
      <c r="K8">
        <v>48</v>
      </c>
      <c r="L8">
        <v>44</v>
      </c>
      <c r="M8">
        <v>15</v>
      </c>
      <c r="N8">
        <f t="shared" si="0"/>
        <v>137</v>
      </c>
      <c r="O8">
        <f t="shared" si="1"/>
        <v>137</v>
      </c>
      <c r="P8">
        <f t="shared" si="2"/>
        <v>44</v>
      </c>
      <c r="Q8">
        <f t="shared" si="3"/>
        <v>61</v>
      </c>
      <c r="R8">
        <f t="shared" si="4"/>
        <v>3</v>
      </c>
    </row>
    <row r="9" spans="1:18" ht="15.6" x14ac:dyDescent="0.3">
      <c r="A9" s="14" t="s">
        <v>8</v>
      </c>
      <c r="B9" s="3" t="s">
        <v>8</v>
      </c>
      <c r="C9" s="4" t="s">
        <v>58</v>
      </c>
      <c r="D9" s="17">
        <v>44777</v>
      </c>
      <c r="E9" s="5" t="s">
        <v>59</v>
      </c>
      <c r="F9" s="4" t="s">
        <v>44</v>
      </c>
      <c r="G9" s="6">
        <v>289800</v>
      </c>
      <c r="H9" s="4" t="s">
        <v>41</v>
      </c>
      <c r="K9">
        <v>49</v>
      </c>
      <c r="L9">
        <v>14</v>
      </c>
      <c r="M9">
        <v>11</v>
      </c>
      <c r="N9">
        <f t="shared" si="0"/>
        <v>104</v>
      </c>
      <c r="O9">
        <f t="shared" si="1"/>
        <v>104</v>
      </c>
      <c r="P9">
        <f t="shared" si="2"/>
        <v>14</v>
      </c>
      <c r="Q9">
        <f t="shared" si="3"/>
        <v>44.5</v>
      </c>
      <c r="R9">
        <f t="shared" si="4"/>
        <v>3</v>
      </c>
    </row>
    <row r="10" spans="1:18" ht="15.6" x14ac:dyDescent="0.3">
      <c r="A10" s="14" t="s">
        <v>9</v>
      </c>
      <c r="B10" s="3" t="s">
        <v>9</v>
      </c>
      <c r="C10" s="4" t="s">
        <v>60</v>
      </c>
      <c r="D10" s="17">
        <v>44621</v>
      </c>
      <c r="E10" s="5" t="s">
        <v>61</v>
      </c>
      <c r="F10" s="4" t="s">
        <v>50</v>
      </c>
      <c r="G10" s="6">
        <v>233940</v>
      </c>
      <c r="H10" s="4" t="s">
        <v>41</v>
      </c>
      <c r="K10">
        <v>50</v>
      </c>
      <c r="L10">
        <v>47</v>
      </c>
      <c r="M10">
        <v>39</v>
      </c>
      <c r="N10">
        <f t="shared" si="0"/>
        <v>166</v>
      </c>
      <c r="O10">
        <f t="shared" si="1"/>
        <v>166</v>
      </c>
      <c r="P10">
        <f t="shared" si="2"/>
        <v>47</v>
      </c>
      <c r="Q10">
        <f t="shared" si="3"/>
        <v>75.5</v>
      </c>
      <c r="R10">
        <f t="shared" si="4"/>
        <v>3</v>
      </c>
    </row>
    <row r="11" spans="1:18" ht="15.6" x14ac:dyDescent="0.3">
      <c r="A11" s="14" t="s">
        <v>10</v>
      </c>
      <c r="B11" s="3" t="s">
        <v>10</v>
      </c>
      <c r="C11" s="4" t="s">
        <v>62</v>
      </c>
      <c r="D11" s="17">
        <v>44621</v>
      </c>
      <c r="E11" s="5" t="s">
        <v>63</v>
      </c>
      <c r="F11" s="4" t="s">
        <v>50</v>
      </c>
      <c r="G11" s="6">
        <v>233940</v>
      </c>
      <c r="H11" s="4" t="s">
        <v>41</v>
      </c>
      <c r="K11">
        <v>51</v>
      </c>
      <c r="L11">
        <v>37</v>
      </c>
      <c r="M11">
        <v>32</v>
      </c>
      <c r="N11">
        <f t="shared" si="0"/>
        <v>150</v>
      </c>
      <c r="O11">
        <f t="shared" si="1"/>
        <v>150</v>
      </c>
      <c r="P11">
        <f t="shared" si="2"/>
        <v>37</v>
      </c>
      <c r="Q11">
        <f t="shared" si="3"/>
        <v>67.5</v>
      </c>
      <c r="R11">
        <f t="shared" si="4"/>
        <v>3</v>
      </c>
    </row>
    <row r="12" spans="1:18" ht="15.6" x14ac:dyDescent="0.3">
      <c r="A12" s="14" t="s">
        <v>11</v>
      </c>
      <c r="B12" s="3" t="s">
        <v>11</v>
      </c>
      <c r="C12" s="4" t="s">
        <v>64</v>
      </c>
      <c r="D12" s="17">
        <v>44621</v>
      </c>
      <c r="E12" s="5" t="s">
        <v>65</v>
      </c>
      <c r="F12" s="4" t="s">
        <v>44</v>
      </c>
      <c r="G12" s="6">
        <v>289800</v>
      </c>
      <c r="H12" s="4" t="s">
        <v>41</v>
      </c>
      <c r="K12">
        <v>52</v>
      </c>
      <c r="L12">
        <v>43</v>
      </c>
      <c r="M12">
        <v>15</v>
      </c>
      <c r="N12">
        <f t="shared" si="0"/>
        <v>140</v>
      </c>
      <c r="O12">
        <f t="shared" si="1"/>
        <v>140</v>
      </c>
      <c r="P12">
        <f t="shared" si="2"/>
        <v>43</v>
      </c>
      <c r="Q12">
        <f t="shared" si="3"/>
        <v>62.5</v>
      </c>
      <c r="R12">
        <f t="shared" si="4"/>
        <v>3</v>
      </c>
    </row>
    <row r="13" spans="1:18" ht="15.6" x14ac:dyDescent="0.3">
      <c r="A13" s="14" t="s">
        <v>12</v>
      </c>
      <c r="B13" s="3" t="s">
        <v>12</v>
      </c>
      <c r="C13" s="4" t="s">
        <v>66</v>
      </c>
      <c r="D13" s="17">
        <v>44621</v>
      </c>
      <c r="E13" s="5" t="s">
        <v>67</v>
      </c>
      <c r="F13" s="4" t="s">
        <v>50</v>
      </c>
      <c r="G13" s="6">
        <v>233940</v>
      </c>
      <c r="H13" s="4" t="s">
        <v>41</v>
      </c>
      <c r="K13">
        <v>53</v>
      </c>
      <c r="L13">
        <v>14</v>
      </c>
      <c r="M13">
        <v>49</v>
      </c>
      <c r="N13">
        <f t="shared" si="0"/>
        <v>146</v>
      </c>
      <c r="O13">
        <f t="shared" si="1"/>
        <v>146</v>
      </c>
      <c r="P13">
        <f t="shared" si="2"/>
        <v>14</v>
      </c>
      <c r="Q13">
        <f t="shared" si="3"/>
        <v>65.5</v>
      </c>
      <c r="R13">
        <f t="shared" si="4"/>
        <v>3</v>
      </c>
    </row>
    <row r="14" spans="1:18" ht="15.6" x14ac:dyDescent="0.3">
      <c r="A14" s="14" t="s">
        <v>13</v>
      </c>
      <c r="B14" s="3" t="s">
        <v>13</v>
      </c>
      <c r="C14" s="4" t="s">
        <v>68</v>
      </c>
      <c r="D14" s="17">
        <v>44635</v>
      </c>
      <c r="E14" s="5" t="s">
        <v>69</v>
      </c>
      <c r="F14" s="4" t="s">
        <v>44</v>
      </c>
      <c r="G14" s="6">
        <v>289800</v>
      </c>
      <c r="H14" s="4" t="s">
        <v>41</v>
      </c>
      <c r="K14">
        <v>54</v>
      </c>
      <c r="L14">
        <v>26</v>
      </c>
      <c r="M14">
        <v>46</v>
      </c>
      <c r="N14">
        <f t="shared" si="0"/>
        <v>156</v>
      </c>
      <c r="O14">
        <f t="shared" si="1"/>
        <v>156</v>
      </c>
      <c r="P14">
        <f t="shared" si="2"/>
        <v>26</v>
      </c>
      <c r="Q14">
        <f t="shared" si="3"/>
        <v>70.5</v>
      </c>
      <c r="R14">
        <f t="shared" si="4"/>
        <v>3</v>
      </c>
    </row>
    <row r="15" spans="1:18" ht="15.6" x14ac:dyDescent="0.3">
      <c r="A15" s="14" t="s">
        <v>14</v>
      </c>
      <c r="B15" s="3" t="s">
        <v>14</v>
      </c>
      <c r="C15" s="4" t="s">
        <v>70</v>
      </c>
      <c r="D15" s="17">
        <v>44635</v>
      </c>
      <c r="E15" s="5" t="s">
        <v>71</v>
      </c>
      <c r="F15" s="4" t="s">
        <v>72</v>
      </c>
      <c r="G15" s="6">
        <v>210000</v>
      </c>
      <c r="H15" s="4" t="s">
        <v>41</v>
      </c>
      <c r="K15">
        <v>55</v>
      </c>
      <c r="L15">
        <v>12</v>
      </c>
      <c r="M15">
        <v>14</v>
      </c>
      <c r="N15">
        <f t="shared" si="0"/>
        <v>111</v>
      </c>
      <c r="O15">
        <f t="shared" si="1"/>
        <v>111</v>
      </c>
      <c r="P15">
        <f t="shared" si="2"/>
        <v>12</v>
      </c>
      <c r="Q15">
        <f t="shared" si="3"/>
        <v>48</v>
      </c>
      <c r="R15">
        <f t="shared" si="4"/>
        <v>3</v>
      </c>
    </row>
    <row r="16" spans="1:18" ht="15.6" x14ac:dyDescent="0.3">
      <c r="A16" s="14" t="s">
        <v>15</v>
      </c>
      <c r="B16" s="3" t="s">
        <v>15</v>
      </c>
      <c r="C16" s="4" t="s">
        <v>73</v>
      </c>
      <c r="D16" s="17">
        <v>44652</v>
      </c>
      <c r="E16" s="5" t="s">
        <v>74</v>
      </c>
      <c r="F16" s="4" t="s">
        <v>75</v>
      </c>
      <c r="G16" s="6">
        <v>260400</v>
      </c>
      <c r="H16" s="4" t="s">
        <v>41</v>
      </c>
      <c r="K16">
        <v>56</v>
      </c>
      <c r="L16">
        <v>35</v>
      </c>
      <c r="M16">
        <v>12</v>
      </c>
      <c r="N16">
        <f t="shared" si="0"/>
        <v>133</v>
      </c>
      <c r="O16">
        <f t="shared" si="1"/>
        <v>133</v>
      </c>
      <c r="P16">
        <f t="shared" si="2"/>
        <v>35</v>
      </c>
      <c r="Q16">
        <f t="shared" si="3"/>
        <v>59</v>
      </c>
      <c r="R16">
        <f t="shared" si="4"/>
        <v>3</v>
      </c>
    </row>
    <row r="17" spans="1:18" ht="15.6" x14ac:dyDescent="0.3">
      <c r="A17" s="14" t="s">
        <v>16</v>
      </c>
      <c r="B17" s="3" t="s">
        <v>16</v>
      </c>
      <c r="C17" s="4" t="s">
        <v>76</v>
      </c>
      <c r="D17" s="17">
        <v>44652</v>
      </c>
      <c r="E17" s="5" t="s">
        <v>77</v>
      </c>
      <c r="F17" s="4" t="s">
        <v>75</v>
      </c>
      <c r="G17" s="6">
        <v>260400</v>
      </c>
      <c r="H17" s="4" t="s">
        <v>41</v>
      </c>
      <c r="K17">
        <v>57</v>
      </c>
      <c r="L17">
        <v>15</v>
      </c>
      <c r="M17">
        <v>23</v>
      </c>
      <c r="N17">
        <f t="shared" si="0"/>
        <v>125</v>
      </c>
      <c r="O17">
        <f t="shared" si="1"/>
        <v>125</v>
      </c>
      <c r="P17">
        <f t="shared" si="2"/>
        <v>15</v>
      </c>
      <c r="Q17">
        <f t="shared" si="3"/>
        <v>55</v>
      </c>
      <c r="R17">
        <f t="shared" si="4"/>
        <v>3</v>
      </c>
    </row>
    <row r="18" spans="1:18" ht="15.6" x14ac:dyDescent="0.3">
      <c r="A18" s="14" t="s">
        <v>17</v>
      </c>
      <c r="B18" s="7" t="s">
        <v>17</v>
      </c>
      <c r="C18" s="4" t="s">
        <v>78</v>
      </c>
      <c r="D18" s="17">
        <v>44668</v>
      </c>
      <c r="E18" s="5" t="s">
        <v>79</v>
      </c>
      <c r="F18" s="4" t="s">
        <v>40</v>
      </c>
      <c r="G18" s="6">
        <v>489720</v>
      </c>
      <c r="H18" s="4" t="s">
        <v>41</v>
      </c>
    </row>
    <row r="19" spans="1:18" ht="15.6" x14ac:dyDescent="0.3">
      <c r="A19" s="14" t="s">
        <v>18</v>
      </c>
      <c r="B19" s="7" t="s">
        <v>18</v>
      </c>
      <c r="C19" s="4" t="s">
        <v>80</v>
      </c>
      <c r="D19" s="17">
        <v>44713</v>
      </c>
      <c r="E19" s="5" t="s">
        <v>81</v>
      </c>
      <c r="F19" s="4" t="s">
        <v>75</v>
      </c>
      <c r="G19" s="6">
        <v>260400</v>
      </c>
      <c r="H19" s="4" t="s">
        <v>41</v>
      </c>
    </row>
    <row r="20" spans="1:18" ht="15.6" x14ac:dyDescent="0.3">
      <c r="A20" s="15" t="s">
        <v>19</v>
      </c>
      <c r="B20" s="4" t="s">
        <v>19</v>
      </c>
      <c r="C20" s="4" t="s">
        <v>82</v>
      </c>
      <c r="D20" s="17">
        <v>44744</v>
      </c>
      <c r="E20" s="5" t="s">
        <v>83</v>
      </c>
      <c r="F20" s="4" t="s">
        <v>47</v>
      </c>
      <c r="G20" s="6">
        <v>413280</v>
      </c>
      <c r="H20" s="4" t="s">
        <v>41</v>
      </c>
      <c r="K20" t="s">
        <v>26</v>
      </c>
    </row>
    <row r="21" spans="1:18" ht="15.6" x14ac:dyDescent="0.3">
      <c r="A21" s="15" t="s">
        <v>20</v>
      </c>
      <c r="B21" s="4" t="s">
        <v>20</v>
      </c>
      <c r="C21" s="4" t="s">
        <v>84</v>
      </c>
      <c r="D21" s="17">
        <v>44757</v>
      </c>
      <c r="E21" s="5" t="s">
        <v>85</v>
      </c>
      <c r="F21" s="4" t="s">
        <v>75</v>
      </c>
      <c r="G21" s="6">
        <v>260400</v>
      </c>
      <c r="H21" s="4" t="s">
        <v>41</v>
      </c>
      <c r="K21">
        <v>30</v>
      </c>
    </row>
    <row r="22" spans="1:18" ht="15.6" x14ac:dyDescent="0.3">
      <c r="A22" s="14" t="s">
        <v>21</v>
      </c>
      <c r="B22" s="8" t="s">
        <v>21</v>
      </c>
      <c r="C22" s="4" t="s">
        <v>86</v>
      </c>
      <c r="D22" s="17">
        <v>44564</v>
      </c>
      <c r="E22" s="5" t="s">
        <v>87</v>
      </c>
      <c r="F22" s="4" t="s">
        <v>72</v>
      </c>
      <c r="G22" s="6">
        <v>210000</v>
      </c>
      <c r="H22" s="4" t="s">
        <v>41</v>
      </c>
    </row>
    <row r="23" spans="1:18" x14ac:dyDescent="0.3">
      <c r="G23" s="12">
        <f>SUM(G2:G22)</f>
        <v>6177360</v>
      </c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</sheetData>
  <phoneticPr fontId="1" type="noConversion"/>
  <conditionalFormatting sqref="A3:H22">
    <cfRule type="expression" dxfId="0" priority="1">
      <formula>$F5=$I$3</formula>
    </cfRule>
  </conditionalFormatting>
  <hyperlinks>
    <hyperlink ref="E2" r:id="rId1" xr:uid="{B24EF764-984A-43B7-A41F-EECE5A9FBC0D}"/>
    <hyperlink ref="E3" r:id="rId2" xr:uid="{CEA45887-D125-4A20-90E6-DFC94BD68442}"/>
    <hyperlink ref="E4" r:id="rId3" xr:uid="{1CBF8458-8051-45CA-87E3-04E44AA46233}"/>
    <hyperlink ref="E5" r:id="rId4" xr:uid="{E819644A-FEA5-4EEE-936D-C8E96D8C79DE}"/>
    <hyperlink ref="E6" r:id="rId5" xr:uid="{6F697911-3CDD-4983-B48B-1468814A55E7}"/>
    <hyperlink ref="E7" r:id="rId6" xr:uid="{54FA40C9-1804-4518-88B3-5BA9D2403EF1}"/>
    <hyperlink ref="E8" r:id="rId7" xr:uid="{92983CAC-577D-4711-ADCA-744B1D47BA2D}"/>
    <hyperlink ref="E9" r:id="rId8" xr:uid="{F716BE91-19C2-4278-9A05-ACDD0C2B0162}"/>
    <hyperlink ref="E10" r:id="rId9" xr:uid="{43355FAC-2C2D-486E-909D-F4D74957A5BC}"/>
    <hyperlink ref="E11" r:id="rId10" xr:uid="{3DF96D1C-D5FF-4DDC-B77A-D55E56CF7787}"/>
    <hyperlink ref="E12" r:id="rId11" xr:uid="{E9EE20A3-08C2-42D6-BFAA-3254D10B26E1}"/>
    <hyperlink ref="E13" r:id="rId12" xr:uid="{DE12B312-358C-4AC3-B7E8-F6B7E3B95327}"/>
    <hyperlink ref="E14" r:id="rId13" xr:uid="{BF5E59DD-6685-4C83-A2D6-5165072A15C4}"/>
    <hyperlink ref="E15" r:id="rId14" xr:uid="{17937BE1-6EF9-45D4-91EE-5F442B180906}"/>
    <hyperlink ref="E16" r:id="rId15" xr:uid="{D809AAE7-C424-4356-8901-1F6B7CBE2D30}"/>
    <hyperlink ref="E17" r:id="rId16" xr:uid="{84210AED-F018-4A7F-8EC1-3D06C5BB8095}"/>
    <hyperlink ref="E18" r:id="rId17" xr:uid="{8AA70457-9C26-4D48-952B-19066EBB5349}"/>
    <hyperlink ref="E19" r:id="rId18" xr:uid="{12EFB93F-4BC2-4AEE-B81D-0D1F6E87C954}"/>
    <hyperlink ref="E20" r:id="rId19" xr:uid="{5C8DEC11-3671-4548-8E09-6A993B509259}"/>
    <hyperlink ref="E21" r:id="rId20" xr:uid="{F4CF9C1B-7DAE-4858-A3D7-46DA18D98357}"/>
    <hyperlink ref="E22" r:id="rId21" xr:uid="{EE092C01-729F-467F-8469-FF9A124F43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samant</dc:creator>
  <cp:lastModifiedBy>vineet samant</cp:lastModifiedBy>
  <dcterms:created xsi:type="dcterms:W3CDTF">2025-08-13T14:04:47Z</dcterms:created>
  <dcterms:modified xsi:type="dcterms:W3CDTF">2025-09-01T07:26:02Z</dcterms:modified>
</cp:coreProperties>
</file>