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af331f96c9674b7/Desktop/Coachx Excel/"/>
    </mc:Choice>
  </mc:AlternateContent>
  <xr:revisionPtr revIDLastSave="81" documentId="8_{2811B9B5-D843-44E0-AFE2-5C1012EDEED6}" xr6:coauthVersionLast="47" xr6:coauthVersionMax="47" xr10:uidLastSave="{70740748-1308-497F-A6F6-95B0D045ADCB}"/>
  <bookViews>
    <workbookView xWindow="-108" yWindow="-108" windowWidth="23256" windowHeight="12456" activeTab="1" xr2:uid="{00000000-000D-0000-FFFF-FFFF00000000}"/>
  </bookViews>
  <sheets>
    <sheet name="Information" sheetId="2" r:id="rId1"/>
    <sheet name="Depreciation Calculator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D28" i="1"/>
  <c r="C27" i="1"/>
  <c r="D27" i="1"/>
  <c r="C26" i="1"/>
  <c r="D20" i="1" l="1"/>
  <c r="D8" i="1"/>
  <c r="D23" i="1"/>
  <c r="D11" i="1" l="1"/>
  <c r="D12" i="1" s="1"/>
  <c r="D13" i="1" l="1"/>
  <c r="D14" i="1" l="1"/>
  <c r="D15" i="1" s="1"/>
  <c r="D29" i="1"/>
  <c r="D30" i="1" l="1"/>
  <c r="D31" i="1" l="1"/>
  <c r="D32" i="1" l="1"/>
  <c r="D33" i="1" l="1"/>
  <c r="D34" i="1" l="1"/>
  <c r="D35" i="1" l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<sst xmlns="http://schemas.openxmlformats.org/spreadsheetml/2006/main" count="50" uniqueCount="46">
  <si>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</si>
  <si>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</si>
  <si>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</si>
  <si>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</si>
  <si>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</si>
  <si>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</si>
  <si>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</si>
  <si>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</si>
  <si>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</si>
  <si>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</si>
  <si>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</si>
  <si>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</si>
  <si>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</si>
  <si>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</si>
  <si>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</si>
  <si>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</si>
  <si>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</si>
  <si>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</si>
  <si>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</si>
  <si>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</si>
  <si>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 xml:space="preserve">Advanced Problem Statements </t>
  </si>
  <si>
    <t>(Note- For below Questions take a new worksheet and in that Write your Answers with which formula you are applying for each questions)</t>
  </si>
  <si>
    <t>1)  Calculate the annual depreciation amount using the straight-line method for the given asset.</t>
  </si>
  <si>
    <t>2)  Calculate the total depreciation for the asset's entire life span using the straight-line method.</t>
  </si>
  <si>
    <t>3)  What is the depreciated book value of the asset after its life span using the straight-line method?</t>
  </si>
  <si>
    <t>4)  Calculate the rate of depreciation per year as per the diminishing balance method.</t>
  </si>
  <si>
    <t>5)  What is the depreciation amount for the asset in the second year according to the diminishing balance method?</t>
  </si>
  <si>
    <t>6)  What is the book value of the asset in the fourth year using the diminishing balance method?</t>
  </si>
  <si>
    <t>7)  Calculate the total depreciation for the asset's entire life span using the diminishing balance method.</t>
  </si>
  <si>
    <t>8)  What is the book value of the asset after its life span using the diminishing balance method?</t>
  </si>
  <si>
    <t>9) Compare the total depreciation amounts obtained from the straight-line method and the diminishing balance method. Which method results in higher total depreciation?</t>
  </si>
  <si>
    <t>10)  Prepare an Presentation for above Analysis you made so far along with Visual Graphs representation</t>
  </si>
  <si>
    <t>Formula</t>
  </si>
  <si>
    <t>Cost of the Asses-Salvage Value/Useful life</t>
  </si>
  <si>
    <t>Total Depriciation = Annual Depriciation * Useful Life</t>
  </si>
  <si>
    <t>Depreciated Book Value=Cost of the Asset−Total Depreciation</t>
  </si>
  <si>
    <t>Annual Description/Book Value at the beginning year -Salvage value</t>
  </si>
  <si>
    <t>Depreciation Year 2=(Book Value at the Beginning of Year 1−Salvage Value)* Rate of Depreciation</t>
  </si>
  <si>
    <t>Book Value at the Beginning of Year N=Initial Cost−Accumulated Depreciation at the end of Year N-</t>
  </si>
  <si>
    <t>Total Depreciation=Depreciation Year 1+Depreciation Year 2+…+Depreciation Year N</t>
  </si>
  <si>
    <t>Book Value after Life Span=Salvage Value</t>
  </si>
  <si>
    <t>Straight-Line Method:</t>
  </si>
  <si>
    <t>Total Depreciation (Straight-Line) = Annual Depreciation × Useful Life</t>
  </si>
  <si>
    <t>Diminishing Balance Method:</t>
  </si>
  <si>
    <t>Total Depreciation (Diminishing Balance) = Initial Cost - Salvage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</si>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</sst>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'Depreciation Calculator'!$B$24:$B$25</c:f>
              <c:strCache>
                <c:ptCount val="2"/>
                <c:pt idx="0">
                  <c:v>Depreciation Schedule</c:v>
                </c:pt>
                <c:pt idx="1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7D7-48D5-AFA5-A643901C50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7D7-48D5-AFA5-A643901C50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7D7-48D5-AFA5-A643901C50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7D7-48D5-AFA5-A643901C50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7D7-48D5-AFA5-A643901C50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7D7-48D5-AFA5-A643901C50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7D7-48D5-AFA5-A643901C50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7D7-48D5-AFA5-A643901C50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7D7-48D5-AFA5-A643901C50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7D7-48D5-AFA5-A643901C50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'Depreciation Calculator'!$B$26:$B$35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D7-48D5-AFA5-A643901C5038}"/>
            </c:ext>
          </c:extLst>
        </c:ser>
        <c:ser>
          <c:idx val="1"/>
          <c:order val="1"/>
          <c:tx>
            <c:strRef>
              <c:f>'Depreciation Calculator'!$C$24:$C$25</c:f>
              <c:strCache>
                <c:ptCount val="2"/>
                <c:pt idx="0">
                  <c:v>Depreciation Schedule</c:v>
                </c:pt>
                <c:pt idx="1">
                  <c:v>Year on Year Depreciation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97D7-48D5-AFA5-A643901C50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97D7-48D5-AFA5-A643901C50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97D7-48D5-AFA5-A643901C50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97D7-48D5-AFA5-A643901C50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97D7-48D5-AFA5-A643901C50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97D7-48D5-AFA5-A643901C50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97D7-48D5-AFA5-A643901C50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97D7-48D5-AFA5-A643901C50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97D7-48D5-AFA5-A643901C50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97D7-48D5-AFA5-A643901C50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'Depreciation Calculator'!$C$26:$C$35</c:f>
              <c:numCache>
                <c:formatCode>[$$-409]#,##0.00</c:formatCode>
                <c:ptCount val="10"/>
                <c:pt idx="0">
                  <c:v>10283.588263785925</c:v>
                </c:pt>
                <c:pt idx="1">
                  <c:v>8168.544512204413</c:v>
                </c:pt>
                <c:pt idx="2">
                  <c:v>6488.5055426460485</c:v>
                </c:pt>
                <c:pt idx="3">
                  <c:v>5154.0031536887518</c:v>
                </c:pt>
                <c:pt idx="4">
                  <c:v>4093.9702268329665</c:v>
                </c:pt>
                <c:pt idx="5">
                  <c:v>3251.9561432939963</c:v>
                </c:pt>
                <c:pt idx="6">
                  <c:v>2583.1205827035028</c:v>
                </c:pt>
                <c:pt idx="7">
                  <c:v>2051.8456125388307</c:v>
                </c:pt>
                <c:pt idx="8">
                  <c:v>1629.8389033347314</c:v>
                </c:pt>
                <c:pt idx="9">
                  <c:v>1294.6270589708361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7D7-48D5-AFA5-A643901C5038}"/>
            </c:ext>
          </c:extLst>
        </c:ser>
        <c:ser>
          <c:idx val="2"/>
          <c:order val="2"/>
          <c:tx>
            <c:strRef>
              <c:f>'Depreciation Calculator'!$D$24:$D$25</c:f>
              <c:strCache>
                <c:ptCount val="2"/>
                <c:pt idx="0">
                  <c:v>Depreciation Schedule</c:v>
                </c:pt>
                <c:pt idx="1">
                  <c:v>Book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7D7-48D5-AFA5-A643901C50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7D7-48D5-AFA5-A643901C50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97D7-48D5-AFA5-A643901C50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97D7-48D5-AFA5-A643901C50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97D7-48D5-AFA5-A643901C50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97D7-48D5-AFA5-A643901C50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97D7-48D5-AFA5-A643901C50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97D7-48D5-AFA5-A643901C50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97D7-48D5-AFA5-A643901C50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97D7-48D5-AFA5-A643901C50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'Depreciation Calculator'!$D$26:$D$35</c:f>
              <c:numCache>
                <c:formatCode>[$$-409]#,##0.00</c:formatCode>
                <c:ptCount val="10"/>
                <c:pt idx="0">
                  <c:v>50000</c:v>
                </c:pt>
                <c:pt idx="1">
                  <c:v>39716.411736214075</c:v>
                </c:pt>
                <c:pt idx="2">
                  <c:v>31547.867224009664</c:v>
                </c:pt>
                <c:pt idx="3">
                  <c:v>25059.361681363614</c:v>
                </c:pt>
                <c:pt idx="4">
                  <c:v>19905.358527674864</c:v>
                </c:pt>
                <c:pt idx="5">
                  <c:v>15811.388300841896</c:v>
                </c:pt>
                <c:pt idx="6">
                  <c:v>12559.432157547901</c:v>
                </c:pt>
                <c:pt idx="7">
                  <c:v>9976.3115748443979</c:v>
                </c:pt>
                <c:pt idx="8">
                  <c:v>7924.4659623055668</c:v>
                </c:pt>
                <c:pt idx="9">
                  <c:v>6294.6270589708356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7D7-48D5-AFA5-A643901C50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r>
            <a:rPr lang="en-US" baseline="0">
              <a:effectLst/>
            </a:rPr>
            <a:t>	</a:t>
          </a: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4572000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BF3D1-783C-4279-A90E-2D7C0C349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" zoomScale="50" workbookViewId="0">
      <selection activeCell="J5" sqref="J5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tabSelected="1" topLeftCell="A48" workbookViewId="0">
      <selection activeCell="L64" sqref="L64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17"/>
      <c r="C2" s="15" t="s">
        <v>19</v>
      </c>
      <c r="D2" s="15"/>
      <c r="E2" s="9"/>
    </row>
    <row r="3" spans="1:5" ht="25.8" thickTop="1" thickBot="1" x14ac:dyDescent="0.35">
      <c r="A3" s="9"/>
      <c r="B3" s="18"/>
      <c r="C3" s="16" t="s">
        <v>8</v>
      </c>
      <c r="D3" s="16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21" t="s">
        <v>17</v>
      </c>
      <c r="C5" s="21"/>
      <c r="D5" s="21"/>
      <c r="E5" s="9"/>
    </row>
    <row r="6" spans="1:5" ht="19.2" thickTop="1" thickBot="1" x14ac:dyDescent="0.35">
      <c r="A6" s="9"/>
      <c r="B6" s="19" t="s">
        <v>11</v>
      </c>
      <c r="C6" s="20"/>
      <c r="D6" s="10">
        <v>450000</v>
      </c>
      <c r="E6" s="9"/>
    </row>
    <row r="7" spans="1:5" ht="19.2" thickTop="1" thickBot="1" x14ac:dyDescent="0.35">
      <c r="A7" s="9"/>
      <c r="B7" s="19" t="s">
        <v>13</v>
      </c>
      <c r="C7" s="20"/>
      <c r="D7" s="10">
        <v>50000</v>
      </c>
      <c r="E7" s="9"/>
    </row>
    <row r="8" spans="1:5" ht="19.2" thickTop="1" thickBot="1" x14ac:dyDescent="0.35">
      <c r="A8" s="9"/>
      <c r="B8" s="19" t="s">
        <v>0</v>
      </c>
      <c r="C8" s="20"/>
      <c r="D8" s="4">
        <f>SUM(D6:D7)</f>
        <v>500000</v>
      </c>
      <c r="E8" s="9"/>
    </row>
    <row r="9" spans="1:5" ht="19.2" thickTop="1" thickBot="1" x14ac:dyDescent="0.35">
      <c r="A9" s="9"/>
      <c r="B9" s="19" t="s">
        <v>1</v>
      </c>
      <c r="C9" s="20"/>
      <c r="D9" s="10">
        <v>50000</v>
      </c>
      <c r="E9" s="9"/>
    </row>
    <row r="10" spans="1:5" ht="19.2" thickTop="1" thickBot="1" x14ac:dyDescent="0.35">
      <c r="A10" s="9"/>
      <c r="B10" s="19" t="s">
        <v>2</v>
      </c>
      <c r="C10" s="20"/>
      <c r="D10" s="11">
        <v>10</v>
      </c>
      <c r="E10" s="9"/>
    </row>
    <row r="11" spans="1:5" ht="19.2" thickTop="1" thickBot="1" x14ac:dyDescent="0.35">
      <c r="A11" s="9"/>
      <c r="B11" s="14" t="s">
        <v>9</v>
      </c>
      <c r="C11" s="14"/>
      <c r="D11" s="4">
        <f>IF(D8="", "", SLN($D$8,$D$9,$D$10))</f>
        <v>45000</v>
      </c>
      <c r="E11" s="9"/>
    </row>
    <row r="12" spans="1:5" ht="19.2" thickTop="1" thickBot="1" x14ac:dyDescent="0.35">
      <c r="A12" s="9"/>
      <c r="B12" s="14" t="s">
        <v>12</v>
      </c>
      <c r="C12" s="14"/>
      <c r="D12" s="6">
        <f>IFERROR(D11/D8,"")</f>
        <v>0.09</v>
      </c>
      <c r="E12" s="9"/>
    </row>
    <row r="13" spans="1:5" ht="19.2" thickTop="1" thickBot="1" x14ac:dyDescent="0.35">
      <c r="A13" s="9"/>
      <c r="B13" s="19" t="s">
        <v>5</v>
      </c>
      <c r="C13" s="20"/>
      <c r="D13" s="3">
        <f>IF(D8="", "", D11*D10)</f>
        <v>450000</v>
      </c>
      <c r="E13" s="9"/>
    </row>
    <row r="14" spans="1:5" ht="19.2" thickTop="1" thickBot="1" x14ac:dyDescent="0.35">
      <c r="A14" s="9"/>
      <c r="B14" s="19" t="s">
        <v>4</v>
      </c>
      <c r="C14" s="20"/>
      <c r="D14" s="3">
        <f>IF(D8="", "", D8-D13)</f>
        <v>50000</v>
      </c>
      <c r="E14" s="9"/>
    </row>
    <row r="15" spans="1:5" ht="19.2" thickTop="1" thickBot="1" x14ac:dyDescent="0.35">
      <c r="A15" s="9"/>
      <c r="B15" s="19" t="s">
        <v>6</v>
      </c>
      <c r="C15" s="20"/>
      <c r="D15" s="3">
        <f>IF(D8="", "", D9-D14)</f>
        <v>0</v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21" t="s">
        <v>16</v>
      </c>
      <c r="C17" s="21"/>
      <c r="D17" s="21"/>
      <c r="E17" s="9"/>
    </row>
    <row r="18" spans="1:5" ht="18.899999999999999" customHeight="1" thickTop="1" thickBot="1" x14ac:dyDescent="0.35">
      <c r="A18" s="9"/>
      <c r="B18" s="14" t="s">
        <v>11</v>
      </c>
      <c r="C18" s="14"/>
      <c r="D18" s="10">
        <v>450000</v>
      </c>
      <c r="E18" s="9"/>
    </row>
    <row r="19" spans="1:5" ht="18.899999999999999" customHeight="1" thickTop="1" thickBot="1" x14ac:dyDescent="0.35">
      <c r="A19" s="9"/>
      <c r="B19" s="14" t="s">
        <v>14</v>
      </c>
      <c r="C19" s="14"/>
      <c r="D19" s="10">
        <v>50000</v>
      </c>
      <c r="E19" s="9"/>
    </row>
    <row r="20" spans="1:5" ht="18.899999999999999" customHeight="1" thickTop="1" thickBot="1" x14ac:dyDescent="0.35">
      <c r="A20" s="9"/>
      <c r="B20" s="14" t="s">
        <v>0</v>
      </c>
      <c r="C20" s="14"/>
      <c r="D20" s="4">
        <f>SUM(D18:D19)</f>
        <v>500000</v>
      </c>
      <c r="E20" s="9"/>
    </row>
    <row r="21" spans="1:5" ht="18.899999999999999" customHeight="1" thickTop="1" thickBot="1" x14ac:dyDescent="0.35">
      <c r="A21" s="9"/>
      <c r="B21" s="14" t="s">
        <v>1</v>
      </c>
      <c r="C21" s="14"/>
      <c r="D21" s="10">
        <v>50000</v>
      </c>
      <c r="E21" s="9"/>
    </row>
    <row r="22" spans="1:5" ht="18.899999999999999" customHeight="1" thickTop="1" thickBot="1" x14ac:dyDescent="0.35">
      <c r="A22" s="9"/>
      <c r="B22" s="14" t="s">
        <v>2</v>
      </c>
      <c r="C22" s="14"/>
      <c r="D22" s="11">
        <v>10</v>
      </c>
      <c r="E22" s="9"/>
    </row>
    <row r="23" spans="1:5" ht="18.899999999999999" customHeight="1" thickTop="1" thickBot="1" x14ac:dyDescent="0.35">
      <c r="A23" s="9"/>
      <c r="B23" s="12" t="s">
        <v>10</v>
      </c>
      <c r="C23" s="12"/>
      <c r="D23" s="6">
        <f>IF(D20="","",1-(D21/D20)^(1/D22))</f>
        <v>0.20567176527571851</v>
      </c>
      <c r="E23" s="9"/>
    </row>
    <row r="24" spans="1:5" ht="24" thickTop="1" thickBot="1" x14ac:dyDescent="0.35">
      <c r="A24" s="9"/>
      <c r="B24" s="13" t="s">
        <v>15</v>
      </c>
      <c r="C24" s="13"/>
      <c r="D24" s="13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22">
        <f>D26*D23</f>
        <v>10283.588263785925</v>
      </c>
      <c r="D26" s="8">
        <v>50000</v>
      </c>
      <c r="E26" s="9"/>
    </row>
    <row r="27" spans="1:5" ht="19.2" thickTop="1" thickBot="1" x14ac:dyDescent="0.35">
      <c r="A27" s="9"/>
      <c r="B27" s="2">
        <v>2</v>
      </c>
      <c r="C27" s="8">
        <f>D27*D23</f>
        <v>8168.544512204413</v>
      </c>
      <c r="D27" s="8">
        <f>D26-C26</f>
        <v>39716.411736214075</v>
      </c>
      <c r="E27" s="9"/>
    </row>
    <row r="28" spans="1:5" ht="19.2" thickTop="1" thickBot="1" x14ac:dyDescent="0.35">
      <c r="A28" s="9"/>
      <c r="B28" s="2">
        <v>3</v>
      </c>
      <c r="C28" s="8">
        <f>D28*D23</f>
        <v>6488.5055426460485</v>
      </c>
      <c r="D28" s="8">
        <f>D27-C27</f>
        <v>31547.867224009664</v>
      </c>
      <c r="E28" s="9"/>
    </row>
    <row r="29" spans="1:5" ht="19.2" thickTop="1" thickBot="1" x14ac:dyDescent="0.35">
      <c r="A29" s="9"/>
      <c r="B29" s="2">
        <v>4</v>
      </c>
      <c r="C29" s="8">
        <f>D29*D23</f>
        <v>5154.0031536887518</v>
      </c>
      <c r="D29" s="8">
        <f t="shared" ref="D29:D45" si="0">IFERROR(D28-C28, "")</f>
        <v>25059.361681363614</v>
      </c>
      <c r="E29" s="9"/>
    </row>
    <row r="30" spans="1:5" ht="19.2" thickTop="1" thickBot="1" x14ac:dyDescent="0.35">
      <c r="A30" s="9"/>
      <c r="B30" s="2">
        <v>5</v>
      </c>
      <c r="C30" s="8">
        <f>D30*D23</f>
        <v>4093.9702268329665</v>
      </c>
      <c r="D30" s="8">
        <f t="shared" si="0"/>
        <v>19905.358527674864</v>
      </c>
      <c r="E30" s="9"/>
    </row>
    <row r="31" spans="1:5" ht="19.2" thickTop="1" thickBot="1" x14ac:dyDescent="0.35">
      <c r="A31" s="9"/>
      <c r="B31" s="2">
        <v>6</v>
      </c>
      <c r="C31" s="8">
        <f>D31*D23</f>
        <v>3251.9561432939963</v>
      </c>
      <c r="D31" s="8">
        <f t="shared" si="0"/>
        <v>15811.388300841896</v>
      </c>
      <c r="E31" s="9"/>
    </row>
    <row r="32" spans="1:5" ht="19.2" thickTop="1" thickBot="1" x14ac:dyDescent="0.35">
      <c r="A32" s="9"/>
      <c r="B32" s="2">
        <v>7</v>
      </c>
      <c r="C32" s="8">
        <f>D32*D23</f>
        <v>2583.1205827035028</v>
      </c>
      <c r="D32" s="8">
        <f t="shared" si="0"/>
        <v>12559.432157547901</v>
      </c>
      <c r="E32" s="9"/>
    </row>
    <row r="33" spans="1:5" ht="19.2" thickTop="1" thickBot="1" x14ac:dyDescent="0.35">
      <c r="A33" s="9"/>
      <c r="B33" s="2">
        <v>8</v>
      </c>
      <c r="C33" s="8">
        <f>D33*D23</f>
        <v>2051.8456125388307</v>
      </c>
      <c r="D33" s="8">
        <f t="shared" si="0"/>
        <v>9976.3115748443979</v>
      </c>
      <c r="E33" s="9"/>
    </row>
    <row r="34" spans="1:5" ht="19.2" thickTop="1" thickBot="1" x14ac:dyDescent="0.35">
      <c r="A34" s="9"/>
      <c r="B34" s="2">
        <v>9</v>
      </c>
      <c r="C34" s="8">
        <f>D34*D23</f>
        <v>1629.8389033347314</v>
      </c>
      <c r="D34" s="8">
        <f t="shared" si="0"/>
        <v>7924.4659623055668</v>
      </c>
      <c r="E34" s="9"/>
    </row>
    <row r="35" spans="1:5" ht="19.2" thickTop="1" thickBot="1" x14ac:dyDescent="0.35">
      <c r="A35" s="9"/>
      <c r="B35" s="2">
        <v>10</v>
      </c>
      <c r="C35" s="8">
        <f>D35*D23</f>
        <v>1294.6270589708361</v>
      </c>
      <c r="D35" s="8">
        <f t="shared" si="0"/>
        <v>6294.6270589708356</v>
      </c>
      <c r="E35" s="9"/>
    </row>
    <row r="36" spans="1:5" ht="19.2" thickTop="1" thickBot="1" x14ac:dyDescent="0.35">
      <c r="A36" s="9"/>
      <c r="B36" s="2"/>
      <c r="C36" s="8" t="str">
        <f t="shared" ref="C30:C45" si="1">IFERROR(IF(D36&gt;$D$21, (D36*$D$23), ""),"")</f>
        <v/>
      </c>
      <c r="D36" s="8">
        <f t="shared" si="0"/>
        <v>5000</v>
      </c>
      <c r="E36" s="9"/>
    </row>
    <row r="37" spans="1:5" ht="19.2" thickTop="1" thickBot="1" x14ac:dyDescent="0.35">
      <c r="A37" s="9"/>
      <c r="B37" s="2"/>
      <c r="C37" s="8" t="str">
        <f t="shared" si="1"/>
        <v/>
      </c>
      <c r="D37" s="8" t="str">
        <f t="shared" si="0"/>
        <v/>
      </c>
      <c r="E37" s="9"/>
    </row>
    <row r="38" spans="1:5" ht="19.2" thickTop="1" thickBot="1" x14ac:dyDescent="0.35">
      <c r="A38" s="9"/>
      <c r="B38" s="2"/>
      <c r="C38" s="8" t="str">
        <f t="shared" si="1"/>
        <v/>
      </c>
      <c r="D38" s="8" t="str">
        <f t="shared" si="0"/>
        <v/>
      </c>
      <c r="E38" s="9"/>
    </row>
    <row r="39" spans="1:5" ht="19.2" thickTop="1" thickBot="1" x14ac:dyDescent="0.35">
      <c r="A39" s="9"/>
      <c r="B39" s="2"/>
      <c r="C39" s="8" t="str">
        <f t="shared" si="1"/>
        <v/>
      </c>
      <c r="D39" s="8" t="str">
        <f t="shared" si="0"/>
        <v/>
      </c>
      <c r="E39" s="9"/>
    </row>
    <row r="40" spans="1:5" ht="19.2" thickTop="1" thickBot="1" x14ac:dyDescent="0.35">
      <c r="A40" s="9"/>
      <c r="B40" s="2"/>
      <c r="C40" s="8" t="str">
        <f t="shared" si="1"/>
        <v/>
      </c>
      <c r="D40" s="8" t="str">
        <f t="shared" si="0"/>
        <v/>
      </c>
      <c r="E40" s="9"/>
    </row>
    <row r="41" spans="1:5" ht="19.2" thickTop="1" thickBot="1" x14ac:dyDescent="0.35">
      <c r="A41" s="9"/>
      <c r="B41" s="2"/>
      <c r="C41" s="8" t="str">
        <f t="shared" si="1"/>
        <v/>
      </c>
      <c r="D41" s="8" t="str">
        <f t="shared" si="0"/>
        <v/>
      </c>
      <c r="E41" s="9"/>
    </row>
    <row r="42" spans="1:5" ht="19.2" thickTop="1" thickBot="1" x14ac:dyDescent="0.35">
      <c r="A42" s="9"/>
      <c r="B42" s="2"/>
      <c r="C42" s="8" t="str">
        <f t="shared" si="1"/>
        <v/>
      </c>
      <c r="D42" s="8" t="str">
        <f t="shared" si="0"/>
        <v/>
      </c>
      <c r="E42" s="9"/>
    </row>
    <row r="43" spans="1:5" ht="19.2" thickTop="1" thickBot="1" x14ac:dyDescent="0.35">
      <c r="A43" s="9"/>
      <c r="B43" s="2"/>
      <c r="C43" s="8" t="str">
        <f t="shared" si="1"/>
        <v/>
      </c>
      <c r="D43" s="8" t="str">
        <f t="shared" si="0"/>
        <v/>
      </c>
      <c r="E43" s="9"/>
    </row>
    <row r="44" spans="1:5" ht="19.2" thickTop="1" thickBot="1" x14ac:dyDescent="0.35">
      <c r="A44" s="9"/>
      <c r="B44" s="2"/>
      <c r="C44" s="8" t="str">
        <f t="shared" si="1"/>
        <v/>
      </c>
      <c r="D44" s="8" t="str">
        <f t="shared" si="0"/>
        <v/>
      </c>
      <c r="E44" s="9"/>
    </row>
    <row r="45" spans="1:5" ht="19.2" thickTop="1" thickBot="1" x14ac:dyDescent="0.35">
      <c r="A45" s="9"/>
      <c r="B45" s="2"/>
      <c r="C45" s="8" t="str">
        <f t="shared" si="1"/>
        <v/>
      </c>
      <c r="D45" s="8" t="str">
        <f t="shared" si="0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  <row r="64" spans="12:12" x14ac:dyDescent="0.3">
      <c r="L64" s="1" t="s">
        <v>45</v>
      </c>
    </row>
  </sheetData>
  <mergeCells count="22">
    <mergeCell ref="B8:C8"/>
    <mergeCell ref="B9:C9"/>
    <mergeCell ref="B10:C10"/>
    <mergeCell ref="B17:D17"/>
    <mergeCell ref="B11:C11"/>
    <mergeCell ref="B13:C13"/>
    <mergeCell ref="B14:C14"/>
    <mergeCell ref="B15:C15"/>
    <mergeCell ref="C2:D2"/>
    <mergeCell ref="C3:D3"/>
    <mergeCell ref="B2:B3"/>
    <mergeCell ref="B6:C6"/>
    <mergeCell ref="B7:C7"/>
    <mergeCell ref="B5:D5"/>
    <mergeCell ref="B23:C23"/>
    <mergeCell ref="B24:D24"/>
    <mergeCell ref="B12:C12"/>
    <mergeCell ref="B18:C18"/>
    <mergeCell ref="B19:C19"/>
    <mergeCell ref="B20:C20"/>
    <mergeCell ref="B21:C21"/>
    <mergeCell ref="B22:C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7B42-F94E-4606-B6C5-75FD37CC1201}">
  <dimension ref="A1:B14"/>
  <sheetViews>
    <sheetView workbookViewId="0">
      <selection activeCell="A12" sqref="A12"/>
    </sheetView>
  </sheetViews>
  <sheetFormatPr defaultRowHeight="14.4" x14ac:dyDescent="0.3"/>
  <cols>
    <col min="1" max="1" width="166.6640625" bestFit="1" customWidth="1"/>
  </cols>
  <sheetData>
    <row r="1" spans="1:2" ht="21" x14ac:dyDescent="0.4">
      <c r="A1" s="23" t="s">
        <v>20</v>
      </c>
      <c r="B1" t="s">
        <v>32</v>
      </c>
    </row>
    <row r="2" spans="1:2" ht="15.6" x14ac:dyDescent="0.3">
      <c r="A2" s="24" t="s">
        <v>21</v>
      </c>
    </row>
    <row r="3" spans="1:2" ht="15.6" x14ac:dyDescent="0.3">
      <c r="A3" s="24" t="s">
        <v>22</v>
      </c>
      <c r="B3" t="s">
        <v>33</v>
      </c>
    </row>
    <row r="4" spans="1:2" ht="15.6" x14ac:dyDescent="0.3">
      <c r="A4" s="24" t="s">
        <v>23</v>
      </c>
      <c r="B4" t="s">
        <v>34</v>
      </c>
    </row>
    <row r="5" spans="1:2" ht="15.6" x14ac:dyDescent="0.3">
      <c r="A5" s="24" t="s">
        <v>24</v>
      </c>
      <c r="B5" t="s">
        <v>35</v>
      </c>
    </row>
    <row r="6" spans="1:2" ht="15.6" x14ac:dyDescent="0.3">
      <c r="A6" s="24" t="s">
        <v>25</v>
      </c>
      <c r="B6" t="s">
        <v>36</v>
      </c>
    </row>
    <row r="7" spans="1:2" ht="15.6" x14ac:dyDescent="0.3">
      <c r="A7" s="24" t="s">
        <v>26</v>
      </c>
      <c r="B7" t="s">
        <v>37</v>
      </c>
    </row>
    <row r="8" spans="1:2" ht="15.6" x14ac:dyDescent="0.3">
      <c r="A8" s="24" t="s">
        <v>27</v>
      </c>
      <c r="B8" t="s">
        <v>38</v>
      </c>
    </row>
    <row r="9" spans="1:2" ht="15.6" x14ac:dyDescent="0.3">
      <c r="A9" s="24" t="s">
        <v>28</v>
      </c>
      <c r="B9" t="s">
        <v>39</v>
      </c>
    </row>
    <row r="10" spans="1:2" ht="15.6" x14ac:dyDescent="0.3">
      <c r="A10" s="24" t="s">
        <v>29</v>
      </c>
      <c r="B10" t="s">
        <v>40</v>
      </c>
    </row>
    <row r="11" spans="1:2" ht="15.6" x14ac:dyDescent="0.3">
      <c r="A11" s="24" t="s">
        <v>30</v>
      </c>
      <c r="B11" t="s">
        <v>41</v>
      </c>
    </row>
    <row r="12" spans="1:2" ht="15.6" x14ac:dyDescent="0.3">
      <c r="A12" s="24" t="s">
        <v>31</v>
      </c>
      <c r="B12" t="s">
        <v>42</v>
      </c>
    </row>
    <row r="13" spans="1:2" x14ac:dyDescent="0.3">
      <c r="B13" t="s">
        <v>43</v>
      </c>
    </row>
    <row r="14" spans="1:2" x14ac:dyDescent="0.3">
      <c r="B14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Sagar Juneja</cp:lastModifiedBy>
  <cp:lastPrinted>2019-12-30T11:34:18Z</cp:lastPrinted>
  <dcterms:created xsi:type="dcterms:W3CDTF">2019-12-30T10:28:43Z</dcterms:created>
  <dcterms:modified xsi:type="dcterms:W3CDTF">2024-02-29T21:03:30Z</dcterms:modified>
</cp:coreProperties>
</file>