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tps://d.docs.live.net/b9a64ade3fe50b44/Desktop/"/>
    </mc:Choice>
  </mc:AlternateContent>
  <xr:revisionPtr revIDLastSave="345" documentId="11_F25DC773A252ABDACC1048D2F15C47AC5BDE58E5" xr6:coauthVersionLast="47" xr6:coauthVersionMax="47" xr10:uidLastSave="{CF7AA0DD-1CBF-4DEC-9430-1DDC3E16A56B}"/>
  <bookViews>
    <workbookView xWindow="-108" yWindow="-108" windowWidth="23256" windowHeight="12456" activeTab="6" xr2:uid="{00000000-000D-0000-FFFF-FFFF00000000}"/>
  </bookViews>
  <sheets>
    <sheet name="Sample Data" sheetId="1" r:id="rId1"/>
    <sheet name="January" sheetId="2" r:id="rId2"/>
    <sheet name="February" sheetId="5" r:id="rId3"/>
    <sheet name="March" sheetId="6" r:id="rId4"/>
    <sheet name="April" sheetId="7" r:id="rId5"/>
    <sheet name="May" sheetId="3" r:id="rId6"/>
    <sheet name="Business Analysi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9" i="8" l="1"/>
  <c r="H7" i="8"/>
  <c r="H8" i="8"/>
  <c r="H9" i="8"/>
  <c r="H10" i="8"/>
  <c r="H11" i="8"/>
  <c r="H12" i="8"/>
  <c r="H13" i="8"/>
  <c r="H14" i="8"/>
  <c r="H15" i="8"/>
  <c r="H16" i="8"/>
  <c r="H17" i="8"/>
  <c r="H18" i="8"/>
  <c r="H6" i="8"/>
  <c r="D19" i="8"/>
  <c r="E19" i="8"/>
  <c r="F19" i="8"/>
  <c r="G19" i="8"/>
  <c r="E41" i="3"/>
  <c r="E40" i="7"/>
  <c r="E37" i="2"/>
  <c r="E50" i="3"/>
  <c r="E49" i="3"/>
  <c r="E48" i="3"/>
  <c r="E47" i="3"/>
  <c r="E46" i="3"/>
  <c r="E45" i="3"/>
  <c r="E44" i="3"/>
  <c r="E43" i="3"/>
  <c r="E42" i="3"/>
  <c r="E49" i="7"/>
  <c r="E48" i="7"/>
  <c r="E47" i="7"/>
  <c r="E46" i="7"/>
  <c r="E45" i="7"/>
  <c r="E44" i="7"/>
  <c r="E43" i="7"/>
  <c r="E42" i="7"/>
  <c r="E41" i="7"/>
  <c r="E49" i="6"/>
  <c r="E48" i="6"/>
  <c r="E47" i="6"/>
  <c r="E46" i="6"/>
  <c r="E45" i="6"/>
  <c r="E44" i="6"/>
  <c r="E43" i="6"/>
  <c r="E42" i="6"/>
  <c r="E41" i="6"/>
  <c r="E40" i="6"/>
  <c r="E51" i="5"/>
  <c r="E50" i="5"/>
  <c r="E49" i="5"/>
  <c r="E48" i="5"/>
  <c r="E47" i="5"/>
  <c r="E46" i="5"/>
  <c r="E45" i="5"/>
  <c r="E44" i="5"/>
  <c r="E43" i="5"/>
  <c r="E42" i="5"/>
  <c r="E41" i="5"/>
  <c r="E40" i="5"/>
  <c r="E39" i="5"/>
  <c r="E47" i="2"/>
  <c r="E48" i="2"/>
  <c r="E49" i="2"/>
  <c r="E40" i="2"/>
  <c r="E38" i="2"/>
  <c r="E39" i="2"/>
  <c r="E41" i="2"/>
  <c r="E42" i="2"/>
  <c r="E43" i="2"/>
  <c r="E44" i="2"/>
  <c r="E45" i="2"/>
  <c r="E46" i="2"/>
  <c r="D24" i="3"/>
  <c r="D26" i="3"/>
  <c r="D28" i="3" s="1"/>
  <c r="D16" i="3"/>
  <c r="H15" i="3"/>
  <c r="H14" i="3"/>
  <c r="H13" i="3"/>
  <c r="D9" i="3"/>
  <c r="H25" i="3" s="1"/>
  <c r="D9" i="7"/>
  <c r="H8" i="7" s="1"/>
  <c r="D16" i="7"/>
  <c r="H15" i="7"/>
  <c r="H14" i="7"/>
  <c r="H13" i="7"/>
  <c r="D16" i="6"/>
  <c r="D9" i="6"/>
  <c r="H22" i="6" s="1"/>
  <c r="D23" i="6"/>
  <c r="H15" i="6"/>
  <c r="H14" i="6"/>
  <c r="H13" i="6"/>
  <c r="D17" i="5"/>
  <c r="D16" i="5"/>
  <c r="D9" i="5"/>
  <c r="D23" i="5"/>
  <c r="H15" i="5"/>
  <c r="H14" i="5"/>
  <c r="H13" i="5"/>
  <c r="H14" i="2"/>
  <c r="H15" i="2"/>
  <c r="H13" i="2"/>
  <c r="D9" i="2"/>
  <c r="H16" i="2" s="1"/>
  <c r="D23" i="2"/>
  <c r="E3" i="1"/>
  <c r="E15" i="1"/>
  <c r="F15" i="1"/>
  <c r="E14" i="1"/>
  <c r="F14" i="1" s="1"/>
  <c r="E13" i="1"/>
  <c r="F13" i="1" s="1"/>
  <c r="E4" i="1"/>
  <c r="E5" i="1"/>
  <c r="E6" i="1"/>
  <c r="E7" i="1"/>
  <c r="F7" i="1" s="1"/>
  <c r="E8" i="1"/>
  <c r="F8" i="1" s="1"/>
  <c r="E9" i="1"/>
  <c r="E10" i="1"/>
  <c r="F10" i="1" s="1"/>
  <c r="E11" i="1"/>
  <c r="F11" i="1" s="1"/>
  <c r="E12" i="1"/>
  <c r="F12" i="1" s="1"/>
  <c r="F3" i="1"/>
  <c r="F4" i="1"/>
  <c r="F5" i="1"/>
  <c r="F6" i="1"/>
  <c r="H19" i="8" l="1"/>
  <c r="C21" i="8"/>
  <c r="E51" i="3"/>
  <c r="E50" i="7"/>
  <c r="E50" i="6"/>
  <c r="E52" i="5"/>
  <c r="E50" i="2"/>
  <c r="D17" i="2"/>
  <c r="H6" i="2"/>
  <c r="H21" i="2"/>
  <c r="H22" i="2"/>
  <c r="H23" i="2" s="1"/>
  <c r="H6" i="3"/>
  <c r="H9" i="3" s="1"/>
  <c r="H7" i="3"/>
  <c r="H8" i="3"/>
  <c r="D17" i="3"/>
  <c r="H28" i="3" s="1"/>
  <c r="H21" i="3"/>
  <c r="H16" i="3"/>
  <c r="H25" i="7"/>
  <c r="D17" i="7"/>
  <c r="H16" i="7"/>
  <c r="H6" i="7"/>
  <c r="H21" i="7"/>
  <c r="H7" i="7"/>
  <c r="H7" i="6"/>
  <c r="H21" i="6"/>
  <c r="H23" i="6" s="1"/>
  <c r="H6" i="6"/>
  <c r="H8" i="6"/>
  <c r="H16" i="6"/>
  <c r="D17" i="6"/>
  <c r="D26" i="5"/>
  <c r="H8" i="5"/>
  <c r="H22" i="5"/>
  <c r="H16" i="5"/>
  <c r="H6" i="5"/>
  <c r="H9" i="5" s="1"/>
  <c r="H7" i="5"/>
  <c r="H21" i="5"/>
  <c r="H23" i="5" s="1"/>
  <c r="H17" i="5"/>
  <c r="H7" i="2"/>
  <c r="H8" i="2"/>
  <c r="D24" i="7" l="1"/>
  <c r="D26" i="7" s="1"/>
  <c r="H26" i="7" s="1"/>
  <c r="H28" i="7"/>
  <c r="H17" i="3"/>
  <c r="H17" i="2"/>
  <c r="H26" i="2" s="1"/>
  <c r="D26" i="2"/>
  <c r="H26" i="3"/>
  <c r="H24" i="3"/>
  <c r="H9" i="7"/>
  <c r="H17" i="7"/>
  <c r="H9" i="6"/>
  <c r="D26" i="6"/>
  <c r="H17" i="6"/>
  <c r="H26" i="6" s="1"/>
  <c r="H26" i="5"/>
  <c r="H9" i="2"/>
  <c r="H24" i="7" l="1"/>
</calcChain>
</file>

<file path=xl/sharedStrings.xml><?xml version="1.0" encoding="utf-8"?>
<sst xmlns="http://schemas.openxmlformats.org/spreadsheetml/2006/main" count="260" uniqueCount="62">
  <si>
    <t>S.no.</t>
  </si>
  <si>
    <t>Maggie</t>
  </si>
  <si>
    <t>Egg Bhujia</t>
  </si>
  <si>
    <t>Omlets</t>
  </si>
  <si>
    <t>Chicken Kabab</t>
  </si>
  <si>
    <t>Mix Veg. Raitha</t>
  </si>
  <si>
    <t>Item Name</t>
  </si>
  <si>
    <t>Item Names</t>
  </si>
  <si>
    <t xml:space="preserve">Selling Price </t>
  </si>
  <si>
    <t xml:space="preserve">Chicken Biryani </t>
  </si>
  <si>
    <t>Chicken 65</t>
  </si>
  <si>
    <t>Chicken  Manchurian</t>
  </si>
  <si>
    <t>Water Bottle</t>
  </si>
  <si>
    <t>Cost Price</t>
  </si>
  <si>
    <t xml:space="preserve">Profit </t>
  </si>
  <si>
    <t>Profit %</t>
  </si>
  <si>
    <t xml:space="preserve">Saless by Category </t>
  </si>
  <si>
    <t>Food</t>
  </si>
  <si>
    <t>Sales Percentage</t>
  </si>
  <si>
    <t>Total Sales</t>
  </si>
  <si>
    <t>Soft Drinks</t>
  </si>
  <si>
    <t>Others</t>
  </si>
  <si>
    <t>Cost of Goods Sold</t>
  </si>
  <si>
    <t>Aloo Paratha</t>
  </si>
  <si>
    <t>Tandoori Chicken</t>
  </si>
  <si>
    <t>Thumps Up</t>
  </si>
  <si>
    <t>Sprite</t>
  </si>
  <si>
    <t>Gross Profit</t>
  </si>
  <si>
    <t>COGS %</t>
  </si>
  <si>
    <t>Other Expenses</t>
  </si>
  <si>
    <t>Rent</t>
  </si>
  <si>
    <t>Total expenses</t>
  </si>
  <si>
    <t>Salary(Cook)</t>
  </si>
  <si>
    <t>Income and Expenditure of January</t>
  </si>
  <si>
    <t>Net Profit/Loss</t>
  </si>
  <si>
    <t>Expenses %</t>
  </si>
  <si>
    <t>Amount</t>
  </si>
  <si>
    <t>Total COGS</t>
  </si>
  <si>
    <t>My Restaurant Menu</t>
  </si>
  <si>
    <t>Income and Expenditure of Febuary</t>
  </si>
  <si>
    <t>Income and Expenditure of March</t>
  </si>
  <si>
    <t>Income and Expenditure of April</t>
  </si>
  <si>
    <t>Outstanding Expenses</t>
  </si>
  <si>
    <t>O/s Epenses %</t>
  </si>
  <si>
    <t>Total Outstanding Expenses</t>
  </si>
  <si>
    <t>Income and Expenditure of May</t>
  </si>
  <si>
    <t>SP</t>
  </si>
  <si>
    <t>Total</t>
  </si>
  <si>
    <t>Orders</t>
  </si>
  <si>
    <t>Sales</t>
  </si>
  <si>
    <t>Items Wise Sales</t>
  </si>
  <si>
    <t>Jan Sales</t>
  </si>
  <si>
    <t>Feb Sales</t>
  </si>
  <si>
    <t>March Sales</t>
  </si>
  <si>
    <t>April Sales</t>
  </si>
  <si>
    <t>May Sales</t>
  </si>
  <si>
    <t>Total Item Wise Sales</t>
  </si>
  <si>
    <t>Montly Total</t>
  </si>
  <si>
    <t>3 months sales</t>
  </si>
  <si>
    <t>You can Check Monthly Wise Sales as well by filtering on the right corner</t>
  </si>
  <si>
    <t>Dashboard</t>
  </si>
  <si>
    <t>This is the Analysis for the Fast food Stall we are working on. Please refer to the document attached for the ideas, solutions on how to tackle this situation,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</si>
</sst>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Red]&quot;₹&quot;\ #,##0.00"/>
    <numFmt numFmtId="165" formatCode="#,##0.00;[Red]#,##0.00"/>
  </numFmts>
  <fonts count="29" x14ac:knownFonts="1">
    <font>
      <sz val="11"/>
      <color theme="1"/>
      <name val="Calibri"/>
      <family val="2"/>
      <scheme val="minor"/>
    </font>
    <font>
      <sz val="8"/>
      <name val="Calibri"/>
      <family val="2"/>
      <scheme val="minor"/>
    </font>
    <font>
      <b/>
      <sz val="16"/>
      <color theme="1"/>
      <name val="Arial"/>
      <family val="2"/>
    </font>
    <font>
      <sz val="16"/>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sz val="16"/>
      <color theme="1"/>
      <name val="Arial"/>
      <family val="2"/>
    </font>
    <font>
      <sz val="11"/>
      <color theme="1"/>
      <name val="Arial"/>
      <family val="2"/>
    </font>
    <font>
      <sz val="14"/>
      <color theme="1"/>
      <name val="Arial"/>
      <family val="2"/>
    </font>
    <font>
      <b/>
      <sz val="16"/>
      <color theme="1"/>
      <name val="Arial Rounded MT Bold"/>
      <family val="2"/>
    </font>
    <font>
      <sz val="14"/>
      <name val="Arial"/>
      <family val="2"/>
    </font>
    <font>
      <b/>
      <sz val="26"/>
      <color theme="1"/>
      <name val="Calibri"/>
      <family val="2"/>
      <scheme val="minor"/>
    </font>
    <font>
      <sz val="24"/>
      <color theme="1"/>
      <name val="Bahnschrift"/>
      <family val="2"/>
    </font>
    <font>
      <sz val="14"/>
      <color rgb="FFFF0000"/>
      <name val="Calibri"/>
      <family val="2"/>
      <scheme val="minor"/>
    </font>
    <font>
      <b/>
      <sz val="16"/>
      <color rgb="FFFF0000"/>
      <name val="Calibri"/>
      <family val="2"/>
      <scheme val="minor"/>
    </font>
    <font>
      <sz val="8"/>
      <color theme="1"/>
      <name val="Arial"/>
      <family val="2"/>
    </font>
    <font>
      <b/>
      <sz val="11"/>
      <color theme="1"/>
      <name val="Arial Rounded MT Bold"/>
      <family val="2"/>
    </font>
    <font>
      <sz val="10"/>
      <color theme="1"/>
      <name val="Arial"/>
      <family val="2"/>
    </font>
    <font>
      <sz val="10"/>
      <name val="Arial"/>
      <family val="2"/>
    </font>
    <font>
      <b/>
      <sz val="26"/>
      <color theme="1"/>
      <name val="Arial"/>
      <family val="2"/>
    </font>
    <font>
      <b/>
      <sz val="18"/>
      <color theme="1"/>
      <name val="Calibri"/>
      <family val="2"/>
      <scheme val="minor"/>
    </font>
    <font>
      <sz val="12"/>
      <color theme="1"/>
      <name val="Arial"/>
      <family val="2"/>
    </font>
    <font>
      <b/>
      <sz val="18"/>
      <color theme="1"/>
      <name val="Arial"/>
      <family val="2"/>
    </font>
    <font>
      <b/>
      <sz val="22"/>
      <color theme="1"/>
      <name val="Calibri"/>
      <family val="2"/>
      <scheme val="minor"/>
    </font>
    <font>
      <b/>
      <sz val="14"/>
      <color rgb="FF00B0F0"/>
      <name val="Calibri"/>
      <family val="2"/>
      <scheme val="minor"/>
    </font>
    <font>
      <b/>
      <sz val="20"/>
      <color theme="1"/>
      <name val="Calibri"/>
      <family val="2"/>
      <scheme val="minor"/>
    </font>
    <font>
      <sz val="11"/>
      <color theme="1"/>
      <name val="Arial Black"/>
      <family val="2"/>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6"/>
        <bgColor indexed="64"/>
      </patternFill>
    </fill>
    <fill>
      <patternFill patternType="solid">
        <fgColor rgb="FFFFC000"/>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applyAlignment="1"/>
    <xf numFmtId="0" fontId="3" fillId="0" borderId="0" xfId="0" applyFont="1"/>
    <xf numFmtId="164" fontId="0" fillId="0" borderId="0" xfId="0" applyNumberFormat="1"/>
    <xf numFmtId="165" fontId="0" fillId="0" borderId="0" xfId="0" applyNumberFormat="1"/>
    <xf numFmtId="10" fontId="0" fillId="0" borderId="0" xfId="0" applyNumberFormat="1"/>
    <xf numFmtId="0" fontId="0" fillId="0" borderId="0" xfId="0" applyNumberFormat="1"/>
    <xf numFmtId="0" fontId="8" fillId="0" borderId="1" xfId="0" applyNumberFormat="1" applyFont="1" applyBorder="1" applyAlignment="1">
      <alignment horizontal="center" vertical="center"/>
    </xf>
    <xf numFmtId="0" fontId="8" fillId="5" borderId="1"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0" fillId="0" borderId="1" xfId="0" applyFont="1" applyBorder="1" applyAlignment="1">
      <alignment horizontal="center" vertical="center"/>
    </xf>
    <xf numFmtId="0" fontId="11" fillId="5" borderId="1" xfId="0" applyFont="1" applyFill="1" applyBorder="1" applyAlignment="1">
      <alignment horizontal="center" vertical="center"/>
    </xf>
    <xf numFmtId="164" fontId="12"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164" fontId="10" fillId="0" borderId="1" xfId="0" applyNumberFormat="1" applyFont="1" applyBorder="1" applyAlignment="1">
      <alignment horizontal="center" vertical="center"/>
    </xf>
    <xf numFmtId="0" fontId="10" fillId="0" borderId="1" xfId="0" applyFont="1" applyFill="1" applyBorder="1" applyAlignment="1">
      <alignment horizontal="center" vertical="center"/>
    </xf>
    <xf numFmtId="164" fontId="10" fillId="0" borderId="1" xfId="0" applyNumberFormat="1" applyFont="1" applyFill="1" applyBorder="1" applyAlignment="1">
      <alignment horizontal="center" vertical="center"/>
    </xf>
    <xf numFmtId="0" fontId="5" fillId="0" borderId="0" xfId="0" applyFont="1"/>
    <xf numFmtId="0" fontId="3" fillId="0" borderId="0" xfId="0" applyNumberFormat="1" applyFont="1" applyAlignment="1">
      <alignment vertical="center"/>
    </xf>
    <xf numFmtId="0" fontId="3" fillId="0" borderId="0" xfId="0" applyNumberFormat="1" applyFont="1" applyAlignment="1">
      <alignment vertical="top"/>
    </xf>
    <xf numFmtId="0" fontId="5" fillId="0" borderId="0" xfId="0" applyNumberFormat="1" applyFont="1" applyAlignment="1">
      <alignment horizontal="center"/>
    </xf>
    <xf numFmtId="165" fontId="5" fillId="4" borderId="0" xfId="0" applyNumberFormat="1" applyFont="1" applyFill="1" applyAlignment="1">
      <alignment horizontal="center"/>
    </xf>
    <xf numFmtId="0" fontId="15" fillId="0" borderId="0" xfId="0" applyNumberFormat="1" applyFont="1" applyAlignment="1">
      <alignment horizontal="center"/>
    </xf>
    <xf numFmtId="0" fontId="18" fillId="5"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19" fillId="0" borderId="1" xfId="0" applyFont="1" applyBorder="1" applyAlignment="1">
      <alignment horizontal="center" vertical="center"/>
    </xf>
    <xf numFmtId="0" fontId="19" fillId="0" borderId="1" xfId="0" applyFont="1" applyFill="1" applyBorder="1" applyAlignment="1">
      <alignment horizontal="center" vertical="center"/>
    </xf>
    <xf numFmtId="164" fontId="20" fillId="4" borderId="1" xfId="0" applyNumberFormat="1" applyFont="1" applyFill="1" applyBorder="1" applyAlignment="1">
      <alignment horizontal="center" vertical="center"/>
    </xf>
    <xf numFmtId="0" fontId="19" fillId="4" borderId="1" xfId="0" applyNumberFormat="1" applyFont="1" applyFill="1" applyBorder="1" applyAlignment="1">
      <alignment horizontal="center" vertical="center"/>
    </xf>
    <xf numFmtId="165" fontId="0" fillId="11" borderId="1" xfId="0" applyNumberFormat="1" applyFill="1" applyBorder="1"/>
    <xf numFmtId="0" fontId="0" fillId="11" borderId="1" xfId="0" applyFill="1" applyBorder="1"/>
    <xf numFmtId="0" fontId="0" fillId="0" borderId="0" xfId="0" applyFont="1"/>
    <xf numFmtId="0" fontId="22" fillId="9" borderId="1" xfId="0" applyFont="1" applyFill="1" applyBorder="1"/>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2" fillId="9" borderId="1" xfId="0" applyFont="1" applyFill="1" applyBorder="1" applyAlignment="1">
      <alignment horizontal="center" vertical="center"/>
    </xf>
    <xf numFmtId="0" fontId="24" fillId="9" borderId="1" xfId="0" applyFont="1" applyFill="1" applyBorder="1" applyAlignment="1">
      <alignment horizontal="center" vertical="center"/>
    </xf>
    <xf numFmtId="164" fontId="17" fillId="0" borderId="1" xfId="0" applyNumberFormat="1" applyFont="1" applyBorder="1" applyAlignment="1">
      <alignment vertical="center"/>
    </xf>
    <xf numFmtId="164" fontId="4" fillId="0" borderId="1" xfId="0" applyNumberFormat="1" applyFont="1" applyBorder="1"/>
    <xf numFmtId="0" fontId="6" fillId="3" borderId="1" xfId="0" applyFont="1" applyFill="1" applyBorder="1"/>
    <xf numFmtId="0" fontId="0" fillId="3" borderId="1" xfId="0" applyFill="1" applyBorder="1"/>
    <xf numFmtId="164" fontId="0" fillId="3" borderId="1" xfId="0" applyNumberFormat="1" applyFill="1" applyBorder="1"/>
    <xf numFmtId="164" fontId="0" fillId="12" borderId="1" xfId="0" applyNumberFormat="1" applyFill="1" applyBorder="1"/>
    <xf numFmtId="0" fontId="14" fillId="10" borderId="0" xfId="0" applyFont="1" applyFill="1" applyAlignment="1">
      <alignment horizontal="center" vertical="center"/>
    </xf>
    <xf numFmtId="0" fontId="7" fillId="5" borderId="1" xfId="0" applyFont="1" applyFill="1" applyBorder="1" applyAlignment="1">
      <alignment horizontal="center"/>
    </xf>
    <xf numFmtId="0" fontId="5" fillId="0" borderId="1" xfId="0" applyFont="1" applyFill="1" applyBorder="1" applyAlignment="1">
      <alignment horizontal="center"/>
    </xf>
    <xf numFmtId="0" fontId="5" fillId="0" borderId="1" xfId="0" applyNumberFormat="1" applyFont="1" applyFill="1" applyBorder="1" applyAlignment="1">
      <alignment horizontal="center"/>
    </xf>
    <xf numFmtId="0" fontId="7" fillId="7" borderId="1" xfId="0" applyNumberFormat="1" applyFont="1" applyFill="1" applyBorder="1" applyAlignment="1">
      <alignment horizontal="center"/>
    </xf>
    <xf numFmtId="0" fontId="7" fillId="5" borderId="1" xfId="0" applyNumberFormat="1" applyFont="1" applyFill="1" applyBorder="1" applyAlignment="1">
      <alignment horizontal="center"/>
    </xf>
    <xf numFmtId="10" fontId="7" fillId="5" borderId="1" xfId="0" applyNumberFormat="1" applyFont="1" applyFill="1" applyBorder="1" applyAlignment="1">
      <alignment horizontal="center"/>
    </xf>
    <xf numFmtId="0" fontId="7" fillId="7" borderId="1" xfId="0" applyFont="1" applyFill="1" applyBorder="1" applyAlignment="1">
      <alignment horizontal="center"/>
    </xf>
    <xf numFmtId="0" fontId="7" fillId="0" borderId="1" xfId="0" applyFont="1" applyFill="1" applyBorder="1" applyAlignment="1">
      <alignment horizontal="center"/>
    </xf>
    <xf numFmtId="0" fontId="5" fillId="0" borderId="1" xfId="0" applyNumberFormat="1" applyFont="1" applyBorder="1" applyAlignment="1">
      <alignment horizontal="center"/>
    </xf>
    <xf numFmtId="0" fontId="7" fillId="8" borderId="1" xfId="0" applyNumberFormat="1" applyFont="1" applyFill="1" applyBorder="1" applyAlignment="1">
      <alignment horizontal="center"/>
    </xf>
    <xf numFmtId="0" fontId="7" fillId="6" borderId="3" xfId="0" applyFont="1" applyFill="1" applyBorder="1" applyAlignment="1">
      <alignment horizontal="center"/>
    </xf>
    <xf numFmtId="165" fontId="7" fillId="6" borderId="3" xfId="0" applyNumberFormat="1" applyFont="1" applyFill="1" applyBorder="1" applyAlignment="1">
      <alignment horizontal="center"/>
    </xf>
    <xf numFmtId="0" fontId="7" fillId="6" borderId="3" xfId="0" applyNumberFormat="1" applyFont="1" applyFill="1" applyBorder="1" applyAlignment="1">
      <alignment horizontal="center"/>
    </xf>
    <xf numFmtId="0" fontId="7" fillId="6" borderId="0" xfId="0" applyNumberFormat="1" applyFont="1" applyFill="1" applyAlignment="1">
      <alignment horizontal="center" vertical="center"/>
    </xf>
    <xf numFmtId="165" fontId="7" fillId="6" borderId="0" xfId="0" applyNumberFormat="1" applyFont="1" applyFill="1" applyAlignment="1">
      <alignment horizontal="center" vertical="center"/>
    </xf>
    <xf numFmtId="0" fontId="7" fillId="6" borderId="0" xfId="0" applyNumberFormat="1" applyFont="1" applyFill="1" applyAlignment="1">
      <alignment horizontal="center"/>
    </xf>
    <xf numFmtId="0" fontId="13" fillId="9" borderId="0" xfId="0" applyFont="1" applyFill="1" applyAlignment="1">
      <alignment horizontal="center"/>
    </xf>
    <xf numFmtId="164" fontId="0" fillId="11" borderId="1" xfId="0" applyNumberFormat="1" applyFill="1" applyBorder="1" applyAlignment="1">
      <alignment horizontal="center"/>
    </xf>
    <xf numFmtId="0" fontId="18" fillId="5" borderId="1" xfId="0" applyFont="1" applyFill="1" applyBorder="1" applyAlignment="1">
      <alignment horizontal="center" vertical="center"/>
    </xf>
    <xf numFmtId="164" fontId="17" fillId="0" borderId="1" xfId="0" applyNumberFormat="1" applyFont="1" applyBorder="1" applyAlignment="1">
      <alignment horizontal="center" vertical="center"/>
    </xf>
    <xf numFmtId="0" fontId="5" fillId="0" borderId="4" xfId="0" applyFont="1" applyBorder="1" applyAlignment="1">
      <alignment horizontal="center"/>
    </xf>
    <xf numFmtId="0" fontId="5" fillId="0" borderId="5" xfId="0" applyFont="1" applyBorder="1" applyAlignment="1">
      <alignment horizontal="center"/>
    </xf>
    <xf numFmtId="0" fontId="5" fillId="0" borderId="4" xfId="0" applyNumberFormat="1" applyFont="1" applyBorder="1" applyAlignment="1">
      <alignment horizontal="center"/>
    </xf>
    <xf numFmtId="0" fontId="5" fillId="0" borderId="5" xfId="0" applyNumberFormat="1" applyFont="1" applyBorder="1" applyAlignment="1">
      <alignment horizontal="center"/>
    </xf>
    <xf numFmtId="0" fontId="7" fillId="8" borderId="4" xfId="0" applyNumberFormat="1" applyFont="1" applyFill="1" applyBorder="1" applyAlignment="1">
      <alignment horizontal="center"/>
    </xf>
    <xf numFmtId="0" fontId="7" fillId="8" borderId="5" xfId="0" applyNumberFormat="1" applyFont="1" applyFill="1" applyBorder="1" applyAlignment="1">
      <alignment horizontal="center"/>
    </xf>
    <xf numFmtId="0" fontId="5" fillId="0" borderId="6" xfId="0" applyNumberFormat="1" applyFont="1" applyBorder="1" applyAlignment="1">
      <alignment horizontal="center"/>
    </xf>
    <xf numFmtId="0" fontId="7" fillId="8" borderId="6" xfId="0" applyNumberFormat="1" applyFont="1" applyFill="1" applyBorder="1" applyAlignment="1">
      <alignment horizontal="center"/>
    </xf>
    <xf numFmtId="0" fontId="21" fillId="9" borderId="0" xfId="0" applyNumberFormat="1" applyFont="1" applyFill="1" applyAlignment="1">
      <alignment horizontal="center" vertical="center"/>
    </xf>
    <xf numFmtId="0" fontId="7" fillId="5" borderId="0" xfId="0" applyNumberFormat="1" applyFont="1" applyFill="1" applyAlignment="1">
      <alignment horizontal="center"/>
    </xf>
    <xf numFmtId="165" fontId="7" fillId="5" borderId="0" xfId="0" applyNumberFormat="1" applyFont="1" applyFill="1" applyAlignment="1">
      <alignment horizontal="center"/>
    </xf>
    <xf numFmtId="0" fontId="5" fillId="0" borderId="0" xfId="0" applyFont="1" applyAlignment="1">
      <alignment horizontal="center"/>
    </xf>
    <xf numFmtId="165" fontId="5" fillId="4" borderId="0" xfId="0" applyNumberFormat="1" applyFont="1" applyFill="1" applyAlignment="1">
      <alignment horizontal="center"/>
    </xf>
    <xf numFmtId="0" fontId="15" fillId="0" borderId="0" xfId="0" applyNumberFormat="1" applyFont="1" applyAlignment="1">
      <alignment horizontal="center"/>
    </xf>
    <xf numFmtId="0" fontId="5" fillId="0" borderId="0" xfId="0" applyNumberFormat="1" applyFont="1" applyAlignment="1">
      <alignment horizontal="center"/>
    </xf>
    <xf numFmtId="0"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0" fontId="16" fillId="2" borderId="0" xfId="0" applyNumberFormat="1" applyFont="1" applyFill="1" applyAlignment="1">
      <alignment horizontal="center"/>
    </xf>
    <xf numFmtId="0" fontId="25" fillId="0" borderId="0" xfId="0" applyFont="1" applyAlignment="1">
      <alignment horizontal="center"/>
    </xf>
    <xf numFmtId="0" fontId="26" fillId="0" borderId="0" xfId="0" applyFont="1" applyAlignment="1">
      <alignment horizontal="center" vertical="center"/>
    </xf>
    <xf numFmtId="0" fontId="27" fillId="6" borderId="0" xfId="0" applyFont="1" applyFill="1" applyAlignment="1">
      <alignment horizontal="center"/>
    </xf>
    <xf numFmtId="0" fontId="28" fillId="2" borderId="0" xfId="0" applyFont="1" applyFill="1" applyAlignment="1"/>
  </cellXfs>
  <cellStyles count="1">
    <cellStyle name="Normal" xfId="0" builtinId="0"/>
  </cellStyles>
  <dxfs count="0"/>
  <tableStyles count="0" defaultTableStyle="TableStyleMedium2" defaultPivotStyle="PivotStyleLight16"/>
  <colors>
    <mruColors>
      <color rgb="FFED5613"/>
      <color rgb="FF2DB8C3"/>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January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881525485470893E-2"/>
          <c:y val="0.16216329966329968"/>
          <c:w val="0.88165228234371062"/>
          <c:h val="0.69526465441819774"/>
        </c:manualLayout>
      </c:layout>
      <c:barChart>
        <c:barDir val="col"/>
        <c:grouping val="stacked"/>
        <c:varyColors val="0"/>
        <c:ser>
          <c:idx val="2"/>
          <c:order val="2"/>
          <c:tx>
            <c:strRef>
              <c:f>January!$D$5</c:f>
              <c:strCache>
                <c:ptCount val="1"/>
                <c:pt idx="0">
                  <c:v>Amount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0DBE8372-E3BB-47C1-B54F-CEA60E5D2413}" type="CATEGORYNAME">
                      <a:rPr lang="en-US"/>
                      <a:pPr/>
                      <a:t>[CATEGORY NAME]</a:t>
                    </a:fld>
                    <a:r>
                      <a:rPr lang="en-US"/>
                      <a:t>, </a:t>
                    </a:r>
                    <a:fld id="{FA2A2353-595C-4F5E-87A1-25B1BD203669}" type="VALUE">
                      <a:rPr lang="en-US"/>
                      <a:pPr/>
                      <a:t>[VALUE]</a:t>
                    </a:fld>
                    <a:endParaRPr lang="en-US"/>
                  </a:p>
                </c:rich>
              </c:tx>
              <c:dLblPos val="ct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8421-4639-95F6-3EF96898FFB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ext>
              </c:extLst>
              <c:f>(January!$A$9,January!$A$16:$A$17,January!$A$23,January!$A$26)</c:f>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January!$D$6:$D$26</c15:sqref>
                  </c15:fullRef>
                </c:ext>
              </c:extLst>
              <c:f>(January!$D$9,January!$D$16:$D$17,January!$D$23,January!$D$26)</c:f>
              <c:numCache>
                <c:formatCode>General</c:formatCode>
                <c:ptCount val="5"/>
                <c:pt idx="0">
                  <c:v>120000</c:v>
                </c:pt>
                <c:pt idx="1">
                  <c:v>51000</c:v>
                </c:pt>
                <c:pt idx="2" formatCode="#,##0.00;[Red]#,##0.00">
                  <c:v>69000</c:v>
                </c:pt>
                <c:pt idx="3">
                  <c:v>29000</c:v>
                </c:pt>
                <c:pt idx="4" formatCode="#,##0.00;[Red]#,##0.00">
                  <c:v>40000</c:v>
                </c:pt>
              </c:numCache>
            </c:numRef>
          </c:val>
          <c:extLst>
            <c:ext xmlns:c16="http://schemas.microsoft.com/office/drawing/2014/chart" uri="{C3380CC4-5D6E-409C-BE32-E72D297353CC}">
              <c16:uniqueId val="{00000002-8421-4639-95F6-3EF96898FFB8}"/>
            </c:ext>
          </c:extLst>
        </c:ser>
        <c:dLbls>
          <c:showLegendKey val="0"/>
          <c:showVal val="0"/>
          <c:showCatName val="0"/>
          <c:showSerName val="0"/>
          <c:showPercent val="0"/>
          <c:showBubbleSize val="0"/>
        </c:dLbls>
        <c:gapWidth val="150"/>
        <c:overlap val="100"/>
        <c:axId val="1727091135"/>
        <c:axId val="1727093215"/>
        <c:extLst>
          <c:ext xmlns:c15="http://schemas.microsoft.com/office/drawing/2012/chart" uri="{02D57815-91ED-43cb-92C2-25804820EDAC}">
            <c15:filteredBarSeries>
              <c15:ser>
                <c:idx val="0"/>
                <c:order val="0"/>
                <c:tx>
                  <c:strRef>
                    <c:extLst>
                      <c:ext uri="{02D57815-91ED-43cb-92C2-25804820EDAC}">
                        <c15:formulaRef>
                          <c15:sqref>January!$B$5</c15:sqref>
                        </c15:formulaRef>
                      </c:ext>
                    </c:extLst>
                    <c:strCache>
                      <c:ptCount val="1"/>
                    </c:strCache>
                  </c:strRef>
                </c:tx>
                <c:spPr>
                  <a:gradFill rotWithShape="1">
                    <a:gsLst>
                      <a:gs pos="0">
                        <a:schemeClr val="accent1">
                          <a:shade val="45000"/>
                          <a:satMod val="103000"/>
                          <a:lumMod val="102000"/>
                          <a:tint val="94000"/>
                        </a:schemeClr>
                      </a:gs>
                      <a:gs pos="50000">
                        <a:schemeClr val="accent1">
                          <a:shade val="45000"/>
                          <a:satMod val="110000"/>
                          <a:lumMod val="100000"/>
                          <a:shade val="100000"/>
                        </a:schemeClr>
                      </a:gs>
                      <a:gs pos="100000">
                        <a:schemeClr val="accent1">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uri="{02D57815-91ED-43cb-92C2-25804820EDAC}">
                        <c15:fullRef>
                          <c15:sqref>January!$B$6:$B$26</c15:sqref>
                        </c15:fullRef>
                        <c15:formulaRef>
                          <c15:sqref>(January!$B$9,January!$B$16:$B$17,January!$B$23,January!$B$26)</c15:sqref>
                        </c15:formulaRef>
                      </c:ext>
                    </c:extLst>
                    <c:numCache>
                      <c:formatCode>General</c:formatCode>
                      <c:ptCount val="5"/>
                    </c:numCache>
                  </c:numRef>
                </c:val>
                <c:extLst>
                  <c:ext xmlns:c16="http://schemas.microsoft.com/office/drawing/2014/chart" uri="{C3380CC4-5D6E-409C-BE32-E72D297353CC}">
                    <c16:uniqueId val="{00000000-8421-4639-95F6-3EF96898FFB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January!$C$5</c15:sqref>
                        </c15:formulaRef>
                      </c:ext>
                    </c:extLst>
                    <c:strCache>
                      <c:ptCount val="1"/>
                    </c:strCache>
                  </c:strRef>
                </c:tx>
                <c:spPr>
                  <a:gradFill rotWithShape="1">
                    <a:gsLst>
                      <a:gs pos="0">
                        <a:schemeClr val="accent1">
                          <a:shade val="61000"/>
                          <a:satMod val="103000"/>
                          <a:lumMod val="102000"/>
                          <a:tint val="94000"/>
                        </a:schemeClr>
                      </a:gs>
                      <a:gs pos="50000">
                        <a:schemeClr val="accent1">
                          <a:shade val="61000"/>
                          <a:satMod val="110000"/>
                          <a:lumMod val="100000"/>
                          <a:shade val="100000"/>
                        </a:schemeClr>
                      </a:gs>
                      <a:gs pos="100000">
                        <a:schemeClr val="accent1">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January!$C$6:$C$26</c15:sqref>
                        </c15:fullRef>
                        <c15:formulaRef>
                          <c15:sqref>(January!$C$9,January!$C$16:$C$17,January!$C$23,January!$C$26)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1-8421-4639-95F6-3EF96898FFB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January!$E$5</c15:sqref>
                        </c15:formulaRef>
                      </c:ext>
                    </c:extLst>
                    <c:strCache>
                      <c:ptCount val="1"/>
                    </c:strCache>
                  </c:strRef>
                </c:tx>
                <c:spPr>
                  <a:gradFill rotWithShape="1">
                    <a:gsLst>
                      <a:gs pos="0">
                        <a:schemeClr val="accent1">
                          <a:shade val="92000"/>
                          <a:satMod val="103000"/>
                          <a:lumMod val="102000"/>
                          <a:tint val="94000"/>
                        </a:schemeClr>
                      </a:gs>
                      <a:gs pos="50000">
                        <a:schemeClr val="accent1">
                          <a:shade val="92000"/>
                          <a:satMod val="110000"/>
                          <a:lumMod val="100000"/>
                          <a:shade val="100000"/>
                        </a:schemeClr>
                      </a:gs>
                      <a:gs pos="100000">
                        <a:schemeClr val="accent1">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January!$E$6:$E$26</c15:sqref>
                        </c15:fullRef>
                        <c15:formulaRef>
                          <c15:sqref>(January!$E$9,January!$E$16:$E$17,January!$E$23,January!$E$26)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3-8421-4639-95F6-3EF96898FFB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January!$F$5</c15:sqref>
                        </c15:formulaRef>
                      </c:ext>
                    </c:extLst>
                    <c:strCache>
                      <c:ptCount val="1"/>
                    </c:strCache>
                  </c:strRef>
                </c:tx>
                <c:spPr>
                  <a:gradFill rotWithShape="1">
                    <a:gsLst>
                      <a:gs pos="0">
                        <a:schemeClr val="accent1">
                          <a:tint val="93000"/>
                          <a:satMod val="103000"/>
                          <a:lumMod val="102000"/>
                          <a:tint val="94000"/>
                        </a:schemeClr>
                      </a:gs>
                      <a:gs pos="50000">
                        <a:schemeClr val="accent1">
                          <a:tint val="93000"/>
                          <a:satMod val="110000"/>
                          <a:lumMod val="100000"/>
                          <a:shade val="100000"/>
                        </a:schemeClr>
                      </a:gs>
                      <a:gs pos="100000">
                        <a:schemeClr val="accent1">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January!$F$6:$F$26</c15:sqref>
                        </c15:fullRef>
                        <c15:formulaRef>
                          <c15:sqref>(January!$F$9,January!$F$16:$F$17,January!$F$23,January!$F$26)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4-8421-4639-95F6-3EF96898FFB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January!$G$5</c15:sqref>
                        </c15:formulaRef>
                      </c:ext>
                    </c:extLst>
                    <c:strCache>
                      <c:ptCount val="1"/>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January!$G$6:$G$26</c15:sqref>
                        </c15:fullRef>
                        <c15:formulaRef>
                          <c15:sqref>(January!$G$9,January!$G$16:$G$17,January!$G$23,January!$G$26)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5-8421-4639-95F6-3EF96898FFB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January!$H$5</c15:sqref>
                        </c15:formulaRef>
                      </c:ext>
                    </c:extLst>
                    <c:strCache>
                      <c:ptCount val="1"/>
                      <c:pt idx="0">
                        <c:v>Sales Percentage</c:v>
                      </c:pt>
                    </c:strCache>
                  </c:strRef>
                </c:tx>
                <c:spPr>
                  <a:gradFill rotWithShape="1">
                    <a:gsLst>
                      <a:gs pos="0">
                        <a:schemeClr val="accent1">
                          <a:tint val="62000"/>
                          <a:satMod val="103000"/>
                          <a:lumMod val="102000"/>
                          <a:tint val="94000"/>
                        </a:schemeClr>
                      </a:gs>
                      <a:gs pos="50000">
                        <a:schemeClr val="accent1">
                          <a:tint val="62000"/>
                          <a:satMod val="110000"/>
                          <a:lumMod val="100000"/>
                          <a:shade val="100000"/>
                        </a:schemeClr>
                      </a:gs>
                      <a:gs pos="100000">
                        <a:schemeClr val="accent1">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xmlns:c15="http://schemas.microsoft.com/office/drawing/2012/chart">
                      <c:ext xmlns:c16="http://schemas.microsoft.com/office/drawing/2014/chart" uri="{C3380CC4-5D6E-409C-BE32-E72D297353CC}">
                        <c16:uniqueId val="{0000000A-8421-4639-95F6-3EF96898FFB8}"/>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extLst xmlns:c15="http://schemas.microsoft.com/office/drawing/2012/chart">
                      <c:ext xmlns:c16="http://schemas.microsoft.com/office/drawing/2014/chart" uri="{C3380CC4-5D6E-409C-BE32-E72D297353CC}">
                        <c16:uniqueId val="{00000009-8421-4639-95F6-3EF96898FFB8}"/>
                      </c:ext>
                    </c:extLst>
                  </c:dLbl>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January!$H$6:$H$26</c15:sqref>
                        </c15:fullRef>
                        <c15:formulaRef>
                          <c15:sqref>(January!$H$9,January!$H$16:$H$17,January!$H$23,January!$H$26)</c15:sqref>
                        </c15:formulaRef>
                      </c:ext>
                    </c:extLst>
                    <c:numCache>
                      <c:formatCode>General</c:formatCode>
                      <c:ptCount val="5"/>
                      <c:pt idx="0">
                        <c:v>100.00000000000001</c:v>
                      </c:pt>
                      <c:pt idx="1">
                        <c:v>42.5</c:v>
                      </c:pt>
                      <c:pt idx="2">
                        <c:v>57.499999999999993</c:v>
                      </c:pt>
                      <c:pt idx="3">
                        <c:v>24.166666666666664</c:v>
                      </c:pt>
                      <c:pt idx="4">
                        <c:v>33.333333333333329</c:v>
                      </c:pt>
                    </c:numCache>
                  </c:numRef>
                </c:val>
                <c:extLst xmlns:c15="http://schemas.microsoft.com/office/drawing/2012/chart">
                  <c:ext xmlns:c16="http://schemas.microsoft.com/office/drawing/2014/chart" uri="{C3380CC4-5D6E-409C-BE32-E72D297353CC}">
                    <c16:uniqueId val="{00000006-8421-4639-95F6-3EF96898FFB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January!$I$5</c15:sqref>
                        </c15:formulaRef>
                      </c:ext>
                    </c:extLst>
                    <c:strCache>
                      <c:ptCount val="1"/>
                    </c:strCache>
                  </c:strRef>
                </c:tx>
                <c:spPr>
                  <a:gradFill rotWithShape="1">
                    <a:gsLst>
                      <a:gs pos="0">
                        <a:schemeClr val="accent1">
                          <a:tint val="46000"/>
                          <a:satMod val="103000"/>
                          <a:lumMod val="102000"/>
                          <a:tint val="94000"/>
                        </a:schemeClr>
                      </a:gs>
                      <a:gs pos="50000">
                        <a:schemeClr val="accent1">
                          <a:tint val="46000"/>
                          <a:satMod val="110000"/>
                          <a:lumMod val="100000"/>
                          <a:shade val="100000"/>
                        </a:schemeClr>
                      </a:gs>
                      <a:gs pos="100000">
                        <a:schemeClr val="accent1">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1"/>
                  <c:showSerName val="0"/>
                  <c:showPercent val="0"/>
                  <c:showBubbleSize val="0"/>
                  <c:showLeaderLines val="0"/>
                  <c:extLst xmlns:c15="http://schemas.microsoft.com/office/drawing/2012/char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extLst>
                      <c:ext xmlns:c15="http://schemas.microsoft.com/office/drawing/2012/chart" uri="{02D57815-91ED-43cb-92C2-25804820EDAC}">
                        <c15:fullRef>
                          <c15:sqref>January!$A$6:$A$26</c15:sqref>
                        </c15:fullRef>
                        <c15:formulaRef>
                          <c15:sqref>(January!$A$9,January!$A$16:$A$17,January!$A$23,January!$A$26)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January!$I$6:$I$26</c15:sqref>
                        </c15:fullRef>
                        <c15:formulaRef>
                          <c15:sqref>(January!$I$9,January!$I$16:$I$17,January!$I$23,January!$I$26)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7-8421-4639-95F6-3EF96898FFB8}"/>
                  </c:ext>
                </c:extLst>
              </c15:ser>
            </c15:filteredBarSeries>
          </c:ext>
        </c:extLst>
      </c:barChart>
      <c:catAx>
        <c:axId val="1727091135"/>
        <c:scaling>
          <c:orientation val="minMax"/>
        </c:scaling>
        <c:delete val="1"/>
        <c:axPos val="b"/>
        <c:numFmt formatCode="General" sourceLinked="1"/>
        <c:majorTickMark val="none"/>
        <c:minorTickMark val="none"/>
        <c:tickLblPos val="nextTo"/>
        <c:crossAx val="1727093215"/>
        <c:crosses val="autoZero"/>
        <c:auto val="1"/>
        <c:lblAlgn val="ctr"/>
        <c:lblOffset val="100"/>
        <c:noMultiLvlLbl val="0"/>
      </c:catAx>
      <c:valAx>
        <c:axId val="172709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091135"/>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April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2"/>
          <c:order val="2"/>
          <c:tx>
            <c:strRef>
              <c:f>April!$D$5</c:f>
              <c:strCache>
                <c:ptCount val="1"/>
                <c:pt idx="0">
                  <c:v>Amount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ext>
              </c:extLst>
              <c:f>(April!$A$9,April!$A$16:$A$17,April!$A$21,April!$A$26,April!$A$28)</c:f>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April!$D$6:$D$28</c15:sqref>
                  </c15:fullRef>
                </c:ext>
              </c:extLst>
              <c:f>(April!$D$9,April!$D$16:$D$17,April!$D$21,April!$D$26,April!$D$28)</c:f>
              <c:numCache>
                <c:formatCode>General</c:formatCode>
                <c:ptCount val="6"/>
                <c:pt idx="0">
                  <c:v>40500</c:v>
                </c:pt>
                <c:pt idx="1">
                  <c:v>31000</c:v>
                </c:pt>
                <c:pt idx="2" formatCode="#,##0.00;[Red]#,##0.00">
                  <c:v>9500</c:v>
                </c:pt>
                <c:pt idx="3">
                  <c:v>15000</c:v>
                </c:pt>
                <c:pt idx="4" formatCode="#,##0.00;[Red]#,##0.00">
                  <c:v>-19500</c:v>
                </c:pt>
                <c:pt idx="5" formatCode="#,##0.00;[Red]#,##0.00">
                  <c:v>-29000</c:v>
                </c:pt>
              </c:numCache>
            </c:numRef>
          </c:val>
          <c:extLst>
            <c:ext xmlns:c16="http://schemas.microsoft.com/office/drawing/2014/chart" uri="{C3380CC4-5D6E-409C-BE32-E72D297353CC}">
              <c16:uniqueId val="{00000002-A5C2-4DBB-B145-F6DA4074C073}"/>
            </c:ext>
          </c:extLst>
        </c:ser>
        <c:ser>
          <c:idx val="6"/>
          <c:order val="6"/>
          <c:tx>
            <c:strRef>
              <c:f>April!$H$5</c:f>
              <c:strCache>
                <c:ptCount val="1"/>
                <c:pt idx="0">
                  <c:v>Sales Percentage</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ext>
              </c:extLst>
              <c:f>(April!$A$9,April!$A$16:$A$17,April!$A$21,April!$A$26,April!$A$28)</c:f>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April!$H$6:$H$28</c15:sqref>
                  </c15:fullRef>
                </c:ext>
              </c:extLst>
              <c:f>(April!$H$9,April!$H$16:$H$17,April!$H$21,April!$H$26,April!$H$28)</c:f>
              <c:numCache>
                <c:formatCode>General</c:formatCode>
                <c:ptCount val="6"/>
                <c:pt idx="0">
                  <c:v>100</c:v>
                </c:pt>
                <c:pt idx="1">
                  <c:v>76.543209876543202</c:v>
                </c:pt>
                <c:pt idx="2">
                  <c:v>23.456790123456788</c:v>
                </c:pt>
                <c:pt idx="3">
                  <c:v>37.037037037037038</c:v>
                </c:pt>
                <c:pt idx="4">
                  <c:v>-205.26315789473685</c:v>
                </c:pt>
                <c:pt idx="5">
                  <c:v>-305.26315789473688</c:v>
                </c:pt>
              </c:numCache>
            </c:numRef>
          </c:val>
          <c:extLst>
            <c:ext xmlns:c16="http://schemas.microsoft.com/office/drawing/2014/chart" uri="{C3380CC4-5D6E-409C-BE32-E72D297353CC}">
              <c16:uniqueId val="{00000006-A5C2-4DBB-B145-F6DA4074C073}"/>
            </c:ext>
          </c:extLst>
        </c:ser>
        <c:dLbls>
          <c:dLblPos val="outEnd"/>
          <c:showLegendKey val="0"/>
          <c:showVal val="1"/>
          <c:showCatName val="0"/>
          <c:showSerName val="0"/>
          <c:showPercent val="0"/>
          <c:showBubbleSize val="0"/>
        </c:dLbls>
        <c:gapWidth val="315"/>
        <c:overlap val="-40"/>
        <c:axId val="2018243263"/>
        <c:axId val="2018245759"/>
        <c:extLst>
          <c:ext xmlns:c15="http://schemas.microsoft.com/office/drawing/2012/chart" uri="{02D57815-91ED-43cb-92C2-25804820EDAC}">
            <c15:filteredBarSeries>
              <c15:ser>
                <c:idx val="0"/>
                <c:order val="0"/>
                <c:tx>
                  <c:strRef>
                    <c:extLst>
                      <c:ext uri="{02D57815-91ED-43cb-92C2-25804820EDAC}">
                        <c15:formulaRef>
                          <c15:sqref>April!$B$5</c15:sqref>
                        </c15:formulaRef>
                      </c:ext>
                    </c:extLst>
                    <c:strCache>
                      <c:ptCount val="1"/>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uri="{02D57815-91ED-43cb-92C2-25804820EDAC}">
                        <c15:fullRef>
                          <c15:sqref>April!$B$6:$B$28</c15:sqref>
                        </c15:fullRef>
                        <c15:formulaRef>
                          <c15:sqref>(April!$B$9,April!$B$16:$B$17,April!$B$21,April!$B$26,April!$B$28)</c15:sqref>
                        </c15:formulaRef>
                      </c:ext>
                    </c:extLst>
                    <c:numCache>
                      <c:formatCode>General</c:formatCode>
                      <c:ptCount val="6"/>
                    </c:numCache>
                  </c:numRef>
                </c:val>
                <c:extLst>
                  <c:ext xmlns:c16="http://schemas.microsoft.com/office/drawing/2014/chart" uri="{C3380CC4-5D6E-409C-BE32-E72D297353CC}">
                    <c16:uniqueId val="{00000000-A5C2-4DBB-B145-F6DA4074C07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April!$C$5</c15:sqref>
                        </c15:formulaRef>
                      </c:ext>
                    </c:extLst>
                    <c:strCache>
                      <c:ptCount val="1"/>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April!$C$6:$C$28</c15:sqref>
                        </c15:fullRef>
                        <c15:formulaRef>
                          <c15:sqref>(April!$C$9,April!$C$16:$C$17,April!$C$21,April!$C$26,April!$C$28)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A5C2-4DBB-B145-F6DA4074C07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April!$E$5</c15:sqref>
                        </c15:formulaRef>
                      </c:ext>
                    </c:extLst>
                    <c:strCache>
                      <c:ptCount val="1"/>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April!$E$6:$E$28</c15:sqref>
                        </c15:fullRef>
                        <c15:formulaRef>
                          <c15:sqref>(April!$E$9,April!$E$16:$E$17,April!$E$21,April!$E$26,April!$E$28)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A5C2-4DBB-B145-F6DA4074C07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April!$F$5</c15:sqref>
                        </c15:formulaRef>
                      </c:ext>
                    </c:extLst>
                    <c:strCache>
                      <c:ptCount val="1"/>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April!$F$6:$F$28</c15:sqref>
                        </c15:fullRef>
                        <c15:formulaRef>
                          <c15:sqref>(April!$F$9,April!$F$16:$F$17,April!$F$21,April!$F$26,April!$F$28)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A5C2-4DBB-B145-F6DA4074C07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April!$G$5</c15:sqref>
                        </c15:formulaRef>
                      </c:ext>
                    </c:extLst>
                    <c:strCache>
                      <c:ptCount val="1"/>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April!$G$6:$G$28</c15:sqref>
                        </c15:fullRef>
                        <c15:formulaRef>
                          <c15:sqref>(April!$G$9,April!$G$16:$G$17,April!$G$21,April!$G$26,April!$G$28)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5-A5C2-4DBB-B145-F6DA4074C073}"/>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April!$I$5</c15:sqref>
                        </c15:formulaRef>
                      </c:ext>
                    </c:extLst>
                    <c:strCache>
                      <c:ptCount val="1"/>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(April!$A$9,April!$A$16:$A$17,April!$A$21,April!$A$26,April!$A$28)</c15:sqref>
                        </c15:formulaRef>
                      </c:ext>
                    </c:extLst>
                    <c:strCache>
                      <c:ptCount val="6"/>
                      <c:pt idx="0">
                        <c:v>Total Sales</c:v>
                      </c:pt>
                      <c:pt idx="1">
                        <c:v>Total COGS</c:v>
                      </c:pt>
                      <c:pt idx="2">
                        <c:v>Gross Profit</c:v>
                      </c:pt>
                      <c:pt idx="3">
                        <c:v>Salary(Cook)</c:v>
                      </c:pt>
                      <c:pt idx="4">
                        <c:v>Total Outstanding Expenses</c:v>
                      </c:pt>
                      <c:pt idx="5">
                        <c:v>Net Profit/Loss</c:v>
                      </c:pt>
                    </c:strCache>
                  </c:strRef>
                </c:cat>
                <c:val>
                  <c:numRef>
                    <c:extLst>
                      <c:ext xmlns:c15="http://schemas.microsoft.com/office/drawing/2012/chart" uri="{02D57815-91ED-43cb-92C2-25804820EDAC}">
                        <c15:fullRef>
                          <c15:sqref>April!$I$6:$I$28</c15:sqref>
                        </c15:fullRef>
                        <c15:formulaRef>
                          <c15:sqref>(April!$I$9,April!$I$16:$I$17,April!$I$21,April!$I$26,April!$I$28)</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7-A5C2-4DBB-B145-F6DA4074C073}"/>
                  </c:ext>
                </c:extLst>
              </c15:ser>
            </c15:filteredBarSeries>
          </c:ext>
        </c:extLst>
      </c:barChart>
      <c:catAx>
        <c:axId val="2018243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8245759"/>
        <c:crosses val="autoZero"/>
        <c:auto val="1"/>
        <c:lblAlgn val="ctr"/>
        <c:lblOffset val="100"/>
        <c:noMultiLvlLbl val="0"/>
      </c:catAx>
      <c:valAx>
        <c:axId val="20182457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18243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Beverages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April!$D$5</c:f>
              <c:strCache>
                <c:ptCount val="1"/>
                <c:pt idx="0">
                  <c:v>Amount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ext>
              </c:extLst>
              <c:f>April!$A$6:$A$8</c:f>
              <c:strCache>
                <c:ptCount val="3"/>
                <c:pt idx="0">
                  <c:v>Food</c:v>
                </c:pt>
                <c:pt idx="1">
                  <c:v>Soft Drinks</c:v>
                </c:pt>
                <c:pt idx="2">
                  <c:v>Others</c:v>
                </c:pt>
              </c:strCache>
            </c:strRef>
          </c:cat>
          <c:val>
            <c:numRef>
              <c:extLst>
                <c:ext xmlns:c15="http://schemas.microsoft.com/office/drawing/2012/chart" uri="{02D57815-91ED-43cb-92C2-25804820EDAC}">
                  <c15:fullRef>
                    <c15:sqref>April!$D$6:$D$28</c15:sqref>
                  </c15:fullRef>
                </c:ext>
              </c:extLst>
              <c:f>April!$D$6:$D$8</c:f>
              <c:numCache>
                <c:formatCode>General</c:formatCode>
                <c:ptCount val="3"/>
                <c:pt idx="0">
                  <c:v>35000</c:v>
                </c:pt>
                <c:pt idx="1">
                  <c:v>5000</c:v>
                </c:pt>
                <c:pt idx="2">
                  <c:v>500</c:v>
                </c:pt>
              </c:numCache>
            </c:numRef>
          </c:val>
          <c:extLst>
            <c:ext xmlns:c16="http://schemas.microsoft.com/office/drawing/2014/chart" uri="{C3380CC4-5D6E-409C-BE32-E72D297353CC}">
              <c16:uniqueId val="{00000002-7063-4BBB-A2B0-C72324BF4D60}"/>
            </c:ext>
          </c:extLst>
        </c:ser>
        <c:dLbls>
          <c:dLblPos val="outEnd"/>
          <c:showLegendKey val="0"/>
          <c:showVal val="1"/>
          <c:showCatName val="0"/>
          <c:showSerName val="0"/>
          <c:showPercent val="0"/>
          <c:showBubbleSize val="0"/>
        </c:dLbls>
        <c:gapWidth val="100"/>
        <c:overlap val="-24"/>
        <c:axId val="2006170271"/>
        <c:axId val="2006163615"/>
        <c:extLst>
          <c:ext xmlns:c15="http://schemas.microsoft.com/office/drawing/2012/chart" uri="{02D57815-91ED-43cb-92C2-25804820EDAC}">
            <c15:filteredBarSeries>
              <c15:ser>
                <c:idx val="0"/>
                <c:order val="0"/>
                <c:tx>
                  <c:strRef>
                    <c:extLst>
                      <c:ext uri="{02D57815-91ED-43cb-92C2-25804820EDAC}">
                        <c15:formulaRef>
                          <c15:sqref>April!$B$5</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uri="{02D57815-91ED-43cb-92C2-25804820EDAC}">
                        <c15:fullRef>
                          <c15:sqref>April!$B$6:$B$28</c15:sqref>
                        </c15:fullRef>
                        <c15:formulaRef>
                          <c15:sqref>April!$B$6:$B$8</c15:sqref>
                        </c15:formulaRef>
                      </c:ext>
                    </c:extLst>
                    <c:numCache>
                      <c:formatCode>General</c:formatCode>
                      <c:ptCount val="3"/>
                    </c:numCache>
                  </c:numRef>
                </c:val>
                <c:extLst>
                  <c:ext xmlns:c16="http://schemas.microsoft.com/office/drawing/2014/chart" uri="{C3380CC4-5D6E-409C-BE32-E72D297353CC}">
                    <c16:uniqueId val="{00000000-7063-4BBB-A2B0-C72324BF4D6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April!$C$5</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April!$C$6:$C$28</c15:sqref>
                        </c15:fullRef>
                        <c15:formulaRef>
                          <c15:sqref>April!$C$6:$C$8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7063-4BBB-A2B0-C72324BF4D6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April!$E$5</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April!$E$6:$E$28</c15:sqref>
                        </c15:fullRef>
                        <c15:formulaRef>
                          <c15:sqref>April!$E$6:$E$8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7063-4BBB-A2B0-C72324BF4D6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April!$F$5</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April!$F$6:$F$28</c15:sqref>
                        </c15:fullRef>
                        <c15:formulaRef>
                          <c15:sqref>April!$F$6:$F$8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7063-4BBB-A2B0-C72324BF4D6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April!$G$5</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April!$G$6:$G$28</c15:sqref>
                        </c15:fullRef>
                        <c15:formulaRef>
                          <c15:sqref>April!$G$6:$G$8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7063-4BBB-A2B0-C72324BF4D6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April!$H$5</c15:sqref>
                        </c15:formulaRef>
                      </c:ext>
                    </c:extLst>
                    <c:strCache>
                      <c:ptCount val="1"/>
                      <c:pt idx="0">
                        <c:v>Sales Percentage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April!$H$6:$H$28</c15:sqref>
                        </c15:fullRef>
                        <c15:formulaRef>
                          <c15:sqref>April!$H$6:$H$8</c15:sqref>
                        </c15:formulaRef>
                      </c:ext>
                    </c:extLst>
                    <c:numCache>
                      <c:formatCode>General</c:formatCode>
                      <c:ptCount val="3"/>
                      <c:pt idx="0">
                        <c:v>86.419753086419746</c:v>
                      </c:pt>
                      <c:pt idx="1">
                        <c:v>12.345679012345679</c:v>
                      </c:pt>
                      <c:pt idx="2">
                        <c:v>1.2345679012345678</c:v>
                      </c:pt>
                    </c:numCache>
                  </c:numRef>
                </c:val>
                <c:extLst xmlns:c15="http://schemas.microsoft.com/office/drawing/2012/chart">
                  <c:ext xmlns:c16="http://schemas.microsoft.com/office/drawing/2014/chart" uri="{C3380CC4-5D6E-409C-BE32-E72D297353CC}">
                    <c16:uniqueId val="{00000006-7063-4BBB-A2B0-C72324BF4D6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April!$I$5</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April!$A$6:$A$28</c15:sqref>
                        </c15:fullRef>
                        <c15:formulaRef>
                          <c15:sqref>April!$A$6:$A$8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April!$I$6:$I$28</c15:sqref>
                        </c15:fullRef>
                        <c15:formulaRef>
                          <c15:sqref>April!$I$6:$I$8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7063-4BBB-A2B0-C72324BF4D60}"/>
                  </c:ext>
                </c:extLst>
              </c15:ser>
            </c15:filteredBarSeries>
          </c:ext>
        </c:extLst>
      </c:barChart>
      <c:catAx>
        <c:axId val="2006170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63615"/>
        <c:crosses val="autoZero"/>
        <c:auto val="1"/>
        <c:lblAlgn val="ctr"/>
        <c:lblOffset val="100"/>
        <c:noMultiLvlLbl val="0"/>
      </c:catAx>
      <c:valAx>
        <c:axId val="200616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7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2"/>
          <c:order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April!$B$39:$B$49</c15:sqref>
                  </c15:fullRef>
                </c:ext>
              </c:extLst>
              <c:f>April!$B$40:$B$49</c:f>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April!$D$39:$D$50</c15:sqref>
                  </c15:fullRef>
                </c:ext>
              </c:extLst>
              <c:f>April!$D$40:$D$49</c:f>
              <c:numCache>
                <c:formatCode>General</c:formatCode>
                <c:ptCount val="10"/>
                <c:pt idx="0">
                  <c:v>50</c:v>
                </c:pt>
                <c:pt idx="1">
                  <c:v>6</c:v>
                </c:pt>
                <c:pt idx="2">
                  <c:v>25</c:v>
                </c:pt>
                <c:pt idx="3">
                  <c:v>49</c:v>
                </c:pt>
                <c:pt idx="4">
                  <c:v>59</c:v>
                </c:pt>
                <c:pt idx="5">
                  <c:v>49</c:v>
                </c:pt>
                <c:pt idx="6">
                  <c:v>42</c:v>
                </c:pt>
                <c:pt idx="7">
                  <c:v>26</c:v>
                </c:pt>
                <c:pt idx="8">
                  <c:v>60</c:v>
                </c:pt>
                <c:pt idx="9">
                  <c:v>36</c:v>
                </c:pt>
              </c:numCache>
            </c:numRef>
          </c:val>
          <c:extLst>
            <c:ext xmlns:c16="http://schemas.microsoft.com/office/drawing/2014/chart" uri="{C3380CC4-5D6E-409C-BE32-E72D297353CC}">
              <c16:uniqueId val="{00000002-FC25-491F-8D16-A0B2CDA26E86}"/>
            </c:ext>
          </c:extLst>
        </c:ser>
        <c:dLbls>
          <c:dLblPos val="outEnd"/>
          <c:showLegendKey val="0"/>
          <c:showVal val="1"/>
          <c:showCatName val="0"/>
          <c:showSerName val="0"/>
          <c:showPercent val="0"/>
          <c:showBubbleSize val="0"/>
        </c:dLbls>
        <c:gapWidth val="115"/>
        <c:overlap val="-20"/>
        <c:axId val="124696911"/>
        <c:axId val="124693583"/>
        <c:extLst>
          <c:ext xmlns:c15="http://schemas.microsoft.com/office/drawing/2012/chart" uri="{02D57815-91ED-43cb-92C2-25804820EDAC}">
            <c15:filteredBarSeries>
              <c15:ser>
                <c:idx val="0"/>
                <c:order val="0"/>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April!$B$39:$B$49</c15:sqref>
                        </c15:fullRef>
                        <c15:formulaRef>
                          <c15:sqref>April!$B$40:$B$49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uri="{02D57815-91ED-43cb-92C2-25804820EDAC}">
                        <c15:fullRef>
                          <c15:sqref>April!$B$39:$B$50</c15:sqref>
                        </c15:fullRef>
                        <c15:formulaRef>
                          <c15:sqref>April!$B$40:$B$49</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FC25-491F-8D16-A0B2CDA26E86}"/>
                  </c:ext>
                </c:extLst>
              </c15:ser>
            </c15:filteredBarSeries>
            <c15:filteredBarSeries>
              <c15:ser>
                <c:idx val="1"/>
                <c:order val="1"/>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April!$B$39:$B$49</c15:sqref>
                        </c15:fullRef>
                        <c15:formulaRef>
                          <c15:sqref>April!$B$40:$B$49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April!$C$39:$C$50</c15:sqref>
                        </c15:fullRef>
                        <c15:formulaRef>
                          <c15:sqref>April!$C$40:$C$49</c15:sqref>
                        </c15:formulaRef>
                      </c:ext>
                    </c:extLst>
                    <c:numCache>
                      <c:formatCode>"₹"\ #,##0.00;[Red]"₹"\ #,##0.00</c:formatCode>
                      <c:ptCount val="10"/>
                      <c:pt idx="0">
                        <c:v>180</c:v>
                      </c:pt>
                      <c:pt idx="1">
                        <c:v>100</c:v>
                      </c:pt>
                      <c:pt idx="2">
                        <c:v>35</c:v>
                      </c:pt>
                      <c:pt idx="3">
                        <c:v>50</c:v>
                      </c:pt>
                      <c:pt idx="4">
                        <c:v>150</c:v>
                      </c:pt>
                      <c:pt idx="5">
                        <c:v>150</c:v>
                      </c:pt>
                      <c:pt idx="6">
                        <c:v>160</c:v>
                      </c:pt>
                      <c:pt idx="7">
                        <c:v>20</c:v>
                      </c:pt>
                      <c:pt idx="8">
                        <c:v>45</c:v>
                      </c:pt>
                      <c:pt idx="9">
                        <c:v>40</c:v>
                      </c:pt>
                    </c:numCache>
                  </c:numRef>
                </c:val>
                <c:extLst xmlns:c15="http://schemas.microsoft.com/office/drawing/2012/chart">
                  <c:ext xmlns:c16="http://schemas.microsoft.com/office/drawing/2014/chart" uri="{C3380CC4-5D6E-409C-BE32-E72D297353CC}">
                    <c16:uniqueId val="{00000001-FC25-491F-8D16-A0B2CDA26E86}"/>
                  </c:ext>
                </c:extLst>
              </c15:ser>
            </c15:filteredBarSeries>
            <c15:filteredBarSeries>
              <c15:ser>
                <c:idx val="3"/>
                <c:order val="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April!$B$39:$B$49</c15:sqref>
                        </c15:fullRef>
                        <c15:formulaRef>
                          <c15:sqref>April!$B$40:$B$49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April!$E$39:$E$50</c15:sqref>
                        </c15:fullRef>
                        <c15:formulaRef>
                          <c15:sqref>April!$E$40:$E$49</c15:sqref>
                        </c15:formulaRef>
                      </c:ext>
                    </c:extLst>
                    <c:numCache>
                      <c:formatCode>"₹"\ #,##0.00;[Red]"₹"\ #,##0.00</c:formatCode>
                      <c:ptCount val="10"/>
                      <c:pt idx="0">
                        <c:v>9000</c:v>
                      </c:pt>
                      <c:pt idx="1">
                        <c:v>600</c:v>
                      </c:pt>
                      <c:pt idx="2">
                        <c:v>875</c:v>
                      </c:pt>
                      <c:pt idx="3">
                        <c:v>2450</c:v>
                      </c:pt>
                      <c:pt idx="4">
                        <c:v>8850</c:v>
                      </c:pt>
                      <c:pt idx="5">
                        <c:v>7350</c:v>
                      </c:pt>
                      <c:pt idx="6">
                        <c:v>6720</c:v>
                      </c:pt>
                      <c:pt idx="7">
                        <c:v>520</c:v>
                      </c:pt>
                      <c:pt idx="8">
                        <c:v>2700</c:v>
                      </c:pt>
                      <c:pt idx="9">
                        <c:v>1440</c:v>
                      </c:pt>
                    </c:numCache>
                  </c:numRef>
                </c:val>
                <c:extLst xmlns:c15="http://schemas.microsoft.com/office/drawing/2012/chart">
                  <c:ext xmlns:c16="http://schemas.microsoft.com/office/drawing/2014/chart" uri="{C3380CC4-5D6E-409C-BE32-E72D297353CC}">
                    <c16:uniqueId val="{00000003-FC25-491F-8D16-A0B2CDA26E86}"/>
                  </c:ext>
                </c:extLst>
              </c15:ser>
            </c15:filteredBarSeries>
            <c15:filteredBarSeries>
              <c15:ser>
                <c:idx val="4"/>
                <c:order val="4"/>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April!$B$39:$B$49</c15:sqref>
                        </c15:fullRef>
                        <c15:formulaRef>
                          <c15:sqref>April!$B$40:$B$49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April!$F$39:$F$50</c15:sqref>
                        </c15:fullRef>
                        <c15:formulaRef>
                          <c15:sqref>April!$F$40:$F$49</c15:sqref>
                        </c15:formulaRef>
                      </c:ext>
                    </c:extLst>
                    <c:numCache>
                      <c:formatCode>"₹"\ #,##0.00;[Red]"₹"\ #,##0.00</c:formatCode>
                      <c:ptCount val="10"/>
                    </c:numCache>
                  </c:numRef>
                </c:val>
                <c:extLst xmlns:c15="http://schemas.microsoft.com/office/drawing/2012/chart">
                  <c:ext xmlns:c16="http://schemas.microsoft.com/office/drawing/2014/chart" uri="{C3380CC4-5D6E-409C-BE32-E72D297353CC}">
                    <c16:uniqueId val="{00000004-FC25-491F-8D16-A0B2CDA26E86}"/>
                  </c:ext>
                </c:extLst>
              </c15:ser>
            </c15:filteredBarSeries>
          </c:ext>
        </c:extLst>
      </c:barChart>
      <c:catAx>
        <c:axId val="124696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93583"/>
        <c:crosses val="autoZero"/>
        <c:auto val="1"/>
        <c:lblAlgn val="ctr"/>
        <c:lblOffset val="100"/>
        <c:noMultiLvlLbl val="0"/>
      </c:catAx>
      <c:valAx>
        <c:axId val="1246935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9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2"/>
          <c:order val="2"/>
          <c:tx>
            <c:strRef>
              <c:f>May!$D$5</c:f>
              <c:strCache>
                <c:ptCount val="1"/>
                <c:pt idx="0">
                  <c:v>Amount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ext>
              </c:extLst>
              <c:f>(May!$A$9,May!$A$16:$A$17,May!$A$24:$A$26,May!$A$28)</c:f>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May!$D$6:$D$28</c15:sqref>
                  </c15:fullRef>
                </c:ext>
              </c:extLst>
              <c:f>(May!$D$9,May!$D$16:$D$17,May!$D$24:$D$26,May!$D$28)</c:f>
              <c:numCache>
                <c:formatCode>General</c:formatCode>
                <c:ptCount val="7"/>
                <c:pt idx="0">
                  <c:v>23700</c:v>
                </c:pt>
                <c:pt idx="1">
                  <c:v>21190</c:v>
                </c:pt>
                <c:pt idx="2" formatCode="#,##0.00;[Red]#,##0.00">
                  <c:v>2510</c:v>
                </c:pt>
                <c:pt idx="3" formatCode="#,##0.00;[Red]#,##0.00">
                  <c:v>-12490</c:v>
                </c:pt>
                <c:pt idx="4" formatCode="#,##0.00;[Red]#,##0.00">
                  <c:v>-14000</c:v>
                </c:pt>
                <c:pt idx="5" formatCode="#,##0.00;[Red]#,##0.00">
                  <c:v>-26490</c:v>
                </c:pt>
                <c:pt idx="6" formatCode="#,##0.00;[Red]#,##0.00">
                  <c:v>-26490</c:v>
                </c:pt>
              </c:numCache>
            </c:numRef>
          </c:val>
          <c:extLst>
            <c:ext xmlns:c16="http://schemas.microsoft.com/office/drawing/2014/chart" uri="{C3380CC4-5D6E-409C-BE32-E72D297353CC}">
              <c16:uniqueId val="{00000002-3CE8-4FC4-990F-880F69FCC55B}"/>
            </c:ext>
          </c:extLst>
        </c:ser>
        <c:ser>
          <c:idx val="6"/>
          <c:order val="6"/>
          <c:tx>
            <c:strRef>
              <c:f>May!$H$5</c:f>
              <c:strCache>
                <c:ptCount val="1"/>
                <c:pt idx="0">
                  <c:v>Sales Percentage</c:v>
                </c:pt>
              </c:strCache>
            </c:strRef>
          </c:tx>
          <c:spPr>
            <a:no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ext>
              </c:extLst>
              <c:f>(May!$A$9,May!$A$16:$A$17,May!$A$24:$A$26,May!$A$28)</c:f>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May!$H$6:$H$28</c15:sqref>
                  </c15:fullRef>
                </c:ext>
              </c:extLst>
              <c:f>(May!$H$9,May!$H$16:$H$17,May!$H$24:$H$26,May!$H$28)</c:f>
              <c:numCache>
                <c:formatCode>General</c:formatCode>
                <c:ptCount val="7"/>
                <c:pt idx="0">
                  <c:v>100</c:v>
                </c:pt>
                <c:pt idx="1">
                  <c:v>89.40928270042194</c:v>
                </c:pt>
                <c:pt idx="2">
                  <c:v>10.59071729957806</c:v>
                </c:pt>
                <c:pt idx="3">
                  <c:v>-52.700421940928265</c:v>
                </c:pt>
                <c:pt idx="4">
                  <c:v>-59.071729957805907</c:v>
                </c:pt>
                <c:pt idx="5">
                  <c:v>-1055.3784860557769</c:v>
                </c:pt>
                <c:pt idx="6">
                  <c:v>-1055.3784860557769</c:v>
                </c:pt>
              </c:numCache>
            </c:numRef>
          </c:val>
          <c:extLst>
            <c:ext xmlns:c16="http://schemas.microsoft.com/office/drawing/2014/chart" uri="{C3380CC4-5D6E-409C-BE32-E72D297353CC}">
              <c16:uniqueId val="{00000006-3CE8-4FC4-990F-880F69FCC55B}"/>
            </c:ext>
          </c:extLst>
        </c:ser>
        <c:dLbls>
          <c:dLblPos val="outEnd"/>
          <c:showLegendKey val="0"/>
          <c:showVal val="1"/>
          <c:showCatName val="0"/>
          <c:showSerName val="0"/>
          <c:showPercent val="0"/>
          <c:showBubbleSize val="0"/>
        </c:dLbls>
        <c:gapWidth val="315"/>
        <c:overlap val="-40"/>
        <c:axId val="1119083807"/>
        <c:axId val="1119084223"/>
        <c:extLst>
          <c:ext xmlns:c15="http://schemas.microsoft.com/office/drawing/2012/chart" uri="{02D57815-91ED-43cb-92C2-25804820EDAC}">
            <c15:filteredBarSeries>
              <c15:ser>
                <c:idx val="0"/>
                <c:order val="0"/>
                <c:tx>
                  <c:strRef>
                    <c:extLst>
                      <c:ext uri="{02D57815-91ED-43cb-92C2-25804820EDAC}">
                        <c15:formulaRef>
                          <c15:sqref>May!$B$5</c15:sqref>
                        </c15:formulaRef>
                      </c:ext>
                    </c:extLst>
                    <c:strCache>
                      <c:ptCount val="1"/>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uri="{02D57815-91ED-43cb-92C2-25804820EDAC}">
                        <c15:fullRef>
                          <c15:sqref>May!$B$6:$B$28</c15:sqref>
                        </c15:fullRef>
                        <c15:formulaRef>
                          <c15:sqref>(May!$B$9,May!$B$16:$B$17,May!$B$24:$B$26,May!$B$28)</c15:sqref>
                        </c15:formulaRef>
                      </c:ext>
                    </c:extLst>
                    <c:numCache>
                      <c:formatCode>General</c:formatCode>
                      <c:ptCount val="7"/>
                    </c:numCache>
                  </c:numRef>
                </c:val>
                <c:extLst>
                  <c:ext xmlns:c16="http://schemas.microsoft.com/office/drawing/2014/chart" uri="{C3380CC4-5D6E-409C-BE32-E72D297353CC}">
                    <c16:uniqueId val="{00000000-3CE8-4FC4-990F-880F69FCC55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May!$C$5</c15:sqref>
                        </c15:formulaRef>
                      </c:ext>
                    </c:extLst>
                    <c:strCache>
                      <c:ptCount val="1"/>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May!$C$6:$C$28</c15:sqref>
                        </c15:fullRef>
                        <c15:formulaRef>
                          <c15:sqref>(May!$C$9,May!$C$16:$C$17,May!$C$24:$C$26,May!$C$28)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1-3CE8-4FC4-990F-880F69FCC55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May!$E$5</c15:sqref>
                        </c15:formulaRef>
                      </c:ext>
                    </c:extLst>
                    <c:strCache>
                      <c:ptCount val="1"/>
                    </c:strCache>
                  </c:strRef>
                </c:tx>
                <c:spPr>
                  <a:no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May!$E$6:$E$28</c15:sqref>
                        </c15:fullRef>
                        <c15:formulaRef>
                          <c15:sqref>(May!$E$9,May!$E$16:$E$17,May!$E$24:$E$26,May!$E$28)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3-3CE8-4FC4-990F-880F69FCC55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May!$F$5</c15:sqref>
                        </c15:formulaRef>
                      </c:ext>
                    </c:extLst>
                    <c:strCache>
                      <c:ptCount val="1"/>
                    </c:strCache>
                  </c:strRef>
                </c:tx>
                <c:spPr>
                  <a:no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May!$F$6:$F$28</c15:sqref>
                        </c15:fullRef>
                        <c15:formulaRef>
                          <c15:sqref>(May!$F$9,May!$F$16:$F$17,May!$F$24:$F$26,May!$F$28)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4-3CE8-4FC4-990F-880F69FCC55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May!$G$5</c15:sqref>
                        </c15:formulaRef>
                      </c:ext>
                    </c:extLst>
                    <c:strCache>
                      <c:ptCount val="1"/>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May!$G$6:$G$28</c15:sqref>
                        </c15:fullRef>
                        <c15:formulaRef>
                          <c15:sqref>(May!$G$9,May!$G$16:$G$17,May!$G$24:$G$26,May!$G$28)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5-3CE8-4FC4-990F-880F69FCC55B}"/>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May!$I$5</c15:sqref>
                        </c15:formulaRef>
                      </c:ext>
                    </c:extLst>
                    <c:strCache>
                      <c:ptCount val="1"/>
                    </c:strCache>
                  </c:strRef>
                </c:tx>
                <c:spPr>
                  <a:noFill/>
                  <a:ln w="9525" cap="flat" cmpd="sng" algn="ctr">
                    <a:solidFill>
                      <a:schemeClr val="accent3">
                        <a:lumMod val="80000"/>
                        <a:lumOff val="20000"/>
                      </a:schemeClr>
                    </a:solidFill>
                    <a:miter lim="800000"/>
                  </a:ln>
                  <a:effectLst>
                    <a:glow rad="63500">
                      <a:schemeClr val="accent3">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May!$A$6:$A$28</c15:sqref>
                        </c15:fullRef>
                        <c15:formulaRef>
                          <c15:sqref>(May!$A$9,May!$A$16:$A$17,May!$A$24:$A$26,May!$A$28)</c15:sqref>
                        </c15:formulaRef>
                      </c:ext>
                    </c:extLst>
                    <c:strCache>
                      <c:ptCount val="7"/>
                      <c:pt idx="0">
                        <c:v>Total Sales</c:v>
                      </c:pt>
                      <c:pt idx="1">
                        <c:v>Total COGS</c:v>
                      </c:pt>
                      <c:pt idx="2">
                        <c:v>Gross Profit</c:v>
                      </c:pt>
                      <c:pt idx="3">
                        <c:v>Salary(Cook)</c:v>
                      </c:pt>
                      <c:pt idx="4">
                        <c:v>Rent</c:v>
                      </c:pt>
                      <c:pt idx="5">
                        <c:v>Total Outstanding Expenses</c:v>
                      </c:pt>
                      <c:pt idx="6">
                        <c:v>Net Profit/Loss</c:v>
                      </c:pt>
                    </c:strCache>
                  </c:strRef>
                </c:cat>
                <c:val>
                  <c:numRef>
                    <c:extLst>
                      <c:ext xmlns:c15="http://schemas.microsoft.com/office/drawing/2012/chart" uri="{02D57815-91ED-43cb-92C2-25804820EDAC}">
                        <c15:fullRef>
                          <c15:sqref>May!$I$6:$I$28</c15:sqref>
                        </c15:fullRef>
                        <c15:formulaRef>
                          <c15:sqref>(May!$I$9,May!$I$16:$I$17,May!$I$24:$I$26,May!$I$28)</c15:sqref>
                        </c15:formulaRef>
                      </c:ext>
                    </c:extLst>
                    <c:numCache>
                      <c:formatCode>General</c:formatCode>
                      <c:ptCount val="7"/>
                    </c:numCache>
                  </c:numRef>
                </c:val>
                <c:extLst xmlns:c15="http://schemas.microsoft.com/office/drawing/2012/chart">
                  <c:ext xmlns:c16="http://schemas.microsoft.com/office/drawing/2014/chart" uri="{C3380CC4-5D6E-409C-BE32-E72D297353CC}">
                    <c16:uniqueId val="{00000007-3CE8-4FC4-990F-880F69FCC55B}"/>
                  </c:ext>
                </c:extLst>
              </c15:ser>
            </c15:filteredBarSeries>
          </c:ext>
        </c:extLst>
      </c:barChart>
      <c:catAx>
        <c:axId val="11190838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9084223"/>
        <c:crosses val="autoZero"/>
        <c:auto val="1"/>
        <c:lblAlgn val="ctr"/>
        <c:lblOffset val="100"/>
        <c:noMultiLvlLbl val="0"/>
      </c:catAx>
      <c:valAx>
        <c:axId val="1119084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90838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May!$D$5</c:f>
              <c:strCache>
                <c:ptCount val="1"/>
                <c:pt idx="0">
                  <c:v>Amount</c:v>
                </c:pt>
              </c:strCache>
            </c:strRef>
          </c:tx>
          <c:spPr>
            <a:solidFill>
              <a:schemeClr val="accent2">
                <a:shade val="76000"/>
              </a:schemeClr>
            </a:solidFill>
            <a:ln>
              <a:noFill/>
            </a:ln>
            <a:effectLst/>
          </c:spPr>
          <c:invertIfNegative val="0"/>
          <c:cat>
            <c:strRef>
              <c:extLst>
                <c:ext xmlns:c15="http://schemas.microsoft.com/office/drawing/2012/chart" uri="{02D57815-91ED-43cb-92C2-25804820EDAC}">
                  <c15:fullRef>
                    <c15:sqref>May!$A$6:$A$28</c15:sqref>
                  </c15:fullRef>
                </c:ext>
              </c:extLst>
              <c:f>May!$A$6:$A$8</c:f>
              <c:strCache>
                <c:ptCount val="3"/>
                <c:pt idx="0">
                  <c:v>Food</c:v>
                </c:pt>
                <c:pt idx="1">
                  <c:v>Soft Drinks</c:v>
                </c:pt>
                <c:pt idx="2">
                  <c:v>Others</c:v>
                </c:pt>
              </c:strCache>
            </c:strRef>
          </c:cat>
          <c:val>
            <c:numRef>
              <c:extLst>
                <c:ext xmlns:c15="http://schemas.microsoft.com/office/drawing/2012/chart" uri="{02D57815-91ED-43cb-92C2-25804820EDAC}">
                  <c15:fullRef>
                    <c15:sqref>May!$D$6:$D$28</c15:sqref>
                  </c15:fullRef>
                </c:ext>
              </c:extLst>
              <c:f>May!$D$6:$D$8</c:f>
              <c:numCache>
                <c:formatCode>General</c:formatCode>
                <c:ptCount val="3"/>
                <c:pt idx="0">
                  <c:v>20000</c:v>
                </c:pt>
                <c:pt idx="1">
                  <c:v>3500</c:v>
                </c:pt>
                <c:pt idx="2">
                  <c:v>200</c:v>
                </c:pt>
              </c:numCache>
            </c:numRef>
          </c:val>
          <c:extLst>
            <c:ext xmlns:c16="http://schemas.microsoft.com/office/drawing/2014/chart" uri="{C3380CC4-5D6E-409C-BE32-E72D297353CC}">
              <c16:uniqueId val="{00000002-29E6-41FF-AB82-A613C22FCEA0}"/>
            </c:ext>
          </c:extLst>
        </c:ser>
        <c:dLbls>
          <c:showLegendKey val="0"/>
          <c:showVal val="0"/>
          <c:showCatName val="0"/>
          <c:showSerName val="0"/>
          <c:showPercent val="0"/>
          <c:showBubbleSize val="0"/>
        </c:dLbls>
        <c:gapWidth val="219"/>
        <c:overlap val="-27"/>
        <c:axId val="2006168191"/>
        <c:axId val="2006167775"/>
        <c:extLst>
          <c:ext xmlns:c15="http://schemas.microsoft.com/office/drawing/2012/chart" uri="{02D57815-91ED-43cb-92C2-25804820EDAC}">
            <c15:filteredBarSeries>
              <c15:ser>
                <c:idx val="0"/>
                <c:order val="0"/>
                <c:tx>
                  <c:strRef>
                    <c:extLst>
                      <c:ext uri="{02D57815-91ED-43cb-92C2-25804820EDAC}">
                        <c15:formulaRef>
                          <c15:sqref>May!$B$5</c15:sqref>
                        </c15:formulaRef>
                      </c:ext>
                    </c:extLst>
                    <c:strCache>
                      <c:ptCount val="1"/>
                    </c:strCache>
                  </c:strRef>
                </c:tx>
                <c:spPr>
                  <a:solidFill>
                    <a:schemeClr val="accent2">
                      <a:shade val="45000"/>
                    </a:schemeClr>
                  </a:solidFill>
                  <a:ln>
                    <a:noFill/>
                  </a:ln>
                  <a:effectLst/>
                </c:spPr>
                <c:invertIfNegative val="0"/>
                <c:cat>
                  <c:strRef>
                    <c:extLst>
                      <c:ex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uri="{02D57815-91ED-43cb-92C2-25804820EDAC}">
                        <c15:fullRef>
                          <c15:sqref>May!$B$6:$B$28</c15:sqref>
                        </c15:fullRef>
                        <c15:formulaRef>
                          <c15:sqref>May!$B$6:$B$8</c15:sqref>
                        </c15:formulaRef>
                      </c:ext>
                    </c:extLst>
                    <c:numCache>
                      <c:formatCode>General</c:formatCode>
                      <c:ptCount val="3"/>
                    </c:numCache>
                  </c:numRef>
                </c:val>
                <c:extLst>
                  <c:ext xmlns:c16="http://schemas.microsoft.com/office/drawing/2014/chart" uri="{C3380CC4-5D6E-409C-BE32-E72D297353CC}">
                    <c16:uniqueId val="{00000000-29E6-41FF-AB82-A613C22FCEA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May!$C$5</c15:sqref>
                        </c15:formulaRef>
                      </c:ext>
                    </c:extLst>
                    <c:strCache>
                      <c:ptCount val="1"/>
                    </c:strCache>
                  </c:strRef>
                </c:tx>
                <c:spPr>
                  <a:solidFill>
                    <a:schemeClr val="accent2">
                      <a:shade val="61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May!$C$6:$C$28</c15:sqref>
                        </c15:fullRef>
                        <c15:formulaRef>
                          <c15:sqref>May!$C$6:$C$8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29E6-41FF-AB82-A613C22FCEA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May!$E$5</c15:sqref>
                        </c15:formulaRef>
                      </c:ext>
                    </c:extLst>
                    <c:strCache>
                      <c:ptCount val="1"/>
                    </c:strCache>
                  </c:strRef>
                </c:tx>
                <c:spPr>
                  <a:solidFill>
                    <a:schemeClr val="accent2">
                      <a:shade val="92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May!$E$6:$E$28</c15:sqref>
                        </c15:fullRef>
                        <c15:formulaRef>
                          <c15:sqref>May!$E$6:$E$8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29E6-41FF-AB82-A613C22FCEA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May!$F$5</c15:sqref>
                        </c15:formulaRef>
                      </c:ext>
                    </c:extLst>
                    <c:strCache>
                      <c:ptCount val="1"/>
                    </c:strCache>
                  </c:strRef>
                </c:tx>
                <c:spPr>
                  <a:solidFill>
                    <a:schemeClr val="accent2">
                      <a:tint val="93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May!$F$6:$F$28</c15:sqref>
                        </c15:fullRef>
                        <c15:formulaRef>
                          <c15:sqref>May!$F$6:$F$8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29E6-41FF-AB82-A613C22FCEA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May!$G$5</c15:sqref>
                        </c15:formulaRef>
                      </c:ext>
                    </c:extLst>
                    <c:strCache>
                      <c:ptCount val="1"/>
                    </c:strCache>
                  </c:strRef>
                </c:tx>
                <c:spPr>
                  <a:solidFill>
                    <a:schemeClr val="accent2">
                      <a:tint val="77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May!$G$6:$G$28</c15:sqref>
                        </c15:fullRef>
                        <c15:formulaRef>
                          <c15:sqref>May!$G$6:$G$8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29E6-41FF-AB82-A613C22FCEA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May!$H$5</c15:sqref>
                        </c15:formulaRef>
                      </c:ext>
                    </c:extLst>
                    <c:strCache>
                      <c:ptCount val="1"/>
                      <c:pt idx="0">
                        <c:v>Sales Percentage</c:v>
                      </c:pt>
                    </c:strCache>
                  </c:strRef>
                </c:tx>
                <c:spPr>
                  <a:solidFill>
                    <a:schemeClr val="accent2">
                      <a:tint val="62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May!$H$6:$H$28</c15:sqref>
                        </c15:fullRef>
                        <c15:formulaRef>
                          <c15:sqref>May!$H$6:$H$8</c15:sqref>
                        </c15:formulaRef>
                      </c:ext>
                    </c:extLst>
                    <c:numCache>
                      <c:formatCode>General</c:formatCode>
                      <c:ptCount val="3"/>
                      <c:pt idx="0">
                        <c:v>84.388185654008439</c:v>
                      </c:pt>
                      <c:pt idx="1">
                        <c:v>14.767932489451477</c:v>
                      </c:pt>
                      <c:pt idx="2">
                        <c:v>0.8438818565400843</c:v>
                      </c:pt>
                    </c:numCache>
                  </c:numRef>
                </c:val>
                <c:extLst xmlns:c15="http://schemas.microsoft.com/office/drawing/2012/chart">
                  <c:ext xmlns:c16="http://schemas.microsoft.com/office/drawing/2014/chart" uri="{C3380CC4-5D6E-409C-BE32-E72D297353CC}">
                    <c16:uniqueId val="{00000006-29E6-41FF-AB82-A613C22FCEA0}"/>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May!$I$5</c15:sqref>
                        </c15:formulaRef>
                      </c:ext>
                    </c:extLst>
                    <c:strCache>
                      <c:ptCount val="1"/>
                    </c:strCache>
                  </c:strRef>
                </c:tx>
                <c:spPr>
                  <a:solidFill>
                    <a:schemeClr val="accent2">
                      <a:tint val="46000"/>
                    </a:schemeClr>
                  </a:solidFill>
                  <a:ln>
                    <a:noFill/>
                  </a:ln>
                  <a:effectLst/>
                </c:spPr>
                <c:invertIfNegative val="0"/>
                <c:cat>
                  <c:strRef>
                    <c:extLst>
                      <c:ext xmlns:c15="http://schemas.microsoft.com/office/drawing/2012/chart" uri="{02D57815-91ED-43cb-92C2-25804820EDAC}">
                        <c15:fullRef>
                          <c15:sqref>May!$A$6:$A$28</c15:sqref>
                        </c15:fullRef>
                        <c15:formulaRef>
                          <c15:sqref>May!$A$6:$A$8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May!$I$6:$I$28</c15:sqref>
                        </c15:fullRef>
                        <c15:formulaRef>
                          <c15:sqref>May!$I$6:$I$8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29E6-41FF-AB82-A613C22FCEA0}"/>
                  </c:ext>
                </c:extLst>
              </c15:ser>
            </c15:filteredBarSeries>
          </c:ext>
        </c:extLst>
      </c:barChart>
      <c:catAx>
        <c:axId val="20061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67775"/>
        <c:crosses val="autoZero"/>
        <c:auto val="1"/>
        <c:lblAlgn val="ctr"/>
        <c:lblOffset val="100"/>
        <c:noMultiLvlLbl val="0"/>
      </c:catAx>
      <c:valAx>
        <c:axId val="200616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68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1"/>
          <c:order val="1"/>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May!$A$40:$B$50</c15:sqref>
                  </c15:fullRef>
                  <c15:levelRef>
                    <c15:sqref>May!$B$40:$B$50</c15:sqref>
                  </c15:levelRef>
                </c:ext>
              </c:extLst>
              <c:f>May!$B$41:$B$50</c:f>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May!$D$40:$D$50</c15:sqref>
                  </c15:fullRef>
                </c:ext>
              </c:extLst>
              <c:f>May!$D$41:$D$50</c:f>
              <c:numCache>
                <c:formatCode>General</c:formatCode>
                <c:ptCount val="10"/>
                <c:pt idx="0">
                  <c:v>35</c:v>
                </c:pt>
                <c:pt idx="1">
                  <c:v>5</c:v>
                </c:pt>
                <c:pt idx="2">
                  <c:v>18</c:v>
                </c:pt>
                <c:pt idx="3">
                  <c:v>25</c:v>
                </c:pt>
                <c:pt idx="4">
                  <c:v>20</c:v>
                </c:pt>
                <c:pt idx="5">
                  <c:v>35</c:v>
                </c:pt>
                <c:pt idx="6">
                  <c:v>35</c:v>
                </c:pt>
                <c:pt idx="7">
                  <c:v>10</c:v>
                </c:pt>
                <c:pt idx="8">
                  <c:v>14</c:v>
                </c:pt>
                <c:pt idx="9">
                  <c:v>8</c:v>
                </c:pt>
              </c:numCache>
            </c:numRef>
          </c:val>
          <c:extLst>
            <c:ext xmlns:c16="http://schemas.microsoft.com/office/drawing/2014/chart" uri="{C3380CC4-5D6E-409C-BE32-E72D297353CC}">
              <c16:uniqueId val="{00000001-C168-4996-BC18-BC0D590FB250}"/>
            </c:ext>
          </c:extLst>
        </c:ser>
        <c:dLbls>
          <c:dLblPos val="outEnd"/>
          <c:showLegendKey val="0"/>
          <c:showVal val="1"/>
          <c:showCatName val="0"/>
          <c:showSerName val="0"/>
          <c:showPercent val="0"/>
          <c:showBubbleSize val="0"/>
        </c:dLbls>
        <c:gapWidth val="115"/>
        <c:overlap val="-20"/>
        <c:axId val="1318577711"/>
        <c:axId val="1318576463"/>
        <c:extLst>
          <c:ext xmlns:c15="http://schemas.microsoft.com/office/drawing/2012/chart" uri="{02D57815-91ED-43cb-92C2-25804820EDAC}">
            <c15:filteredBarSeries>
              <c15:ser>
                <c:idx val="0"/>
                <c:order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May!$A$40:$B$50</c15:sqref>
                        </c15:fullRef>
                        <c15:levelRef>
                          <c15:sqref>May!$B$40:$B$50</c15:sqref>
                        </c15:levelRef>
                        <c15:formulaRef>
                          <c15:sqref>May!$B$41:$B$50</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uri="{02D57815-91ED-43cb-92C2-25804820EDAC}">
                        <c15:fullRef>
                          <c15:sqref>May!$C$40:$C$50</c15:sqref>
                        </c15:fullRef>
                        <c15:formulaRef>
                          <c15:sqref>May!$C$41:$C$50</c15:sqref>
                        </c15:formulaRef>
                      </c:ext>
                    </c:extLst>
                    <c:numCache>
                      <c:formatCode>"₹"\ #,##0.00;[Red]"₹"\ #,##0.00</c:formatCode>
                      <c:ptCount val="10"/>
                      <c:pt idx="0">
                        <c:v>180</c:v>
                      </c:pt>
                      <c:pt idx="1">
                        <c:v>100</c:v>
                      </c:pt>
                      <c:pt idx="2">
                        <c:v>35</c:v>
                      </c:pt>
                      <c:pt idx="3">
                        <c:v>50</c:v>
                      </c:pt>
                      <c:pt idx="4">
                        <c:v>150</c:v>
                      </c:pt>
                      <c:pt idx="5">
                        <c:v>150</c:v>
                      </c:pt>
                      <c:pt idx="6">
                        <c:v>160</c:v>
                      </c:pt>
                      <c:pt idx="7">
                        <c:v>20</c:v>
                      </c:pt>
                      <c:pt idx="8">
                        <c:v>45</c:v>
                      </c:pt>
                      <c:pt idx="9">
                        <c:v>40</c:v>
                      </c:pt>
                    </c:numCache>
                  </c:numRef>
                </c:val>
                <c:extLst>
                  <c:ext xmlns:c16="http://schemas.microsoft.com/office/drawing/2014/chart" uri="{C3380CC4-5D6E-409C-BE32-E72D297353CC}">
                    <c16:uniqueId val="{00000000-C168-4996-BC18-BC0D590FB250}"/>
                  </c:ext>
                </c:extLst>
              </c15:ser>
            </c15:filteredBarSeries>
            <c15:filteredBarSeries>
              <c15:ser>
                <c:idx val="2"/>
                <c:order val="2"/>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May!$A$40:$B$50</c15:sqref>
                        </c15:fullRef>
                        <c15:levelRef>
                          <c15:sqref>May!$B$40:$B$50</c15:sqref>
                        </c15:levelRef>
                        <c15:formulaRef>
                          <c15:sqref>May!$B$41:$B$50</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May!$E$40:$E$50</c15:sqref>
                        </c15:fullRef>
                        <c15:formulaRef>
                          <c15:sqref>May!$E$41:$E$50</c15:sqref>
                        </c15:formulaRef>
                      </c:ext>
                    </c:extLst>
                    <c:numCache>
                      <c:formatCode>"₹"\ #,##0.00;[Red]"₹"\ #,##0.00</c:formatCode>
                      <c:ptCount val="10"/>
                      <c:pt idx="0">
                        <c:v>6300</c:v>
                      </c:pt>
                      <c:pt idx="1">
                        <c:v>500</c:v>
                      </c:pt>
                      <c:pt idx="2">
                        <c:v>630</c:v>
                      </c:pt>
                      <c:pt idx="3">
                        <c:v>1250</c:v>
                      </c:pt>
                      <c:pt idx="4">
                        <c:v>3000</c:v>
                      </c:pt>
                      <c:pt idx="5">
                        <c:v>5250</c:v>
                      </c:pt>
                      <c:pt idx="6">
                        <c:v>5600</c:v>
                      </c:pt>
                      <c:pt idx="7">
                        <c:v>200</c:v>
                      </c:pt>
                      <c:pt idx="8">
                        <c:v>630</c:v>
                      </c:pt>
                      <c:pt idx="9">
                        <c:v>320</c:v>
                      </c:pt>
                    </c:numCache>
                  </c:numRef>
                </c:val>
                <c:extLst xmlns:c15="http://schemas.microsoft.com/office/drawing/2012/chart">
                  <c:ext xmlns:c16="http://schemas.microsoft.com/office/drawing/2014/chart" uri="{C3380CC4-5D6E-409C-BE32-E72D297353CC}">
                    <c16:uniqueId val="{00000002-C168-4996-BC18-BC0D590FB250}"/>
                  </c:ext>
                </c:extLst>
              </c15:ser>
            </c15:filteredBarSeries>
            <c15:filteredBarSeries>
              <c15:ser>
                <c:idx val="3"/>
                <c:order val="3"/>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May!$A$40:$B$50</c15:sqref>
                        </c15:fullRef>
                        <c15:levelRef>
                          <c15:sqref>May!$B$40:$B$50</c15:sqref>
                        </c15:levelRef>
                        <c15:formulaRef>
                          <c15:sqref>May!$B$41:$B$50</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May!$F$40:$F$50</c15:sqref>
                        </c15:fullRef>
                        <c15:formulaRef>
                          <c15:sqref>May!$F$41:$F$50</c15:sqref>
                        </c15:formulaRef>
                      </c:ext>
                    </c:extLst>
                    <c:numCache>
                      <c:formatCode>"₹"\ #,##0.00;[Red]"₹"\ #,##0.00</c:formatCode>
                      <c:ptCount val="10"/>
                    </c:numCache>
                  </c:numRef>
                </c:val>
                <c:extLst xmlns:c15="http://schemas.microsoft.com/office/drawing/2012/chart">
                  <c:ext xmlns:c16="http://schemas.microsoft.com/office/drawing/2014/chart" uri="{C3380CC4-5D6E-409C-BE32-E72D297353CC}">
                    <c16:uniqueId val="{00000003-C168-4996-BC18-BC0D590FB250}"/>
                  </c:ext>
                </c:extLst>
              </c15:ser>
            </c15:filteredBarSeries>
          </c:ext>
        </c:extLst>
      </c:barChart>
      <c:catAx>
        <c:axId val="13185777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576463"/>
        <c:crosses val="autoZero"/>
        <c:auto val="1"/>
        <c:lblAlgn val="ctr"/>
        <c:lblOffset val="100"/>
        <c:noMultiLvlLbl val="0"/>
      </c:catAx>
      <c:valAx>
        <c:axId val="131857646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8577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dLbls>
          <c:showLegendKey val="0"/>
          <c:showVal val="1"/>
          <c:showCatName val="0"/>
          <c:showSerName val="0"/>
          <c:showPercent val="0"/>
          <c:showBubbleSize val="0"/>
        </c:dLbls>
        <c:gapWidth val="219"/>
        <c:overlap val="-27"/>
        <c:axId val="1788589871"/>
        <c:axId val="1788599855"/>
        <c:extLst>
          <c:ext xmlns:c15="http://schemas.microsoft.com/office/drawing/2012/chart" uri="{02D57815-91ED-43cb-92C2-25804820EDAC}">
            <c15:filteredBarSeries>
              <c15:ser>
                <c:idx val="0"/>
                <c:order val="0"/>
                <c:tx>
                  <c:strRef>
                    <c:extLst>
                      <c:ext uri="{02D57815-91ED-43cb-92C2-25804820EDAC}">
                        <c15:formulaRef>
                          <c15:sqref>'Business Analysis'!$C$5</c15:sqref>
                        </c15:formulaRef>
                      </c:ext>
                    </c:extLst>
                    <c:strCache>
                      <c:ptCount val="1"/>
                      <c:pt idx="0">
                        <c:v>Jan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'Business Analysis'!$B$6:$B$18</c15:sqref>
                        </c15:fullRef>
                        <c15:formulaRef>
                          <c15:sqref>'Business Analysis'!$B$6:$B$18</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uri="{02D57815-91ED-43cb-92C2-25804820EDAC}">
                        <c15:fullRef>
                          <c15:sqref>'Business Analysis'!$C$6:$C$19</c15:sqref>
                        </c15:fullRef>
                        <c15:formulaRef>
                          <c15:sqref>'Business Analysis'!$C$6:$C$18</c15:sqref>
                        </c15:formulaRef>
                      </c:ext>
                    </c:extLst>
                    <c:numCache>
                      <c:formatCode>"₹"\ #,##0.00;[Red]"₹"\ #,##0.00</c:formatCode>
                      <c:ptCount val="13"/>
                      <c:pt idx="0">
                        <c:v>26460</c:v>
                      </c:pt>
                      <c:pt idx="1">
                        <c:v>1780</c:v>
                      </c:pt>
                      <c:pt idx="2">
                        <c:v>3500</c:v>
                      </c:pt>
                      <c:pt idx="3">
                        <c:v>3255</c:v>
                      </c:pt>
                      <c:pt idx="4">
                        <c:v>6000</c:v>
                      </c:pt>
                      <c:pt idx="5">
                        <c:v>18000</c:v>
                      </c:pt>
                      <c:pt idx="6">
                        <c:v>22500</c:v>
                      </c:pt>
                      <c:pt idx="7">
                        <c:v>2760</c:v>
                      </c:pt>
                      <c:pt idx="8">
                        <c:v>7749</c:v>
                      </c:pt>
                      <c:pt idx="9">
                        <c:v>8000</c:v>
                      </c:pt>
                      <c:pt idx="10">
                        <c:v>4980</c:v>
                      </c:pt>
                      <c:pt idx="11">
                        <c:v>10260</c:v>
                      </c:pt>
                      <c:pt idx="12">
                        <c:v>4760</c:v>
                      </c:pt>
                    </c:numCache>
                  </c:numRef>
                </c:val>
                <c:extLst>
                  <c:ext xmlns:c16="http://schemas.microsoft.com/office/drawing/2014/chart" uri="{C3380CC4-5D6E-409C-BE32-E72D297353CC}">
                    <c16:uniqueId val="{00000001-26C1-4E08-99AF-4D45B7D9F75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'Business Analysis'!$D$5</c15:sqref>
                        </c15:formulaRef>
                      </c:ext>
                    </c:extLst>
                    <c:strCache>
                      <c:ptCount val="1"/>
                      <c:pt idx="0">
                        <c:v>Feb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'Business Analysis'!$B$6:$B$18</c15:sqref>
                        </c15:fullRef>
                        <c15:formulaRef>
                          <c15:sqref>'Business Analysis'!$B$6:$B$18</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'Business Analysis'!$D$6:$D$19</c15:sqref>
                        </c15:fullRef>
                        <c15:formulaRef>
                          <c15:sqref>'Business Analysis'!$D$6:$D$18</c15:sqref>
                        </c15:formulaRef>
                      </c:ext>
                    </c:extLst>
                    <c:numCache>
                      <c:formatCode>"₹"\ #,##0.00;[Red]"₹"\ #,##0.00</c:formatCode>
                      <c:ptCount val="13"/>
                      <c:pt idx="0">
                        <c:v>23400</c:v>
                      </c:pt>
                      <c:pt idx="1">
                        <c:v>1335</c:v>
                      </c:pt>
                      <c:pt idx="2">
                        <c:v>2000</c:v>
                      </c:pt>
                      <c:pt idx="3">
                        <c:v>2100</c:v>
                      </c:pt>
                      <c:pt idx="4">
                        <c:v>5850</c:v>
                      </c:pt>
                      <c:pt idx="5">
                        <c:v>16650</c:v>
                      </c:pt>
                      <c:pt idx="6">
                        <c:v>21000</c:v>
                      </c:pt>
                      <c:pt idx="7">
                        <c:v>690</c:v>
                      </c:pt>
                      <c:pt idx="8">
                        <c:v>3591</c:v>
                      </c:pt>
                      <c:pt idx="9">
                        <c:v>7680</c:v>
                      </c:pt>
                      <c:pt idx="10">
                        <c:v>4020</c:v>
                      </c:pt>
                      <c:pt idx="11">
                        <c:v>8100</c:v>
                      </c:pt>
                      <c:pt idx="12">
                        <c:v>3600</c:v>
                      </c:pt>
                    </c:numCache>
                  </c:numRef>
                </c:val>
                <c:extLst xmlns:c15="http://schemas.microsoft.com/office/drawing/2012/chart">
                  <c:ext xmlns:c16="http://schemas.microsoft.com/office/drawing/2014/chart" uri="{C3380CC4-5D6E-409C-BE32-E72D297353CC}">
                    <c16:uniqueId val="{00000002-26C1-4E08-99AF-4D45B7D9F75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'Business Analysis'!$E$5</c15:sqref>
                        </c15:formulaRef>
                      </c:ext>
                    </c:extLst>
                    <c:strCache>
                      <c:ptCount val="1"/>
                      <c:pt idx="0">
                        <c:v>March Sales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'Business Analysis'!$B$6:$B$18</c15:sqref>
                        </c15:fullRef>
                        <c15:formulaRef>
                          <c15:sqref>'Business Analysis'!$B$6:$B$18</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'Business Analysis'!$E$6:$E$19</c15:sqref>
                        </c15:fullRef>
                        <c15:formulaRef>
                          <c15:sqref>'Business Analysis'!$E$6:$E$18</c15:sqref>
                        </c15:formulaRef>
                      </c:ext>
                    </c:extLst>
                    <c:numCache>
                      <c:formatCode>"₹"\ #,##0.00;[Red]"₹"\ #,##0.00</c:formatCode>
                      <c:ptCount val="13"/>
                      <c:pt idx="0">
                        <c:v>18360</c:v>
                      </c:pt>
                      <c:pt idx="1">
                        <c:v>0</c:v>
                      </c:pt>
                      <c:pt idx="2">
                        <c:v>1200</c:v>
                      </c:pt>
                      <c:pt idx="3">
                        <c:v>1785</c:v>
                      </c:pt>
                      <c:pt idx="4">
                        <c:v>4900</c:v>
                      </c:pt>
                      <c:pt idx="5">
                        <c:v>15750</c:v>
                      </c:pt>
                      <c:pt idx="6">
                        <c:v>16200</c:v>
                      </c:pt>
                      <c:pt idx="7">
                        <c:v>0</c:v>
                      </c:pt>
                      <c:pt idx="8">
                        <c:v>0</c:v>
                      </c:pt>
                      <c:pt idx="9">
                        <c:v>7200</c:v>
                      </c:pt>
                      <c:pt idx="10">
                        <c:v>3000</c:v>
                      </c:pt>
                      <c:pt idx="11">
                        <c:v>8055</c:v>
                      </c:pt>
                      <c:pt idx="12">
                        <c:v>3560</c:v>
                      </c:pt>
                    </c:numCache>
                  </c:numRef>
                </c:val>
                <c:extLst xmlns:c15="http://schemas.microsoft.com/office/drawing/2012/chart">
                  <c:ext xmlns:c16="http://schemas.microsoft.com/office/drawing/2014/chart" uri="{C3380CC4-5D6E-409C-BE32-E72D297353CC}">
                    <c16:uniqueId val="{00000003-26C1-4E08-99AF-4D45B7D9F75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'Business Analysis'!$F$5</c15:sqref>
                        </c15:formulaRef>
                      </c:ext>
                    </c:extLst>
                    <c:strCache>
                      <c:ptCount val="1"/>
                      <c:pt idx="0">
                        <c:v>April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'Business Analysis'!$B$6:$B$18</c15:sqref>
                        </c15:fullRef>
                        <c15:formulaRef>
                          <c15:sqref>'Business Analysis'!$B$6:$B$18</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'Business Analysis'!$F$6:$F$19</c15:sqref>
                        </c15:fullRef>
                        <c15:formulaRef>
                          <c15:sqref>'Business Analysis'!$F$6:$F$18</c15:sqref>
                        </c15:formulaRef>
                      </c:ext>
                    </c:extLst>
                    <c:numCache>
                      <c:formatCode>"₹"\ #,##0.00;[Red]"₹"\ #,##0.00</c:formatCode>
                      <c:ptCount val="13"/>
                      <c:pt idx="0">
                        <c:v>9000</c:v>
                      </c:pt>
                      <c:pt idx="1">
                        <c:v>0</c:v>
                      </c:pt>
                      <c:pt idx="2">
                        <c:v>600</c:v>
                      </c:pt>
                      <c:pt idx="3">
                        <c:v>875</c:v>
                      </c:pt>
                      <c:pt idx="4">
                        <c:v>2450</c:v>
                      </c:pt>
                      <c:pt idx="5">
                        <c:v>8850</c:v>
                      </c:pt>
                      <c:pt idx="6">
                        <c:v>7350</c:v>
                      </c:pt>
                      <c:pt idx="7">
                        <c:v>0</c:v>
                      </c:pt>
                      <c:pt idx="8">
                        <c:v>0</c:v>
                      </c:pt>
                      <c:pt idx="9">
                        <c:v>6720</c:v>
                      </c:pt>
                      <c:pt idx="10">
                        <c:v>520</c:v>
                      </c:pt>
                      <c:pt idx="11">
                        <c:v>2700</c:v>
                      </c:pt>
                      <c:pt idx="12">
                        <c:v>1440</c:v>
                      </c:pt>
                    </c:numCache>
                  </c:numRef>
                </c:val>
                <c:extLst xmlns:c15="http://schemas.microsoft.com/office/drawing/2012/chart">
                  <c:ext xmlns:c16="http://schemas.microsoft.com/office/drawing/2014/chart" uri="{C3380CC4-5D6E-409C-BE32-E72D297353CC}">
                    <c16:uniqueId val="{00000004-26C1-4E08-99AF-4D45B7D9F75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'Business Analysis'!$G$5</c15:sqref>
                        </c15:formulaRef>
                      </c:ext>
                    </c:extLst>
                    <c:strCache>
                      <c:ptCount val="1"/>
                      <c:pt idx="0">
                        <c:v>May Sales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'Business Analysis'!$B$6:$B$18</c15:sqref>
                        </c15:fullRef>
                        <c15:formulaRef>
                          <c15:sqref>'Business Analysis'!$B$6:$B$18</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'Business Analysis'!$G$6:$G$19</c15:sqref>
                        </c15:fullRef>
                        <c15:formulaRef>
                          <c15:sqref>'Business Analysis'!$G$6:$G$18</c15:sqref>
                        </c15:formulaRef>
                      </c:ext>
                    </c:extLst>
                    <c:numCache>
                      <c:formatCode>"₹"\ #,##0.00;[Red]"₹"\ #,##0.00</c:formatCode>
                      <c:ptCount val="13"/>
                      <c:pt idx="0">
                        <c:v>6300</c:v>
                      </c:pt>
                      <c:pt idx="1">
                        <c:v>0</c:v>
                      </c:pt>
                      <c:pt idx="2">
                        <c:v>500</c:v>
                      </c:pt>
                      <c:pt idx="3">
                        <c:v>630</c:v>
                      </c:pt>
                      <c:pt idx="4">
                        <c:v>1250</c:v>
                      </c:pt>
                      <c:pt idx="5">
                        <c:v>3000</c:v>
                      </c:pt>
                      <c:pt idx="6">
                        <c:v>5250</c:v>
                      </c:pt>
                      <c:pt idx="7">
                        <c:v>0</c:v>
                      </c:pt>
                      <c:pt idx="8">
                        <c:v>0</c:v>
                      </c:pt>
                      <c:pt idx="9">
                        <c:v>5600</c:v>
                      </c:pt>
                      <c:pt idx="10">
                        <c:v>200</c:v>
                      </c:pt>
                      <c:pt idx="11">
                        <c:v>630</c:v>
                      </c:pt>
                      <c:pt idx="12">
                        <c:v>320</c:v>
                      </c:pt>
                    </c:numCache>
                  </c:numRef>
                </c:val>
                <c:extLst xmlns:c15="http://schemas.microsoft.com/office/drawing/2012/chart">
                  <c:ext xmlns:c16="http://schemas.microsoft.com/office/drawing/2014/chart" uri="{C3380CC4-5D6E-409C-BE32-E72D297353CC}">
                    <c16:uniqueId val="{00000005-26C1-4E08-99AF-4D45B7D9F75A}"/>
                  </c:ext>
                </c:extLst>
              </c15:ser>
            </c15:filteredBarSeries>
          </c:ext>
        </c:extLst>
      </c:barChart>
      <c:lineChart>
        <c:grouping val="standard"/>
        <c:varyColors val="0"/>
        <c:ser>
          <c:idx val="5"/>
          <c:order val="5"/>
          <c:tx>
            <c:strRef>
              <c:f>'Business Analysis'!$H$5</c:f>
              <c:strCache>
                <c:ptCount val="1"/>
                <c:pt idx="0">
                  <c:v>Total Item Wise Sales</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extLst>
                <c:ext xmlns:c15="http://schemas.microsoft.com/office/drawing/2012/chart" uri="{02D57815-91ED-43cb-92C2-25804820EDAC}">
                  <c15:fullRef>
                    <c15:sqref>'Business Analysis'!$A$6:$B$19</c15:sqref>
                  </c15:fullRef>
                </c:ext>
              </c:extLst>
              <c:f>'Business Analysis'!$A$6:$B$18</c:f>
              <c:multiLvlStrCache>
                <c:ptCount val="13"/>
                <c:lvl>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extLst>
                <c:ext xmlns:c15="http://schemas.microsoft.com/office/drawing/2012/chart" uri="{02D57815-91ED-43cb-92C2-25804820EDAC}">
                  <c15:fullRef>
                    <c15:sqref>'Business Analysis'!$H$6:$H$19</c15:sqref>
                  </c15:fullRef>
                </c:ext>
              </c:extLst>
              <c:f>'Business Analysis'!$H$6:$H$18</c:f>
              <c:numCache>
                <c:formatCode>"₹"\ #,##0.00;[Red]"₹"\ #,##0.00</c:formatCode>
                <c:ptCount val="13"/>
                <c:pt idx="0">
                  <c:v>83520</c:v>
                </c:pt>
                <c:pt idx="1">
                  <c:v>3115</c:v>
                </c:pt>
                <c:pt idx="2">
                  <c:v>7800</c:v>
                </c:pt>
                <c:pt idx="3">
                  <c:v>8645</c:v>
                </c:pt>
                <c:pt idx="4">
                  <c:v>20450</c:v>
                </c:pt>
                <c:pt idx="5">
                  <c:v>62250</c:v>
                </c:pt>
                <c:pt idx="6">
                  <c:v>72300</c:v>
                </c:pt>
                <c:pt idx="7">
                  <c:v>3450</c:v>
                </c:pt>
                <c:pt idx="8">
                  <c:v>11340</c:v>
                </c:pt>
                <c:pt idx="9">
                  <c:v>35200</c:v>
                </c:pt>
                <c:pt idx="10">
                  <c:v>12720</c:v>
                </c:pt>
                <c:pt idx="11">
                  <c:v>29745</c:v>
                </c:pt>
                <c:pt idx="12">
                  <c:v>13680</c:v>
                </c:pt>
              </c:numCache>
            </c:numRef>
          </c:val>
          <c:smooth val="0"/>
          <c:extLst>
            <c:ext xmlns:c16="http://schemas.microsoft.com/office/drawing/2014/chart" uri="{C3380CC4-5D6E-409C-BE32-E72D297353CC}">
              <c16:uniqueId val="{00000000-26C1-4E08-99AF-4D45B7D9F75A}"/>
            </c:ext>
          </c:extLst>
        </c:ser>
        <c:dLbls>
          <c:showLegendKey val="0"/>
          <c:showVal val="1"/>
          <c:showCatName val="0"/>
          <c:showSerName val="0"/>
          <c:showPercent val="0"/>
          <c:showBubbleSize val="0"/>
        </c:dLbls>
        <c:marker val="1"/>
        <c:smooth val="0"/>
        <c:axId val="1788589871"/>
        <c:axId val="1788599855"/>
      </c:lineChart>
      <c:catAx>
        <c:axId val="1788589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599855"/>
        <c:crosses val="autoZero"/>
        <c:auto val="1"/>
        <c:lblAlgn val="ctr"/>
        <c:lblOffset val="100"/>
        <c:noMultiLvlLbl val="0"/>
      </c:catAx>
      <c:valAx>
        <c:axId val="178859985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589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baseline="0">
                <a:effectLst/>
              </a:rPr>
              <a:t>Beverages</a:t>
            </a:r>
            <a:endParaRPr lang="en-IN">
              <a:effectLst/>
            </a:endParaRPr>
          </a:p>
          <a:p>
            <a:pPr>
              <a:defRPr sz="1800" b="1" i="0" u="none" strike="noStrike" kern="1200" cap="all" spc="5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396420326977203E-2"/>
          <c:y val="0.20391832229580575"/>
          <c:w val="0.86644293710274167"/>
          <c:h val="0.60803870956527784"/>
        </c:manualLayout>
      </c:layout>
      <c:barChart>
        <c:barDir val="col"/>
        <c:grouping val="clustered"/>
        <c:varyColors val="0"/>
        <c:ser>
          <c:idx val="2"/>
          <c:order val="2"/>
          <c:tx>
            <c:strRef>
              <c:f>January!$D$5</c:f>
              <c:strCache>
                <c:ptCount val="1"/>
                <c:pt idx="0">
                  <c:v>Amount</c:v>
                </c:pt>
              </c:strCache>
            </c:strRef>
          </c:tx>
          <c:spPr>
            <a:gradFill flip="none" rotWithShape="1">
              <a:gsLst>
                <a:gs pos="0">
                  <a:schemeClr val="accent2">
                    <a:shade val="76000"/>
                  </a:schemeClr>
                </a:gs>
                <a:gs pos="75000">
                  <a:schemeClr val="accent2">
                    <a:shade val="76000"/>
                    <a:lumMod val="60000"/>
                    <a:lumOff val="40000"/>
                  </a:schemeClr>
                </a:gs>
                <a:gs pos="51000">
                  <a:schemeClr val="accent2">
                    <a:shade val="76000"/>
                    <a:alpha val="75000"/>
                  </a:schemeClr>
                </a:gs>
                <a:gs pos="100000">
                  <a:schemeClr val="accent2">
                    <a:shade val="76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ext>
              </c:extLst>
              <c:f>January!$A$6:$A$8</c:f>
              <c:strCache>
                <c:ptCount val="3"/>
                <c:pt idx="0">
                  <c:v>Food</c:v>
                </c:pt>
                <c:pt idx="1">
                  <c:v>Soft Drinks</c:v>
                </c:pt>
                <c:pt idx="2">
                  <c:v>Others</c:v>
                </c:pt>
              </c:strCache>
            </c:strRef>
          </c:cat>
          <c:val>
            <c:numRef>
              <c:extLst>
                <c:ext xmlns:c15="http://schemas.microsoft.com/office/drawing/2012/chart" uri="{02D57815-91ED-43cb-92C2-25804820EDAC}">
                  <c15:fullRef>
                    <c15:sqref>January!$D$6:$D$26</c15:sqref>
                  </c15:fullRef>
                </c:ext>
              </c:extLst>
              <c:f>January!$D$6:$D$8</c:f>
              <c:numCache>
                <c:formatCode>General</c:formatCode>
                <c:ptCount val="3"/>
                <c:pt idx="0">
                  <c:v>100000</c:v>
                </c:pt>
                <c:pt idx="1">
                  <c:v>15000</c:v>
                </c:pt>
                <c:pt idx="2">
                  <c:v>5000</c:v>
                </c:pt>
              </c:numCache>
            </c:numRef>
          </c:val>
          <c:extLst>
            <c:ext xmlns:c16="http://schemas.microsoft.com/office/drawing/2014/chart" uri="{C3380CC4-5D6E-409C-BE32-E72D297353CC}">
              <c16:uniqueId val="{00000002-AE8F-4F09-88ED-F6257BE6C8C8}"/>
            </c:ext>
          </c:extLst>
        </c:ser>
        <c:dLbls>
          <c:dLblPos val="outEnd"/>
          <c:showLegendKey val="0"/>
          <c:showVal val="1"/>
          <c:showCatName val="0"/>
          <c:showSerName val="0"/>
          <c:showPercent val="0"/>
          <c:showBubbleSize val="0"/>
        </c:dLbls>
        <c:gapWidth val="355"/>
        <c:overlap val="-70"/>
        <c:axId val="1318151375"/>
        <c:axId val="1318153871"/>
        <c:extLst>
          <c:ext xmlns:c15="http://schemas.microsoft.com/office/drawing/2012/chart" uri="{02D57815-91ED-43cb-92C2-25804820EDAC}">
            <c15:filteredBarSeries>
              <c15:ser>
                <c:idx val="0"/>
                <c:order val="0"/>
                <c:tx>
                  <c:strRef>
                    <c:extLst>
                      <c:ext uri="{02D57815-91ED-43cb-92C2-25804820EDAC}">
                        <c15:formulaRef>
                          <c15:sqref>January!$B$5</c15:sqref>
                        </c15:formulaRef>
                      </c:ext>
                    </c:extLst>
                    <c:strCache>
                      <c:ptCount val="1"/>
                    </c:strCache>
                  </c:strRef>
                </c:tx>
                <c:spPr>
                  <a:gradFill flip="none" rotWithShape="1">
                    <a:gsLst>
                      <a:gs pos="0">
                        <a:schemeClr val="accent2">
                          <a:shade val="45000"/>
                        </a:schemeClr>
                      </a:gs>
                      <a:gs pos="75000">
                        <a:schemeClr val="accent2">
                          <a:shade val="45000"/>
                          <a:lumMod val="60000"/>
                          <a:lumOff val="40000"/>
                        </a:schemeClr>
                      </a:gs>
                      <a:gs pos="51000">
                        <a:schemeClr val="accent2">
                          <a:shade val="45000"/>
                          <a:alpha val="75000"/>
                        </a:schemeClr>
                      </a:gs>
                      <a:gs pos="100000">
                        <a:schemeClr val="accent2">
                          <a:shade val="45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uri="{02D57815-91ED-43cb-92C2-25804820EDAC}">
                        <c15:fullRef>
                          <c15:sqref>January!$B$6:$B$26</c15:sqref>
                        </c15:fullRef>
                        <c15:formulaRef>
                          <c15:sqref>January!$B$6:$B$8</c15:sqref>
                        </c15:formulaRef>
                      </c:ext>
                    </c:extLst>
                    <c:numCache>
                      <c:formatCode>General</c:formatCode>
                      <c:ptCount val="3"/>
                    </c:numCache>
                  </c:numRef>
                </c:val>
                <c:extLst>
                  <c:ext xmlns:c16="http://schemas.microsoft.com/office/drawing/2014/chart" uri="{C3380CC4-5D6E-409C-BE32-E72D297353CC}">
                    <c16:uniqueId val="{00000000-AE8F-4F09-88ED-F6257BE6C8C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January!$C$5</c15:sqref>
                        </c15:formulaRef>
                      </c:ext>
                    </c:extLst>
                    <c:strCache>
                      <c:ptCount val="1"/>
                    </c:strCache>
                  </c:strRef>
                </c:tx>
                <c:spPr>
                  <a:gradFill flip="none" rotWithShape="1">
                    <a:gsLst>
                      <a:gs pos="0">
                        <a:schemeClr val="accent2">
                          <a:shade val="61000"/>
                        </a:schemeClr>
                      </a:gs>
                      <a:gs pos="75000">
                        <a:schemeClr val="accent2">
                          <a:shade val="61000"/>
                          <a:lumMod val="60000"/>
                          <a:lumOff val="40000"/>
                        </a:schemeClr>
                      </a:gs>
                      <a:gs pos="51000">
                        <a:schemeClr val="accent2">
                          <a:shade val="61000"/>
                          <a:alpha val="75000"/>
                        </a:schemeClr>
                      </a:gs>
                      <a:gs pos="100000">
                        <a:schemeClr val="accent2">
                          <a:shade val="61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January!$C$6:$C$26</c15:sqref>
                        </c15:fullRef>
                        <c15:formulaRef>
                          <c15:sqref>January!$C$6:$C$8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AE8F-4F09-88ED-F6257BE6C8C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January!$E$5</c15:sqref>
                        </c15:formulaRef>
                      </c:ext>
                    </c:extLst>
                    <c:strCache>
                      <c:ptCount val="1"/>
                    </c:strCache>
                  </c:strRef>
                </c:tx>
                <c:spPr>
                  <a:gradFill flip="none" rotWithShape="1">
                    <a:gsLst>
                      <a:gs pos="0">
                        <a:schemeClr val="accent2">
                          <a:shade val="92000"/>
                        </a:schemeClr>
                      </a:gs>
                      <a:gs pos="75000">
                        <a:schemeClr val="accent2">
                          <a:shade val="92000"/>
                          <a:lumMod val="60000"/>
                          <a:lumOff val="40000"/>
                        </a:schemeClr>
                      </a:gs>
                      <a:gs pos="51000">
                        <a:schemeClr val="accent2">
                          <a:shade val="92000"/>
                          <a:alpha val="75000"/>
                        </a:schemeClr>
                      </a:gs>
                      <a:gs pos="100000">
                        <a:schemeClr val="accent2">
                          <a:shade val="92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January!$E$6:$E$26</c15:sqref>
                        </c15:fullRef>
                        <c15:formulaRef>
                          <c15:sqref>January!$E$6:$E$8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AE8F-4F09-88ED-F6257BE6C8C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January!$F$5</c15:sqref>
                        </c15:formulaRef>
                      </c:ext>
                    </c:extLst>
                    <c:strCache>
                      <c:ptCount val="1"/>
                    </c:strCache>
                  </c:strRef>
                </c:tx>
                <c:spPr>
                  <a:gradFill flip="none" rotWithShape="1">
                    <a:gsLst>
                      <a:gs pos="0">
                        <a:schemeClr val="accent2">
                          <a:tint val="93000"/>
                        </a:schemeClr>
                      </a:gs>
                      <a:gs pos="75000">
                        <a:schemeClr val="accent2">
                          <a:tint val="93000"/>
                          <a:lumMod val="60000"/>
                          <a:lumOff val="40000"/>
                        </a:schemeClr>
                      </a:gs>
                      <a:gs pos="51000">
                        <a:schemeClr val="accent2">
                          <a:tint val="93000"/>
                          <a:alpha val="75000"/>
                        </a:schemeClr>
                      </a:gs>
                      <a:gs pos="100000">
                        <a:schemeClr val="accent2">
                          <a:tint val="93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January!$F$6:$F$26</c15:sqref>
                        </c15:fullRef>
                        <c15:formulaRef>
                          <c15:sqref>January!$F$6:$F$8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AE8F-4F09-88ED-F6257BE6C8C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January!$G$5</c15:sqref>
                        </c15:formulaRef>
                      </c:ext>
                    </c:extLst>
                    <c:strCache>
                      <c:ptCount val="1"/>
                    </c:strCache>
                  </c:strRef>
                </c:tx>
                <c:spPr>
                  <a:gradFill flip="none" rotWithShape="1">
                    <a:gsLst>
                      <a:gs pos="0">
                        <a:schemeClr val="accent2">
                          <a:tint val="77000"/>
                        </a:schemeClr>
                      </a:gs>
                      <a:gs pos="75000">
                        <a:schemeClr val="accent2">
                          <a:tint val="77000"/>
                          <a:lumMod val="60000"/>
                          <a:lumOff val="40000"/>
                        </a:schemeClr>
                      </a:gs>
                      <a:gs pos="51000">
                        <a:schemeClr val="accent2">
                          <a:tint val="77000"/>
                          <a:alpha val="75000"/>
                        </a:schemeClr>
                      </a:gs>
                      <a:gs pos="100000">
                        <a:schemeClr val="accent2">
                          <a:tint val="77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January!$G$6:$G$26</c15:sqref>
                        </c15:fullRef>
                        <c15:formulaRef>
                          <c15:sqref>January!$G$6:$G$8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AE8F-4F09-88ED-F6257BE6C8C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January!$H$5</c15:sqref>
                        </c15:formulaRef>
                      </c:ext>
                    </c:extLst>
                    <c:strCache>
                      <c:ptCount val="1"/>
                      <c:pt idx="0">
                        <c:v>Sales Percentage</c:v>
                      </c:pt>
                    </c:strCache>
                  </c:strRef>
                </c:tx>
                <c:spPr>
                  <a:gradFill flip="none" rotWithShape="1">
                    <a:gsLst>
                      <a:gs pos="0">
                        <a:schemeClr val="accent2">
                          <a:tint val="62000"/>
                        </a:schemeClr>
                      </a:gs>
                      <a:gs pos="75000">
                        <a:schemeClr val="accent2">
                          <a:tint val="62000"/>
                          <a:lumMod val="60000"/>
                          <a:lumOff val="40000"/>
                        </a:schemeClr>
                      </a:gs>
                      <a:gs pos="51000">
                        <a:schemeClr val="accent2">
                          <a:tint val="62000"/>
                          <a:alpha val="75000"/>
                        </a:schemeClr>
                      </a:gs>
                      <a:gs pos="100000">
                        <a:schemeClr val="accent2">
                          <a:tint val="62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January!$H$6:$H$26</c15:sqref>
                        </c15:fullRef>
                        <c15:formulaRef>
                          <c15:sqref>January!$H$6:$H$8</c15:sqref>
                        </c15:formulaRef>
                      </c:ext>
                    </c:extLst>
                    <c:numCache>
                      <c:formatCode>General</c:formatCode>
                      <c:ptCount val="3"/>
                      <c:pt idx="0">
                        <c:v>83.333333333333343</c:v>
                      </c:pt>
                      <c:pt idx="1">
                        <c:v>12.5</c:v>
                      </c:pt>
                      <c:pt idx="2">
                        <c:v>4.1666666666666661</c:v>
                      </c:pt>
                    </c:numCache>
                  </c:numRef>
                </c:val>
                <c:extLst xmlns:c15="http://schemas.microsoft.com/office/drawing/2012/chart">
                  <c:ext xmlns:c16="http://schemas.microsoft.com/office/drawing/2014/chart" uri="{C3380CC4-5D6E-409C-BE32-E72D297353CC}">
                    <c16:uniqueId val="{00000006-AE8F-4F09-88ED-F6257BE6C8C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January!$I$5</c15:sqref>
                        </c15:formulaRef>
                      </c:ext>
                    </c:extLst>
                    <c:strCache>
                      <c:ptCount val="1"/>
                    </c:strCache>
                  </c:strRef>
                </c:tx>
                <c:spPr>
                  <a:gradFill flip="none" rotWithShape="1">
                    <a:gsLst>
                      <a:gs pos="0">
                        <a:schemeClr val="accent2">
                          <a:tint val="46000"/>
                        </a:schemeClr>
                      </a:gs>
                      <a:gs pos="75000">
                        <a:schemeClr val="accent2">
                          <a:tint val="46000"/>
                          <a:lumMod val="60000"/>
                          <a:lumOff val="40000"/>
                        </a:schemeClr>
                      </a:gs>
                      <a:gs pos="51000">
                        <a:schemeClr val="accent2">
                          <a:tint val="46000"/>
                          <a:alpha val="75000"/>
                        </a:schemeClr>
                      </a:gs>
                      <a:gs pos="100000">
                        <a:schemeClr val="accent2">
                          <a:tint val="46000"/>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January!$A$6:$A$26</c15:sqref>
                        </c15:fullRef>
                        <c15:formulaRef>
                          <c15:sqref>January!$A$6:$A$8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January!$I$6:$I$26</c15:sqref>
                        </c15:fullRef>
                        <c15:formulaRef>
                          <c15:sqref>January!$I$6:$I$8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AE8F-4F09-88ED-F6257BE6C8C8}"/>
                  </c:ext>
                </c:extLst>
              </c15:ser>
            </c15:filteredBarSeries>
          </c:ext>
        </c:extLst>
      </c:barChart>
      <c:catAx>
        <c:axId val="131815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53871"/>
        <c:crosses val="autoZero"/>
        <c:auto val="1"/>
        <c:lblAlgn val="ctr"/>
        <c:lblOffset val="100"/>
        <c:noMultiLvlLbl val="0"/>
      </c:catAx>
      <c:valAx>
        <c:axId val="1318153871"/>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5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8730834202582824"/>
          <c:y val="0.15145440251572329"/>
          <c:w val="0.78564984476588728"/>
          <c:h val="0.584951158817412"/>
        </c:manualLayout>
      </c:layout>
      <c:barChart>
        <c:barDir val="bar"/>
        <c:grouping val="clustered"/>
        <c:varyColors val="0"/>
        <c:ser>
          <c:idx val="1"/>
          <c:order val="1"/>
          <c:tx>
            <c:strRef>
              <c:f>January!$D$36</c:f>
              <c:strCache>
                <c:ptCount val="1"/>
                <c:pt idx="0">
                  <c:v>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January!$B$37:$B$50</c15:sqref>
                  </c15:fullRef>
                </c:ext>
              </c:extLst>
              <c:f>January!$B$37:$B$49</c:f>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January!$D$37:$D$50</c15:sqref>
                  </c15:fullRef>
                </c:ext>
              </c:extLst>
              <c:f>January!$D$37:$D$49</c:f>
              <c:numCache>
                <c:formatCode>General</c:formatCode>
                <c:ptCount val="13"/>
                <c:pt idx="0">
                  <c:v>147</c:v>
                </c:pt>
                <c:pt idx="1">
                  <c:v>20</c:v>
                </c:pt>
                <c:pt idx="2">
                  <c:v>35</c:v>
                </c:pt>
                <c:pt idx="3">
                  <c:v>93</c:v>
                </c:pt>
                <c:pt idx="4">
                  <c:v>120</c:v>
                </c:pt>
                <c:pt idx="5">
                  <c:v>120</c:v>
                </c:pt>
                <c:pt idx="6">
                  <c:v>150</c:v>
                </c:pt>
                <c:pt idx="7">
                  <c:v>40</c:v>
                </c:pt>
                <c:pt idx="8">
                  <c:v>41</c:v>
                </c:pt>
                <c:pt idx="9">
                  <c:v>50</c:v>
                </c:pt>
                <c:pt idx="10">
                  <c:v>249</c:v>
                </c:pt>
                <c:pt idx="11">
                  <c:v>228</c:v>
                </c:pt>
                <c:pt idx="12">
                  <c:v>119</c:v>
                </c:pt>
              </c:numCache>
            </c:numRef>
          </c:val>
          <c:extLst>
            <c:ext xmlns:c16="http://schemas.microsoft.com/office/drawing/2014/chart" uri="{C3380CC4-5D6E-409C-BE32-E72D297353CC}">
              <c16:uniqueId val="{00000001-5644-4FAF-B451-AB855FDA6D58}"/>
            </c:ext>
          </c:extLst>
        </c:ser>
        <c:dLbls>
          <c:dLblPos val="outEnd"/>
          <c:showLegendKey val="0"/>
          <c:showVal val="1"/>
          <c:showCatName val="0"/>
          <c:showSerName val="0"/>
          <c:showPercent val="0"/>
          <c:showBubbleSize val="0"/>
        </c:dLbls>
        <c:gapWidth val="115"/>
        <c:overlap val="-20"/>
        <c:axId val="1676593439"/>
        <c:axId val="1676584287"/>
        <c:extLst>
          <c:ext xmlns:c15="http://schemas.microsoft.com/office/drawing/2012/chart" uri="{02D57815-91ED-43cb-92C2-25804820EDAC}">
            <c15:filteredBarSeries>
              <c15:ser>
                <c:idx val="0"/>
                <c:order val="0"/>
                <c:tx>
                  <c:strRef>
                    <c:extLst>
                      <c:ext uri="{02D57815-91ED-43cb-92C2-25804820EDAC}">
                        <c15:formulaRef>
                          <c15:sqref>January!$C$36</c15:sqref>
                        </c15:formulaRef>
                      </c:ext>
                    </c:extLst>
                    <c:strCache>
                      <c:ptCount val="1"/>
                      <c:pt idx="0">
                        <c:v>SP</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January!$B$37:$B$50</c15:sqref>
                        </c15:fullRef>
                        <c15:formulaRef>
                          <c15:sqref>January!$B$37:$B$49</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uri="{02D57815-91ED-43cb-92C2-25804820EDAC}">
                        <c15:fullRef>
                          <c15:sqref>January!$C$37:$C$50</c15:sqref>
                        </c15:fullRef>
                        <c15:formulaRef>
                          <c15:sqref>January!$C$37:$C$49</c15:sqref>
                        </c15:formulaRef>
                      </c:ext>
                    </c:extLst>
                    <c:numCache>
                      <c:formatCode>"₹"\ #,##0.00;[Red]"₹"\ #,##0.00</c:formatCode>
                      <c:ptCount val="13"/>
                      <c:pt idx="0">
                        <c:v>180</c:v>
                      </c:pt>
                      <c:pt idx="1">
                        <c:v>89</c:v>
                      </c:pt>
                      <c:pt idx="2">
                        <c:v>100</c:v>
                      </c:pt>
                      <c:pt idx="3">
                        <c:v>35</c:v>
                      </c:pt>
                      <c:pt idx="4">
                        <c:v>50</c:v>
                      </c:pt>
                      <c:pt idx="5">
                        <c:v>150</c:v>
                      </c:pt>
                      <c:pt idx="6">
                        <c:v>150</c:v>
                      </c:pt>
                      <c:pt idx="7">
                        <c:v>69</c:v>
                      </c:pt>
                      <c:pt idx="8">
                        <c:v>189</c:v>
                      </c:pt>
                      <c:pt idx="9">
                        <c:v>160</c:v>
                      </c:pt>
                      <c:pt idx="10">
                        <c:v>20</c:v>
                      </c:pt>
                      <c:pt idx="11">
                        <c:v>45</c:v>
                      </c:pt>
                      <c:pt idx="12">
                        <c:v>40</c:v>
                      </c:pt>
                    </c:numCache>
                  </c:numRef>
                </c:val>
                <c:extLst>
                  <c:ext xmlns:c16="http://schemas.microsoft.com/office/drawing/2014/chart" uri="{C3380CC4-5D6E-409C-BE32-E72D297353CC}">
                    <c16:uniqueId val="{00000000-5644-4FAF-B451-AB855FDA6D5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January!$E$36</c15:sqref>
                        </c15:formulaRef>
                      </c:ext>
                    </c:extLst>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January!$B$37:$B$50</c15:sqref>
                        </c15:fullRef>
                        <c15:formulaRef>
                          <c15:sqref>January!$B$37:$B$49</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January!$E$37:$E$50</c15:sqref>
                        </c15:fullRef>
                        <c15:formulaRef>
                          <c15:sqref>January!$E$37:$E$49</c15:sqref>
                        </c15:formulaRef>
                      </c:ext>
                    </c:extLst>
                    <c:numCache>
                      <c:formatCode>"₹"\ #,##0.00;[Red]"₹"\ #,##0.00</c:formatCode>
                      <c:ptCount val="13"/>
                      <c:pt idx="0">
                        <c:v>26460</c:v>
                      </c:pt>
                      <c:pt idx="1">
                        <c:v>1780</c:v>
                      </c:pt>
                      <c:pt idx="2">
                        <c:v>3500</c:v>
                      </c:pt>
                      <c:pt idx="3">
                        <c:v>3255</c:v>
                      </c:pt>
                      <c:pt idx="4">
                        <c:v>6000</c:v>
                      </c:pt>
                      <c:pt idx="5">
                        <c:v>18000</c:v>
                      </c:pt>
                      <c:pt idx="6">
                        <c:v>22500</c:v>
                      </c:pt>
                      <c:pt idx="7">
                        <c:v>2760</c:v>
                      </c:pt>
                      <c:pt idx="8">
                        <c:v>7749</c:v>
                      </c:pt>
                      <c:pt idx="9">
                        <c:v>8000</c:v>
                      </c:pt>
                      <c:pt idx="10">
                        <c:v>4980</c:v>
                      </c:pt>
                      <c:pt idx="11">
                        <c:v>10260</c:v>
                      </c:pt>
                      <c:pt idx="12">
                        <c:v>4760</c:v>
                      </c:pt>
                    </c:numCache>
                  </c:numRef>
                </c:val>
                <c:extLst xmlns:c15="http://schemas.microsoft.com/office/drawing/2012/chart">
                  <c:ext xmlns:c16="http://schemas.microsoft.com/office/drawing/2014/chart" uri="{C3380CC4-5D6E-409C-BE32-E72D297353CC}">
                    <c16:uniqueId val="{00000002-5644-4FAF-B451-AB855FDA6D5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January!$F$36</c15:sqref>
                        </c15:formulaRef>
                      </c:ext>
                    </c:extLst>
                    <c:strCache>
                      <c:ptCount val="1"/>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January!$B$37:$B$50</c15:sqref>
                        </c15:fullRef>
                        <c15:formulaRef>
                          <c15:sqref>January!$B$37:$B$49</c15:sqref>
                        </c15:formulaRef>
                      </c:ext>
                    </c:extLst>
                    <c:strCache>
                      <c:ptCount val="13"/>
                      <c:pt idx="0">
                        <c:v>Chicken Biryani </c:v>
                      </c:pt>
                      <c:pt idx="1">
                        <c:v>Maggie</c:v>
                      </c:pt>
                      <c:pt idx="2">
                        <c:v>Egg Bhujia</c:v>
                      </c:pt>
                      <c:pt idx="3">
                        <c:v>Omlets</c:v>
                      </c:pt>
                      <c:pt idx="4">
                        <c:v>Chicken Kabab</c:v>
                      </c:pt>
                      <c:pt idx="5">
                        <c:v>Chicken 65</c:v>
                      </c:pt>
                      <c:pt idx="6">
                        <c:v>Chicken  Manchurian</c:v>
                      </c:pt>
                      <c:pt idx="7">
                        <c:v>Aloo Paratha</c:v>
                      </c:pt>
                      <c:pt idx="8">
                        <c:v>Mix Veg. Raitha</c:v>
                      </c:pt>
                      <c:pt idx="9">
                        <c:v>Tandoori Chicken</c:v>
                      </c:pt>
                      <c:pt idx="10">
                        <c:v>Water Bottle</c:v>
                      </c:pt>
                      <c:pt idx="11">
                        <c:v>Thumps Up</c:v>
                      </c:pt>
                      <c:pt idx="12">
                        <c:v>Sprite</c:v>
                      </c:pt>
                    </c:strCache>
                  </c:strRef>
                </c:cat>
                <c:val>
                  <c:numRef>
                    <c:extLst>
                      <c:ext xmlns:c15="http://schemas.microsoft.com/office/drawing/2012/chart" uri="{02D57815-91ED-43cb-92C2-25804820EDAC}">
                        <c15:fullRef>
                          <c15:sqref>January!$F$37:$F$50</c15:sqref>
                        </c15:fullRef>
                        <c15:formulaRef>
                          <c15:sqref>January!$F$37:$F$49</c15:sqref>
                        </c15:formulaRef>
                      </c:ext>
                    </c:extLst>
                    <c:numCache>
                      <c:formatCode>"₹"\ #,##0.00;[Red]"₹"\ #,##0.00</c:formatCode>
                      <c:ptCount val="13"/>
                    </c:numCache>
                  </c:numRef>
                </c:val>
                <c:extLst xmlns:c15="http://schemas.microsoft.com/office/drawing/2012/chart">
                  <c:ext xmlns:c16="http://schemas.microsoft.com/office/drawing/2014/chart" uri="{C3380CC4-5D6E-409C-BE32-E72D297353CC}">
                    <c16:uniqueId val="{00000003-5644-4FAF-B451-AB855FDA6D58}"/>
                  </c:ext>
                </c:extLst>
              </c15:ser>
            </c15:filteredBarSeries>
          </c:ext>
        </c:extLst>
      </c:barChart>
      <c:catAx>
        <c:axId val="16765934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84287"/>
        <c:crosses val="autoZero"/>
        <c:auto val="1"/>
        <c:lblAlgn val="ctr"/>
        <c:lblOffset val="100"/>
        <c:noMultiLvlLbl val="0"/>
      </c:catAx>
      <c:valAx>
        <c:axId val="167658428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Orders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659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Febuary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February!$D$5</c:f>
              <c:strCache>
                <c:ptCount val="1"/>
                <c:pt idx="0">
                  <c:v>Amount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ext>
              </c:extLst>
              <c:f>(February!$A$9,February!$A$16:$A$17,February!$A$23,February!$A$26)</c:f>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February!$D$6:$D$26</c15:sqref>
                  </c15:fullRef>
                </c:ext>
              </c:extLst>
              <c:f>(February!$D$9,February!$D$16:$D$17,February!$D$23,February!$D$26)</c:f>
              <c:numCache>
                <c:formatCode>General</c:formatCode>
                <c:ptCount val="5"/>
                <c:pt idx="0">
                  <c:v>100000</c:v>
                </c:pt>
                <c:pt idx="1">
                  <c:v>36000</c:v>
                </c:pt>
                <c:pt idx="2" formatCode="#,##0.00;[Red]#,##0.00">
                  <c:v>64000</c:v>
                </c:pt>
                <c:pt idx="3">
                  <c:v>29000</c:v>
                </c:pt>
                <c:pt idx="4" formatCode="#,##0.00;[Red]#,##0.00">
                  <c:v>35000</c:v>
                </c:pt>
              </c:numCache>
            </c:numRef>
          </c:val>
          <c:extLst>
            <c:ext xmlns:c16="http://schemas.microsoft.com/office/drawing/2014/chart" uri="{C3380CC4-5D6E-409C-BE32-E72D297353CC}">
              <c16:uniqueId val="{00000002-6BD5-4FCC-9149-1E398F860C0F}"/>
            </c:ext>
          </c:extLst>
        </c:ser>
        <c:dLbls>
          <c:dLblPos val="outEnd"/>
          <c:showLegendKey val="0"/>
          <c:showVal val="1"/>
          <c:showCatName val="0"/>
          <c:showSerName val="0"/>
          <c:showPercent val="0"/>
          <c:showBubbleSize val="0"/>
        </c:dLbls>
        <c:gapWidth val="100"/>
        <c:overlap val="-24"/>
        <c:axId val="1673498751"/>
        <c:axId val="1673496671"/>
        <c:extLst>
          <c:ext xmlns:c15="http://schemas.microsoft.com/office/drawing/2012/chart" uri="{02D57815-91ED-43cb-92C2-25804820EDAC}">
            <c15:filteredBarSeries>
              <c15:ser>
                <c:idx val="0"/>
                <c:order val="0"/>
                <c:tx>
                  <c:strRef>
                    <c:extLst>
                      <c:ext uri="{02D57815-91ED-43cb-92C2-25804820EDAC}">
                        <c15:formulaRef>
                          <c15:sqref>February!$B$5</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uri="{02D57815-91ED-43cb-92C2-25804820EDAC}">
                        <c15:fullRef>
                          <c15:sqref>February!$B$6:$B$26</c15:sqref>
                        </c15:fullRef>
                        <c15:formulaRef>
                          <c15:sqref>(February!$B$9,February!$B$16:$B$17,February!$B$23,February!$B$26)</c15:sqref>
                        </c15:formulaRef>
                      </c:ext>
                    </c:extLst>
                    <c:numCache>
                      <c:formatCode>General</c:formatCode>
                      <c:ptCount val="5"/>
                    </c:numCache>
                  </c:numRef>
                </c:val>
                <c:extLst>
                  <c:ext xmlns:c16="http://schemas.microsoft.com/office/drawing/2014/chart" uri="{C3380CC4-5D6E-409C-BE32-E72D297353CC}">
                    <c16:uniqueId val="{00000000-6BD5-4FCC-9149-1E398F860C0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February!$C$5</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February!$C$6:$C$26</c15:sqref>
                        </c15:fullRef>
                        <c15:formulaRef>
                          <c15:sqref>(February!$C$9,February!$C$16:$C$17,February!$C$23,February!$C$26)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1-6BD5-4FCC-9149-1E398F860C0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February!$E$5</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February!$E$6:$E$26</c15:sqref>
                        </c15:fullRef>
                        <c15:formulaRef>
                          <c15:sqref>(February!$E$9,February!$E$16:$E$17,February!$E$23,February!$E$26)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3-6BD5-4FCC-9149-1E398F860C0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February!$F$5</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February!$F$6:$F$26</c15:sqref>
                        </c15:fullRef>
                        <c15:formulaRef>
                          <c15:sqref>(February!$F$9,February!$F$16:$F$17,February!$F$23,February!$F$26)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4-6BD5-4FCC-9149-1E398F860C0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February!$G$5</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February!$G$6:$G$26</c15:sqref>
                        </c15:fullRef>
                        <c15:formulaRef>
                          <c15:sqref>(February!$G$9,February!$G$16:$G$17,February!$G$23,February!$G$26)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5-6BD5-4FCC-9149-1E398F860C0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February!$H$5</c15:sqref>
                        </c15:formulaRef>
                      </c:ext>
                    </c:extLst>
                    <c:strCache>
                      <c:ptCount val="1"/>
                      <c:pt idx="0">
                        <c:v>Sales Percentage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February!$H$6:$H$26</c15:sqref>
                        </c15:fullRef>
                        <c15:formulaRef>
                          <c15:sqref>(February!$H$9,February!$H$16:$H$17,February!$H$23,February!$H$26)</c15:sqref>
                        </c15:formulaRef>
                      </c:ext>
                    </c:extLst>
                    <c:numCache>
                      <c:formatCode>General</c:formatCode>
                      <c:ptCount val="5"/>
                      <c:pt idx="0">
                        <c:v>100</c:v>
                      </c:pt>
                      <c:pt idx="1">
                        <c:v>36</c:v>
                      </c:pt>
                      <c:pt idx="2">
                        <c:v>64</c:v>
                      </c:pt>
                      <c:pt idx="3">
                        <c:v>29</c:v>
                      </c:pt>
                      <c:pt idx="4">
                        <c:v>35</c:v>
                      </c:pt>
                    </c:numCache>
                  </c:numRef>
                </c:val>
                <c:extLst xmlns:c15="http://schemas.microsoft.com/office/drawing/2012/chart">
                  <c:ext xmlns:c16="http://schemas.microsoft.com/office/drawing/2014/chart" uri="{C3380CC4-5D6E-409C-BE32-E72D297353CC}">
                    <c16:uniqueId val="{00000006-6BD5-4FCC-9149-1E398F860C0F}"/>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February!$I$5</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February!$A$6:$A$26</c15:sqref>
                        </c15:fullRef>
                        <c15:formulaRef>
                          <c15:sqref>(February!$A$9,February!$A$16:$A$17,February!$A$23,February!$A$26)</c15:sqref>
                        </c15:formulaRef>
                      </c:ext>
                    </c:extLst>
                    <c:strCache>
                      <c:ptCount val="5"/>
                      <c:pt idx="0">
                        <c:v>Total Sales</c:v>
                      </c:pt>
                      <c:pt idx="1">
                        <c:v>Total COGS</c:v>
                      </c:pt>
                      <c:pt idx="2">
                        <c:v>Gross Profit</c:v>
                      </c:pt>
                      <c:pt idx="3">
                        <c:v>Total expenses</c:v>
                      </c:pt>
                      <c:pt idx="4">
                        <c:v>Net Profit/Loss</c:v>
                      </c:pt>
                    </c:strCache>
                  </c:strRef>
                </c:cat>
                <c:val>
                  <c:numRef>
                    <c:extLst>
                      <c:ext xmlns:c15="http://schemas.microsoft.com/office/drawing/2012/chart" uri="{02D57815-91ED-43cb-92C2-25804820EDAC}">
                        <c15:fullRef>
                          <c15:sqref>February!$I$6:$I$26</c15:sqref>
                        </c15:fullRef>
                        <c15:formulaRef>
                          <c15:sqref>(February!$I$9,February!$I$16:$I$17,February!$I$23,February!$I$26)</c15:sqref>
                        </c15:formulaRef>
                      </c:ext>
                    </c:extLst>
                    <c:numCache>
                      <c:formatCode>General</c:formatCode>
                      <c:ptCount val="5"/>
                    </c:numCache>
                  </c:numRef>
                </c:val>
                <c:extLst xmlns:c15="http://schemas.microsoft.com/office/drawing/2012/chart">
                  <c:ext xmlns:c16="http://schemas.microsoft.com/office/drawing/2014/chart" uri="{C3380CC4-5D6E-409C-BE32-E72D297353CC}">
                    <c16:uniqueId val="{00000007-6BD5-4FCC-9149-1E398F860C0F}"/>
                  </c:ext>
                </c:extLst>
              </c15:ser>
            </c15:filteredBarSeries>
          </c:ext>
        </c:extLst>
      </c:barChart>
      <c:catAx>
        <c:axId val="1673498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496671"/>
        <c:crosses val="autoZero"/>
        <c:auto val="1"/>
        <c:lblAlgn val="ctr"/>
        <c:lblOffset val="100"/>
        <c:noMultiLvlLbl val="0"/>
      </c:catAx>
      <c:valAx>
        <c:axId val="167349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49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b="1" i="0" baseline="0">
                <a:effectLst/>
              </a:rPr>
              <a:t>Beverages</a:t>
            </a:r>
            <a:endParaRPr lang="en-IN">
              <a:effectLs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stacked"/>
        <c:varyColors val="0"/>
        <c:ser>
          <c:idx val="2"/>
          <c:order val="2"/>
          <c:tx>
            <c:strRef>
              <c:f>February!$D$5</c:f>
              <c:strCache>
                <c:ptCount val="1"/>
                <c:pt idx="0">
                  <c:v>Amount</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ext>
              </c:extLst>
              <c:f>February!$A$6:$A$8</c:f>
              <c:strCache>
                <c:ptCount val="3"/>
                <c:pt idx="0">
                  <c:v>Food</c:v>
                </c:pt>
                <c:pt idx="1">
                  <c:v>Soft Drinks</c:v>
                </c:pt>
                <c:pt idx="2">
                  <c:v>Others</c:v>
                </c:pt>
              </c:strCache>
            </c:strRef>
          </c:cat>
          <c:val>
            <c:numRef>
              <c:extLst>
                <c:ext xmlns:c15="http://schemas.microsoft.com/office/drawing/2012/chart" uri="{02D57815-91ED-43cb-92C2-25804820EDAC}">
                  <c15:fullRef>
                    <c15:sqref>February!$D$6:$D$26</c15:sqref>
                  </c15:fullRef>
                </c:ext>
              </c:extLst>
              <c:f>February!$D$6:$D$8</c:f>
              <c:numCache>
                <c:formatCode>General</c:formatCode>
                <c:ptCount val="3"/>
                <c:pt idx="0">
                  <c:v>85000</c:v>
                </c:pt>
                <c:pt idx="1">
                  <c:v>12000</c:v>
                </c:pt>
                <c:pt idx="2">
                  <c:v>3000</c:v>
                </c:pt>
              </c:numCache>
            </c:numRef>
          </c:val>
          <c:extLst>
            <c:ext xmlns:c16="http://schemas.microsoft.com/office/drawing/2014/chart" uri="{C3380CC4-5D6E-409C-BE32-E72D297353CC}">
              <c16:uniqueId val="{00000002-B291-453A-8882-B5257CDDAB6C}"/>
            </c:ext>
          </c:extLst>
        </c:ser>
        <c:dLbls>
          <c:dLblPos val="ctr"/>
          <c:showLegendKey val="0"/>
          <c:showVal val="1"/>
          <c:showCatName val="0"/>
          <c:showSerName val="0"/>
          <c:showPercent val="0"/>
          <c:showBubbleSize val="0"/>
        </c:dLbls>
        <c:gapWidth val="150"/>
        <c:overlap val="100"/>
        <c:axId val="2014344095"/>
        <c:axId val="2014353247"/>
        <c:extLst>
          <c:ext xmlns:c15="http://schemas.microsoft.com/office/drawing/2012/chart" uri="{02D57815-91ED-43cb-92C2-25804820EDAC}">
            <c15:filteredBarSeries>
              <c15:ser>
                <c:idx val="0"/>
                <c:order val="0"/>
                <c:tx>
                  <c:strRef>
                    <c:extLst>
                      <c:ext uri="{02D57815-91ED-43cb-92C2-25804820EDAC}">
                        <c15:formulaRef>
                          <c15:sqref>February!$B$5</c15:sqref>
                        </c15:formulaRef>
                      </c:ext>
                    </c:extLst>
                    <c:strCache>
                      <c:ptCount val="1"/>
                    </c:strCache>
                  </c:strRef>
                </c:tx>
                <c:spPr>
                  <a:solidFill>
                    <a:schemeClr val="accent2">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uri="{02D57815-91ED-43cb-92C2-25804820EDAC}">
                        <c15:fullRef>
                          <c15:sqref>February!$B$6:$B$26</c15:sqref>
                        </c15:fullRef>
                        <c15:formulaRef>
                          <c15:sqref>February!$B$6:$B$8</c15:sqref>
                        </c15:formulaRef>
                      </c:ext>
                    </c:extLst>
                    <c:numCache>
                      <c:formatCode>General</c:formatCode>
                      <c:ptCount val="3"/>
                    </c:numCache>
                  </c:numRef>
                </c:val>
                <c:extLst>
                  <c:ext xmlns:c16="http://schemas.microsoft.com/office/drawing/2014/chart" uri="{C3380CC4-5D6E-409C-BE32-E72D297353CC}">
                    <c16:uniqueId val="{00000000-B291-453A-8882-B5257CDDAB6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February!$C$5</c15:sqref>
                        </c15:formulaRef>
                      </c:ext>
                    </c:extLst>
                    <c:strCache>
                      <c:ptCount val="1"/>
                    </c:strCache>
                  </c:strRef>
                </c:tx>
                <c:spPr>
                  <a:solidFill>
                    <a:schemeClr val="accent2">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February!$C$6:$C$26</c15:sqref>
                        </c15:fullRef>
                        <c15:formulaRef>
                          <c15:sqref>February!$C$6:$C$8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B291-453A-8882-B5257CDDAB6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February!$E$5</c15:sqref>
                        </c15:formulaRef>
                      </c:ext>
                    </c:extLst>
                    <c:strCache>
                      <c:ptCount val="1"/>
                    </c:strCache>
                  </c:strRef>
                </c:tx>
                <c:spPr>
                  <a:solidFill>
                    <a:schemeClr val="accent2">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February!$E$6:$E$26</c15:sqref>
                        </c15:fullRef>
                        <c15:formulaRef>
                          <c15:sqref>February!$E$6:$E$8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B291-453A-8882-B5257CDDAB6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February!$F$5</c15:sqref>
                        </c15:formulaRef>
                      </c:ext>
                    </c:extLst>
                    <c:strCache>
                      <c:ptCount val="1"/>
                    </c:strCache>
                  </c:strRef>
                </c:tx>
                <c:spPr>
                  <a:solidFill>
                    <a:schemeClr val="accent2">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February!$F$6:$F$26</c15:sqref>
                        </c15:fullRef>
                        <c15:formulaRef>
                          <c15:sqref>February!$F$6:$F$8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B291-453A-8882-B5257CDDAB6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February!$G$5</c15:sqref>
                        </c15:formulaRef>
                      </c:ext>
                    </c:extLst>
                    <c:strCache>
                      <c:ptCount val="1"/>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February!$G$6:$G$26</c15:sqref>
                        </c15:fullRef>
                        <c15:formulaRef>
                          <c15:sqref>February!$G$6:$G$8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B291-453A-8882-B5257CDDAB6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February!$H$5</c15:sqref>
                        </c15:formulaRef>
                      </c:ext>
                    </c:extLst>
                    <c:strCache>
                      <c:ptCount val="1"/>
                      <c:pt idx="0">
                        <c:v>Sales Percentage</c:v>
                      </c:pt>
                    </c:strCache>
                  </c:strRef>
                </c:tx>
                <c:spPr>
                  <a:solidFill>
                    <a:schemeClr val="accent2">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February!$H$6:$H$26</c15:sqref>
                        </c15:fullRef>
                        <c15:formulaRef>
                          <c15:sqref>February!$H$6:$H$8</c15:sqref>
                        </c15:formulaRef>
                      </c:ext>
                    </c:extLst>
                    <c:numCache>
                      <c:formatCode>General</c:formatCode>
                      <c:ptCount val="3"/>
                      <c:pt idx="0">
                        <c:v>85</c:v>
                      </c:pt>
                      <c:pt idx="1">
                        <c:v>12</c:v>
                      </c:pt>
                      <c:pt idx="2">
                        <c:v>3</c:v>
                      </c:pt>
                    </c:numCache>
                  </c:numRef>
                </c:val>
                <c:extLst xmlns:c15="http://schemas.microsoft.com/office/drawing/2012/chart">
                  <c:ext xmlns:c16="http://schemas.microsoft.com/office/drawing/2014/chart" uri="{C3380CC4-5D6E-409C-BE32-E72D297353CC}">
                    <c16:uniqueId val="{00000006-B291-453A-8882-B5257CDDAB6C}"/>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February!$I$5</c15:sqref>
                        </c15:formulaRef>
                      </c:ext>
                    </c:extLst>
                    <c:strCache>
                      <c:ptCount val="1"/>
                    </c:strCache>
                  </c:strRef>
                </c:tx>
                <c:spPr>
                  <a:solidFill>
                    <a:schemeClr val="accent2">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February!$A$6:$A$26</c15:sqref>
                        </c15:fullRef>
                        <c15:formulaRef>
                          <c15:sqref>February!$A$6:$A$8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February!$I$6:$I$26</c15:sqref>
                        </c15:fullRef>
                        <c15:formulaRef>
                          <c15:sqref>February!$I$6:$I$8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B291-453A-8882-B5257CDDAB6C}"/>
                  </c:ext>
                </c:extLst>
              </c15:ser>
            </c15:filteredBarSeries>
          </c:ext>
        </c:extLst>
      </c:barChart>
      <c:catAx>
        <c:axId val="2014344095"/>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90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14353247"/>
        <c:crosses val="autoZero"/>
        <c:auto val="1"/>
        <c:lblAlgn val="ctr"/>
        <c:lblOffset val="100"/>
        <c:noMultiLvlLbl val="0"/>
      </c:catAx>
      <c:valAx>
        <c:axId val="20143532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440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0111388925295989"/>
          <c:y val="0.1806810974836324"/>
          <c:w val="0.75314253987482338"/>
          <c:h val="0.74066366704161979"/>
        </c:manualLayout>
      </c:layout>
      <c:barChart>
        <c:barDir val="bar"/>
        <c:grouping val="clustered"/>
        <c:varyColors val="0"/>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February!$A$38:$B$51</c15:sqref>
                  </c15:fullRef>
                  <c15:levelRef>
                    <c15:sqref>February!$B$38:$B$51</c15:sqref>
                  </c15:levelRef>
                </c:ext>
              </c:extLst>
              <c:f>February!$B$38:$B$51</c:f>
              <c:strCache>
                <c:ptCount val="14"/>
                <c:pt idx="0">
                  <c:v>Item Name</c:v>
                </c:pt>
                <c:pt idx="1">
                  <c:v>Chicken Biryani </c:v>
                </c:pt>
                <c:pt idx="2">
                  <c:v>Maggie</c:v>
                </c:pt>
                <c:pt idx="3">
                  <c:v>Egg Bhujia</c:v>
                </c:pt>
                <c:pt idx="4">
                  <c:v>Omlets</c:v>
                </c:pt>
                <c:pt idx="5">
                  <c:v>Chicken Kabab</c:v>
                </c:pt>
                <c:pt idx="6">
                  <c:v>Chicken 65</c:v>
                </c:pt>
                <c:pt idx="7">
                  <c:v>Chicken  Manchurian</c:v>
                </c:pt>
                <c:pt idx="8">
                  <c:v>Aloo Paratha</c:v>
                </c:pt>
                <c:pt idx="9">
                  <c:v>Mix Veg. Raitha</c:v>
                </c:pt>
                <c:pt idx="10">
                  <c:v>Tandoori Chicken</c:v>
                </c:pt>
                <c:pt idx="11">
                  <c:v>Water Bottle</c:v>
                </c:pt>
                <c:pt idx="12">
                  <c:v>Thumps Up</c:v>
                </c:pt>
                <c:pt idx="13">
                  <c:v>Sprite</c:v>
                </c:pt>
              </c:strCache>
            </c:strRef>
          </c:cat>
          <c:val>
            <c:numRef>
              <c:f>February!$D$38:$D$51</c:f>
              <c:numCache>
                <c:formatCode>General</c:formatCode>
                <c:ptCount val="14"/>
                <c:pt idx="0">
                  <c:v>0</c:v>
                </c:pt>
                <c:pt idx="1">
                  <c:v>130</c:v>
                </c:pt>
                <c:pt idx="2">
                  <c:v>15</c:v>
                </c:pt>
                <c:pt idx="3">
                  <c:v>20</c:v>
                </c:pt>
                <c:pt idx="4">
                  <c:v>60</c:v>
                </c:pt>
                <c:pt idx="5">
                  <c:v>117</c:v>
                </c:pt>
                <c:pt idx="6">
                  <c:v>111</c:v>
                </c:pt>
                <c:pt idx="7">
                  <c:v>140</c:v>
                </c:pt>
                <c:pt idx="8">
                  <c:v>10</c:v>
                </c:pt>
                <c:pt idx="9">
                  <c:v>19</c:v>
                </c:pt>
                <c:pt idx="10">
                  <c:v>48</c:v>
                </c:pt>
                <c:pt idx="11">
                  <c:v>201</c:v>
                </c:pt>
                <c:pt idx="12">
                  <c:v>180</c:v>
                </c:pt>
                <c:pt idx="13">
                  <c:v>90</c:v>
                </c:pt>
              </c:numCache>
            </c:numRef>
          </c:val>
          <c:extLst>
            <c:ext xmlns:c16="http://schemas.microsoft.com/office/drawing/2014/chart" uri="{C3380CC4-5D6E-409C-BE32-E72D297353CC}">
              <c16:uniqueId val="{00000001-2DCC-462D-AD7F-7F904F69633E}"/>
            </c:ext>
          </c:extLst>
        </c:ser>
        <c:dLbls>
          <c:dLblPos val="inEnd"/>
          <c:showLegendKey val="0"/>
          <c:showVal val="1"/>
          <c:showCatName val="0"/>
          <c:showSerName val="0"/>
          <c:showPercent val="0"/>
          <c:showBubbleSize val="0"/>
        </c:dLbls>
        <c:gapWidth val="115"/>
        <c:axId val="1724112079"/>
        <c:axId val="1724114575"/>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ullRef>
                          <c15:sqref>February!$A$38:$B$51</c15:sqref>
                        </c15:fullRef>
                        <c15:levelRef>
                          <c15:sqref>February!$B$38:$B$51</c15:sqref>
                        </c15:levelRef>
                        <c15:formulaRef>
                          <c15:sqref>February!$B$38:$B$51</c15:sqref>
                        </c15:formulaRef>
                      </c:ext>
                    </c:extLst>
                    <c:strCache>
                      <c:ptCount val="14"/>
                      <c:pt idx="0">
                        <c:v>Item Name</c:v>
                      </c:pt>
                      <c:pt idx="1">
                        <c:v>Chicken Biryani </c:v>
                      </c:pt>
                      <c:pt idx="2">
                        <c:v>Maggie</c:v>
                      </c:pt>
                      <c:pt idx="3">
                        <c:v>Egg Bhujia</c:v>
                      </c:pt>
                      <c:pt idx="4">
                        <c:v>Omlets</c:v>
                      </c:pt>
                      <c:pt idx="5">
                        <c:v>Chicken Kabab</c:v>
                      </c:pt>
                      <c:pt idx="6">
                        <c:v>Chicken 65</c:v>
                      </c:pt>
                      <c:pt idx="7">
                        <c:v>Chicken  Manchurian</c:v>
                      </c:pt>
                      <c:pt idx="8">
                        <c:v>Aloo Paratha</c:v>
                      </c:pt>
                      <c:pt idx="9">
                        <c:v>Mix Veg. Raitha</c:v>
                      </c:pt>
                      <c:pt idx="10">
                        <c:v>Tandoori Chicken</c:v>
                      </c:pt>
                      <c:pt idx="11">
                        <c:v>Water Bottle</c:v>
                      </c:pt>
                      <c:pt idx="12">
                        <c:v>Thumps Up</c:v>
                      </c:pt>
                      <c:pt idx="13">
                        <c:v>Sprite</c:v>
                      </c:pt>
                    </c:strCache>
                  </c:strRef>
                </c:cat>
                <c:val>
                  <c:numRef>
                    <c:extLst>
                      <c:ext uri="{02D57815-91ED-43cb-92C2-25804820EDAC}">
                        <c15:formulaRef>
                          <c15:sqref>February!$C$38:$C$51</c15:sqref>
                        </c15:formulaRef>
                      </c:ext>
                    </c:extLst>
                    <c:numCache>
                      <c:formatCode>"₹"\ #,##0.00;[Red]"₹"\ #,##0.00</c:formatCode>
                      <c:ptCount val="14"/>
                      <c:pt idx="0" formatCode="General">
                        <c:v>0</c:v>
                      </c:pt>
                      <c:pt idx="1">
                        <c:v>180</c:v>
                      </c:pt>
                      <c:pt idx="2">
                        <c:v>89</c:v>
                      </c:pt>
                      <c:pt idx="3">
                        <c:v>100</c:v>
                      </c:pt>
                      <c:pt idx="4">
                        <c:v>35</c:v>
                      </c:pt>
                      <c:pt idx="5">
                        <c:v>50</c:v>
                      </c:pt>
                      <c:pt idx="6">
                        <c:v>150</c:v>
                      </c:pt>
                      <c:pt idx="7">
                        <c:v>150</c:v>
                      </c:pt>
                      <c:pt idx="8">
                        <c:v>69</c:v>
                      </c:pt>
                      <c:pt idx="9">
                        <c:v>189</c:v>
                      </c:pt>
                      <c:pt idx="10">
                        <c:v>160</c:v>
                      </c:pt>
                      <c:pt idx="11">
                        <c:v>20</c:v>
                      </c:pt>
                      <c:pt idx="12">
                        <c:v>45</c:v>
                      </c:pt>
                      <c:pt idx="13">
                        <c:v>40</c:v>
                      </c:pt>
                    </c:numCache>
                  </c:numRef>
                </c:val>
                <c:extLst>
                  <c:ext xmlns:c16="http://schemas.microsoft.com/office/drawing/2014/chart" uri="{C3380CC4-5D6E-409C-BE32-E72D297353CC}">
                    <c16:uniqueId val="{00000000-2DCC-462D-AD7F-7F904F69633E}"/>
                  </c:ext>
                </c:extLst>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February!$A$38:$B$51</c15:sqref>
                        </c15:fullRef>
                        <c15:levelRef>
                          <c15:sqref>February!$B$38:$B$51</c15:sqref>
                        </c15:levelRef>
                        <c15:formulaRef>
                          <c15:sqref>February!$B$38:$B$51</c15:sqref>
                        </c15:formulaRef>
                      </c:ext>
                    </c:extLst>
                    <c:strCache>
                      <c:ptCount val="14"/>
                      <c:pt idx="0">
                        <c:v>Item Name</c:v>
                      </c:pt>
                      <c:pt idx="1">
                        <c:v>Chicken Biryani </c:v>
                      </c:pt>
                      <c:pt idx="2">
                        <c:v>Maggie</c:v>
                      </c:pt>
                      <c:pt idx="3">
                        <c:v>Egg Bhujia</c:v>
                      </c:pt>
                      <c:pt idx="4">
                        <c:v>Omlets</c:v>
                      </c:pt>
                      <c:pt idx="5">
                        <c:v>Chicken Kabab</c:v>
                      </c:pt>
                      <c:pt idx="6">
                        <c:v>Chicken 65</c:v>
                      </c:pt>
                      <c:pt idx="7">
                        <c:v>Chicken  Manchurian</c:v>
                      </c:pt>
                      <c:pt idx="8">
                        <c:v>Aloo Paratha</c:v>
                      </c:pt>
                      <c:pt idx="9">
                        <c:v>Mix Veg. Raitha</c:v>
                      </c:pt>
                      <c:pt idx="10">
                        <c:v>Tandoori Chicken</c:v>
                      </c:pt>
                      <c:pt idx="11">
                        <c:v>Water Bottle</c:v>
                      </c:pt>
                      <c:pt idx="12">
                        <c:v>Thumps Up</c:v>
                      </c:pt>
                      <c:pt idx="13">
                        <c:v>Sprite</c:v>
                      </c:pt>
                    </c:strCache>
                  </c:strRef>
                </c:cat>
                <c:val>
                  <c:numRef>
                    <c:extLst xmlns:c15="http://schemas.microsoft.com/office/drawing/2012/chart">
                      <c:ext xmlns:c15="http://schemas.microsoft.com/office/drawing/2012/chart" uri="{02D57815-91ED-43cb-92C2-25804820EDAC}">
                        <c15:formulaRef>
                          <c15:sqref>February!$E$38:$E$51</c15:sqref>
                        </c15:formulaRef>
                      </c:ext>
                    </c:extLst>
                    <c:numCache>
                      <c:formatCode>"₹"\ #,##0.00;[Red]"₹"\ #,##0.00</c:formatCode>
                      <c:ptCount val="14"/>
                      <c:pt idx="0" formatCode="General">
                        <c:v>0</c:v>
                      </c:pt>
                      <c:pt idx="1">
                        <c:v>23400</c:v>
                      </c:pt>
                      <c:pt idx="2">
                        <c:v>1335</c:v>
                      </c:pt>
                      <c:pt idx="3">
                        <c:v>2000</c:v>
                      </c:pt>
                      <c:pt idx="4">
                        <c:v>2100</c:v>
                      </c:pt>
                      <c:pt idx="5">
                        <c:v>5850</c:v>
                      </c:pt>
                      <c:pt idx="6">
                        <c:v>16650</c:v>
                      </c:pt>
                      <c:pt idx="7">
                        <c:v>21000</c:v>
                      </c:pt>
                      <c:pt idx="8">
                        <c:v>690</c:v>
                      </c:pt>
                      <c:pt idx="9">
                        <c:v>3591</c:v>
                      </c:pt>
                      <c:pt idx="10">
                        <c:v>7680</c:v>
                      </c:pt>
                      <c:pt idx="11">
                        <c:v>4020</c:v>
                      </c:pt>
                      <c:pt idx="12">
                        <c:v>8100</c:v>
                      </c:pt>
                      <c:pt idx="13">
                        <c:v>3600</c:v>
                      </c:pt>
                    </c:numCache>
                  </c:numRef>
                </c:val>
                <c:extLst xmlns:c15="http://schemas.microsoft.com/office/drawing/2012/chart">
                  <c:ext xmlns:c16="http://schemas.microsoft.com/office/drawing/2014/chart" uri="{C3380CC4-5D6E-409C-BE32-E72D297353CC}">
                    <c16:uniqueId val="{00000002-2DCC-462D-AD7F-7F904F69633E}"/>
                  </c:ext>
                </c:extLst>
              </c15:ser>
            </c15:filteredBarSeries>
            <c15:filteredBarSeries>
              <c15: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February!$A$38:$B$51</c15:sqref>
                        </c15:fullRef>
                        <c15:levelRef>
                          <c15:sqref>February!$B$38:$B$51</c15:sqref>
                        </c15:levelRef>
                        <c15:formulaRef>
                          <c15:sqref>February!$B$38:$B$51</c15:sqref>
                        </c15:formulaRef>
                      </c:ext>
                    </c:extLst>
                    <c:strCache>
                      <c:ptCount val="14"/>
                      <c:pt idx="0">
                        <c:v>Item Name</c:v>
                      </c:pt>
                      <c:pt idx="1">
                        <c:v>Chicken Biryani </c:v>
                      </c:pt>
                      <c:pt idx="2">
                        <c:v>Maggie</c:v>
                      </c:pt>
                      <c:pt idx="3">
                        <c:v>Egg Bhujia</c:v>
                      </c:pt>
                      <c:pt idx="4">
                        <c:v>Omlets</c:v>
                      </c:pt>
                      <c:pt idx="5">
                        <c:v>Chicken Kabab</c:v>
                      </c:pt>
                      <c:pt idx="6">
                        <c:v>Chicken 65</c:v>
                      </c:pt>
                      <c:pt idx="7">
                        <c:v>Chicken  Manchurian</c:v>
                      </c:pt>
                      <c:pt idx="8">
                        <c:v>Aloo Paratha</c:v>
                      </c:pt>
                      <c:pt idx="9">
                        <c:v>Mix Veg. Raitha</c:v>
                      </c:pt>
                      <c:pt idx="10">
                        <c:v>Tandoori Chicken</c:v>
                      </c:pt>
                      <c:pt idx="11">
                        <c:v>Water Bottle</c:v>
                      </c:pt>
                      <c:pt idx="12">
                        <c:v>Thumps Up</c:v>
                      </c:pt>
                      <c:pt idx="13">
                        <c:v>Sprite</c:v>
                      </c:pt>
                    </c:strCache>
                  </c:strRef>
                </c:cat>
                <c:val>
                  <c:numRef>
                    <c:extLst xmlns:c15="http://schemas.microsoft.com/office/drawing/2012/chart">
                      <c:ext xmlns:c15="http://schemas.microsoft.com/office/drawing/2012/chart" uri="{02D57815-91ED-43cb-92C2-25804820EDAC}">
                        <c15:formulaRef>
                          <c15:sqref>February!$F$38:$F$51</c15:sqref>
                        </c15:formulaRef>
                      </c:ext>
                    </c:extLst>
                    <c:numCache>
                      <c:formatCode>"₹"\ #,##0.00;[Red]"₹"\ #,##0.00</c:formatCode>
                      <c:ptCount val="14"/>
                    </c:numCache>
                  </c:numRef>
                </c:val>
                <c:extLst xmlns:c15="http://schemas.microsoft.com/office/drawing/2012/chart">
                  <c:ext xmlns:c16="http://schemas.microsoft.com/office/drawing/2014/chart" uri="{C3380CC4-5D6E-409C-BE32-E72D297353CC}">
                    <c16:uniqueId val="{00000003-2DCC-462D-AD7F-7F904F69633E}"/>
                  </c:ext>
                </c:extLst>
              </c15:ser>
            </c15:filteredBarSeries>
          </c:ext>
        </c:extLst>
      </c:barChart>
      <c:catAx>
        <c:axId val="1724112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4114575"/>
        <c:crosses val="autoZero"/>
        <c:auto val="1"/>
        <c:lblAlgn val="ctr"/>
        <c:lblOffset val="100"/>
        <c:noMultiLvlLbl val="0"/>
      </c:catAx>
      <c:valAx>
        <c:axId val="17241145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4112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March!$D$5</c:f>
              <c:strCache>
                <c:ptCount val="1"/>
                <c:pt idx="0">
                  <c:v>Amount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ext>
              </c:extLst>
              <c:f>(March!$A$9,March!$A$12,March!$A$16:$A$17,March!$A$23,March!$A$26)</c:f>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March!$D$6:$D$26</c15:sqref>
                  </c15:fullRef>
                </c:ext>
              </c:extLst>
              <c:f>(March!$D$9,March!$D$12,March!$D$16:$D$17,March!$D$23,March!$D$26)</c:f>
              <c:numCache>
                <c:formatCode>General</c:formatCode>
                <c:ptCount val="6"/>
                <c:pt idx="0">
                  <c:v>80000</c:v>
                </c:pt>
                <c:pt idx="1">
                  <c:v>0</c:v>
                </c:pt>
                <c:pt idx="2">
                  <c:v>26000</c:v>
                </c:pt>
                <c:pt idx="3" formatCode="#,##0.00;[Red]#,##0.00">
                  <c:v>54000</c:v>
                </c:pt>
                <c:pt idx="4">
                  <c:v>29000</c:v>
                </c:pt>
                <c:pt idx="5" formatCode="#,##0.00;[Red]#,##0.00">
                  <c:v>25000</c:v>
                </c:pt>
              </c:numCache>
            </c:numRef>
          </c:val>
          <c:extLst>
            <c:ext xmlns:c16="http://schemas.microsoft.com/office/drawing/2014/chart" uri="{C3380CC4-5D6E-409C-BE32-E72D297353CC}">
              <c16:uniqueId val="{00000002-2DE9-4C60-B581-FE039647F079}"/>
            </c:ext>
          </c:extLst>
        </c:ser>
        <c:dLbls>
          <c:dLblPos val="ctr"/>
          <c:showLegendKey val="0"/>
          <c:showVal val="1"/>
          <c:showCatName val="0"/>
          <c:showSerName val="0"/>
          <c:showPercent val="0"/>
          <c:showBubbleSize val="0"/>
        </c:dLbls>
        <c:gapWidth val="150"/>
        <c:overlap val="100"/>
        <c:axId val="1314977855"/>
        <c:axId val="2005711903"/>
        <c:extLst>
          <c:ext xmlns:c15="http://schemas.microsoft.com/office/drawing/2012/chart" uri="{02D57815-91ED-43cb-92C2-25804820EDAC}">
            <c15:filteredBarSeries>
              <c15:ser>
                <c:idx val="0"/>
                <c:order val="0"/>
                <c:tx>
                  <c:strRef>
                    <c:extLst>
                      <c:ext uri="{02D57815-91ED-43cb-92C2-25804820EDAC}">
                        <c15:formulaRef>
                          <c15:sqref>March!$B$5</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uri="{02D57815-91ED-43cb-92C2-25804820EDAC}">
                        <c15:fullRef>
                          <c15:sqref>March!$B$6:$B$26</c15:sqref>
                        </c15:fullRef>
                        <c15:formulaRef>
                          <c15:sqref>(March!$B$9,March!$B$12,March!$B$16:$B$17,March!$B$23,March!$B$26)</c15:sqref>
                        </c15:formulaRef>
                      </c:ext>
                    </c:extLst>
                    <c:numCache>
                      <c:formatCode>General</c:formatCode>
                      <c:ptCount val="6"/>
                    </c:numCache>
                  </c:numRef>
                </c:val>
                <c:extLst>
                  <c:ext xmlns:c16="http://schemas.microsoft.com/office/drawing/2014/chart" uri="{C3380CC4-5D6E-409C-BE32-E72D297353CC}">
                    <c16:uniqueId val="{00000000-2DE9-4C60-B581-FE039647F07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March!$C$5</c15:sqref>
                        </c15:formulaRef>
                      </c:ext>
                    </c:extLst>
                    <c:strCache>
                      <c:ptCount val="1"/>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March!$C$6:$C$26</c15:sqref>
                        </c15:fullRef>
                        <c15:formulaRef>
                          <c15:sqref>(March!$C$9,March!$C$12,March!$C$16:$C$17,March!$C$23,March!$C$26)</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2DE9-4C60-B581-FE039647F07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March!$E$5</c15:sqref>
                        </c15:formulaRef>
                      </c:ext>
                    </c:extLst>
                    <c:strCache>
                      <c:ptCount val="1"/>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March!$E$6:$E$26</c15:sqref>
                        </c15:fullRef>
                        <c15:formulaRef>
                          <c15:sqref>(March!$E$9,March!$E$12,March!$E$16:$E$17,March!$E$23,March!$E$26)</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3-2DE9-4C60-B581-FE039647F07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March!$F$5</c15:sqref>
                        </c15:formulaRef>
                      </c:ext>
                    </c:extLst>
                    <c:strCache>
                      <c:ptCount val="1"/>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March!$F$6:$F$26</c15:sqref>
                        </c15:fullRef>
                        <c15:formulaRef>
                          <c15:sqref>(March!$F$9,March!$F$12,March!$F$16:$F$17,March!$F$23,March!$F$26)</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4-2DE9-4C60-B581-FE039647F07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March!$G$5</c15:sqref>
                        </c15:formulaRef>
                      </c:ext>
                    </c:extLst>
                    <c:strCache>
                      <c:ptCount val="1"/>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March!$G$6:$G$26</c15:sqref>
                        </c15:fullRef>
                        <c15:formulaRef>
                          <c15:sqref>(March!$G$9,March!$G$12,March!$G$16:$G$17,March!$G$23,March!$G$26)</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5-2DE9-4C60-B581-FE039647F07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March!$H$5</c15:sqref>
                        </c15:formulaRef>
                      </c:ext>
                    </c:extLst>
                    <c:strCache>
                      <c:ptCount val="1"/>
                      <c:pt idx="0">
                        <c:v>Sales Percentage</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March!$H$6:$H$26</c15:sqref>
                        </c15:fullRef>
                        <c15:formulaRef>
                          <c15:sqref>(March!$H$9,March!$H$12,March!$H$16:$H$17,March!$H$23,March!$H$26)</c15:sqref>
                        </c15:formulaRef>
                      </c:ext>
                    </c:extLst>
                    <c:numCache>
                      <c:formatCode>General</c:formatCode>
                      <c:ptCount val="6"/>
                      <c:pt idx="0">
                        <c:v>100</c:v>
                      </c:pt>
                      <c:pt idx="1" formatCode="0.00%">
                        <c:v>0</c:v>
                      </c:pt>
                      <c:pt idx="2">
                        <c:v>32.5</c:v>
                      </c:pt>
                      <c:pt idx="3">
                        <c:v>67.5</c:v>
                      </c:pt>
                      <c:pt idx="4">
                        <c:v>36.25</c:v>
                      </c:pt>
                      <c:pt idx="5">
                        <c:v>31.25</c:v>
                      </c:pt>
                    </c:numCache>
                  </c:numRef>
                </c:val>
                <c:extLst xmlns:c15="http://schemas.microsoft.com/office/drawing/2012/chart">
                  <c:ext xmlns:c16="http://schemas.microsoft.com/office/drawing/2014/chart" uri="{C3380CC4-5D6E-409C-BE32-E72D297353CC}">
                    <c16:uniqueId val="{00000006-2DE9-4C60-B581-FE039647F079}"/>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March!$I$5</c15:sqref>
                        </c15:formulaRef>
                      </c:ext>
                    </c:extLst>
                    <c:strCache>
                      <c:ptCount val="1"/>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March!$A$6:$A$26</c15:sqref>
                        </c15:fullRef>
                        <c15:formulaRef>
                          <c15:sqref>(March!$A$9,March!$A$12,March!$A$16:$A$17,March!$A$23,March!$A$26)</c15:sqref>
                        </c15:formulaRef>
                      </c:ext>
                    </c:extLst>
                    <c:strCache>
                      <c:ptCount val="6"/>
                      <c:pt idx="0">
                        <c:v>Total Sales</c:v>
                      </c:pt>
                      <c:pt idx="1">
                        <c:v>Cost of Goods Sold</c:v>
                      </c:pt>
                      <c:pt idx="2">
                        <c:v>Total COGS</c:v>
                      </c:pt>
                      <c:pt idx="3">
                        <c:v>Gross Profit</c:v>
                      </c:pt>
                      <c:pt idx="4">
                        <c:v>Total expenses</c:v>
                      </c:pt>
                      <c:pt idx="5">
                        <c:v>Net Profit/Loss</c:v>
                      </c:pt>
                    </c:strCache>
                  </c:strRef>
                </c:cat>
                <c:val>
                  <c:numRef>
                    <c:extLst>
                      <c:ext xmlns:c15="http://schemas.microsoft.com/office/drawing/2012/chart" uri="{02D57815-91ED-43cb-92C2-25804820EDAC}">
                        <c15:fullRef>
                          <c15:sqref>March!$I$6:$I$26</c15:sqref>
                        </c15:fullRef>
                        <c15:formulaRef>
                          <c15:sqref>(March!$I$9,March!$I$12,March!$I$16:$I$17,March!$I$23,March!$I$26)</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7-2DE9-4C60-B581-FE039647F079}"/>
                  </c:ext>
                </c:extLst>
              </c15:ser>
            </c15:filteredBarSeries>
          </c:ext>
        </c:extLst>
      </c:barChart>
      <c:catAx>
        <c:axId val="13149778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11903"/>
        <c:crosses val="autoZero"/>
        <c:auto val="1"/>
        <c:lblAlgn val="ctr"/>
        <c:lblOffset val="100"/>
        <c:noMultiLvlLbl val="0"/>
      </c:catAx>
      <c:valAx>
        <c:axId val="200571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77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b="1" i="0" baseline="0">
                <a:effectLst/>
              </a:rPr>
              <a:t>Beverages</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March!$D$5</c:f>
              <c:strCache>
                <c:ptCount val="1"/>
                <c:pt idx="0">
                  <c:v>Amount</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ext>
              </c:extLst>
              <c:f>March!$A$6:$A$8</c:f>
              <c:strCache>
                <c:ptCount val="3"/>
                <c:pt idx="0">
                  <c:v>Food</c:v>
                </c:pt>
                <c:pt idx="1">
                  <c:v>Soft Drinks</c:v>
                </c:pt>
                <c:pt idx="2">
                  <c:v>Others</c:v>
                </c:pt>
              </c:strCache>
            </c:strRef>
          </c:cat>
          <c:val>
            <c:numRef>
              <c:extLst>
                <c:ext xmlns:c15="http://schemas.microsoft.com/office/drawing/2012/chart" uri="{02D57815-91ED-43cb-92C2-25804820EDAC}">
                  <c15:fullRef>
                    <c15:sqref>March!$D$6:$D$26</c15:sqref>
                  </c15:fullRef>
                </c:ext>
              </c:extLst>
              <c:f>March!$D$6:$D$8</c:f>
              <c:numCache>
                <c:formatCode>General</c:formatCode>
                <c:ptCount val="3"/>
                <c:pt idx="0">
                  <c:v>69000</c:v>
                </c:pt>
                <c:pt idx="1">
                  <c:v>9000</c:v>
                </c:pt>
                <c:pt idx="2">
                  <c:v>2000</c:v>
                </c:pt>
              </c:numCache>
            </c:numRef>
          </c:val>
          <c:extLst>
            <c:ext xmlns:c16="http://schemas.microsoft.com/office/drawing/2014/chart" uri="{C3380CC4-5D6E-409C-BE32-E72D297353CC}">
              <c16:uniqueId val="{00000002-099A-4F49-8917-28467A60D8EE}"/>
            </c:ext>
          </c:extLst>
        </c:ser>
        <c:dLbls>
          <c:showLegendKey val="0"/>
          <c:showVal val="0"/>
          <c:showCatName val="0"/>
          <c:showSerName val="0"/>
          <c:showPercent val="0"/>
          <c:showBubbleSize val="0"/>
        </c:dLbls>
        <c:gapWidth val="150"/>
        <c:overlap val="100"/>
        <c:axId val="315688271"/>
        <c:axId val="315694927"/>
        <c:extLst>
          <c:ext xmlns:c15="http://schemas.microsoft.com/office/drawing/2012/chart" uri="{02D57815-91ED-43cb-92C2-25804820EDAC}">
            <c15:filteredBarSeries>
              <c15:ser>
                <c:idx val="0"/>
                <c:order val="0"/>
                <c:tx>
                  <c:strRef>
                    <c:extLst>
                      <c:ext uri="{02D57815-91ED-43cb-92C2-25804820EDAC}">
                        <c15:formulaRef>
                          <c15:sqref>March!$B$5</c15:sqref>
                        </c15:formulaRef>
                      </c:ext>
                    </c:extLst>
                    <c:strCache>
                      <c:ptCount val="1"/>
                    </c:strCache>
                  </c:strRef>
                </c:tx>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uri="{02D57815-91ED-43cb-92C2-25804820EDAC}">
                        <c15:fullRef>
                          <c15:sqref>March!$B$6:$B$26</c15:sqref>
                        </c15:fullRef>
                        <c15:formulaRef>
                          <c15:sqref>March!$B$6:$B$8</c15:sqref>
                        </c15:formulaRef>
                      </c:ext>
                    </c:extLst>
                    <c:numCache>
                      <c:formatCode>General</c:formatCode>
                      <c:ptCount val="3"/>
                    </c:numCache>
                  </c:numRef>
                </c:val>
                <c:extLst>
                  <c:ext xmlns:c16="http://schemas.microsoft.com/office/drawing/2014/chart" uri="{C3380CC4-5D6E-409C-BE32-E72D297353CC}">
                    <c16:uniqueId val="{00000000-099A-4F49-8917-28467A60D8E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March!$C$5</c15:sqref>
                        </c15:formulaRef>
                      </c:ext>
                    </c:extLst>
                    <c:strCache>
                      <c:ptCount val="1"/>
                    </c:strCache>
                  </c:strRef>
                </c:tx>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March!$C$6:$C$26</c15:sqref>
                        </c15:fullRef>
                        <c15:formulaRef>
                          <c15:sqref>March!$C$6:$C$8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1-099A-4F49-8917-28467A60D8E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March!$E$5</c15:sqref>
                        </c15:formulaRef>
                      </c:ext>
                    </c:extLst>
                    <c:strCache>
                      <c:ptCount val="1"/>
                    </c:strCache>
                  </c:strRef>
                </c:tx>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March!$E$6:$E$26</c15:sqref>
                        </c15:fullRef>
                        <c15:formulaRef>
                          <c15:sqref>March!$E$6:$E$8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3-099A-4F49-8917-28467A60D8E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March!$F$5</c15:sqref>
                        </c15:formulaRef>
                      </c:ext>
                    </c:extLst>
                    <c:strCache>
                      <c:ptCount val="1"/>
                    </c:strCache>
                  </c:strRef>
                </c:tx>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March!$F$6:$F$26</c15:sqref>
                        </c15:fullRef>
                        <c15:formulaRef>
                          <c15:sqref>March!$F$6:$F$8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4-099A-4F49-8917-28467A60D8E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March!$G$5</c15:sqref>
                        </c15:formulaRef>
                      </c:ext>
                    </c:extLst>
                    <c:strCache>
                      <c:ptCount val="1"/>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March!$G$6:$G$26</c15:sqref>
                        </c15:fullRef>
                        <c15:formulaRef>
                          <c15:sqref>March!$G$6:$G$8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5-099A-4F49-8917-28467A60D8E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March!$H$5</c15:sqref>
                        </c15:formulaRef>
                      </c:ext>
                    </c:extLst>
                    <c:strCache>
                      <c:ptCount val="1"/>
                      <c:pt idx="0">
                        <c:v>Sales Percentage</c:v>
                      </c:pt>
                    </c:strCache>
                  </c:strRef>
                </c:tx>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March!$H$6:$H$26</c15:sqref>
                        </c15:fullRef>
                        <c15:formulaRef>
                          <c15:sqref>March!$H$6:$H$8</c15:sqref>
                        </c15:formulaRef>
                      </c:ext>
                    </c:extLst>
                    <c:numCache>
                      <c:formatCode>General</c:formatCode>
                      <c:ptCount val="3"/>
                      <c:pt idx="0">
                        <c:v>86.25</c:v>
                      </c:pt>
                      <c:pt idx="1">
                        <c:v>11.25</c:v>
                      </c:pt>
                      <c:pt idx="2">
                        <c:v>2.5</c:v>
                      </c:pt>
                    </c:numCache>
                  </c:numRef>
                </c:val>
                <c:extLst xmlns:c15="http://schemas.microsoft.com/office/drawing/2012/chart">
                  <c:ext xmlns:c16="http://schemas.microsoft.com/office/drawing/2014/chart" uri="{C3380CC4-5D6E-409C-BE32-E72D297353CC}">
                    <c16:uniqueId val="{00000006-099A-4F49-8917-28467A60D8EE}"/>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March!$I$5</c15:sqref>
                        </c15:formulaRef>
                      </c:ext>
                    </c:extLst>
                    <c:strCache>
                      <c:ptCount val="1"/>
                    </c:strCache>
                  </c:strRef>
                </c:tx>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March!$A$6:$A$26</c15:sqref>
                        </c15:fullRef>
                        <c15:formulaRef>
                          <c15:sqref>March!$A$6:$A$8</c15:sqref>
                        </c15:formulaRef>
                      </c:ext>
                    </c:extLst>
                    <c:strCache>
                      <c:ptCount val="3"/>
                      <c:pt idx="0">
                        <c:v>Food</c:v>
                      </c:pt>
                      <c:pt idx="1">
                        <c:v>Soft Drinks</c:v>
                      </c:pt>
                      <c:pt idx="2">
                        <c:v>Others</c:v>
                      </c:pt>
                    </c:strCache>
                  </c:strRef>
                </c:cat>
                <c:val>
                  <c:numRef>
                    <c:extLst>
                      <c:ext xmlns:c15="http://schemas.microsoft.com/office/drawing/2012/chart" uri="{02D57815-91ED-43cb-92C2-25804820EDAC}">
                        <c15:fullRef>
                          <c15:sqref>March!$I$6:$I$26</c15:sqref>
                        </c15:fullRef>
                        <c15:formulaRef>
                          <c15:sqref>March!$I$6:$I$8</c15:sqref>
                        </c15:formulaRef>
                      </c:ext>
                    </c:extLst>
                    <c:numCache>
                      <c:formatCode>General</c:formatCode>
                      <c:ptCount val="3"/>
                    </c:numCache>
                  </c:numRef>
                </c:val>
                <c:extLst xmlns:c15="http://schemas.microsoft.com/office/drawing/2012/chart">
                  <c:ext xmlns:c16="http://schemas.microsoft.com/office/drawing/2014/chart" uri="{C3380CC4-5D6E-409C-BE32-E72D297353CC}">
                    <c16:uniqueId val="{00000007-099A-4F49-8917-28467A60D8EE}"/>
                  </c:ext>
                </c:extLst>
              </c15:ser>
            </c15:filteredBarSeries>
          </c:ext>
        </c:extLst>
      </c:barChart>
      <c:catAx>
        <c:axId val="3156882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94927"/>
        <c:crosses val="autoZero"/>
        <c:auto val="1"/>
        <c:lblAlgn val="ctr"/>
        <c:lblOffset val="100"/>
        <c:noMultiLvlLbl val="0"/>
      </c:catAx>
      <c:valAx>
        <c:axId val="31569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8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Orders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1"/>
          <c:order val="1"/>
          <c:spPr>
            <a:noFill/>
            <a:ln w="9525" cap="flat" cmpd="sng" algn="ctr">
              <a:solidFill>
                <a:schemeClr val="accent2">
                  <a:shade val="86000"/>
                </a:schemeClr>
              </a:solidFill>
              <a:miter lim="800000"/>
            </a:ln>
            <a:effectLst>
              <a:glow rad="63500">
                <a:schemeClr val="accent2">
                  <a:shade val="8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March!$A$39:$B$49</c15:sqref>
                  </c15:fullRef>
                  <c15:levelRef>
                    <c15:sqref>March!$B$39:$B$49</c15:sqref>
                  </c15:levelRef>
                </c:ext>
              </c:extLst>
              <c:f>March!$B$40:$B$49</c:f>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March!$D$39:$D$49</c15:sqref>
                  </c15:fullRef>
                </c:ext>
              </c:extLst>
              <c:f>March!$D$40:$D$49</c:f>
              <c:numCache>
                <c:formatCode>General</c:formatCode>
                <c:ptCount val="10"/>
                <c:pt idx="0">
                  <c:v>102</c:v>
                </c:pt>
                <c:pt idx="1">
                  <c:v>12</c:v>
                </c:pt>
                <c:pt idx="2">
                  <c:v>51</c:v>
                </c:pt>
                <c:pt idx="3">
                  <c:v>98</c:v>
                </c:pt>
                <c:pt idx="4">
                  <c:v>105</c:v>
                </c:pt>
                <c:pt idx="5">
                  <c:v>108</c:v>
                </c:pt>
                <c:pt idx="6">
                  <c:v>45</c:v>
                </c:pt>
                <c:pt idx="7">
                  <c:v>150</c:v>
                </c:pt>
                <c:pt idx="8">
                  <c:v>179</c:v>
                </c:pt>
                <c:pt idx="9">
                  <c:v>89</c:v>
                </c:pt>
              </c:numCache>
            </c:numRef>
          </c:val>
          <c:extLst>
            <c:ext xmlns:c16="http://schemas.microsoft.com/office/drawing/2014/chart" uri="{C3380CC4-5D6E-409C-BE32-E72D297353CC}">
              <c16:uniqueId val="{00000001-4584-4D19-ABE4-54F71D3E3BA6}"/>
            </c:ext>
          </c:extLst>
        </c:ser>
        <c:dLbls>
          <c:dLblPos val="outEnd"/>
          <c:showLegendKey val="0"/>
          <c:showVal val="1"/>
          <c:showCatName val="0"/>
          <c:showSerName val="0"/>
          <c:showPercent val="0"/>
          <c:showBubbleSize val="0"/>
        </c:dLbls>
        <c:gapWidth val="182"/>
        <c:overlap val="-50"/>
        <c:axId val="2056429743"/>
        <c:axId val="2056433071"/>
        <c:extLst>
          <c:ext xmlns:c15="http://schemas.microsoft.com/office/drawing/2012/chart" uri="{02D57815-91ED-43cb-92C2-25804820EDAC}">
            <c15:filteredBarSeries>
              <c15:ser>
                <c:idx val="0"/>
                <c:order val="0"/>
                <c:spPr>
                  <a:noFill/>
                  <a:ln w="9525" cap="flat" cmpd="sng" algn="ctr">
                    <a:solidFill>
                      <a:schemeClr val="accent2">
                        <a:shade val="58000"/>
                      </a:schemeClr>
                    </a:solidFill>
                    <a:miter lim="800000"/>
                  </a:ln>
                  <a:effectLst>
                    <a:glow rad="63500">
                      <a:schemeClr val="accent2">
                        <a:shade val="58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50000"/>
                              </a:schemeClr>
                            </a:solidFill>
                            <a:round/>
                          </a:ln>
                          <a:effectLst/>
                        </c:spPr>
                      </c15:leaderLines>
                    </c:ext>
                  </c:extLst>
                </c:dLbls>
                <c:cat>
                  <c:strRef>
                    <c:extLst>
                      <c:ext uri="{02D57815-91ED-43cb-92C2-25804820EDAC}">
                        <c15:fullRef>
                          <c15:sqref>March!$A$39:$B$49</c15:sqref>
                        </c15:fullRef>
                        <c15:levelRef>
                          <c15:sqref>March!$B$39:$B$49</c15:sqref>
                        </c15:levelRef>
                        <c15:formulaRef>
                          <c15:sqref>March!$B$40:$B$49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uri="{02D57815-91ED-43cb-92C2-25804820EDAC}">
                        <c15:fullRef>
                          <c15:sqref>March!$C$39:$C$49</c15:sqref>
                        </c15:fullRef>
                        <c15:formulaRef>
                          <c15:sqref>March!$C$40:$C$49</c15:sqref>
                        </c15:formulaRef>
                      </c:ext>
                    </c:extLst>
                    <c:numCache>
                      <c:formatCode>"₹"\ #,##0.00;[Red]"₹"\ #,##0.00</c:formatCode>
                      <c:ptCount val="10"/>
                      <c:pt idx="0">
                        <c:v>180</c:v>
                      </c:pt>
                      <c:pt idx="1">
                        <c:v>100</c:v>
                      </c:pt>
                      <c:pt idx="2">
                        <c:v>35</c:v>
                      </c:pt>
                      <c:pt idx="3">
                        <c:v>50</c:v>
                      </c:pt>
                      <c:pt idx="4">
                        <c:v>150</c:v>
                      </c:pt>
                      <c:pt idx="5">
                        <c:v>150</c:v>
                      </c:pt>
                      <c:pt idx="6">
                        <c:v>160</c:v>
                      </c:pt>
                      <c:pt idx="7">
                        <c:v>20</c:v>
                      </c:pt>
                      <c:pt idx="8">
                        <c:v>45</c:v>
                      </c:pt>
                      <c:pt idx="9">
                        <c:v>40</c:v>
                      </c:pt>
                    </c:numCache>
                  </c:numRef>
                </c:val>
                <c:extLst>
                  <c:ext xmlns:c16="http://schemas.microsoft.com/office/drawing/2014/chart" uri="{C3380CC4-5D6E-409C-BE32-E72D297353CC}">
                    <c16:uniqueId val="{00000000-4584-4D19-ABE4-54F71D3E3BA6}"/>
                  </c:ext>
                </c:extLst>
              </c15:ser>
            </c15:filteredBarSeries>
            <c15:filteredBarSeries>
              <c15:ser>
                <c:idx val="2"/>
                <c:order val="2"/>
                <c:spPr>
                  <a:noFill/>
                  <a:ln w="9525" cap="flat" cmpd="sng" algn="ctr">
                    <a:solidFill>
                      <a:schemeClr val="accent2">
                        <a:tint val="86000"/>
                      </a:schemeClr>
                    </a:solidFill>
                    <a:miter lim="800000"/>
                  </a:ln>
                  <a:effectLst>
                    <a:glow rad="63500">
                      <a:schemeClr val="accent2">
                        <a:tint val="8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March!$A$39:$B$49</c15:sqref>
                        </c15:fullRef>
                        <c15:levelRef>
                          <c15:sqref>March!$B$39:$B$49</c15:sqref>
                        </c15:levelRef>
                        <c15:formulaRef>
                          <c15:sqref>March!$B$40:$B$49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March!$E$39:$E$49</c15:sqref>
                        </c15:fullRef>
                        <c15:formulaRef>
                          <c15:sqref>March!$E$40:$E$49</c15:sqref>
                        </c15:formulaRef>
                      </c:ext>
                    </c:extLst>
                    <c:numCache>
                      <c:formatCode>"₹"\ #,##0.00;[Red]"₹"\ #,##0.00</c:formatCode>
                      <c:ptCount val="10"/>
                      <c:pt idx="0">
                        <c:v>18360</c:v>
                      </c:pt>
                      <c:pt idx="1">
                        <c:v>1200</c:v>
                      </c:pt>
                      <c:pt idx="2">
                        <c:v>1785</c:v>
                      </c:pt>
                      <c:pt idx="3">
                        <c:v>4900</c:v>
                      </c:pt>
                      <c:pt idx="4">
                        <c:v>15750</c:v>
                      </c:pt>
                      <c:pt idx="5">
                        <c:v>16200</c:v>
                      </c:pt>
                      <c:pt idx="6">
                        <c:v>7200</c:v>
                      </c:pt>
                      <c:pt idx="7">
                        <c:v>3000</c:v>
                      </c:pt>
                      <c:pt idx="8">
                        <c:v>8055</c:v>
                      </c:pt>
                      <c:pt idx="9">
                        <c:v>3560</c:v>
                      </c:pt>
                    </c:numCache>
                  </c:numRef>
                </c:val>
                <c:extLst xmlns:c15="http://schemas.microsoft.com/office/drawing/2012/chart">
                  <c:ext xmlns:c16="http://schemas.microsoft.com/office/drawing/2014/chart" uri="{C3380CC4-5D6E-409C-BE32-E72D297353CC}">
                    <c16:uniqueId val="{00000002-4584-4D19-ABE4-54F71D3E3BA6}"/>
                  </c:ext>
                </c:extLst>
              </c15:ser>
            </c15:filteredBarSeries>
            <c15:filteredBarSeries>
              <c15:ser>
                <c:idx val="3"/>
                <c:order val="3"/>
                <c:spPr>
                  <a:noFill/>
                  <a:ln w="9525" cap="flat" cmpd="sng" algn="ctr">
                    <a:solidFill>
                      <a:schemeClr val="accent2">
                        <a:tint val="58000"/>
                      </a:schemeClr>
                    </a:solidFill>
                    <a:miter lim="800000"/>
                  </a:ln>
                  <a:effectLst>
                    <a:glow rad="63500">
                      <a:schemeClr val="accent2">
                        <a:tint val="58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extLst>
                      <c:ext xmlns:c15="http://schemas.microsoft.com/office/drawing/2012/chart" uri="{02D57815-91ED-43cb-92C2-25804820EDAC}">
                        <c15:fullRef>
                          <c15:sqref>March!$A$39:$B$49</c15:sqref>
                        </c15:fullRef>
                        <c15:levelRef>
                          <c15:sqref>March!$B$39:$B$49</c15:sqref>
                        </c15:levelRef>
                        <c15:formulaRef>
                          <c15:sqref>March!$B$40:$B$49</c15:sqref>
                        </c15:formulaRef>
                      </c:ext>
                    </c:extLst>
                    <c:strCache>
                      <c:ptCount val="10"/>
                      <c:pt idx="0">
                        <c:v>Chicken Biryani </c:v>
                      </c:pt>
                      <c:pt idx="1">
                        <c:v>Egg Bhujia</c:v>
                      </c:pt>
                      <c:pt idx="2">
                        <c:v>Omlets</c:v>
                      </c:pt>
                      <c:pt idx="3">
                        <c:v>Chicken Kabab</c:v>
                      </c:pt>
                      <c:pt idx="4">
                        <c:v>Chicken 65</c:v>
                      </c:pt>
                      <c:pt idx="5">
                        <c:v>Chicken  Manchurian</c:v>
                      </c:pt>
                      <c:pt idx="6">
                        <c:v>Tandoori Chicken</c:v>
                      </c:pt>
                      <c:pt idx="7">
                        <c:v>Water Bottle</c:v>
                      </c:pt>
                      <c:pt idx="8">
                        <c:v>Thumps Up</c:v>
                      </c:pt>
                      <c:pt idx="9">
                        <c:v>Sprite</c:v>
                      </c:pt>
                    </c:strCache>
                  </c:strRef>
                </c:cat>
                <c:val>
                  <c:numRef>
                    <c:extLst>
                      <c:ext xmlns:c15="http://schemas.microsoft.com/office/drawing/2012/chart" uri="{02D57815-91ED-43cb-92C2-25804820EDAC}">
                        <c15:fullRef>
                          <c15:sqref>March!$F$39:$F$49</c15:sqref>
                        </c15:fullRef>
                        <c15:formulaRef>
                          <c15:sqref>March!$F$40:$F$49</c15:sqref>
                        </c15:formulaRef>
                      </c:ext>
                    </c:extLst>
                    <c:numCache>
                      <c:formatCode>"₹"\ #,##0.00;[Red]"₹"\ #,##0.00</c:formatCode>
                      <c:ptCount val="10"/>
                    </c:numCache>
                  </c:numRef>
                </c:val>
                <c:extLst xmlns:c15="http://schemas.microsoft.com/office/drawing/2012/chart">
                  <c:ext xmlns:c16="http://schemas.microsoft.com/office/drawing/2014/chart" uri="{C3380CC4-5D6E-409C-BE32-E72D297353CC}">
                    <c16:uniqueId val="{00000003-4584-4D19-ABE4-54F71D3E3BA6}"/>
                  </c:ext>
                </c:extLst>
              </c15:ser>
            </c15:filteredBarSeries>
          </c:ext>
        </c:extLst>
      </c:barChart>
      <c:catAx>
        <c:axId val="205642974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433071"/>
        <c:crosses val="autoZero"/>
        <c:auto val="1"/>
        <c:lblAlgn val="ctr"/>
        <c:lblOffset val="100"/>
        <c:noMultiLvlLbl val="0"/>
      </c:catAx>
      <c:valAx>
        <c:axId val="205643307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56429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9</xdr:col>
      <xdr:colOff>332740</xdr:colOff>
      <xdr:row>3</xdr:row>
      <xdr:rowOff>121920</xdr:rowOff>
    </xdr:from>
    <xdr:to>
      <xdr:col>18</xdr:col>
      <xdr:colOff>556260</xdr:colOff>
      <xdr:row>16</xdr:row>
      <xdr:rowOff>152400</xdr:rowOff>
    </xdr:to>
    <xdr:graphicFrame macro="">
      <xdr:nvGraphicFramePr>
        <xdr:cNvPr id="4" name="Chart 3">
          <a:extLst>
            <a:ext uri="{FF2B5EF4-FFF2-40B4-BE49-F238E27FC236}">
              <a16:creationId xmlns:a16="http://schemas.microsoft.com/office/drawing/2014/main" id="{F866758E-9793-1D11-E968-03D99FD82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18</xdr:row>
      <xdr:rowOff>15240</xdr:rowOff>
    </xdr:from>
    <xdr:to>
      <xdr:col>18</xdr:col>
      <xdr:colOff>487680</xdr:colOff>
      <xdr:row>27</xdr:row>
      <xdr:rowOff>243840</xdr:rowOff>
    </xdr:to>
    <xdr:graphicFrame macro="">
      <xdr:nvGraphicFramePr>
        <xdr:cNvPr id="7" name="Chart 6">
          <a:extLst>
            <a:ext uri="{FF2B5EF4-FFF2-40B4-BE49-F238E27FC236}">
              <a16:creationId xmlns:a16="http://schemas.microsoft.com/office/drawing/2014/main" id="{4AA7F00B-2B0B-1D66-2E9D-EFF3687C8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426720</xdr:colOff>
      <xdr:row>33</xdr:row>
      <xdr:rowOff>68580</xdr:rowOff>
    </xdr:from>
    <xdr:to>
      <xdr:col>17</xdr:col>
      <xdr:colOff>266700</xdr:colOff>
      <xdr:row>51</xdr:row>
      <xdr:rowOff>137160</xdr:rowOff>
    </xdr:to>
    <xdr:graphicFrame macro="">
      <xdr:nvGraphicFramePr>
        <xdr:cNvPr id="8" name="Chart 7">
          <a:extLst>
            <a:ext uri="{FF2B5EF4-FFF2-40B4-BE49-F238E27FC236}">
              <a16:creationId xmlns:a16="http://schemas.microsoft.com/office/drawing/2014/main" id="{4C5CADDF-6252-F49B-EC57-8D24BB84F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472440</xdr:colOff>
      <xdr:row>3</xdr:row>
      <xdr:rowOff>167640</xdr:rowOff>
    </xdr:from>
    <xdr:to>
      <xdr:col>17</xdr:col>
      <xdr:colOff>167640</xdr:colOff>
      <xdr:row>15</xdr:row>
      <xdr:rowOff>190500</xdr:rowOff>
    </xdr:to>
    <xdr:graphicFrame macro="">
      <xdr:nvGraphicFramePr>
        <xdr:cNvPr id="4" name="Chart 3">
          <a:extLst>
            <a:ext uri="{FF2B5EF4-FFF2-40B4-BE49-F238E27FC236}">
              <a16:creationId xmlns:a16="http://schemas.microsoft.com/office/drawing/2014/main" id="{F086BCB2-FAEC-E66A-FEA5-02878E00A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16</xdr:row>
      <xdr:rowOff>99060</xdr:rowOff>
    </xdr:from>
    <xdr:to>
      <xdr:col>18</xdr:col>
      <xdr:colOff>0</xdr:colOff>
      <xdr:row>28</xdr:row>
      <xdr:rowOff>53340</xdr:rowOff>
    </xdr:to>
    <xdr:graphicFrame macro="">
      <xdr:nvGraphicFramePr>
        <xdr:cNvPr id="7" name="Chart 6">
          <a:extLst>
            <a:ext uri="{FF2B5EF4-FFF2-40B4-BE49-F238E27FC236}">
              <a16:creationId xmlns:a16="http://schemas.microsoft.com/office/drawing/2014/main" id="{14FC92B6-35A1-9D19-6682-BD22FB450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34</xdr:row>
      <xdr:rowOff>68580</xdr:rowOff>
    </xdr:from>
    <xdr:to>
      <xdr:col>16</xdr:col>
      <xdr:colOff>472440</xdr:colOff>
      <xdr:row>56</xdr:row>
      <xdr:rowOff>144780</xdr:rowOff>
    </xdr:to>
    <xdr:graphicFrame macro="">
      <xdr:nvGraphicFramePr>
        <xdr:cNvPr id="11" name="Chart 10">
          <a:extLst>
            <a:ext uri="{FF2B5EF4-FFF2-40B4-BE49-F238E27FC236}">
              <a16:creationId xmlns:a16="http://schemas.microsoft.com/office/drawing/2014/main" id="{B5DACE90-E116-E31C-50A4-014FE9C50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205740</xdr:colOff>
      <xdr:row>4</xdr:row>
      <xdr:rowOff>38100</xdr:rowOff>
    </xdr:from>
    <xdr:to>
      <xdr:col>19</xdr:col>
      <xdr:colOff>358140</xdr:colOff>
      <xdr:row>15</xdr:row>
      <xdr:rowOff>259080</xdr:rowOff>
    </xdr:to>
    <xdr:graphicFrame macro="">
      <xdr:nvGraphicFramePr>
        <xdr:cNvPr id="4" name="Chart 3">
          <a:extLst>
            <a:ext uri="{FF2B5EF4-FFF2-40B4-BE49-F238E27FC236}">
              <a16:creationId xmlns:a16="http://schemas.microsoft.com/office/drawing/2014/main" id="{8F3C0581-532A-A5D0-12AE-35CD2C59F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16</xdr:row>
      <xdr:rowOff>243840</xdr:rowOff>
    </xdr:from>
    <xdr:to>
      <xdr:col>18</xdr:col>
      <xdr:colOff>304800</xdr:colOff>
      <xdr:row>29</xdr:row>
      <xdr:rowOff>15240</xdr:rowOff>
    </xdr:to>
    <xdr:graphicFrame macro="">
      <xdr:nvGraphicFramePr>
        <xdr:cNvPr id="5" name="Chart 4">
          <a:extLst>
            <a:ext uri="{FF2B5EF4-FFF2-40B4-BE49-F238E27FC236}">
              <a16:creationId xmlns:a16="http://schemas.microsoft.com/office/drawing/2014/main" id="{1B921558-5168-4DB2-82F7-0693C071A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xdr:colOff>
      <xdr:row>37</xdr:row>
      <xdr:rowOff>76200</xdr:rowOff>
    </xdr:from>
    <xdr:to>
      <xdr:col>15</xdr:col>
      <xdr:colOff>30480</xdr:colOff>
      <xdr:row>54</xdr:row>
      <xdr:rowOff>175260</xdr:rowOff>
    </xdr:to>
    <xdr:graphicFrame macro="">
      <xdr:nvGraphicFramePr>
        <xdr:cNvPr id="2" name="Chart 1">
          <a:extLst>
            <a:ext uri="{FF2B5EF4-FFF2-40B4-BE49-F238E27FC236}">
              <a16:creationId xmlns:a16="http://schemas.microsoft.com/office/drawing/2014/main" id="{68040E31-5FCA-7ECD-C85A-8E2BDE310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22860</xdr:colOff>
      <xdr:row>3</xdr:row>
      <xdr:rowOff>114300</xdr:rowOff>
    </xdr:from>
    <xdr:to>
      <xdr:col>18</xdr:col>
      <xdr:colOff>502920</xdr:colOff>
      <xdr:row>15</xdr:row>
      <xdr:rowOff>106680</xdr:rowOff>
    </xdr:to>
    <xdr:graphicFrame macro="">
      <xdr:nvGraphicFramePr>
        <xdr:cNvPr id="4" name="Chart 3">
          <a:extLst>
            <a:ext uri="{FF2B5EF4-FFF2-40B4-BE49-F238E27FC236}">
              <a16:creationId xmlns:a16="http://schemas.microsoft.com/office/drawing/2014/main" id="{F4003222-6359-5FCC-8605-931B4FDD0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16</xdr:row>
      <xdr:rowOff>167640</xdr:rowOff>
    </xdr:from>
    <xdr:to>
      <xdr:col>17</xdr:col>
      <xdr:colOff>556260</xdr:colOff>
      <xdr:row>28</xdr:row>
      <xdr:rowOff>152400</xdr:rowOff>
    </xdr:to>
    <xdr:graphicFrame macro="">
      <xdr:nvGraphicFramePr>
        <xdr:cNvPr id="5" name="Chart 4">
          <a:extLst>
            <a:ext uri="{FF2B5EF4-FFF2-40B4-BE49-F238E27FC236}">
              <a16:creationId xmlns:a16="http://schemas.microsoft.com/office/drawing/2014/main" id="{28FD9265-04EE-9950-C69A-998014CC4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xdr:colOff>
      <xdr:row>37</xdr:row>
      <xdr:rowOff>30480</xdr:rowOff>
    </xdr:from>
    <xdr:to>
      <xdr:col>15</xdr:col>
      <xdr:colOff>320040</xdr:colOff>
      <xdr:row>54</xdr:row>
      <xdr:rowOff>144780</xdr:rowOff>
    </xdr:to>
    <xdr:graphicFrame macro="">
      <xdr:nvGraphicFramePr>
        <xdr:cNvPr id="6" name="Chart 5">
          <a:extLst>
            <a:ext uri="{FF2B5EF4-FFF2-40B4-BE49-F238E27FC236}">
              <a16:creationId xmlns:a16="http://schemas.microsoft.com/office/drawing/2014/main" id="{18563D57-DA7E-58A1-34E4-6D418EFA5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403860</xdr:colOff>
      <xdr:row>3</xdr:row>
      <xdr:rowOff>68580</xdr:rowOff>
    </xdr:from>
    <xdr:to>
      <xdr:col>18</xdr:col>
      <xdr:colOff>594360</xdr:colOff>
      <xdr:row>18</xdr:row>
      <xdr:rowOff>30480</xdr:rowOff>
    </xdr:to>
    <xdr:graphicFrame macro="">
      <xdr:nvGraphicFramePr>
        <xdr:cNvPr id="4" name="Chart 3">
          <a:extLst>
            <a:ext uri="{FF2B5EF4-FFF2-40B4-BE49-F238E27FC236}">
              <a16:creationId xmlns:a16="http://schemas.microsoft.com/office/drawing/2014/main" id="{7AE9EB66-7E4E-010E-BE4E-D66E48B23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19</xdr:row>
      <xdr:rowOff>30480</xdr:rowOff>
    </xdr:from>
    <xdr:to>
      <xdr:col>19</xdr:col>
      <xdr:colOff>304800</xdr:colOff>
      <xdr:row>28</xdr:row>
      <xdr:rowOff>152400</xdr:rowOff>
    </xdr:to>
    <xdr:graphicFrame macro="">
      <xdr:nvGraphicFramePr>
        <xdr:cNvPr id="5" name="Chart 4">
          <a:extLst>
            <a:ext uri="{FF2B5EF4-FFF2-40B4-BE49-F238E27FC236}">
              <a16:creationId xmlns:a16="http://schemas.microsoft.com/office/drawing/2014/main" id="{D9BC626B-B08E-CA5B-2B73-9622832E7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37</xdr:row>
      <xdr:rowOff>137160</xdr:rowOff>
    </xdr:from>
    <xdr:to>
      <xdr:col>14</xdr:col>
      <xdr:colOff>236220</xdr:colOff>
      <xdr:row>56</xdr:row>
      <xdr:rowOff>144780</xdr:rowOff>
    </xdr:to>
    <xdr:graphicFrame macro="">
      <xdr:nvGraphicFramePr>
        <xdr:cNvPr id="7" name="Chart 6">
          <a:extLst>
            <a:ext uri="{FF2B5EF4-FFF2-40B4-BE49-F238E27FC236}">
              <a16:creationId xmlns:a16="http://schemas.microsoft.com/office/drawing/2014/main" id="{79785CAF-892B-4446-4D46-B722BCAA2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24</xdr:row>
      <xdr:rowOff>0</xdr:rowOff>
    </xdr:from>
    <xdr:to>
      <xdr:col>6</xdr:col>
      <xdr:colOff>838200</xdr:colOff>
      <xdr:row>41</xdr:row>
      <xdr:rowOff>167640</xdr:rowOff>
    </xdr:to>
    <xdr:graphicFrame macro="">
      <xdr:nvGraphicFramePr>
        <xdr:cNvPr id="3" name="Chart 2">
          <a:extLst>
            <a:ext uri="{FF2B5EF4-FFF2-40B4-BE49-F238E27FC236}">
              <a16:creationId xmlns:a16="http://schemas.microsoft.com/office/drawing/2014/main" id="{CF8BBDDF-05AC-4E5C-9930-E317DADD9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workbookViewId="0">
      <selection activeCell="G2" sqref="G2"/>
    </sheetView>
  </sheetViews>
  <sheetFormatPr defaultRowHeight="14.4" x14ac:dyDescent="0.3"/>
  <cols>
    <col min="1" max="1" width="22.88671875" customWidth="1"/>
    <col min="2" max="2" width="30.33203125" bestFit="1" customWidth="1"/>
    <col min="3" max="4" width="22.88671875" customWidth="1"/>
    <col min="5" max="5" width="11" bestFit="1" customWidth="1"/>
    <col min="6" max="6" width="19.77734375" hidden="1" customWidth="1"/>
    <col min="7" max="8" width="15.44140625" customWidth="1"/>
  </cols>
  <sheetData>
    <row r="1" spans="1:9" s="2" customFormat="1" ht="29.4" x14ac:dyDescent="0.4">
      <c r="A1" s="44" t="s">
        <v>38</v>
      </c>
      <c r="B1" s="44"/>
      <c r="C1" s="44"/>
      <c r="D1" s="44"/>
      <c r="E1" s="44"/>
      <c r="F1" s="44"/>
      <c r="G1" s="44"/>
      <c r="H1" s="44"/>
      <c r="I1" s="44"/>
    </row>
    <row r="2" spans="1:9" ht="20.399999999999999" x14ac:dyDescent="0.3">
      <c r="A2" s="11" t="s">
        <v>0</v>
      </c>
      <c r="B2" s="11" t="s">
        <v>7</v>
      </c>
      <c r="C2" s="11" t="s">
        <v>8</v>
      </c>
      <c r="D2" s="11" t="s">
        <v>13</v>
      </c>
      <c r="E2" s="11" t="s">
        <v>14</v>
      </c>
      <c r="F2" s="8" t="s">
        <v>15</v>
      </c>
    </row>
    <row r="3" spans="1:9" ht="20.399999999999999" x14ac:dyDescent="0.3">
      <c r="A3" s="10">
        <v>1</v>
      </c>
      <c r="B3" s="10" t="s">
        <v>9</v>
      </c>
      <c r="C3" s="12">
        <v>180</v>
      </c>
      <c r="D3" s="13">
        <v>120</v>
      </c>
      <c r="E3" s="14">
        <f>C3-D3</f>
        <v>60</v>
      </c>
      <c r="F3" s="7">
        <f>E3/D3*100</f>
        <v>50</v>
      </c>
    </row>
    <row r="4" spans="1:9" ht="20.399999999999999" x14ac:dyDescent="0.3">
      <c r="A4" s="10">
        <v>2</v>
      </c>
      <c r="B4" s="10" t="s">
        <v>1</v>
      </c>
      <c r="C4" s="12">
        <v>89</v>
      </c>
      <c r="D4" s="13">
        <v>30</v>
      </c>
      <c r="E4" s="14">
        <f t="shared" ref="E4:E12" si="0">C4-D4</f>
        <v>59</v>
      </c>
      <c r="F4" s="7">
        <f t="shared" ref="F4:F6" si="1">E4/D4*100</f>
        <v>196.66666666666666</v>
      </c>
    </row>
    <row r="5" spans="1:9" ht="20.399999999999999" x14ac:dyDescent="0.3">
      <c r="A5" s="10">
        <v>3</v>
      </c>
      <c r="B5" s="10" t="s">
        <v>2</v>
      </c>
      <c r="C5" s="12">
        <v>100</v>
      </c>
      <c r="D5" s="13">
        <v>65</v>
      </c>
      <c r="E5" s="14">
        <f t="shared" si="0"/>
        <v>35</v>
      </c>
      <c r="F5" s="7">
        <f t="shared" si="1"/>
        <v>53.846153846153847</v>
      </c>
    </row>
    <row r="6" spans="1:9" ht="20.399999999999999" x14ac:dyDescent="0.3">
      <c r="A6" s="10">
        <v>4</v>
      </c>
      <c r="B6" s="10" t="s">
        <v>3</v>
      </c>
      <c r="C6" s="12">
        <v>35</v>
      </c>
      <c r="D6" s="13">
        <v>10</v>
      </c>
      <c r="E6" s="14">
        <f t="shared" si="0"/>
        <v>25</v>
      </c>
      <c r="F6" s="7">
        <f t="shared" si="1"/>
        <v>250</v>
      </c>
    </row>
    <row r="7" spans="1:9" ht="20.399999999999999" x14ac:dyDescent="0.3">
      <c r="A7" s="10">
        <v>5</v>
      </c>
      <c r="B7" s="10" t="s">
        <v>4</v>
      </c>
      <c r="C7" s="12">
        <v>50</v>
      </c>
      <c r="D7" s="13">
        <v>40</v>
      </c>
      <c r="E7" s="14">
        <f t="shared" si="0"/>
        <v>10</v>
      </c>
      <c r="F7" s="7">
        <f t="shared" ref="F7:F15" si="2">E7/D7*100</f>
        <v>25</v>
      </c>
    </row>
    <row r="8" spans="1:9" ht="20.399999999999999" x14ac:dyDescent="0.3">
      <c r="A8" s="10">
        <v>6</v>
      </c>
      <c r="B8" s="10" t="s">
        <v>10</v>
      </c>
      <c r="C8" s="12">
        <v>150</v>
      </c>
      <c r="D8" s="13">
        <v>100</v>
      </c>
      <c r="E8" s="14">
        <f t="shared" si="0"/>
        <v>50</v>
      </c>
      <c r="F8" s="7">
        <f t="shared" si="2"/>
        <v>50</v>
      </c>
    </row>
    <row r="9" spans="1:9" ht="20.399999999999999" x14ac:dyDescent="0.3">
      <c r="A9" s="10">
        <v>7</v>
      </c>
      <c r="B9" s="10" t="s">
        <v>11</v>
      </c>
      <c r="C9" s="12">
        <v>150</v>
      </c>
      <c r="D9" s="13">
        <v>90</v>
      </c>
      <c r="E9" s="14">
        <f t="shared" si="0"/>
        <v>60</v>
      </c>
      <c r="F9" s="7">
        <v>66</v>
      </c>
    </row>
    <row r="10" spans="1:9" ht="20.399999999999999" x14ac:dyDescent="0.3">
      <c r="A10" s="10">
        <v>8</v>
      </c>
      <c r="B10" s="10" t="s">
        <v>23</v>
      </c>
      <c r="C10" s="12">
        <v>69</v>
      </c>
      <c r="D10" s="13">
        <v>40</v>
      </c>
      <c r="E10" s="14">
        <f t="shared" si="0"/>
        <v>29</v>
      </c>
      <c r="F10" s="7">
        <f t="shared" si="2"/>
        <v>72.5</v>
      </c>
    </row>
    <row r="11" spans="1:9" ht="20.399999999999999" x14ac:dyDescent="0.3">
      <c r="A11" s="10">
        <v>9</v>
      </c>
      <c r="B11" s="10" t="s">
        <v>5</v>
      </c>
      <c r="C11" s="12">
        <v>189</v>
      </c>
      <c r="D11" s="13">
        <v>120</v>
      </c>
      <c r="E11" s="14">
        <f t="shared" si="0"/>
        <v>69</v>
      </c>
      <c r="F11" s="7">
        <f t="shared" si="2"/>
        <v>57.499999999999993</v>
      </c>
    </row>
    <row r="12" spans="1:9" ht="20.399999999999999" x14ac:dyDescent="0.3">
      <c r="A12" s="10">
        <v>10</v>
      </c>
      <c r="B12" s="10" t="s">
        <v>24</v>
      </c>
      <c r="C12" s="12">
        <v>160</v>
      </c>
      <c r="D12" s="13">
        <v>115</v>
      </c>
      <c r="E12" s="14">
        <f t="shared" si="0"/>
        <v>45</v>
      </c>
      <c r="F12" s="7">
        <f t="shared" si="2"/>
        <v>39.130434782608695</v>
      </c>
    </row>
    <row r="13" spans="1:9" ht="20.399999999999999" x14ac:dyDescent="0.3">
      <c r="A13" s="10">
        <v>11</v>
      </c>
      <c r="B13" s="10" t="s">
        <v>12</v>
      </c>
      <c r="C13" s="12">
        <v>20</v>
      </c>
      <c r="D13" s="13">
        <v>17</v>
      </c>
      <c r="E13" s="14">
        <f>C13-D13</f>
        <v>3</v>
      </c>
      <c r="F13" s="7">
        <f t="shared" si="2"/>
        <v>17.647058823529413</v>
      </c>
    </row>
    <row r="14" spans="1:9" ht="20.399999999999999" x14ac:dyDescent="0.3">
      <c r="A14" s="15">
        <v>12</v>
      </c>
      <c r="B14" s="15" t="s">
        <v>25</v>
      </c>
      <c r="C14" s="12">
        <v>45</v>
      </c>
      <c r="D14" s="13">
        <v>42</v>
      </c>
      <c r="E14" s="16">
        <f>C14-D14</f>
        <v>3</v>
      </c>
      <c r="F14" s="9">
        <f t="shared" si="2"/>
        <v>7.1428571428571423</v>
      </c>
    </row>
    <row r="15" spans="1:9" ht="20.399999999999999" x14ac:dyDescent="0.3">
      <c r="A15" s="10">
        <v>13</v>
      </c>
      <c r="B15" s="15" t="s">
        <v>26</v>
      </c>
      <c r="C15" s="12">
        <v>40</v>
      </c>
      <c r="D15" s="13">
        <v>38</v>
      </c>
      <c r="E15" s="16">
        <f>C15-D15</f>
        <v>2</v>
      </c>
      <c r="F15" s="9">
        <f t="shared" si="2"/>
        <v>5.2631578947368416</v>
      </c>
    </row>
    <row r="16" spans="1:9" ht="18" x14ac:dyDescent="0.35">
      <c r="A16" s="17"/>
      <c r="B16" s="17"/>
      <c r="C16" s="17"/>
      <c r="D16" s="17"/>
      <c r="E16" s="17"/>
    </row>
  </sheetData>
  <mergeCells count="1">
    <mergeCell ref="A1:I1"/>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901D8-08B3-4815-8727-FC2C5E6287ED}">
  <dimension ref="A1:N57"/>
  <sheetViews>
    <sheetView zoomScaleNormal="100" workbookViewId="0">
      <selection activeCell="C3" sqref="C3"/>
    </sheetView>
  </sheetViews>
  <sheetFormatPr defaultRowHeight="14.4" x14ac:dyDescent="0.3"/>
  <cols>
    <col min="1" max="1" width="14.21875" customWidth="1"/>
    <col min="2" max="2" width="13.33203125" customWidth="1"/>
    <col min="7" max="7" width="11.88671875" bestFit="1" customWidth="1"/>
    <col min="9" max="9" width="17.109375" customWidth="1"/>
  </cols>
  <sheetData>
    <row r="1" spans="1:14" x14ac:dyDescent="0.3">
      <c r="E1" s="61" t="s">
        <v>33</v>
      </c>
      <c r="F1" s="61"/>
      <c r="G1" s="61"/>
      <c r="H1" s="61"/>
      <c r="I1" s="61"/>
      <c r="J1" s="61"/>
      <c r="K1" s="61"/>
      <c r="L1" s="61"/>
      <c r="M1" s="61"/>
      <c r="N1" s="61"/>
    </row>
    <row r="2" spans="1:14" x14ac:dyDescent="0.3">
      <c r="E2" s="61"/>
      <c r="F2" s="61"/>
      <c r="G2" s="61"/>
      <c r="H2" s="61"/>
      <c r="I2" s="61"/>
      <c r="J2" s="61"/>
      <c r="K2" s="61"/>
      <c r="L2" s="61"/>
      <c r="M2" s="61"/>
      <c r="N2" s="61"/>
    </row>
    <row r="3" spans="1:14" x14ac:dyDescent="0.3">
      <c r="E3" s="61"/>
      <c r="F3" s="61"/>
      <c r="G3" s="61"/>
      <c r="H3" s="61"/>
      <c r="I3" s="61"/>
      <c r="J3" s="61"/>
      <c r="K3" s="61"/>
      <c r="L3" s="61"/>
      <c r="M3" s="61"/>
      <c r="N3" s="61"/>
    </row>
    <row r="5" spans="1:14" ht="21" x14ac:dyDescent="0.4">
      <c r="A5" s="45" t="s">
        <v>16</v>
      </c>
      <c r="B5" s="45"/>
      <c r="C5" s="45"/>
      <c r="D5" s="45" t="s">
        <v>36</v>
      </c>
      <c r="E5" s="45"/>
      <c r="F5" s="45"/>
      <c r="G5" s="45"/>
      <c r="H5" s="45" t="s">
        <v>18</v>
      </c>
      <c r="I5" s="45"/>
    </row>
    <row r="6" spans="1:14" ht="18" x14ac:dyDescent="0.35">
      <c r="A6" s="46" t="s">
        <v>17</v>
      </c>
      <c r="B6" s="46"/>
      <c r="C6" s="46"/>
      <c r="D6" s="47">
        <v>100000</v>
      </c>
      <c r="E6" s="47"/>
      <c r="F6" s="47"/>
      <c r="G6" s="47"/>
      <c r="H6" s="47">
        <f>D6/$D$9*100</f>
        <v>83.333333333333343</v>
      </c>
      <c r="I6" s="47"/>
    </row>
    <row r="7" spans="1:14" ht="18" x14ac:dyDescent="0.35">
      <c r="A7" s="46" t="s">
        <v>20</v>
      </c>
      <c r="B7" s="46"/>
      <c r="C7" s="46"/>
      <c r="D7" s="47">
        <v>15000</v>
      </c>
      <c r="E7" s="47"/>
      <c r="F7" s="47"/>
      <c r="G7" s="47"/>
      <c r="H7" s="47">
        <f t="shared" ref="H7:H8" si="0">D7/$D$9*100</f>
        <v>12.5</v>
      </c>
      <c r="I7" s="47"/>
      <c r="J7" s="1"/>
    </row>
    <row r="8" spans="1:14" ht="18" x14ac:dyDescent="0.35">
      <c r="A8" s="46" t="s">
        <v>21</v>
      </c>
      <c r="B8" s="46"/>
      <c r="C8" s="46"/>
      <c r="D8" s="47">
        <v>5000</v>
      </c>
      <c r="E8" s="47"/>
      <c r="F8" s="47"/>
      <c r="G8" s="47"/>
      <c r="H8" s="47">
        <f t="shared" si="0"/>
        <v>4.1666666666666661</v>
      </c>
      <c r="I8" s="47"/>
    </row>
    <row r="9" spans="1:14" ht="21" x14ac:dyDescent="0.4">
      <c r="A9" s="51" t="s">
        <v>19</v>
      </c>
      <c r="B9" s="51"/>
      <c r="C9" s="51"/>
      <c r="D9" s="48">
        <f>SUM(D6:G8)</f>
        <v>120000</v>
      </c>
      <c r="E9" s="48"/>
      <c r="F9" s="48"/>
      <c r="G9" s="48"/>
      <c r="H9" s="48">
        <f>SUM(H6:I8)</f>
        <v>100.00000000000001</v>
      </c>
      <c r="I9" s="48"/>
    </row>
    <row r="10" spans="1:14" x14ac:dyDescent="0.3">
      <c r="D10" s="4"/>
      <c r="E10" s="4"/>
      <c r="F10" s="4"/>
      <c r="G10" s="4"/>
      <c r="H10" s="5"/>
      <c r="I10" s="5"/>
    </row>
    <row r="11" spans="1:14" x14ac:dyDescent="0.3">
      <c r="D11" s="4"/>
      <c r="E11" s="4"/>
      <c r="F11" s="4"/>
      <c r="G11" s="4"/>
      <c r="H11" s="5"/>
      <c r="I11" s="5"/>
    </row>
    <row r="12" spans="1:14" ht="21" x14ac:dyDescent="0.4">
      <c r="A12" s="45" t="s">
        <v>22</v>
      </c>
      <c r="B12" s="45"/>
      <c r="C12" s="45"/>
      <c r="D12" s="49" t="s">
        <v>36</v>
      </c>
      <c r="E12" s="49"/>
      <c r="F12" s="49"/>
      <c r="G12" s="49"/>
      <c r="H12" s="50" t="s">
        <v>28</v>
      </c>
      <c r="I12" s="50"/>
    </row>
    <row r="13" spans="1:14" ht="18" x14ac:dyDescent="0.35">
      <c r="A13" s="46" t="s">
        <v>17</v>
      </c>
      <c r="B13" s="46"/>
      <c r="C13" s="46"/>
      <c r="D13" s="47">
        <v>35000</v>
      </c>
      <c r="E13" s="47"/>
      <c r="F13" s="47"/>
      <c r="G13" s="47"/>
      <c r="H13" s="47">
        <f>D13/D6*100</f>
        <v>35</v>
      </c>
      <c r="I13" s="47"/>
    </row>
    <row r="14" spans="1:14" ht="18" x14ac:dyDescent="0.35">
      <c r="A14" s="46" t="s">
        <v>20</v>
      </c>
      <c r="B14" s="46"/>
      <c r="C14" s="46"/>
      <c r="D14" s="47">
        <v>11000</v>
      </c>
      <c r="E14" s="47"/>
      <c r="F14" s="47"/>
      <c r="G14" s="47"/>
      <c r="H14" s="47">
        <f t="shared" ref="H14:H16" si="1">D14/D7*100</f>
        <v>73.333333333333329</v>
      </c>
      <c r="I14" s="47"/>
    </row>
    <row r="15" spans="1:14" ht="18" x14ac:dyDescent="0.35">
      <c r="A15" s="46" t="s">
        <v>21</v>
      </c>
      <c r="B15" s="46"/>
      <c r="C15" s="46"/>
      <c r="D15" s="47">
        <v>4500</v>
      </c>
      <c r="E15" s="47"/>
      <c r="F15" s="47"/>
      <c r="G15" s="47"/>
      <c r="H15" s="47">
        <f t="shared" si="1"/>
        <v>90</v>
      </c>
      <c r="I15" s="47"/>
    </row>
    <row r="16" spans="1:14" ht="21" x14ac:dyDescent="0.4">
      <c r="A16" s="52" t="s">
        <v>37</v>
      </c>
      <c r="B16" s="52"/>
      <c r="C16" s="52"/>
      <c r="D16" s="47">
        <v>51000</v>
      </c>
      <c r="E16" s="47"/>
      <c r="F16" s="47"/>
      <c r="G16" s="47"/>
      <c r="H16" s="47">
        <f t="shared" si="1"/>
        <v>42.5</v>
      </c>
      <c r="I16" s="47"/>
    </row>
    <row r="17" spans="1:14" ht="21" x14ac:dyDescent="0.4">
      <c r="A17" s="55" t="s">
        <v>27</v>
      </c>
      <c r="B17" s="55"/>
      <c r="C17" s="55"/>
      <c r="D17" s="56">
        <f>D9-D16</f>
        <v>69000</v>
      </c>
      <c r="E17" s="56"/>
      <c r="F17" s="56"/>
      <c r="G17" s="56"/>
      <c r="H17" s="57">
        <f>SUM(D17/D9*100)</f>
        <v>57.499999999999993</v>
      </c>
      <c r="I17" s="57"/>
    </row>
    <row r="18" spans="1:14" x14ac:dyDescent="0.3">
      <c r="A18" s="6"/>
      <c r="B18" s="6"/>
      <c r="C18" s="6"/>
      <c r="D18" s="6"/>
      <c r="E18" s="6"/>
      <c r="F18" s="6"/>
      <c r="G18" s="6"/>
      <c r="H18" s="6"/>
      <c r="I18" s="6"/>
      <c r="J18" s="6"/>
    </row>
    <row r="19" spans="1:14" x14ac:dyDescent="0.3">
      <c r="A19" s="6"/>
      <c r="B19" s="6"/>
      <c r="C19" s="6"/>
      <c r="D19" s="6"/>
      <c r="E19" s="6"/>
      <c r="F19" s="6"/>
      <c r="G19" s="6"/>
      <c r="H19" s="6"/>
      <c r="I19" s="6"/>
      <c r="J19" s="6"/>
    </row>
    <row r="20" spans="1:14" ht="21" x14ac:dyDescent="0.4">
      <c r="A20" s="49" t="s">
        <v>29</v>
      </c>
      <c r="B20" s="49"/>
      <c r="C20" s="49"/>
      <c r="D20" s="49" t="s">
        <v>36</v>
      </c>
      <c r="E20" s="49"/>
      <c r="F20" s="49"/>
      <c r="G20" s="49"/>
      <c r="H20" s="49" t="s">
        <v>35</v>
      </c>
      <c r="I20" s="49"/>
      <c r="J20" s="6"/>
    </row>
    <row r="21" spans="1:14" ht="18" x14ac:dyDescent="0.35">
      <c r="A21" s="53" t="s">
        <v>30</v>
      </c>
      <c r="B21" s="53"/>
      <c r="C21" s="53"/>
      <c r="D21" s="53">
        <v>14000</v>
      </c>
      <c r="E21" s="53"/>
      <c r="F21" s="53"/>
      <c r="G21" s="53"/>
      <c r="H21" s="65">
        <f>D21/D9*100</f>
        <v>11.666666666666666</v>
      </c>
      <c r="I21" s="66"/>
      <c r="J21" s="6"/>
    </row>
    <row r="22" spans="1:14" ht="18" x14ac:dyDescent="0.35">
      <c r="A22" s="67" t="s">
        <v>32</v>
      </c>
      <c r="B22" s="71"/>
      <c r="C22" s="68"/>
      <c r="D22" s="53">
        <v>15000</v>
      </c>
      <c r="E22" s="53"/>
      <c r="F22" s="53"/>
      <c r="G22" s="53"/>
      <c r="H22" s="67">
        <f>D22/D9*100</f>
        <v>12.5</v>
      </c>
      <c r="I22" s="68"/>
      <c r="J22" s="6"/>
    </row>
    <row r="23" spans="1:14" ht="21" x14ac:dyDescent="0.4">
      <c r="A23" s="69" t="s">
        <v>31</v>
      </c>
      <c r="B23" s="72"/>
      <c r="C23" s="70"/>
      <c r="D23" s="54">
        <f>D21+D22</f>
        <v>29000</v>
      </c>
      <c r="E23" s="54"/>
      <c r="F23" s="54"/>
      <c r="G23" s="54"/>
      <c r="H23" s="69">
        <f>SUM(H21:I22)</f>
        <v>24.166666666666664</v>
      </c>
      <c r="I23" s="70"/>
      <c r="J23" s="6"/>
    </row>
    <row r="24" spans="1:14" x14ac:dyDescent="0.3">
      <c r="A24" s="6"/>
      <c r="B24" s="6"/>
      <c r="C24" s="6"/>
      <c r="D24" s="6"/>
      <c r="E24" s="6"/>
      <c r="F24" s="6"/>
      <c r="G24" s="6"/>
      <c r="H24" s="6"/>
      <c r="I24" s="6"/>
      <c r="J24" s="6"/>
    </row>
    <row r="25" spans="1:14" x14ac:dyDescent="0.3">
      <c r="A25" s="6"/>
      <c r="B25" s="6"/>
      <c r="C25" s="6"/>
      <c r="D25" s="6"/>
      <c r="E25" s="6"/>
      <c r="F25" s="6"/>
      <c r="G25" s="6"/>
      <c r="H25" s="6"/>
      <c r="I25" s="6"/>
      <c r="J25" s="6"/>
    </row>
    <row r="26" spans="1:14" ht="21" x14ac:dyDescent="0.4">
      <c r="A26" s="58" t="s">
        <v>34</v>
      </c>
      <c r="B26" s="58"/>
      <c r="C26" s="58"/>
      <c r="D26" s="59">
        <f>D17-D23</f>
        <v>40000</v>
      </c>
      <c r="E26" s="58"/>
      <c r="F26" s="58"/>
      <c r="G26" s="58"/>
      <c r="H26" s="60">
        <f>H17-H23</f>
        <v>33.333333333333329</v>
      </c>
      <c r="I26" s="60"/>
      <c r="J26" s="6"/>
    </row>
    <row r="27" spans="1:14" ht="21" x14ac:dyDescent="0.3">
      <c r="C27" s="18"/>
      <c r="D27" s="6"/>
      <c r="E27" s="6"/>
      <c r="F27" s="6"/>
      <c r="G27" s="6"/>
      <c r="H27" s="6"/>
      <c r="I27" s="6"/>
      <c r="J27" s="6"/>
    </row>
    <row r="28" spans="1:14" ht="21" x14ac:dyDescent="0.3">
      <c r="A28" s="19"/>
      <c r="C28" s="6"/>
      <c r="D28" s="6"/>
      <c r="E28" s="6"/>
      <c r="F28" s="6"/>
      <c r="G28" s="6"/>
      <c r="H28" s="6"/>
      <c r="I28" s="6"/>
      <c r="J28" s="6"/>
    </row>
    <row r="29" spans="1:14" x14ac:dyDescent="0.3">
      <c r="B29" s="6"/>
      <c r="C29" s="6"/>
      <c r="D29" s="6"/>
      <c r="E29" s="6"/>
      <c r="F29" s="6"/>
      <c r="G29" s="6"/>
      <c r="H29" s="6"/>
      <c r="I29" s="6"/>
      <c r="J29" s="6"/>
    </row>
    <row r="30" spans="1:14" x14ac:dyDescent="0.3">
      <c r="B30" s="6"/>
      <c r="C30" s="6"/>
      <c r="D30" s="6"/>
      <c r="E30" s="73" t="s">
        <v>50</v>
      </c>
      <c r="F30" s="73"/>
      <c r="G30" s="73"/>
      <c r="H30" s="73"/>
      <c r="I30" s="73"/>
      <c r="J30" s="73"/>
      <c r="K30" s="73"/>
      <c r="L30" s="73"/>
      <c r="M30" s="73"/>
      <c r="N30" s="73"/>
    </row>
    <row r="31" spans="1:14" x14ac:dyDescent="0.3">
      <c r="B31" s="6"/>
      <c r="C31" s="6"/>
      <c r="D31" s="6"/>
      <c r="E31" s="73"/>
      <c r="F31" s="73"/>
      <c r="G31" s="73"/>
      <c r="H31" s="73"/>
      <c r="I31" s="73"/>
      <c r="J31" s="73"/>
      <c r="K31" s="73"/>
      <c r="L31" s="73"/>
      <c r="M31" s="73"/>
      <c r="N31" s="73"/>
    </row>
    <row r="32" spans="1:14" x14ac:dyDescent="0.3">
      <c r="A32" s="6"/>
      <c r="B32" s="6"/>
      <c r="C32" s="6"/>
      <c r="D32" s="6"/>
      <c r="E32" s="6"/>
    </row>
    <row r="33" spans="1:10" x14ac:dyDescent="0.3">
      <c r="A33" s="6"/>
      <c r="B33" s="6"/>
      <c r="C33" s="6"/>
      <c r="D33" s="6"/>
      <c r="E33" s="6"/>
    </row>
    <row r="34" spans="1:10" x14ac:dyDescent="0.3">
      <c r="A34" s="6"/>
      <c r="B34" s="6"/>
      <c r="C34" s="6"/>
      <c r="D34" s="6"/>
      <c r="E34" s="6"/>
      <c r="F34" s="6"/>
      <c r="G34" s="6"/>
      <c r="H34" s="6"/>
      <c r="I34" s="6"/>
      <c r="J34" s="6"/>
    </row>
    <row r="35" spans="1:10" x14ac:dyDescent="0.3">
      <c r="A35" s="6"/>
      <c r="B35" s="6"/>
      <c r="C35" s="6"/>
      <c r="D35" s="6"/>
      <c r="E35" s="6"/>
      <c r="F35" s="6"/>
      <c r="G35" s="6"/>
      <c r="H35" s="6"/>
      <c r="I35" s="6"/>
      <c r="J35" s="6"/>
    </row>
    <row r="36" spans="1:10" x14ac:dyDescent="0.3">
      <c r="A36" s="23" t="s">
        <v>0</v>
      </c>
      <c r="B36" s="23" t="s">
        <v>6</v>
      </c>
      <c r="C36" s="23" t="s">
        <v>46</v>
      </c>
      <c r="D36" s="23" t="s">
        <v>48</v>
      </c>
      <c r="E36" s="63" t="s">
        <v>49</v>
      </c>
      <c r="F36" s="63"/>
    </row>
    <row r="37" spans="1:10" x14ac:dyDescent="0.3">
      <c r="A37" s="24">
        <v>1</v>
      </c>
      <c r="B37" s="26" t="s">
        <v>9</v>
      </c>
      <c r="C37" s="28">
        <v>180</v>
      </c>
      <c r="D37" s="29">
        <v>147</v>
      </c>
      <c r="E37" s="64">
        <f>C37*D37</f>
        <v>26460</v>
      </c>
      <c r="F37" s="64"/>
    </row>
    <row r="38" spans="1:10" x14ac:dyDescent="0.3">
      <c r="A38" s="24">
        <v>2</v>
      </c>
      <c r="B38" s="26" t="s">
        <v>1</v>
      </c>
      <c r="C38" s="28">
        <v>89</v>
      </c>
      <c r="D38" s="29">
        <v>20</v>
      </c>
      <c r="E38" s="64">
        <f t="shared" ref="E38:E46" si="2">C38*D38</f>
        <v>1780</v>
      </c>
      <c r="F38" s="64"/>
    </row>
    <row r="39" spans="1:10" x14ac:dyDescent="0.3">
      <c r="A39" s="24">
        <v>3</v>
      </c>
      <c r="B39" s="26" t="s">
        <v>2</v>
      </c>
      <c r="C39" s="28">
        <v>100</v>
      </c>
      <c r="D39" s="29">
        <v>35</v>
      </c>
      <c r="E39" s="64">
        <f t="shared" si="2"/>
        <v>3500</v>
      </c>
      <c r="F39" s="64"/>
    </row>
    <row r="40" spans="1:10" x14ac:dyDescent="0.3">
      <c r="A40" s="24">
        <v>4</v>
      </c>
      <c r="B40" s="26" t="s">
        <v>3</v>
      </c>
      <c r="C40" s="28">
        <v>35</v>
      </c>
      <c r="D40" s="29">
        <v>93</v>
      </c>
      <c r="E40" s="64">
        <f>C40*D40</f>
        <v>3255</v>
      </c>
      <c r="F40" s="64"/>
    </row>
    <row r="41" spans="1:10" x14ac:dyDescent="0.3">
      <c r="A41" s="24">
        <v>5</v>
      </c>
      <c r="B41" s="26" t="s">
        <v>4</v>
      </c>
      <c r="C41" s="28">
        <v>50</v>
      </c>
      <c r="D41" s="29">
        <v>120</v>
      </c>
      <c r="E41" s="64">
        <f t="shared" si="2"/>
        <v>6000</v>
      </c>
      <c r="F41" s="64"/>
    </row>
    <row r="42" spans="1:10" x14ac:dyDescent="0.3">
      <c r="A42" s="24">
        <v>6</v>
      </c>
      <c r="B42" s="26" t="s">
        <v>10</v>
      </c>
      <c r="C42" s="28">
        <v>150</v>
      </c>
      <c r="D42" s="29">
        <v>120</v>
      </c>
      <c r="E42" s="64">
        <f t="shared" si="2"/>
        <v>18000</v>
      </c>
      <c r="F42" s="64"/>
    </row>
    <row r="43" spans="1:10" x14ac:dyDescent="0.3">
      <c r="A43" s="24">
        <v>7</v>
      </c>
      <c r="B43" s="26" t="s">
        <v>11</v>
      </c>
      <c r="C43" s="28">
        <v>150</v>
      </c>
      <c r="D43" s="29">
        <v>150</v>
      </c>
      <c r="E43" s="64">
        <f t="shared" si="2"/>
        <v>22500</v>
      </c>
      <c r="F43" s="64"/>
    </row>
    <row r="44" spans="1:10" x14ac:dyDescent="0.3">
      <c r="A44" s="24">
        <v>8</v>
      </c>
      <c r="B44" s="26" t="s">
        <v>23</v>
      </c>
      <c r="C44" s="28">
        <v>69</v>
      </c>
      <c r="D44" s="29">
        <v>40</v>
      </c>
      <c r="E44" s="64">
        <f t="shared" si="2"/>
        <v>2760</v>
      </c>
      <c r="F44" s="64"/>
    </row>
    <row r="45" spans="1:10" x14ac:dyDescent="0.3">
      <c r="A45" s="24">
        <v>9</v>
      </c>
      <c r="B45" s="26" t="s">
        <v>5</v>
      </c>
      <c r="C45" s="28">
        <v>189</v>
      </c>
      <c r="D45" s="29">
        <v>41</v>
      </c>
      <c r="E45" s="64">
        <f t="shared" si="2"/>
        <v>7749</v>
      </c>
      <c r="F45" s="64"/>
    </row>
    <row r="46" spans="1:10" x14ac:dyDescent="0.3">
      <c r="A46" s="24">
        <v>10</v>
      </c>
      <c r="B46" s="26" t="s">
        <v>24</v>
      </c>
      <c r="C46" s="28">
        <v>160</v>
      </c>
      <c r="D46" s="29">
        <v>50</v>
      </c>
      <c r="E46" s="64">
        <f t="shared" si="2"/>
        <v>8000</v>
      </c>
      <c r="F46" s="64"/>
      <c r="G46" s="3"/>
    </row>
    <row r="47" spans="1:10" x14ac:dyDescent="0.3">
      <c r="A47" s="24">
        <v>11</v>
      </c>
      <c r="B47" s="26" t="s">
        <v>12</v>
      </c>
      <c r="C47" s="28">
        <v>20</v>
      </c>
      <c r="D47" s="29">
        <v>249</v>
      </c>
      <c r="E47" s="64">
        <f t="shared" ref="E47:E49" si="3">C47*D47</f>
        <v>4980</v>
      </c>
      <c r="F47" s="64"/>
    </row>
    <row r="48" spans="1:10" x14ac:dyDescent="0.3">
      <c r="A48" s="25">
        <v>12</v>
      </c>
      <c r="B48" s="27" t="s">
        <v>25</v>
      </c>
      <c r="C48" s="28">
        <v>45</v>
      </c>
      <c r="D48" s="29">
        <v>228</v>
      </c>
      <c r="E48" s="64">
        <f t="shared" si="3"/>
        <v>10260</v>
      </c>
      <c r="F48" s="64"/>
      <c r="G48" s="3"/>
    </row>
    <row r="49" spans="1:7" x14ac:dyDescent="0.3">
      <c r="A49" s="24">
        <v>13</v>
      </c>
      <c r="B49" s="27" t="s">
        <v>26</v>
      </c>
      <c r="C49" s="28">
        <v>40</v>
      </c>
      <c r="D49" s="29">
        <v>119</v>
      </c>
      <c r="E49" s="64">
        <f t="shared" si="3"/>
        <v>4760</v>
      </c>
      <c r="F49" s="64"/>
    </row>
    <row r="50" spans="1:7" x14ac:dyDescent="0.3">
      <c r="A50" s="30" t="s">
        <v>47</v>
      </c>
      <c r="B50" s="30"/>
      <c r="C50" s="30"/>
      <c r="D50" s="31"/>
      <c r="E50" s="62">
        <f>SUM(E37:E49)</f>
        <v>120004</v>
      </c>
      <c r="F50" s="62"/>
    </row>
    <row r="51" spans="1:7" x14ac:dyDescent="0.3">
      <c r="D51" s="4"/>
      <c r="E51" s="4"/>
      <c r="F51" s="4"/>
      <c r="G51" s="4"/>
    </row>
    <row r="52" spans="1:7" x14ac:dyDescent="0.3">
      <c r="D52" s="4"/>
      <c r="E52" s="4"/>
      <c r="F52" s="4"/>
      <c r="G52" s="4"/>
    </row>
    <row r="53" spans="1:7" x14ac:dyDescent="0.3">
      <c r="D53" s="4"/>
      <c r="E53" s="4"/>
      <c r="F53" s="4"/>
      <c r="G53" s="4"/>
    </row>
    <row r="54" spans="1:7" x14ac:dyDescent="0.3">
      <c r="D54" s="4"/>
      <c r="E54" s="4"/>
      <c r="F54" s="4"/>
      <c r="G54" s="4"/>
    </row>
    <row r="55" spans="1:7" x14ac:dyDescent="0.3">
      <c r="D55" s="4"/>
      <c r="E55" s="4"/>
      <c r="F55" s="4"/>
      <c r="G55" s="4"/>
    </row>
    <row r="56" spans="1:7" x14ac:dyDescent="0.3">
      <c r="D56" s="4"/>
      <c r="E56" s="4"/>
      <c r="F56" s="4"/>
      <c r="G56" s="4"/>
    </row>
    <row r="57" spans="1:7" x14ac:dyDescent="0.3">
      <c r="D57" s="4"/>
      <c r="E57" s="4"/>
      <c r="F57" s="4"/>
      <c r="G57" s="4"/>
    </row>
  </sheetData>
  <mergeCells count="65">
    <mergeCell ref="E46:F46"/>
    <mergeCell ref="E47:F47"/>
    <mergeCell ref="E48:F48"/>
    <mergeCell ref="E49:F49"/>
    <mergeCell ref="E30:N31"/>
    <mergeCell ref="E40:F40"/>
    <mergeCell ref="E41:F41"/>
    <mergeCell ref="E42:F42"/>
    <mergeCell ref="E43:F43"/>
    <mergeCell ref="E44:F44"/>
    <mergeCell ref="E45:F45"/>
    <mergeCell ref="A26:C26"/>
    <mergeCell ref="D26:G26"/>
    <mergeCell ref="H26:I26"/>
    <mergeCell ref="E1:N3"/>
    <mergeCell ref="E50:F50"/>
    <mergeCell ref="E36:F36"/>
    <mergeCell ref="E37:F37"/>
    <mergeCell ref="E38:F38"/>
    <mergeCell ref="E39:F39"/>
    <mergeCell ref="H21:I21"/>
    <mergeCell ref="H22:I22"/>
    <mergeCell ref="H23:I23"/>
    <mergeCell ref="A22:C22"/>
    <mergeCell ref="A23:C23"/>
    <mergeCell ref="A21:C21"/>
    <mergeCell ref="D21:G21"/>
    <mergeCell ref="D22:G22"/>
    <mergeCell ref="D23:G23"/>
    <mergeCell ref="A17:C17"/>
    <mergeCell ref="D17:G17"/>
    <mergeCell ref="H17:I17"/>
    <mergeCell ref="A20:C20"/>
    <mergeCell ref="D20:G20"/>
    <mergeCell ref="H20:I20"/>
    <mergeCell ref="A15:C15"/>
    <mergeCell ref="D15:G15"/>
    <mergeCell ref="H15:I15"/>
    <mergeCell ref="A16:C16"/>
    <mergeCell ref="D16:G16"/>
    <mergeCell ref="H16:I16"/>
    <mergeCell ref="A13:C13"/>
    <mergeCell ref="D13:G13"/>
    <mergeCell ref="H13:I13"/>
    <mergeCell ref="A14:C14"/>
    <mergeCell ref="D14:G14"/>
    <mergeCell ref="H14:I14"/>
    <mergeCell ref="H9:I9"/>
    <mergeCell ref="H6:I6"/>
    <mergeCell ref="H7:I7"/>
    <mergeCell ref="A12:C12"/>
    <mergeCell ref="D12:G12"/>
    <mergeCell ref="H12:I12"/>
    <mergeCell ref="A8:C8"/>
    <mergeCell ref="A9:C9"/>
    <mergeCell ref="D6:G6"/>
    <mergeCell ref="D7:G7"/>
    <mergeCell ref="D8:G8"/>
    <mergeCell ref="D9:G9"/>
    <mergeCell ref="A6:C6"/>
    <mergeCell ref="D5:G5"/>
    <mergeCell ref="H5:I5"/>
    <mergeCell ref="A5:C5"/>
    <mergeCell ref="A7:C7"/>
    <mergeCell ref="H8:I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DC578-F425-4C2B-9E66-CE758270938F}">
  <dimension ref="A1:N57"/>
  <sheetViews>
    <sheetView topLeftCell="A7" workbookViewId="0">
      <selection activeCell="D2" sqref="D2"/>
    </sheetView>
  </sheetViews>
  <sheetFormatPr defaultRowHeight="14.4" x14ac:dyDescent="0.3"/>
  <cols>
    <col min="1" max="1" width="14.21875" customWidth="1"/>
    <col min="2" max="2" width="13.33203125" customWidth="1"/>
    <col min="9" max="9" width="17.109375" customWidth="1"/>
  </cols>
  <sheetData>
    <row r="1" spans="1:14" x14ac:dyDescent="0.3">
      <c r="E1" s="61" t="s">
        <v>39</v>
      </c>
      <c r="F1" s="61"/>
      <c r="G1" s="61"/>
      <c r="H1" s="61"/>
      <c r="I1" s="61"/>
      <c r="J1" s="61"/>
      <c r="K1" s="61"/>
      <c r="L1" s="61"/>
      <c r="M1" s="61"/>
      <c r="N1" s="61"/>
    </row>
    <row r="2" spans="1:14" x14ac:dyDescent="0.3">
      <c r="E2" s="61"/>
      <c r="F2" s="61"/>
      <c r="G2" s="61"/>
      <c r="H2" s="61"/>
      <c r="I2" s="61"/>
      <c r="J2" s="61"/>
      <c r="K2" s="61"/>
      <c r="L2" s="61"/>
      <c r="M2" s="61"/>
      <c r="N2" s="61"/>
    </row>
    <row r="3" spans="1:14" x14ac:dyDescent="0.3">
      <c r="E3" s="61"/>
      <c r="F3" s="61"/>
      <c r="G3" s="61"/>
      <c r="H3" s="61"/>
      <c r="I3" s="61"/>
      <c r="J3" s="61"/>
      <c r="K3" s="61"/>
      <c r="L3" s="61"/>
      <c r="M3" s="61"/>
      <c r="N3" s="61"/>
    </row>
    <row r="5" spans="1:14" ht="21" x14ac:dyDescent="0.4">
      <c r="A5" s="45" t="s">
        <v>16</v>
      </c>
      <c r="B5" s="45"/>
      <c r="C5" s="45"/>
      <c r="D5" s="45" t="s">
        <v>36</v>
      </c>
      <c r="E5" s="45"/>
      <c r="F5" s="45"/>
      <c r="G5" s="45"/>
      <c r="H5" s="45" t="s">
        <v>18</v>
      </c>
      <c r="I5" s="45"/>
    </row>
    <row r="6" spans="1:14" ht="18" x14ac:dyDescent="0.35">
      <c r="A6" s="46" t="s">
        <v>17</v>
      </c>
      <c r="B6" s="46"/>
      <c r="C6" s="46"/>
      <c r="D6" s="47">
        <v>85000</v>
      </c>
      <c r="E6" s="47"/>
      <c r="F6" s="47"/>
      <c r="G6" s="47"/>
      <c r="H6" s="47">
        <f>D6/$D$9*100</f>
        <v>85</v>
      </c>
      <c r="I6" s="47"/>
    </row>
    <row r="7" spans="1:14" ht="18" x14ac:dyDescent="0.35">
      <c r="A7" s="46" t="s">
        <v>20</v>
      </c>
      <c r="B7" s="46"/>
      <c r="C7" s="46"/>
      <c r="D7" s="47">
        <v>12000</v>
      </c>
      <c r="E7" s="47"/>
      <c r="F7" s="47"/>
      <c r="G7" s="47"/>
      <c r="H7" s="47">
        <f t="shared" ref="H7:H8" si="0">D7/$D$9*100</f>
        <v>12</v>
      </c>
      <c r="I7" s="47"/>
      <c r="J7" s="1"/>
    </row>
    <row r="8" spans="1:14" ht="18" x14ac:dyDescent="0.35">
      <c r="A8" s="46" t="s">
        <v>21</v>
      </c>
      <c r="B8" s="46"/>
      <c r="C8" s="46"/>
      <c r="D8" s="47">
        <v>3000</v>
      </c>
      <c r="E8" s="47"/>
      <c r="F8" s="47"/>
      <c r="G8" s="47"/>
      <c r="H8" s="47">
        <f t="shared" si="0"/>
        <v>3</v>
      </c>
      <c r="I8" s="47"/>
    </row>
    <row r="9" spans="1:14" ht="21" x14ac:dyDescent="0.4">
      <c r="A9" s="51" t="s">
        <v>19</v>
      </c>
      <c r="B9" s="51"/>
      <c r="C9" s="51"/>
      <c r="D9" s="48">
        <f>SUM(D6:G8)</f>
        <v>100000</v>
      </c>
      <c r="E9" s="48"/>
      <c r="F9" s="48"/>
      <c r="G9" s="48"/>
      <c r="H9" s="48">
        <f>SUM(H6:I8)</f>
        <v>100</v>
      </c>
      <c r="I9" s="48"/>
    </row>
    <row r="10" spans="1:14" x14ac:dyDescent="0.3">
      <c r="D10" s="4"/>
      <c r="E10" s="4"/>
      <c r="F10" s="4"/>
      <c r="G10" s="4"/>
      <c r="H10" s="5"/>
      <c r="I10" s="5"/>
    </row>
    <row r="11" spans="1:14" x14ac:dyDescent="0.3">
      <c r="D11" s="4"/>
      <c r="E11" s="4"/>
      <c r="F11" s="4"/>
      <c r="G11" s="4"/>
      <c r="H11" s="5"/>
      <c r="I11" s="5"/>
    </row>
    <row r="12" spans="1:14" ht="21" x14ac:dyDescent="0.4">
      <c r="A12" s="45" t="s">
        <v>22</v>
      </c>
      <c r="B12" s="45"/>
      <c r="C12" s="45"/>
      <c r="D12" s="49" t="s">
        <v>36</v>
      </c>
      <c r="E12" s="49"/>
      <c r="F12" s="49"/>
      <c r="G12" s="49"/>
      <c r="H12" s="50" t="s">
        <v>28</v>
      </c>
      <c r="I12" s="50"/>
    </row>
    <row r="13" spans="1:14" ht="18" x14ac:dyDescent="0.35">
      <c r="A13" s="46" t="s">
        <v>17</v>
      </c>
      <c r="B13" s="46"/>
      <c r="C13" s="46"/>
      <c r="D13" s="47">
        <v>25000</v>
      </c>
      <c r="E13" s="47"/>
      <c r="F13" s="47"/>
      <c r="G13" s="47"/>
      <c r="H13" s="47">
        <f>D13/D6*100</f>
        <v>29.411764705882355</v>
      </c>
      <c r="I13" s="47"/>
    </row>
    <row r="14" spans="1:14" ht="18" x14ac:dyDescent="0.35">
      <c r="A14" s="46" t="s">
        <v>20</v>
      </c>
      <c r="B14" s="46"/>
      <c r="C14" s="46"/>
      <c r="D14" s="47">
        <v>9000</v>
      </c>
      <c r="E14" s="47"/>
      <c r="F14" s="47"/>
      <c r="G14" s="47"/>
      <c r="H14" s="47">
        <f t="shared" ref="H14:H16" si="1">D14/D7*100</f>
        <v>75</v>
      </c>
      <c r="I14" s="47"/>
    </row>
    <row r="15" spans="1:14" ht="18" x14ac:dyDescent="0.35">
      <c r="A15" s="46" t="s">
        <v>21</v>
      </c>
      <c r="B15" s="46"/>
      <c r="C15" s="46"/>
      <c r="D15" s="47">
        <v>2000</v>
      </c>
      <c r="E15" s="47"/>
      <c r="F15" s="47"/>
      <c r="G15" s="47"/>
      <c r="H15" s="47">
        <f t="shared" si="1"/>
        <v>66.666666666666657</v>
      </c>
      <c r="I15" s="47"/>
    </row>
    <row r="16" spans="1:14" ht="21" x14ac:dyDescent="0.4">
      <c r="A16" s="52" t="s">
        <v>37</v>
      </c>
      <c r="B16" s="52"/>
      <c r="C16" s="52"/>
      <c r="D16" s="47">
        <f>SUM(D13:G15)</f>
        <v>36000</v>
      </c>
      <c r="E16" s="47"/>
      <c r="F16" s="47"/>
      <c r="G16" s="47"/>
      <c r="H16" s="47">
        <f t="shared" si="1"/>
        <v>36</v>
      </c>
      <c r="I16" s="47"/>
    </row>
    <row r="17" spans="1:14" ht="21" x14ac:dyDescent="0.4">
      <c r="A17" s="55" t="s">
        <v>27</v>
      </c>
      <c r="B17" s="55"/>
      <c r="C17" s="55"/>
      <c r="D17" s="56">
        <f>D9-D16</f>
        <v>64000</v>
      </c>
      <c r="E17" s="56"/>
      <c r="F17" s="56"/>
      <c r="G17" s="56"/>
      <c r="H17" s="57">
        <f>SUM(D17/D9*100)</f>
        <v>64</v>
      </c>
      <c r="I17" s="57"/>
    </row>
    <row r="18" spans="1:14" x14ac:dyDescent="0.3">
      <c r="A18" s="6"/>
      <c r="B18" s="6"/>
      <c r="C18" s="6"/>
      <c r="D18" s="6"/>
      <c r="E18" s="6"/>
      <c r="F18" s="6"/>
      <c r="G18" s="6"/>
      <c r="H18" s="6"/>
      <c r="I18" s="6"/>
      <c r="J18" s="6"/>
    </row>
    <row r="19" spans="1:14" x14ac:dyDescent="0.3">
      <c r="A19" s="6"/>
      <c r="B19" s="6"/>
      <c r="C19" s="6"/>
      <c r="D19" s="6"/>
      <c r="E19" s="6"/>
      <c r="F19" s="6"/>
      <c r="G19" s="6"/>
      <c r="H19" s="6"/>
      <c r="I19" s="6"/>
      <c r="J19" s="6"/>
    </row>
    <row r="20" spans="1:14" ht="21" x14ac:dyDescent="0.4">
      <c r="A20" s="49" t="s">
        <v>29</v>
      </c>
      <c r="B20" s="49"/>
      <c r="C20" s="49"/>
      <c r="D20" s="49" t="s">
        <v>36</v>
      </c>
      <c r="E20" s="49"/>
      <c r="F20" s="49"/>
      <c r="G20" s="49"/>
      <c r="H20" s="49" t="s">
        <v>35</v>
      </c>
      <c r="I20" s="49"/>
      <c r="J20" s="6"/>
    </row>
    <row r="21" spans="1:14" ht="18" x14ac:dyDescent="0.35">
      <c r="A21" s="53" t="s">
        <v>30</v>
      </c>
      <c r="B21" s="53"/>
      <c r="C21" s="53"/>
      <c r="D21" s="53">
        <v>14000</v>
      </c>
      <c r="E21" s="53"/>
      <c r="F21" s="53"/>
      <c r="G21" s="53"/>
      <c r="H21" s="65">
        <f>D21/D9*100</f>
        <v>14.000000000000002</v>
      </c>
      <c r="I21" s="66"/>
      <c r="J21" s="6"/>
    </row>
    <row r="22" spans="1:14" ht="18" x14ac:dyDescent="0.35">
      <c r="A22" s="67" t="s">
        <v>32</v>
      </c>
      <c r="B22" s="71"/>
      <c r="C22" s="68"/>
      <c r="D22" s="53">
        <v>15000</v>
      </c>
      <c r="E22" s="53"/>
      <c r="F22" s="53"/>
      <c r="G22" s="53"/>
      <c r="H22" s="67">
        <f>D22/D9*100</f>
        <v>15</v>
      </c>
      <c r="I22" s="68"/>
      <c r="J22" s="6"/>
    </row>
    <row r="23" spans="1:14" ht="21" x14ac:dyDescent="0.4">
      <c r="A23" s="69" t="s">
        <v>31</v>
      </c>
      <c r="B23" s="72"/>
      <c r="C23" s="70"/>
      <c r="D23" s="54">
        <f>D21+D22</f>
        <v>29000</v>
      </c>
      <c r="E23" s="54"/>
      <c r="F23" s="54"/>
      <c r="G23" s="54"/>
      <c r="H23" s="69">
        <f>SUM(H21:I22)</f>
        <v>29</v>
      </c>
      <c r="I23" s="70"/>
      <c r="J23" s="6"/>
    </row>
    <row r="24" spans="1:14" x14ac:dyDescent="0.3">
      <c r="A24" s="6"/>
      <c r="B24" s="6"/>
      <c r="C24" s="6"/>
      <c r="D24" s="6"/>
      <c r="E24" s="6"/>
      <c r="F24" s="6"/>
      <c r="G24" s="6"/>
      <c r="H24" s="6"/>
      <c r="I24" s="6"/>
      <c r="J24" s="6"/>
    </row>
    <row r="25" spans="1:14" x14ac:dyDescent="0.3">
      <c r="A25" s="6"/>
      <c r="B25" s="6"/>
      <c r="C25" s="6"/>
      <c r="D25" s="6"/>
      <c r="E25" s="6"/>
      <c r="F25" s="6"/>
      <c r="G25" s="6"/>
      <c r="H25" s="6"/>
      <c r="I25" s="6"/>
      <c r="J25" s="6"/>
    </row>
    <row r="26" spans="1:14" ht="21" x14ac:dyDescent="0.4">
      <c r="A26" s="58" t="s">
        <v>34</v>
      </c>
      <c r="B26" s="58"/>
      <c r="C26" s="58"/>
      <c r="D26" s="59">
        <f>D17-D23</f>
        <v>35000</v>
      </c>
      <c r="E26" s="58"/>
      <c r="F26" s="58"/>
      <c r="G26" s="58"/>
      <c r="H26" s="60">
        <f>H17-H23</f>
        <v>35</v>
      </c>
      <c r="I26" s="60"/>
      <c r="J26" s="6"/>
    </row>
    <row r="27" spans="1:14" ht="21" x14ac:dyDescent="0.3">
      <c r="C27" s="18"/>
      <c r="D27" s="6"/>
      <c r="E27" s="6"/>
      <c r="F27" s="6"/>
      <c r="G27" s="6"/>
      <c r="H27" s="6"/>
      <c r="I27" s="6"/>
      <c r="J27" s="6"/>
    </row>
    <row r="28" spans="1:14" ht="21" x14ac:dyDescent="0.3">
      <c r="A28" s="19"/>
      <c r="C28" s="6"/>
      <c r="D28" s="6"/>
      <c r="E28" s="6"/>
      <c r="F28" s="6"/>
      <c r="G28" s="6"/>
      <c r="H28" s="6"/>
      <c r="I28" s="6"/>
      <c r="J28" s="6"/>
    </row>
    <row r="29" spans="1:14" x14ac:dyDescent="0.3">
      <c r="B29" s="6"/>
      <c r="C29" s="6"/>
      <c r="D29" s="6"/>
      <c r="E29" s="6"/>
      <c r="F29" s="6"/>
      <c r="G29" s="6"/>
      <c r="H29" s="6"/>
      <c r="I29" s="6"/>
      <c r="J29" s="6"/>
    </row>
    <row r="30" spans="1:14" x14ac:dyDescent="0.3">
      <c r="B30" s="6"/>
      <c r="C30" s="6"/>
      <c r="D30" s="6"/>
      <c r="E30" s="6"/>
      <c r="F30" s="6"/>
      <c r="G30" s="6"/>
      <c r="H30" s="6"/>
      <c r="I30" s="6"/>
      <c r="J30" s="6"/>
    </row>
    <row r="31" spans="1:14" x14ac:dyDescent="0.3">
      <c r="B31" s="6"/>
      <c r="C31" s="6"/>
      <c r="D31" s="6"/>
      <c r="E31" s="6"/>
      <c r="F31" s="6"/>
      <c r="G31" s="6"/>
      <c r="H31" s="6"/>
      <c r="I31" s="6"/>
      <c r="J31" s="6"/>
    </row>
    <row r="32" spans="1:14" ht="14.4" customHeight="1" x14ac:dyDescent="0.3">
      <c r="B32" s="6"/>
      <c r="C32" s="6"/>
      <c r="D32" s="6"/>
      <c r="E32" s="73" t="s">
        <v>50</v>
      </c>
      <c r="F32" s="73"/>
      <c r="G32" s="73"/>
      <c r="H32" s="73"/>
      <c r="I32" s="73"/>
      <c r="J32" s="73"/>
      <c r="K32" s="73"/>
      <c r="L32" s="73"/>
      <c r="M32" s="73"/>
      <c r="N32" s="73"/>
    </row>
    <row r="33" spans="1:14" ht="14.4" customHeight="1" x14ac:dyDescent="0.3">
      <c r="B33" s="6"/>
      <c r="C33" s="6"/>
      <c r="D33" s="6"/>
      <c r="E33" s="73"/>
      <c r="F33" s="73"/>
      <c r="G33" s="73"/>
      <c r="H33" s="73"/>
      <c r="I33" s="73"/>
      <c r="J33" s="73"/>
      <c r="K33" s="73"/>
      <c r="L33" s="73"/>
      <c r="M33" s="73"/>
      <c r="N33" s="73"/>
    </row>
    <row r="34" spans="1:14" x14ac:dyDescent="0.3">
      <c r="A34" s="6"/>
      <c r="B34" s="6"/>
      <c r="C34" s="6"/>
      <c r="D34" s="6"/>
      <c r="E34" s="6"/>
    </row>
    <row r="35" spans="1:14" x14ac:dyDescent="0.3">
      <c r="A35" s="6"/>
      <c r="B35" s="6"/>
      <c r="C35" s="6"/>
      <c r="D35" s="6"/>
      <c r="E35" s="6"/>
    </row>
    <row r="36" spans="1:14" x14ac:dyDescent="0.3">
      <c r="A36" s="6"/>
      <c r="B36" s="6"/>
      <c r="C36" s="6"/>
      <c r="D36" s="6"/>
      <c r="E36" s="6"/>
      <c r="F36" s="6"/>
      <c r="G36" s="6"/>
      <c r="H36" s="6"/>
      <c r="I36" s="6"/>
      <c r="J36" s="6"/>
    </row>
    <row r="37" spans="1:14" x14ac:dyDescent="0.3">
      <c r="A37" s="6"/>
      <c r="B37" s="6"/>
      <c r="C37" s="6"/>
      <c r="D37" s="6"/>
      <c r="E37" s="6"/>
      <c r="F37" s="6"/>
      <c r="G37" s="6"/>
      <c r="H37" s="6"/>
      <c r="I37" s="6"/>
      <c r="J37" s="6"/>
    </row>
    <row r="38" spans="1:14" x14ac:dyDescent="0.3">
      <c r="A38" s="23" t="s">
        <v>0</v>
      </c>
      <c r="B38" s="23" t="s">
        <v>6</v>
      </c>
      <c r="C38" s="23" t="s">
        <v>46</v>
      </c>
      <c r="D38" s="23" t="s">
        <v>48</v>
      </c>
      <c r="E38" s="63" t="s">
        <v>49</v>
      </c>
      <c r="F38" s="63"/>
    </row>
    <row r="39" spans="1:14" x14ac:dyDescent="0.3">
      <c r="A39" s="24">
        <v>1</v>
      </c>
      <c r="B39" s="26" t="s">
        <v>9</v>
      </c>
      <c r="C39" s="28">
        <v>180</v>
      </c>
      <c r="D39" s="29">
        <v>130</v>
      </c>
      <c r="E39" s="64">
        <f>C39*D39</f>
        <v>23400</v>
      </c>
      <c r="F39" s="64"/>
    </row>
    <row r="40" spans="1:14" x14ac:dyDescent="0.3">
      <c r="A40" s="24">
        <v>2</v>
      </c>
      <c r="B40" s="26" t="s">
        <v>1</v>
      </c>
      <c r="C40" s="28">
        <v>89</v>
      </c>
      <c r="D40" s="29">
        <v>15</v>
      </c>
      <c r="E40" s="64">
        <f t="shared" ref="E40:E51" si="2">C40*D40</f>
        <v>1335</v>
      </c>
      <c r="F40" s="64"/>
    </row>
    <row r="41" spans="1:14" x14ac:dyDescent="0.3">
      <c r="A41" s="24">
        <v>3</v>
      </c>
      <c r="B41" s="26" t="s">
        <v>2</v>
      </c>
      <c r="C41" s="28">
        <v>100</v>
      </c>
      <c r="D41" s="29">
        <v>20</v>
      </c>
      <c r="E41" s="64">
        <f t="shared" si="2"/>
        <v>2000</v>
      </c>
      <c r="F41" s="64"/>
    </row>
    <row r="42" spans="1:14" x14ac:dyDescent="0.3">
      <c r="A42" s="24">
        <v>4</v>
      </c>
      <c r="B42" s="26" t="s">
        <v>3</v>
      </c>
      <c r="C42" s="28">
        <v>35</v>
      </c>
      <c r="D42" s="29">
        <v>60</v>
      </c>
      <c r="E42" s="64">
        <f>C42*D42</f>
        <v>2100</v>
      </c>
      <c r="F42" s="64"/>
    </row>
    <row r="43" spans="1:14" x14ac:dyDescent="0.3">
      <c r="A43" s="24">
        <v>5</v>
      </c>
      <c r="B43" s="26" t="s">
        <v>4</v>
      </c>
      <c r="C43" s="28">
        <v>50</v>
      </c>
      <c r="D43" s="29">
        <v>117</v>
      </c>
      <c r="E43" s="64">
        <f t="shared" si="2"/>
        <v>5850</v>
      </c>
      <c r="F43" s="64"/>
    </row>
    <row r="44" spans="1:14" x14ac:dyDescent="0.3">
      <c r="A44" s="24">
        <v>6</v>
      </c>
      <c r="B44" s="26" t="s">
        <v>10</v>
      </c>
      <c r="C44" s="28">
        <v>150</v>
      </c>
      <c r="D44" s="29">
        <v>111</v>
      </c>
      <c r="E44" s="64">
        <f t="shared" si="2"/>
        <v>16650</v>
      </c>
      <c r="F44" s="64"/>
    </row>
    <row r="45" spans="1:14" x14ac:dyDescent="0.3">
      <c r="A45" s="24">
        <v>7</v>
      </c>
      <c r="B45" s="26" t="s">
        <v>11</v>
      </c>
      <c r="C45" s="28">
        <v>150</v>
      </c>
      <c r="D45" s="29">
        <v>140</v>
      </c>
      <c r="E45" s="64">
        <f t="shared" si="2"/>
        <v>21000</v>
      </c>
      <c r="F45" s="64"/>
    </row>
    <row r="46" spans="1:14" x14ac:dyDescent="0.3">
      <c r="A46" s="24">
        <v>8</v>
      </c>
      <c r="B46" s="26" t="s">
        <v>23</v>
      </c>
      <c r="C46" s="28">
        <v>69</v>
      </c>
      <c r="D46" s="29">
        <v>10</v>
      </c>
      <c r="E46" s="64">
        <f t="shared" si="2"/>
        <v>690</v>
      </c>
      <c r="F46" s="64"/>
    </row>
    <row r="47" spans="1:14" x14ac:dyDescent="0.3">
      <c r="A47" s="24">
        <v>9</v>
      </c>
      <c r="B47" s="26" t="s">
        <v>5</v>
      </c>
      <c r="C47" s="28">
        <v>189</v>
      </c>
      <c r="D47" s="29">
        <v>19</v>
      </c>
      <c r="E47" s="64">
        <f t="shared" si="2"/>
        <v>3591</v>
      </c>
      <c r="F47" s="64"/>
    </row>
    <row r="48" spans="1:14" x14ac:dyDescent="0.3">
      <c r="A48" s="24">
        <v>10</v>
      </c>
      <c r="B48" s="26" t="s">
        <v>24</v>
      </c>
      <c r="C48" s="28">
        <v>160</v>
      </c>
      <c r="D48" s="29">
        <v>48</v>
      </c>
      <c r="E48" s="64">
        <f t="shared" si="2"/>
        <v>7680</v>
      </c>
      <c r="F48" s="64"/>
      <c r="G48" s="3"/>
    </row>
    <row r="49" spans="1:7" x14ac:dyDescent="0.3">
      <c r="A49" s="24">
        <v>11</v>
      </c>
      <c r="B49" s="26" t="s">
        <v>12</v>
      </c>
      <c r="C49" s="28">
        <v>20</v>
      </c>
      <c r="D49" s="29">
        <v>201</v>
      </c>
      <c r="E49" s="64">
        <f t="shared" si="2"/>
        <v>4020</v>
      </c>
      <c r="F49" s="64"/>
    </row>
    <row r="50" spans="1:7" x14ac:dyDescent="0.3">
      <c r="A50" s="25">
        <v>12</v>
      </c>
      <c r="B50" s="27" t="s">
        <v>25</v>
      </c>
      <c r="C50" s="28">
        <v>45</v>
      </c>
      <c r="D50" s="29">
        <v>180</v>
      </c>
      <c r="E50" s="64">
        <f t="shared" si="2"/>
        <v>8100</v>
      </c>
      <c r="F50" s="64"/>
      <c r="G50" s="3"/>
    </row>
    <row r="51" spans="1:7" x14ac:dyDescent="0.3">
      <c r="A51" s="24">
        <v>13</v>
      </c>
      <c r="B51" s="27" t="s">
        <v>26</v>
      </c>
      <c r="C51" s="28">
        <v>40</v>
      </c>
      <c r="D51" s="29">
        <v>90</v>
      </c>
      <c r="E51" s="64">
        <f t="shared" si="2"/>
        <v>3600</v>
      </c>
      <c r="F51" s="64"/>
    </row>
    <row r="52" spans="1:7" x14ac:dyDescent="0.3">
      <c r="A52" s="30" t="s">
        <v>47</v>
      </c>
      <c r="B52" s="30"/>
      <c r="C52" s="30"/>
      <c r="D52" s="31"/>
      <c r="E52" s="62">
        <f>SUM(E39:E51)</f>
        <v>100016</v>
      </c>
      <c r="F52" s="62"/>
    </row>
    <row r="53" spans="1:7" x14ac:dyDescent="0.3">
      <c r="D53" s="4"/>
      <c r="E53" s="4"/>
      <c r="F53" s="4"/>
      <c r="G53" s="4"/>
    </row>
    <row r="54" spans="1:7" x14ac:dyDescent="0.3">
      <c r="D54" s="4"/>
      <c r="E54" s="4"/>
      <c r="F54" s="4"/>
      <c r="G54" s="4"/>
    </row>
    <row r="55" spans="1:7" x14ac:dyDescent="0.3">
      <c r="D55" s="4"/>
      <c r="E55" s="4"/>
      <c r="F55" s="4"/>
      <c r="G55" s="4"/>
    </row>
    <row r="56" spans="1:7" x14ac:dyDescent="0.3">
      <c r="D56" s="4"/>
      <c r="E56" s="4"/>
      <c r="F56" s="4"/>
      <c r="G56" s="4"/>
    </row>
    <row r="57" spans="1:7" x14ac:dyDescent="0.3">
      <c r="D57" s="4"/>
      <c r="E57" s="4"/>
      <c r="F57" s="4"/>
      <c r="G57" s="4"/>
    </row>
  </sheetData>
  <mergeCells count="65">
    <mergeCell ref="E49:F49"/>
    <mergeCell ref="E50:F50"/>
    <mergeCell ref="E51:F51"/>
    <mergeCell ref="E52:F52"/>
    <mergeCell ref="E43:F43"/>
    <mergeCell ref="E44:F44"/>
    <mergeCell ref="E45:F45"/>
    <mergeCell ref="E46:F46"/>
    <mergeCell ref="E47:F47"/>
    <mergeCell ref="E48:F48"/>
    <mergeCell ref="E42:F42"/>
    <mergeCell ref="A23:C23"/>
    <mergeCell ref="D23:G23"/>
    <mergeCell ref="H23:I23"/>
    <mergeCell ref="A26:C26"/>
    <mergeCell ref="D26:G26"/>
    <mergeCell ref="H26:I26"/>
    <mergeCell ref="E32:N33"/>
    <mergeCell ref="E38:F38"/>
    <mergeCell ref="E39:F39"/>
    <mergeCell ref="E40:F40"/>
    <mergeCell ref="E41:F41"/>
    <mergeCell ref="A21:C21"/>
    <mergeCell ref="D21:G21"/>
    <mergeCell ref="H21:I21"/>
    <mergeCell ref="A22:C22"/>
    <mergeCell ref="D22:G22"/>
    <mergeCell ref="H22:I22"/>
    <mergeCell ref="A17:C17"/>
    <mergeCell ref="D17:G17"/>
    <mergeCell ref="H17:I17"/>
    <mergeCell ref="A20:C20"/>
    <mergeCell ref="D20:G20"/>
    <mergeCell ref="H20:I20"/>
    <mergeCell ref="A15:C15"/>
    <mergeCell ref="D15:G15"/>
    <mergeCell ref="H15:I15"/>
    <mergeCell ref="A16:C16"/>
    <mergeCell ref="D16:G16"/>
    <mergeCell ref="H16:I16"/>
    <mergeCell ref="A13:C13"/>
    <mergeCell ref="D13:G13"/>
    <mergeCell ref="H13:I13"/>
    <mergeCell ref="A14:C14"/>
    <mergeCell ref="D14:G14"/>
    <mergeCell ref="H14:I14"/>
    <mergeCell ref="A9:C9"/>
    <mergeCell ref="D9:G9"/>
    <mergeCell ref="H9:I9"/>
    <mergeCell ref="A12:C12"/>
    <mergeCell ref="D12:G12"/>
    <mergeCell ref="H12:I12"/>
    <mergeCell ref="A7:C7"/>
    <mergeCell ref="D7:G7"/>
    <mergeCell ref="H7:I7"/>
    <mergeCell ref="A8:C8"/>
    <mergeCell ref="D8:G8"/>
    <mergeCell ref="H8:I8"/>
    <mergeCell ref="E1:N3"/>
    <mergeCell ref="A5:C5"/>
    <mergeCell ref="D5:G5"/>
    <mergeCell ref="H5:I5"/>
    <mergeCell ref="A6:C6"/>
    <mergeCell ref="D6:G6"/>
    <mergeCell ref="H6:I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BF906-2028-4E6C-93C0-A1226EE41687}">
  <dimension ref="A1:N57"/>
  <sheetViews>
    <sheetView workbookViewId="0">
      <selection activeCell="C2" sqref="C2"/>
    </sheetView>
  </sheetViews>
  <sheetFormatPr defaultRowHeight="14.4" x14ac:dyDescent="0.3"/>
  <cols>
    <col min="1" max="1" width="14.21875" customWidth="1"/>
    <col min="2" max="2" width="13.33203125" customWidth="1"/>
    <col min="9" max="9" width="17.109375" customWidth="1"/>
  </cols>
  <sheetData>
    <row r="1" spans="1:14" x14ac:dyDescent="0.3">
      <c r="E1" s="61" t="s">
        <v>40</v>
      </c>
      <c r="F1" s="61"/>
      <c r="G1" s="61"/>
      <c r="H1" s="61"/>
      <c r="I1" s="61"/>
      <c r="J1" s="61"/>
      <c r="K1" s="61"/>
      <c r="L1" s="61"/>
      <c r="M1" s="61"/>
      <c r="N1" s="61"/>
    </row>
    <row r="2" spans="1:14" x14ac:dyDescent="0.3">
      <c r="E2" s="61"/>
      <c r="F2" s="61"/>
      <c r="G2" s="61"/>
      <c r="H2" s="61"/>
      <c r="I2" s="61"/>
      <c r="J2" s="61"/>
      <c r="K2" s="61"/>
      <c r="L2" s="61"/>
      <c r="M2" s="61"/>
      <c r="N2" s="61"/>
    </row>
    <row r="3" spans="1:14" x14ac:dyDescent="0.3">
      <c r="E3" s="61"/>
      <c r="F3" s="61"/>
      <c r="G3" s="61"/>
      <c r="H3" s="61"/>
      <c r="I3" s="61"/>
      <c r="J3" s="61"/>
      <c r="K3" s="61"/>
      <c r="L3" s="61"/>
      <c r="M3" s="61"/>
      <c r="N3" s="61"/>
    </row>
    <row r="5" spans="1:14" ht="21" x14ac:dyDescent="0.4">
      <c r="A5" s="45" t="s">
        <v>16</v>
      </c>
      <c r="B5" s="45"/>
      <c r="C5" s="45"/>
      <c r="D5" s="45" t="s">
        <v>36</v>
      </c>
      <c r="E5" s="45"/>
      <c r="F5" s="45"/>
      <c r="G5" s="45"/>
      <c r="H5" s="45" t="s">
        <v>18</v>
      </c>
      <c r="I5" s="45"/>
    </row>
    <row r="6" spans="1:14" ht="18" x14ac:dyDescent="0.35">
      <c r="A6" s="46" t="s">
        <v>17</v>
      </c>
      <c r="B6" s="46"/>
      <c r="C6" s="46"/>
      <c r="D6" s="47">
        <v>69000</v>
      </c>
      <c r="E6" s="47"/>
      <c r="F6" s="47"/>
      <c r="G6" s="47"/>
      <c r="H6" s="47">
        <f>D6/$D$9*100</f>
        <v>86.25</v>
      </c>
      <c r="I6" s="47"/>
    </row>
    <row r="7" spans="1:14" ht="18" x14ac:dyDescent="0.35">
      <c r="A7" s="46" t="s">
        <v>20</v>
      </c>
      <c r="B7" s="46"/>
      <c r="C7" s="46"/>
      <c r="D7" s="47">
        <v>9000</v>
      </c>
      <c r="E7" s="47"/>
      <c r="F7" s="47"/>
      <c r="G7" s="47"/>
      <c r="H7" s="47">
        <f t="shared" ref="H7:H8" si="0">D7/$D$9*100</f>
        <v>11.25</v>
      </c>
      <c r="I7" s="47"/>
      <c r="J7" s="1"/>
    </row>
    <row r="8" spans="1:14" ht="18" x14ac:dyDescent="0.35">
      <c r="A8" s="46" t="s">
        <v>21</v>
      </c>
      <c r="B8" s="46"/>
      <c r="C8" s="46"/>
      <c r="D8" s="47">
        <v>2000</v>
      </c>
      <c r="E8" s="47"/>
      <c r="F8" s="47"/>
      <c r="G8" s="47"/>
      <c r="H8" s="47">
        <f t="shared" si="0"/>
        <v>2.5</v>
      </c>
      <c r="I8" s="47"/>
    </row>
    <row r="9" spans="1:14" ht="21" x14ac:dyDescent="0.4">
      <c r="A9" s="51" t="s">
        <v>19</v>
      </c>
      <c r="B9" s="51"/>
      <c r="C9" s="51"/>
      <c r="D9" s="48">
        <f>SUM(D6:G8)</f>
        <v>80000</v>
      </c>
      <c r="E9" s="48"/>
      <c r="F9" s="48"/>
      <c r="G9" s="48"/>
      <c r="H9" s="48">
        <f>SUM(H6:I8)</f>
        <v>100</v>
      </c>
      <c r="I9" s="48"/>
    </row>
    <row r="10" spans="1:14" x14ac:dyDescent="0.3">
      <c r="D10" s="4"/>
      <c r="E10" s="4"/>
      <c r="F10" s="4"/>
      <c r="G10" s="4"/>
      <c r="H10" s="5"/>
      <c r="I10" s="5"/>
    </row>
    <row r="11" spans="1:14" x14ac:dyDescent="0.3">
      <c r="D11" s="4"/>
      <c r="E11" s="4"/>
      <c r="F11" s="4"/>
      <c r="G11" s="4"/>
      <c r="H11" s="5"/>
      <c r="I11" s="5"/>
    </row>
    <row r="12" spans="1:14" ht="21" x14ac:dyDescent="0.4">
      <c r="A12" s="45" t="s">
        <v>22</v>
      </c>
      <c r="B12" s="45"/>
      <c r="C12" s="45"/>
      <c r="D12" s="49" t="s">
        <v>36</v>
      </c>
      <c r="E12" s="49"/>
      <c r="F12" s="49"/>
      <c r="G12" s="49"/>
      <c r="H12" s="50" t="s">
        <v>28</v>
      </c>
      <c r="I12" s="50"/>
    </row>
    <row r="13" spans="1:14" ht="18" x14ac:dyDescent="0.35">
      <c r="A13" s="46" t="s">
        <v>17</v>
      </c>
      <c r="B13" s="46"/>
      <c r="C13" s="46"/>
      <c r="D13" s="47">
        <v>16800</v>
      </c>
      <c r="E13" s="47"/>
      <c r="F13" s="47"/>
      <c r="G13" s="47"/>
      <c r="H13" s="47">
        <f>D13/D6*100</f>
        <v>24.347826086956523</v>
      </c>
      <c r="I13" s="47"/>
    </row>
    <row r="14" spans="1:14" ht="18" x14ac:dyDescent="0.35">
      <c r="A14" s="46" t="s">
        <v>20</v>
      </c>
      <c r="B14" s="46"/>
      <c r="C14" s="46"/>
      <c r="D14" s="47">
        <v>7500</v>
      </c>
      <c r="E14" s="47"/>
      <c r="F14" s="47"/>
      <c r="G14" s="47"/>
      <c r="H14" s="47">
        <f t="shared" ref="H14:H16" si="1">D14/D7*100</f>
        <v>83.333333333333343</v>
      </c>
      <c r="I14" s="47"/>
    </row>
    <row r="15" spans="1:14" ht="18" x14ac:dyDescent="0.35">
      <c r="A15" s="46" t="s">
        <v>21</v>
      </c>
      <c r="B15" s="46"/>
      <c r="C15" s="46"/>
      <c r="D15" s="47">
        <v>1700</v>
      </c>
      <c r="E15" s="47"/>
      <c r="F15" s="47"/>
      <c r="G15" s="47"/>
      <c r="H15" s="47">
        <f t="shared" si="1"/>
        <v>85</v>
      </c>
      <c r="I15" s="47"/>
    </row>
    <row r="16" spans="1:14" ht="21" x14ac:dyDescent="0.4">
      <c r="A16" s="52" t="s">
        <v>37</v>
      </c>
      <c r="B16" s="52"/>
      <c r="C16" s="52"/>
      <c r="D16" s="47">
        <f>SUM(D13:G15)</f>
        <v>26000</v>
      </c>
      <c r="E16" s="47"/>
      <c r="F16" s="47"/>
      <c r="G16" s="47"/>
      <c r="H16" s="47">
        <f t="shared" si="1"/>
        <v>32.5</v>
      </c>
      <c r="I16" s="47"/>
    </row>
    <row r="17" spans="1:10" ht="21" x14ac:dyDescent="0.4">
      <c r="A17" s="55" t="s">
        <v>27</v>
      </c>
      <c r="B17" s="55"/>
      <c r="C17" s="55"/>
      <c r="D17" s="56">
        <f>D9-D16</f>
        <v>54000</v>
      </c>
      <c r="E17" s="56"/>
      <c r="F17" s="56"/>
      <c r="G17" s="56"/>
      <c r="H17" s="57">
        <f>SUM(D17/D9*100)</f>
        <v>67.5</v>
      </c>
      <c r="I17" s="57"/>
    </row>
    <row r="18" spans="1:10" x14ac:dyDescent="0.3">
      <c r="A18" s="6"/>
      <c r="B18" s="6"/>
      <c r="C18" s="6"/>
      <c r="D18" s="6"/>
      <c r="E18" s="6"/>
      <c r="F18" s="6"/>
      <c r="G18" s="6"/>
      <c r="H18" s="6"/>
      <c r="I18" s="6"/>
      <c r="J18" s="6"/>
    </row>
    <row r="19" spans="1:10" x14ac:dyDescent="0.3">
      <c r="A19" s="6"/>
      <c r="B19" s="6"/>
      <c r="C19" s="6"/>
      <c r="D19" s="6"/>
      <c r="E19" s="6"/>
      <c r="F19" s="6"/>
      <c r="G19" s="6"/>
      <c r="H19" s="6"/>
      <c r="I19" s="6"/>
      <c r="J19" s="6"/>
    </row>
    <row r="20" spans="1:10" ht="21" x14ac:dyDescent="0.4">
      <c r="A20" s="49" t="s">
        <v>29</v>
      </c>
      <c r="B20" s="49"/>
      <c r="C20" s="49"/>
      <c r="D20" s="49" t="s">
        <v>36</v>
      </c>
      <c r="E20" s="49"/>
      <c r="F20" s="49"/>
      <c r="G20" s="49"/>
      <c r="H20" s="49" t="s">
        <v>35</v>
      </c>
      <c r="I20" s="49"/>
      <c r="J20" s="6"/>
    </row>
    <row r="21" spans="1:10" ht="18" x14ac:dyDescent="0.35">
      <c r="A21" s="53" t="s">
        <v>30</v>
      </c>
      <c r="B21" s="53"/>
      <c r="C21" s="53"/>
      <c r="D21" s="53">
        <v>14000</v>
      </c>
      <c r="E21" s="53"/>
      <c r="F21" s="53"/>
      <c r="G21" s="53"/>
      <c r="H21" s="65">
        <f>D21/D9*100</f>
        <v>17.5</v>
      </c>
      <c r="I21" s="66"/>
      <c r="J21" s="6"/>
    </row>
    <row r="22" spans="1:10" ht="18" x14ac:dyDescent="0.35">
      <c r="A22" s="67" t="s">
        <v>32</v>
      </c>
      <c r="B22" s="71"/>
      <c r="C22" s="68"/>
      <c r="D22" s="53">
        <v>15000</v>
      </c>
      <c r="E22" s="53"/>
      <c r="F22" s="53"/>
      <c r="G22" s="53"/>
      <c r="H22" s="67">
        <f>D22/D9*100</f>
        <v>18.75</v>
      </c>
      <c r="I22" s="68"/>
      <c r="J22" s="6"/>
    </row>
    <row r="23" spans="1:10" ht="21" x14ac:dyDescent="0.4">
      <c r="A23" s="69" t="s">
        <v>31</v>
      </c>
      <c r="B23" s="72"/>
      <c r="C23" s="70"/>
      <c r="D23" s="54">
        <f>D21+D22</f>
        <v>29000</v>
      </c>
      <c r="E23" s="54"/>
      <c r="F23" s="54"/>
      <c r="G23" s="54"/>
      <c r="H23" s="69">
        <f>SUM(H21:I22)</f>
        <v>36.25</v>
      </c>
      <c r="I23" s="70"/>
      <c r="J23" s="6"/>
    </row>
    <row r="24" spans="1:10" x14ac:dyDescent="0.3">
      <c r="A24" s="6"/>
      <c r="B24" s="6"/>
      <c r="C24" s="6"/>
      <c r="D24" s="6"/>
      <c r="E24" s="6"/>
      <c r="F24" s="6"/>
      <c r="G24" s="6"/>
      <c r="H24" s="6"/>
      <c r="I24" s="6"/>
      <c r="J24" s="6"/>
    </row>
    <row r="25" spans="1:10" x14ac:dyDescent="0.3">
      <c r="A25" s="6"/>
      <c r="B25" s="6"/>
      <c r="C25" s="6"/>
      <c r="D25" s="6"/>
      <c r="E25" s="6"/>
      <c r="F25" s="6"/>
      <c r="G25" s="6"/>
      <c r="H25" s="6"/>
      <c r="I25" s="6"/>
      <c r="J25" s="6"/>
    </row>
    <row r="26" spans="1:10" ht="21" x14ac:dyDescent="0.4">
      <c r="A26" s="58" t="s">
        <v>34</v>
      </c>
      <c r="B26" s="58"/>
      <c r="C26" s="58"/>
      <c r="D26" s="59">
        <f>D17-D23</f>
        <v>25000</v>
      </c>
      <c r="E26" s="58"/>
      <c r="F26" s="58"/>
      <c r="G26" s="58"/>
      <c r="H26" s="60">
        <f>H17-H23</f>
        <v>31.25</v>
      </c>
      <c r="I26" s="60"/>
      <c r="J26" s="6"/>
    </row>
    <row r="27" spans="1:10" ht="21" x14ac:dyDescent="0.3">
      <c r="C27" s="18"/>
      <c r="D27" s="6"/>
      <c r="E27" s="6"/>
      <c r="F27" s="6"/>
      <c r="G27" s="6"/>
      <c r="H27" s="6"/>
      <c r="I27" s="6"/>
      <c r="J27" s="6"/>
    </row>
    <row r="28" spans="1:10" ht="21" x14ac:dyDescent="0.3">
      <c r="A28" s="19"/>
      <c r="C28" s="6"/>
      <c r="D28" s="6"/>
      <c r="E28" s="6"/>
      <c r="F28" s="6"/>
      <c r="G28" s="6"/>
      <c r="H28" s="6"/>
      <c r="I28" s="6"/>
      <c r="J28" s="6"/>
    </row>
    <row r="29" spans="1:10" x14ac:dyDescent="0.3">
      <c r="B29" s="6"/>
      <c r="C29" s="6"/>
      <c r="D29" s="6"/>
      <c r="E29" s="6"/>
      <c r="F29" s="6"/>
      <c r="G29" s="6"/>
      <c r="H29" s="6"/>
      <c r="I29" s="6"/>
      <c r="J29" s="6"/>
    </row>
    <row r="30" spans="1:10" x14ac:dyDescent="0.3">
      <c r="B30" s="6"/>
      <c r="C30" s="6"/>
      <c r="D30" s="6"/>
      <c r="E30" s="6"/>
      <c r="F30" s="6"/>
      <c r="G30" s="6"/>
      <c r="H30" s="6"/>
      <c r="I30" s="6"/>
      <c r="J30" s="6"/>
    </row>
    <row r="31" spans="1:10" x14ac:dyDescent="0.3">
      <c r="B31" s="6"/>
      <c r="C31" s="6"/>
      <c r="D31" s="6"/>
      <c r="E31" s="6"/>
      <c r="F31" s="6"/>
      <c r="G31" s="6"/>
      <c r="H31" s="6"/>
      <c r="I31" s="6"/>
      <c r="J31" s="6"/>
    </row>
    <row r="32" spans="1:10" x14ac:dyDescent="0.3">
      <c r="B32" s="6"/>
      <c r="C32" s="6"/>
      <c r="D32" s="6"/>
      <c r="E32" s="6"/>
      <c r="F32" s="6"/>
      <c r="G32" s="6"/>
      <c r="H32" s="6"/>
      <c r="I32" s="6"/>
      <c r="J32" s="6"/>
    </row>
    <row r="33" spans="1:14" x14ac:dyDescent="0.3">
      <c r="B33" s="6"/>
      <c r="C33" s="6"/>
      <c r="D33" s="6"/>
      <c r="E33" s="73" t="s">
        <v>50</v>
      </c>
      <c r="F33" s="73"/>
      <c r="G33" s="73"/>
      <c r="H33" s="73"/>
      <c r="I33" s="73"/>
      <c r="J33" s="73"/>
      <c r="K33" s="73"/>
      <c r="L33" s="73"/>
      <c r="M33" s="73"/>
      <c r="N33" s="73"/>
    </row>
    <row r="34" spans="1:14" x14ac:dyDescent="0.3">
      <c r="B34" s="6"/>
      <c r="C34" s="6"/>
      <c r="D34" s="6"/>
      <c r="E34" s="73"/>
      <c r="F34" s="73"/>
      <c r="G34" s="73"/>
      <c r="H34" s="73"/>
      <c r="I34" s="73"/>
      <c r="J34" s="73"/>
      <c r="K34" s="73"/>
      <c r="L34" s="73"/>
      <c r="M34" s="73"/>
      <c r="N34" s="73"/>
    </row>
    <row r="35" spans="1:14" x14ac:dyDescent="0.3">
      <c r="A35" s="6"/>
      <c r="B35" s="6"/>
      <c r="C35" s="6"/>
      <c r="D35" s="6"/>
      <c r="E35" s="6"/>
    </row>
    <row r="36" spans="1:14" x14ac:dyDescent="0.3">
      <c r="A36" s="6"/>
      <c r="B36" s="6"/>
      <c r="C36" s="6"/>
      <c r="D36" s="6"/>
      <c r="E36" s="6"/>
    </row>
    <row r="37" spans="1:14" x14ac:dyDescent="0.3">
      <c r="A37" s="6"/>
      <c r="B37" s="6"/>
      <c r="C37" s="6"/>
      <c r="D37" s="6"/>
      <c r="E37" s="6"/>
      <c r="F37" s="6"/>
      <c r="G37" s="6"/>
      <c r="H37" s="6"/>
      <c r="I37" s="6"/>
      <c r="J37" s="6"/>
    </row>
    <row r="38" spans="1:14" x14ac:dyDescent="0.3">
      <c r="A38" s="6"/>
      <c r="B38" s="6"/>
      <c r="C38" s="6"/>
      <c r="D38" s="6"/>
      <c r="E38" s="6"/>
      <c r="F38" s="6"/>
      <c r="G38" s="6"/>
      <c r="H38" s="6"/>
      <c r="I38" s="6"/>
      <c r="J38" s="6"/>
    </row>
    <row r="39" spans="1:14" x14ac:dyDescent="0.3">
      <c r="A39" s="23" t="s">
        <v>0</v>
      </c>
      <c r="B39" s="23" t="s">
        <v>6</v>
      </c>
      <c r="C39" s="23" t="s">
        <v>46</v>
      </c>
      <c r="D39" s="23" t="s">
        <v>48</v>
      </c>
      <c r="E39" s="63" t="s">
        <v>49</v>
      </c>
      <c r="F39" s="63"/>
    </row>
    <row r="40" spans="1:14" x14ac:dyDescent="0.3">
      <c r="A40" s="24">
        <v>1</v>
      </c>
      <c r="B40" s="26" t="s">
        <v>9</v>
      </c>
      <c r="C40" s="28">
        <v>180</v>
      </c>
      <c r="D40" s="29">
        <v>102</v>
      </c>
      <c r="E40" s="64">
        <f>C40*D40</f>
        <v>18360</v>
      </c>
      <c r="F40" s="64"/>
    </row>
    <row r="41" spans="1:14" x14ac:dyDescent="0.3">
      <c r="A41" s="24">
        <v>2</v>
      </c>
      <c r="B41" s="26" t="s">
        <v>2</v>
      </c>
      <c r="C41" s="28">
        <v>100</v>
      </c>
      <c r="D41" s="29">
        <v>12</v>
      </c>
      <c r="E41" s="64">
        <f t="shared" ref="E41:E49" si="2">C41*D41</f>
        <v>1200</v>
      </c>
      <c r="F41" s="64"/>
    </row>
    <row r="42" spans="1:14" x14ac:dyDescent="0.3">
      <c r="A42" s="24">
        <v>3</v>
      </c>
      <c r="B42" s="26" t="s">
        <v>3</v>
      </c>
      <c r="C42" s="28">
        <v>35</v>
      </c>
      <c r="D42" s="29">
        <v>51</v>
      </c>
      <c r="E42" s="64">
        <f>C42*D42</f>
        <v>1785</v>
      </c>
      <c r="F42" s="64"/>
    </row>
    <row r="43" spans="1:14" x14ac:dyDescent="0.3">
      <c r="A43" s="24">
        <v>4</v>
      </c>
      <c r="B43" s="26" t="s">
        <v>4</v>
      </c>
      <c r="C43" s="28">
        <v>50</v>
      </c>
      <c r="D43" s="29">
        <v>98</v>
      </c>
      <c r="E43" s="64">
        <f t="shared" si="2"/>
        <v>4900</v>
      </c>
      <c r="F43" s="64"/>
    </row>
    <row r="44" spans="1:14" x14ac:dyDescent="0.3">
      <c r="A44" s="24">
        <v>5</v>
      </c>
      <c r="B44" s="26" t="s">
        <v>10</v>
      </c>
      <c r="C44" s="28">
        <v>150</v>
      </c>
      <c r="D44" s="29">
        <v>105</v>
      </c>
      <c r="E44" s="64">
        <f t="shared" si="2"/>
        <v>15750</v>
      </c>
      <c r="F44" s="64"/>
    </row>
    <row r="45" spans="1:14" x14ac:dyDescent="0.3">
      <c r="A45" s="24">
        <v>6</v>
      </c>
      <c r="B45" s="26" t="s">
        <v>11</v>
      </c>
      <c r="C45" s="28">
        <v>150</v>
      </c>
      <c r="D45" s="29">
        <v>108</v>
      </c>
      <c r="E45" s="64">
        <f t="shared" si="2"/>
        <v>16200</v>
      </c>
      <c r="F45" s="64"/>
    </row>
    <row r="46" spans="1:14" x14ac:dyDescent="0.3">
      <c r="A46" s="24">
        <v>7</v>
      </c>
      <c r="B46" s="26" t="s">
        <v>24</v>
      </c>
      <c r="C46" s="28">
        <v>160</v>
      </c>
      <c r="D46" s="29">
        <v>45</v>
      </c>
      <c r="E46" s="64">
        <f t="shared" si="2"/>
        <v>7200</v>
      </c>
      <c r="F46" s="64"/>
    </row>
    <row r="47" spans="1:14" x14ac:dyDescent="0.3">
      <c r="A47" s="24">
        <v>8</v>
      </c>
      <c r="B47" s="26" t="s">
        <v>12</v>
      </c>
      <c r="C47" s="28">
        <v>20</v>
      </c>
      <c r="D47" s="29">
        <v>150</v>
      </c>
      <c r="E47" s="64">
        <f t="shared" si="2"/>
        <v>3000</v>
      </c>
      <c r="F47" s="64"/>
    </row>
    <row r="48" spans="1:14" x14ac:dyDescent="0.3">
      <c r="A48" s="24">
        <v>9</v>
      </c>
      <c r="B48" s="27" t="s">
        <v>25</v>
      </c>
      <c r="C48" s="28">
        <v>45</v>
      </c>
      <c r="D48" s="29">
        <v>179</v>
      </c>
      <c r="E48" s="64">
        <f t="shared" si="2"/>
        <v>8055</v>
      </c>
      <c r="F48" s="64"/>
    </row>
    <row r="49" spans="1:7" x14ac:dyDescent="0.3">
      <c r="A49" s="24">
        <v>10</v>
      </c>
      <c r="B49" s="27" t="s">
        <v>26</v>
      </c>
      <c r="C49" s="28">
        <v>40</v>
      </c>
      <c r="D49" s="29">
        <v>89</v>
      </c>
      <c r="E49" s="64">
        <f t="shared" si="2"/>
        <v>3560</v>
      </c>
      <c r="F49" s="64"/>
      <c r="G49" s="3"/>
    </row>
    <row r="50" spans="1:7" x14ac:dyDescent="0.3">
      <c r="A50" s="30" t="s">
        <v>47</v>
      </c>
      <c r="B50" s="30"/>
      <c r="C50" s="30"/>
      <c r="D50" s="31"/>
      <c r="E50" s="62">
        <f>SUM(E40:E49)</f>
        <v>80010</v>
      </c>
      <c r="F50" s="62"/>
    </row>
    <row r="51" spans="1:7" x14ac:dyDescent="0.3">
      <c r="D51" s="4"/>
      <c r="E51" s="4"/>
      <c r="F51" s="4"/>
      <c r="G51" s="3"/>
    </row>
    <row r="52" spans="1:7" x14ac:dyDescent="0.3">
      <c r="D52" s="4"/>
      <c r="E52" s="4"/>
      <c r="F52" s="4"/>
    </row>
    <row r="53" spans="1:7" x14ac:dyDescent="0.3">
      <c r="D53" s="4"/>
      <c r="E53" s="4"/>
      <c r="F53" s="4"/>
    </row>
    <row r="54" spans="1:7" x14ac:dyDescent="0.3">
      <c r="D54" s="4"/>
      <c r="E54" s="4"/>
      <c r="F54" s="4"/>
      <c r="G54" s="4"/>
    </row>
    <row r="55" spans="1:7" x14ac:dyDescent="0.3">
      <c r="G55" s="4"/>
    </row>
    <row r="56" spans="1:7" x14ac:dyDescent="0.3">
      <c r="G56" s="4"/>
    </row>
    <row r="57" spans="1:7" x14ac:dyDescent="0.3">
      <c r="G57" s="4"/>
    </row>
  </sheetData>
  <mergeCells count="62">
    <mergeCell ref="E47:F47"/>
    <mergeCell ref="E48:F48"/>
    <mergeCell ref="E49:F49"/>
    <mergeCell ref="E50:F50"/>
    <mergeCell ref="E43:F43"/>
    <mergeCell ref="E44:F44"/>
    <mergeCell ref="E45:F45"/>
    <mergeCell ref="E46:F46"/>
    <mergeCell ref="E42:F42"/>
    <mergeCell ref="A23:C23"/>
    <mergeCell ref="D23:G23"/>
    <mergeCell ref="H23:I23"/>
    <mergeCell ref="A26:C26"/>
    <mergeCell ref="D26:G26"/>
    <mergeCell ref="H26:I26"/>
    <mergeCell ref="E33:N34"/>
    <mergeCell ref="E39:F39"/>
    <mergeCell ref="E40:F40"/>
    <mergeCell ref="E41:F41"/>
    <mergeCell ref="A21:C21"/>
    <mergeCell ref="D21:G21"/>
    <mergeCell ref="H21:I21"/>
    <mergeCell ref="A22:C22"/>
    <mergeCell ref="D22:G22"/>
    <mergeCell ref="H22:I22"/>
    <mergeCell ref="A17:C17"/>
    <mergeCell ref="D17:G17"/>
    <mergeCell ref="H17:I17"/>
    <mergeCell ref="A20:C20"/>
    <mergeCell ref="D20:G20"/>
    <mergeCell ref="H20:I20"/>
    <mergeCell ref="A15:C15"/>
    <mergeCell ref="D15:G15"/>
    <mergeCell ref="H15:I15"/>
    <mergeCell ref="A16:C16"/>
    <mergeCell ref="D16:G16"/>
    <mergeCell ref="H16:I16"/>
    <mergeCell ref="A13:C13"/>
    <mergeCell ref="D13:G13"/>
    <mergeCell ref="H13:I13"/>
    <mergeCell ref="A14:C14"/>
    <mergeCell ref="D14:G14"/>
    <mergeCell ref="H14:I14"/>
    <mergeCell ref="A9:C9"/>
    <mergeCell ref="D9:G9"/>
    <mergeCell ref="H9:I9"/>
    <mergeCell ref="A12:C12"/>
    <mergeCell ref="D12:G12"/>
    <mergeCell ref="H12:I12"/>
    <mergeCell ref="A7:C7"/>
    <mergeCell ref="D7:G7"/>
    <mergeCell ref="H7:I7"/>
    <mergeCell ref="A8:C8"/>
    <mergeCell ref="D8:G8"/>
    <mergeCell ref="H8:I8"/>
    <mergeCell ref="E1:N3"/>
    <mergeCell ref="A5:C5"/>
    <mergeCell ref="D5:G5"/>
    <mergeCell ref="H5:I5"/>
    <mergeCell ref="A6:C6"/>
    <mergeCell ref="D6:G6"/>
    <mergeCell ref="H6:I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5FF9-65F3-48EF-BA8B-0FED7D56B2E9}">
  <dimension ref="A1:N59"/>
  <sheetViews>
    <sheetView workbookViewId="0">
      <selection activeCell="D2" sqref="D2"/>
    </sheetView>
  </sheetViews>
  <sheetFormatPr defaultRowHeight="14.4" x14ac:dyDescent="0.3"/>
  <cols>
    <col min="1" max="1" width="14.21875" customWidth="1"/>
    <col min="2" max="2" width="13.33203125" customWidth="1"/>
    <col min="9" max="9" width="17.109375" customWidth="1"/>
  </cols>
  <sheetData>
    <row r="1" spans="1:14" x14ac:dyDescent="0.3">
      <c r="E1" s="61" t="s">
        <v>41</v>
      </c>
      <c r="F1" s="61"/>
      <c r="G1" s="61"/>
      <c r="H1" s="61"/>
      <c r="I1" s="61"/>
      <c r="J1" s="61"/>
      <c r="K1" s="61"/>
      <c r="L1" s="61"/>
      <c r="M1" s="61"/>
      <c r="N1" s="61"/>
    </row>
    <row r="2" spans="1:14" x14ac:dyDescent="0.3">
      <c r="E2" s="61"/>
      <c r="F2" s="61"/>
      <c r="G2" s="61"/>
      <c r="H2" s="61"/>
      <c r="I2" s="61"/>
      <c r="J2" s="61"/>
      <c r="K2" s="61"/>
      <c r="L2" s="61"/>
      <c r="M2" s="61"/>
      <c r="N2" s="61"/>
    </row>
    <row r="3" spans="1:14" x14ac:dyDescent="0.3">
      <c r="E3" s="61"/>
      <c r="F3" s="61"/>
      <c r="G3" s="61"/>
      <c r="H3" s="61"/>
      <c r="I3" s="61"/>
      <c r="J3" s="61"/>
      <c r="K3" s="61"/>
      <c r="L3" s="61"/>
      <c r="M3" s="61"/>
      <c r="N3" s="61"/>
    </row>
    <row r="5" spans="1:14" ht="21" x14ac:dyDescent="0.4">
      <c r="A5" s="45" t="s">
        <v>16</v>
      </c>
      <c r="B5" s="45"/>
      <c r="C5" s="45"/>
      <c r="D5" s="45" t="s">
        <v>36</v>
      </c>
      <c r="E5" s="45"/>
      <c r="F5" s="45"/>
      <c r="G5" s="45"/>
      <c r="H5" s="45" t="s">
        <v>18</v>
      </c>
      <c r="I5" s="45"/>
    </row>
    <row r="6" spans="1:14" ht="18" x14ac:dyDescent="0.35">
      <c r="A6" s="46" t="s">
        <v>17</v>
      </c>
      <c r="B6" s="46"/>
      <c r="C6" s="46"/>
      <c r="D6" s="47">
        <v>35000</v>
      </c>
      <c r="E6" s="47"/>
      <c r="F6" s="47"/>
      <c r="G6" s="47"/>
      <c r="H6" s="47">
        <f>D6/$D$9*100</f>
        <v>86.419753086419746</v>
      </c>
      <c r="I6" s="47"/>
    </row>
    <row r="7" spans="1:14" ht="18" x14ac:dyDescent="0.35">
      <c r="A7" s="46" t="s">
        <v>20</v>
      </c>
      <c r="B7" s="46"/>
      <c r="C7" s="46"/>
      <c r="D7" s="47">
        <v>5000</v>
      </c>
      <c r="E7" s="47"/>
      <c r="F7" s="47"/>
      <c r="G7" s="47"/>
      <c r="H7" s="47">
        <f t="shared" ref="H7:H8" si="0">D7/$D$9*100</f>
        <v>12.345679012345679</v>
      </c>
      <c r="I7" s="47"/>
      <c r="J7" s="1"/>
    </row>
    <row r="8" spans="1:14" ht="18" x14ac:dyDescent="0.35">
      <c r="A8" s="46" t="s">
        <v>21</v>
      </c>
      <c r="B8" s="46"/>
      <c r="C8" s="46"/>
      <c r="D8" s="47">
        <v>500</v>
      </c>
      <c r="E8" s="47"/>
      <c r="F8" s="47"/>
      <c r="G8" s="47"/>
      <c r="H8" s="47">
        <f t="shared" si="0"/>
        <v>1.2345679012345678</v>
      </c>
      <c r="I8" s="47"/>
    </row>
    <row r="9" spans="1:14" ht="21" x14ac:dyDescent="0.4">
      <c r="A9" s="51" t="s">
        <v>19</v>
      </c>
      <c r="B9" s="51"/>
      <c r="C9" s="51"/>
      <c r="D9" s="48">
        <f>SUM(D6:G8)</f>
        <v>40500</v>
      </c>
      <c r="E9" s="48"/>
      <c r="F9" s="48"/>
      <c r="G9" s="48"/>
      <c r="H9" s="48">
        <f>SUM(H6:I8)</f>
        <v>100</v>
      </c>
      <c r="I9" s="48"/>
    </row>
    <row r="10" spans="1:14" x14ac:dyDescent="0.3">
      <c r="D10" s="4"/>
      <c r="E10" s="4"/>
      <c r="F10" s="4"/>
      <c r="G10" s="4"/>
      <c r="H10" s="5"/>
      <c r="I10" s="5"/>
    </row>
    <row r="11" spans="1:14" x14ac:dyDescent="0.3">
      <c r="D11" s="4"/>
      <c r="E11" s="4"/>
      <c r="F11" s="4"/>
      <c r="G11" s="4"/>
      <c r="H11" s="5"/>
      <c r="I11" s="5"/>
    </row>
    <row r="12" spans="1:14" ht="21" x14ac:dyDescent="0.4">
      <c r="A12" s="45" t="s">
        <v>22</v>
      </c>
      <c r="B12" s="45"/>
      <c r="C12" s="45"/>
      <c r="D12" s="49" t="s">
        <v>36</v>
      </c>
      <c r="E12" s="49"/>
      <c r="F12" s="49"/>
      <c r="G12" s="49"/>
      <c r="H12" s="50" t="s">
        <v>28</v>
      </c>
      <c r="I12" s="50"/>
    </row>
    <row r="13" spans="1:14" ht="18" x14ac:dyDescent="0.35">
      <c r="A13" s="46" t="s">
        <v>17</v>
      </c>
      <c r="B13" s="46"/>
      <c r="C13" s="46"/>
      <c r="D13" s="47">
        <v>25000</v>
      </c>
      <c r="E13" s="47"/>
      <c r="F13" s="47"/>
      <c r="G13" s="47"/>
      <c r="H13" s="47">
        <f>D13/D6*100</f>
        <v>71.428571428571431</v>
      </c>
      <c r="I13" s="47"/>
    </row>
    <row r="14" spans="1:14" ht="18" x14ac:dyDescent="0.35">
      <c r="A14" s="46" t="s">
        <v>20</v>
      </c>
      <c r="B14" s="46"/>
      <c r="C14" s="46"/>
      <c r="D14" s="47">
        <v>4500</v>
      </c>
      <c r="E14" s="47"/>
      <c r="F14" s="47"/>
      <c r="G14" s="47"/>
      <c r="H14" s="47">
        <f t="shared" ref="H14:H16" si="1">D14/D7*100</f>
        <v>90</v>
      </c>
      <c r="I14" s="47"/>
    </row>
    <row r="15" spans="1:14" ht="18" x14ac:dyDescent="0.35">
      <c r="A15" s="46" t="s">
        <v>21</v>
      </c>
      <c r="B15" s="46"/>
      <c r="C15" s="46"/>
      <c r="D15" s="47">
        <v>1500</v>
      </c>
      <c r="E15" s="47"/>
      <c r="F15" s="47"/>
      <c r="G15" s="47"/>
      <c r="H15" s="47">
        <f t="shared" si="1"/>
        <v>300</v>
      </c>
      <c r="I15" s="47"/>
    </row>
    <row r="16" spans="1:14" ht="21" x14ac:dyDescent="0.4">
      <c r="A16" s="52" t="s">
        <v>37</v>
      </c>
      <c r="B16" s="52"/>
      <c r="C16" s="52"/>
      <c r="D16" s="47">
        <f>SUM(D13:G15)</f>
        <v>31000</v>
      </c>
      <c r="E16" s="47"/>
      <c r="F16" s="47"/>
      <c r="G16" s="47"/>
      <c r="H16" s="47">
        <f t="shared" si="1"/>
        <v>76.543209876543202</v>
      </c>
      <c r="I16" s="47"/>
    </row>
    <row r="17" spans="1:10" ht="21" x14ac:dyDescent="0.4">
      <c r="A17" s="55" t="s">
        <v>27</v>
      </c>
      <c r="B17" s="55"/>
      <c r="C17" s="55"/>
      <c r="D17" s="56">
        <f>D9-D16</f>
        <v>9500</v>
      </c>
      <c r="E17" s="56"/>
      <c r="F17" s="56"/>
      <c r="G17" s="56"/>
      <c r="H17" s="57">
        <f>SUM(D17/D9*100)</f>
        <v>23.456790123456788</v>
      </c>
      <c r="I17" s="57"/>
    </row>
    <row r="18" spans="1:10" x14ac:dyDescent="0.3">
      <c r="A18" s="6"/>
      <c r="B18" s="6"/>
      <c r="C18" s="6"/>
      <c r="D18" s="6"/>
      <c r="E18" s="6"/>
      <c r="F18" s="6"/>
      <c r="G18" s="6"/>
      <c r="H18" s="6"/>
      <c r="I18" s="6"/>
      <c r="J18" s="6"/>
    </row>
    <row r="19" spans="1:10" x14ac:dyDescent="0.3">
      <c r="A19" s="6"/>
      <c r="B19" s="6"/>
      <c r="C19" s="6"/>
      <c r="D19" s="6"/>
      <c r="E19" s="6"/>
      <c r="F19" s="6"/>
      <c r="G19" s="6"/>
      <c r="H19" s="6"/>
      <c r="I19" s="6"/>
      <c r="J19" s="6"/>
    </row>
    <row r="20" spans="1:10" ht="21" x14ac:dyDescent="0.4">
      <c r="A20" s="49" t="s">
        <v>29</v>
      </c>
      <c r="B20" s="49"/>
      <c r="C20" s="49"/>
      <c r="D20" s="49" t="s">
        <v>36</v>
      </c>
      <c r="E20" s="49"/>
      <c r="F20" s="49"/>
      <c r="G20" s="49"/>
      <c r="H20" s="49" t="s">
        <v>35</v>
      </c>
      <c r="I20" s="49"/>
      <c r="J20" s="6"/>
    </row>
    <row r="21" spans="1:10" ht="18" x14ac:dyDescent="0.35">
      <c r="A21" s="53" t="s">
        <v>32</v>
      </c>
      <c r="B21" s="53"/>
      <c r="C21" s="53"/>
      <c r="D21" s="53">
        <v>15000</v>
      </c>
      <c r="E21" s="53"/>
      <c r="F21" s="53"/>
      <c r="G21" s="53"/>
      <c r="H21" s="65">
        <f>D21/D9*100</f>
        <v>37.037037037037038</v>
      </c>
      <c r="I21" s="66"/>
      <c r="J21" s="6"/>
    </row>
    <row r="22" spans="1:10" x14ac:dyDescent="0.3">
      <c r="A22" s="6"/>
      <c r="B22" s="6"/>
      <c r="C22" s="6"/>
      <c r="D22" s="6"/>
      <c r="E22" s="6"/>
      <c r="F22" s="6"/>
      <c r="G22" s="6"/>
      <c r="H22" s="6"/>
      <c r="I22" s="6"/>
      <c r="J22" s="6"/>
    </row>
    <row r="23" spans="1:10" ht="21" x14ac:dyDescent="0.4">
      <c r="A23" s="74" t="s">
        <v>42</v>
      </c>
      <c r="B23" s="74"/>
      <c r="C23" s="74"/>
      <c r="D23" s="75" t="s">
        <v>36</v>
      </c>
      <c r="E23" s="74"/>
      <c r="F23" s="74"/>
      <c r="G23" s="74"/>
      <c r="H23" s="74" t="s">
        <v>43</v>
      </c>
      <c r="I23" s="74"/>
      <c r="J23" s="6"/>
    </row>
    <row r="24" spans="1:10" ht="18" x14ac:dyDescent="0.35">
      <c r="A24" s="76" t="s">
        <v>32</v>
      </c>
      <c r="B24" s="76"/>
      <c r="C24" s="76"/>
      <c r="D24" s="77">
        <f>D17-D21</f>
        <v>-5500</v>
      </c>
      <c r="E24" s="77"/>
      <c r="F24" s="77"/>
      <c r="G24" s="77"/>
      <c r="H24" s="78">
        <f>D24/D9*100</f>
        <v>-13.580246913580247</v>
      </c>
      <c r="I24" s="78"/>
      <c r="J24" s="6"/>
    </row>
    <row r="25" spans="1:10" ht="18" x14ac:dyDescent="0.35">
      <c r="A25" s="79" t="s">
        <v>30</v>
      </c>
      <c r="B25" s="79"/>
      <c r="C25" s="79"/>
      <c r="D25" s="77">
        <v>-14000</v>
      </c>
      <c r="E25" s="77"/>
      <c r="F25" s="77"/>
      <c r="G25" s="77"/>
      <c r="H25" s="78">
        <f>D25/D9*100</f>
        <v>-34.567901234567898</v>
      </c>
      <c r="I25" s="78"/>
      <c r="J25" s="6"/>
    </row>
    <row r="26" spans="1:10" ht="18" x14ac:dyDescent="0.35">
      <c r="A26" s="79" t="s">
        <v>44</v>
      </c>
      <c r="B26" s="79"/>
      <c r="C26" s="79"/>
      <c r="D26" s="77">
        <f>SUM(D24:G25)</f>
        <v>-19500</v>
      </c>
      <c r="E26" s="77"/>
      <c r="F26" s="77"/>
      <c r="G26" s="77"/>
      <c r="H26" s="78">
        <f>D26/D17*100</f>
        <v>-205.26315789473685</v>
      </c>
      <c r="I26" s="78"/>
      <c r="J26" s="6"/>
    </row>
    <row r="27" spans="1:10" ht="18" x14ac:dyDescent="0.35">
      <c r="A27" s="20"/>
      <c r="B27" s="20"/>
      <c r="C27" s="20"/>
      <c r="D27" s="21"/>
      <c r="E27" s="21"/>
      <c r="F27" s="21"/>
      <c r="G27" s="21"/>
      <c r="H27" s="22"/>
      <c r="I27" s="22"/>
      <c r="J27" s="6"/>
    </row>
    <row r="28" spans="1:10" ht="21" x14ac:dyDescent="0.4">
      <c r="A28" s="80" t="s">
        <v>34</v>
      </c>
      <c r="B28" s="80"/>
      <c r="C28" s="80"/>
      <c r="D28" s="81">
        <v>-29000</v>
      </c>
      <c r="E28" s="80"/>
      <c r="F28" s="80"/>
      <c r="G28" s="80"/>
      <c r="H28" s="82">
        <f>D28/D17*100</f>
        <v>-305.26315789473688</v>
      </c>
      <c r="I28" s="82"/>
      <c r="J28" s="6"/>
    </row>
    <row r="29" spans="1:10" ht="21" x14ac:dyDescent="0.3">
      <c r="C29" s="18"/>
      <c r="D29" s="6"/>
      <c r="E29" s="6"/>
      <c r="F29" s="6"/>
      <c r="G29" s="6"/>
      <c r="H29" s="6"/>
      <c r="I29" s="6"/>
      <c r="J29" s="6"/>
    </row>
    <row r="30" spans="1:10" ht="21" x14ac:dyDescent="0.3">
      <c r="A30" s="19"/>
      <c r="C30" s="6"/>
      <c r="D30" s="6"/>
      <c r="E30" s="6"/>
      <c r="F30" s="6"/>
      <c r="G30" s="6"/>
      <c r="H30" s="6"/>
      <c r="I30" s="6"/>
      <c r="J30" s="6"/>
    </row>
    <row r="31" spans="1:10" x14ac:dyDescent="0.3">
      <c r="B31" s="6"/>
      <c r="C31" s="6"/>
      <c r="D31" s="6"/>
      <c r="E31" s="6"/>
      <c r="F31" s="6"/>
      <c r="G31" s="6"/>
      <c r="H31" s="6"/>
      <c r="I31" s="6"/>
      <c r="J31" s="6"/>
    </row>
    <row r="32" spans="1:10" x14ac:dyDescent="0.3">
      <c r="B32" s="6"/>
      <c r="C32" s="6"/>
      <c r="D32" s="6"/>
      <c r="E32" s="6"/>
      <c r="F32" s="6"/>
      <c r="G32" s="6"/>
      <c r="H32" s="6"/>
      <c r="I32" s="6"/>
      <c r="J32" s="6"/>
    </row>
    <row r="33" spans="1:14" x14ac:dyDescent="0.3">
      <c r="B33" s="6"/>
      <c r="C33" s="6"/>
      <c r="D33" s="6"/>
      <c r="E33" s="73" t="s">
        <v>50</v>
      </c>
      <c r="F33" s="73"/>
      <c r="G33" s="73"/>
      <c r="H33" s="73"/>
      <c r="I33" s="73"/>
      <c r="J33" s="73"/>
      <c r="K33" s="73"/>
      <c r="L33" s="73"/>
      <c r="M33" s="73"/>
      <c r="N33" s="73"/>
    </row>
    <row r="34" spans="1:14" x14ac:dyDescent="0.3">
      <c r="B34" s="6"/>
      <c r="C34" s="6"/>
      <c r="D34" s="6"/>
      <c r="E34" s="73"/>
      <c r="F34" s="73"/>
      <c r="G34" s="73"/>
      <c r="H34" s="73"/>
      <c r="I34" s="73"/>
      <c r="J34" s="73"/>
      <c r="K34" s="73"/>
      <c r="L34" s="73"/>
      <c r="M34" s="73"/>
      <c r="N34" s="73"/>
    </row>
    <row r="35" spans="1:14" x14ac:dyDescent="0.3">
      <c r="A35" s="6"/>
      <c r="B35" s="6"/>
      <c r="C35" s="6"/>
      <c r="D35" s="6"/>
      <c r="E35" s="6"/>
    </row>
    <row r="36" spans="1:14" x14ac:dyDescent="0.3">
      <c r="A36" s="6"/>
      <c r="B36" s="6"/>
      <c r="C36" s="6"/>
      <c r="D36" s="6"/>
      <c r="E36" s="6"/>
    </row>
    <row r="37" spans="1:14" x14ac:dyDescent="0.3">
      <c r="A37" s="6"/>
      <c r="B37" s="6"/>
      <c r="C37" s="6"/>
      <c r="D37" s="6"/>
      <c r="E37" s="6"/>
      <c r="F37" s="6"/>
      <c r="G37" s="6"/>
      <c r="H37" s="6"/>
      <c r="I37" s="6"/>
      <c r="J37" s="6"/>
    </row>
    <row r="38" spans="1:14" x14ac:dyDescent="0.3">
      <c r="A38" s="6"/>
      <c r="B38" s="6"/>
      <c r="C38" s="6"/>
      <c r="D38" s="6"/>
      <c r="E38" s="6"/>
      <c r="F38" s="6"/>
      <c r="G38" s="6"/>
      <c r="H38" s="6"/>
      <c r="I38" s="6"/>
      <c r="J38" s="6"/>
    </row>
    <row r="39" spans="1:14" x14ac:dyDescent="0.3">
      <c r="A39" s="23" t="s">
        <v>0</v>
      </c>
      <c r="B39" s="23" t="s">
        <v>6</v>
      </c>
      <c r="C39" s="23" t="s">
        <v>46</v>
      </c>
      <c r="D39" s="23" t="s">
        <v>48</v>
      </c>
      <c r="E39" s="63" t="s">
        <v>49</v>
      </c>
      <c r="F39" s="63"/>
    </row>
    <row r="40" spans="1:14" x14ac:dyDescent="0.3">
      <c r="A40" s="24">
        <v>1</v>
      </c>
      <c r="B40" s="26" t="s">
        <v>9</v>
      </c>
      <c r="C40" s="28">
        <v>180</v>
      </c>
      <c r="D40" s="29">
        <v>50</v>
      </c>
      <c r="E40" s="64">
        <f>C40*D40</f>
        <v>9000</v>
      </c>
      <c r="F40" s="64"/>
    </row>
    <row r="41" spans="1:14" x14ac:dyDescent="0.3">
      <c r="A41" s="24">
        <v>2</v>
      </c>
      <c r="B41" s="26" t="s">
        <v>2</v>
      </c>
      <c r="C41" s="28">
        <v>100</v>
      </c>
      <c r="D41" s="29">
        <v>6</v>
      </c>
      <c r="E41" s="64">
        <f t="shared" ref="E41:E49" si="2">C41*D41</f>
        <v>600</v>
      </c>
      <c r="F41" s="64"/>
    </row>
    <row r="42" spans="1:14" x14ac:dyDescent="0.3">
      <c r="A42" s="24">
        <v>3</v>
      </c>
      <c r="B42" s="26" t="s">
        <v>3</v>
      </c>
      <c r="C42" s="28">
        <v>35</v>
      </c>
      <c r="D42" s="29">
        <v>25</v>
      </c>
      <c r="E42" s="64">
        <f>C42*D42</f>
        <v>875</v>
      </c>
      <c r="F42" s="64"/>
    </row>
    <row r="43" spans="1:14" x14ac:dyDescent="0.3">
      <c r="A43" s="24">
        <v>4</v>
      </c>
      <c r="B43" s="26" t="s">
        <v>4</v>
      </c>
      <c r="C43" s="28">
        <v>50</v>
      </c>
      <c r="D43" s="29">
        <v>49</v>
      </c>
      <c r="E43" s="64">
        <f t="shared" si="2"/>
        <v>2450</v>
      </c>
      <c r="F43" s="64"/>
    </row>
    <row r="44" spans="1:14" x14ac:dyDescent="0.3">
      <c r="A44" s="24">
        <v>5</v>
      </c>
      <c r="B44" s="26" t="s">
        <v>10</v>
      </c>
      <c r="C44" s="28">
        <v>150</v>
      </c>
      <c r="D44" s="29">
        <v>59</v>
      </c>
      <c r="E44" s="64">
        <f t="shared" si="2"/>
        <v>8850</v>
      </c>
      <c r="F44" s="64"/>
    </row>
    <row r="45" spans="1:14" x14ac:dyDescent="0.3">
      <c r="A45" s="24">
        <v>6</v>
      </c>
      <c r="B45" s="26" t="s">
        <v>11</v>
      </c>
      <c r="C45" s="28">
        <v>150</v>
      </c>
      <c r="D45" s="29">
        <v>49</v>
      </c>
      <c r="E45" s="64">
        <f t="shared" si="2"/>
        <v>7350</v>
      </c>
      <c r="F45" s="64"/>
    </row>
    <row r="46" spans="1:14" x14ac:dyDescent="0.3">
      <c r="A46" s="24">
        <v>7</v>
      </c>
      <c r="B46" s="26" t="s">
        <v>24</v>
      </c>
      <c r="C46" s="28">
        <v>160</v>
      </c>
      <c r="D46" s="29">
        <v>42</v>
      </c>
      <c r="E46" s="64">
        <f t="shared" si="2"/>
        <v>6720</v>
      </c>
      <c r="F46" s="64"/>
    </row>
    <row r="47" spans="1:14" x14ac:dyDescent="0.3">
      <c r="A47" s="24">
        <v>8</v>
      </c>
      <c r="B47" s="26" t="s">
        <v>12</v>
      </c>
      <c r="C47" s="28">
        <v>20</v>
      </c>
      <c r="D47" s="29">
        <v>26</v>
      </c>
      <c r="E47" s="64">
        <f t="shared" si="2"/>
        <v>520</v>
      </c>
      <c r="F47" s="64"/>
    </row>
    <row r="48" spans="1:14" x14ac:dyDescent="0.3">
      <c r="A48" s="24">
        <v>9</v>
      </c>
      <c r="B48" s="27" t="s">
        <v>25</v>
      </c>
      <c r="C48" s="28">
        <v>45</v>
      </c>
      <c r="D48" s="29">
        <v>60</v>
      </c>
      <c r="E48" s="64">
        <f t="shared" si="2"/>
        <v>2700</v>
      </c>
      <c r="F48" s="64"/>
    </row>
    <row r="49" spans="1:7" x14ac:dyDescent="0.3">
      <c r="A49" s="24">
        <v>10</v>
      </c>
      <c r="B49" s="27" t="s">
        <v>26</v>
      </c>
      <c r="C49" s="28">
        <v>40</v>
      </c>
      <c r="D49" s="29">
        <v>36</v>
      </c>
      <c r="E49" s="64">
        <f t="shared" si="2"/>
        <v>1440</v>
      </c>
      <c r="F49" s="64"/>
      <c r="G49" s="3"/>
    </row>
    <row r="50" spans="1:7" x14ac:dyDescent="0.3">
      <c r="A50" s="30" t="s">
        <v>47</v>
      </c>
      <c r="B50" s="30"/>
      <c r="C50" s="30"/>
      <c r="D50" s="31"/>
      <c r="E50" s="62">
        <f>SUM(E40:E49)</f>
        <v>40505</v>
      </c>
      <c r="F50" s="62"/>
    </row>
    <row r="51" spans="1:7" x14ac:dyDescent="0.3">
      <c r="D51" s="4"/>
      <c r="E51" s="4"/>
      <c r="F51" s="4"/>
      <c r="G51" s="3"/>
    </row>
    <row r="52" spans="1:7" x14ac:dyDescent="0.3">
      <c r="D52" s="4"/>
      <c r="E52" s="4"/>
      <c r="F52" s="4"/>
    </row>
    <row r="53" spans="1:7" x14ac:dyDescent="0.3">
      <c r="D53" s="4"/>
      <c r="E53" s="4"/>
      <c r="F53" s="4"/>
    </row>
    <row r="54" spans="1:7" x14ac:dyDescent="0.3">
      <c r="D54" s="4"/>
      <c r="E54" s="4"/>
      <c r="F54" s="4"/>
      <c r="G54" s="4"/>
    </row>
    <row r="55" spans="1:7" x14ac:dyDescent="0.3">
      <c r="D55" s="4"/>
      <c r="E55" s="4"/>
      <c r="F55" s="4"/>
      <c r="G55" s="4"/>
    </row>
    <row r="56" spans="1:7" x14ac:dyDescent="0.3">
      <c r="D56" s="4"/>
      <c r="E56" s="4"/>
      <c r="F56" s="4"/>
      <c r="G56" s="4"/>
    </row>
    <row r="57" spans="1:7" x14ac:dyDescent="0.3">
      <c r="G57" s="4"/>
    </row>
    <row r="58" spans="1:7" x14ac:dyDescent="0.3">
      <c r="G58" s="4"/>
    </row>
    <row r="59" spans="1:7" x14ac:dyDescent="0.3">
      <c r="G59" s="4"/>
    </row>
  </sheetData>
  <mergeCells count="68">
    <mergeCell ref="E41:F41"/>
    <mergeCell ref="E47:F47"/>
    <mergeCell ref="E48:F48"/>
    <mergeCell ref="E49:F49"/>
    <mergeCell ref="E50:F50"/>
    <mergeCell ref="E43:F43"/>
    <mergeCell ref="E44:F44"/>
    <mergeCell ref="E45:F45"/>
    <mergeCell ref="E46:F46"/>
    <mergeCell ref="E42:F42"/>
    <mergeCell ref="D24:G24"/>
    <mergeCell ref="H24:I24"/>
    <mergeCell ref="A25:C25"/>
    <mergeCell ref="D25:G25"/>
    <mergeCell ref="H25:I25"/>
    <mergeCell ref="A26:C26"/>
    <mergeCell ref="D26:G26"/>
    <mergeCell ref="H26:I26"/>
    <mergeCell ref="A28:C28"/>
    <mergeCell ref="D28:G28"/>
    <mergeCell ref="H28:I28"/>
    <mergeCell ref="E33:N34"/>
    <mergeCell ref="E39:F39"/>
    <mergeCell ref="E40:F40"/>
    <mergeCell ref="A23:C23"/>
    <mergeCell ref="D23:G23"/>
    <mergeCell ref="H23:I23"/>
    <mergeCell ref="A24:C24"/>
    <mergeCell ref="A21:C21"/>
    <mergeCell ref="D21:G21"/>
    <mergeCell ref="H21:I21"/>
    <mergeCell ref="A17:C17"/>
    <mergeCell ref="D17:G17"/>
    <mergeCell ref="H17:I17"/>
    <mergeCell ref="A20:C20"/>
    <mergeCell ref="D20:G20"/>
    <mergeCell ref="H20:I20"/>
    <mergeCell ref="A15:C15"/>
    <mergeCell ref="D15:G15"/>
    <mergeCell ref="H15:I15"/>
    <mergeCell ref="A16:C16"/>
    <mergeCell ref="D16:G16"/>
    <mergeCell ref="H16:I16"/>
    <mergeCell ref="A13:C13"/>
    <mergeCell ref="D13:G13"/>
    <mergeCell ref="H13:I13"/>
    <mergeCell ref="A14:C14"/>
    <mergeCell ref="D14:G14"/>
    <mergeCell ref="H14:I14"/>
    <mergeCell ref="A9:C9"/>
    <mergeCell ref="D9:G9"/>
    <mergeCell ref="H9:I9"/>
    <mergeCell ref="A12:C12"/>
    <mergeCell ref="D12:G12"/>
    <mergeCell ref="H12:I12"/>
    <mergeCell ref="A7:C7"/>
    <mergeCell ref="D7:G7"/>
    <mergeCell ref="H7:I7"/>
    <mergeCell ref="A8:C8"/>
    <mergeCell ref="D8:G8"/>
    <mergeCell ref="H8:I8"/>
    <mergeCell ref="E1:N3"/>
    <mergeCell ref="A5:C5"/>
    <mergeCell ref="D5:G5"/>
    <mergeCell ref="H5:I5"/>
    <mergeCell ref="A6:C6"/>
    <mergeCell ref="D6:G6"/>
    <mergeCell ref="H6:I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7AC4-8734-47F0-8FD9-2513A547CA30}">
  <dimension ref="A1:N59"/>
  <sheetViews>
    <sheetView topLeftCell="A40" workbookViewId="0">
      <selection activeCell="D2" sqref="D2"/>
    </sheetView>
  </sheetViews>
  <sheetFormatPr defaultRowHeight="14.4" x14ac:dyDescent="0.3"/>
  <cols>
    <col min="1" max="1" width="14.21875" customWidth="1"/>
    <col min="2" max="2" width="13.33203125" customWidth="1"/>
    <col min="9" max="9" width="17.109375" customWidth="1"/>
  </cols>
  <sheetData>
    <row r="1" spans="1:14" x14ac:dyDescent="0.3">
      <c r="E1" s="61" t="s">
        <v>45</v>
      </c>
      <c r="F1" s="61"/>
      <c r="G1" s="61"/>
      <c r="H1" s="61"/>
      <c r="I1" s="61"/>
      <c r="J1" s="61"/>
      <c r="K1" s="61"/>
      <c r="L1" s="61"/>
      <c r="M1" s="61"/>
      <c r="N1" s="61"/>
    </row>
    <row r="2" spans="1:14" x14ac:dyDescent="0.3">
      <c r="E2" s="61"/>
      <c r="F2" s="61"/>
      <c r="G2" s="61"/>
      <c r="H2" s="61"/>
      <c r="I2" s="61"/>
      <c r="J2" s="61"/>
      <c r="K2" s="61"/>
      <c r="L2" s="61"/>
      <c r="M2" s="61"/>
      <c r="N2" s="61"/>
    </row>
    <row r="3" spans="1:14" x14ac:dyDescent="0.3">
      <c r="E3" s="61"/>
      <c r="F3" s="61"/>
      <c r="G3" s="61"/>
      <c r="H3" s="61"/>
      <c r="I3" s="61"/>
      <c r="J3" s="61"/>
      <c r="K3" s="61"/>
      <c r="L3" s="61"/>
      <c r="M3" s="61"/>
      <c r="N3" s="61"/>
    </row>
    <row r="5" spans="1:14" ht="21" x14ac:dyDescent="0.4">
      <c r="A5" s="45" t="s">
        <v>16</v>
      </c>
      <c r="B5" s="45"/>
      <c r="C5" s="45"/>
      <c r="D5" s="45" t="s">
        <v>36</v>
      </c>
      <c r="E5" s="45"/>
      <c r="F5" s="45"/>
      <c r="G5" s="45"/>
      <c r="H5" s="45" t="s">
        <v>18</v>
      </c>
      <c r="I5" s="45"/>
    </row>
    <row r="6" spans="1:14" ht="18" x14ac:dyDescent="0.35">
      <c r="A6" s="46" t="s">
        <v>17</v>
      </c>
      <c r="B6" s="46"/>
      <c r="C6" s="46"/>
      <c r="D6" s="47">
        <v>20000</v>
      </c>
      <c r="E6" s="47"/>
      <c r="F6" s="47"/>
      <c r="G6" s="47"/>
      <c r="H6" s="47">
        <f>D6/$D$9*100</f>
        <v>84.388185654008439</v>
      </c>
      <c r="I6" s="47"/>
    </row>
    <row r="7" spans="1:14" ht="18" x14ac:dyDescent="0.35">
      <c r="A7" s="46" t="s">
        <v>20</v>
      </c>
      <c r="B7" s="46"/>
      <c r="C7" s="46"/>
      <c r="D7" s="47">
        <v>3500</v>
      </c>
      <c r="E7" s="47"/>
      <c r="F7" s="47"/>
      <c r="G7" s="47"/>
      <c r="H7" s="47">
        <f t="shared" ref="H7:H8" si="0">D7/$D$9*100</f>
        <v>14.767932489451477</v>
      </c>
      <c r="I7" s="47"/>
      <c r="J7" s="1"/>
    </row>
    <row r="8" spans="1:14" ht="18" x14ac:dyDescent="0.35">
      <c r="A8" s="46" t="s">
        <v>21</v>
      </c>
      <c r="B8" s="46"/>
      <c r="C8" s="46"/>
      <c r="D8" s="47">
        <v>200</v>
      </c>
      <c r="E8" s="47"/>
      <c r="F8" s="47"/>
      <c r="G8" s="47"/>
      <c r="H8" s="47">
        <f t="shared" si="0"/>
        <v>0.8438818565400843</v>
      </c>
      <c r="I8" s="47"/>
    </row>
    <row r="9" spans="1:14" ht="21" x14ac:dyDescent="0.4">
      <c r="A9" s="51" t="s">
        <v>19</v>
      </c>
      <c r="B9" s="51"/>
      <c r="C9" s="51"/>
      <c r="D9" s="48">
        <f>SUM(D6:G8)</f>
        <v>23700</v>
      </c>
      <c r="E9" s="48"/>
      <c r="F9" s="48"/>
      <c r="G9" s="48"/>
      <c r="H9" s="48">
        <f>SUM(H6:I8)</f>
        <v>100</v>
      </c>
      <c r="I9" s="48"/>
    </row>
    <row r="10" spans="1:14" x14ac:dyDescent="0.3">
      <c r="D10" s="4"/>
      <c r="E10" s="4"/>
      <c r="F10" s="4"/>
      <c r="G10" s="4"/>
      <c r="H10" s="5"/>
      <c r="I10" s="5"/>
    </row>
    <row r="11" spans="1:14" x14ac:dyDescent="0.3">
      <c r="D11" s="4"/>
      <c r="E11" s="4"/>
      <c r="F11" s="4"/>
      <c r="G11" s="4"/>
      <c r="H11" s="5"/>
      <c r="I11" s="5"/>
    </row>
    <row r="12" spans="1:14" ht="21" x14ac:dyDescent="0.4">
      <c r="A12" s="45" t="s">
        <v>22</v>
      </c>
      <c r="B12" s="45"/>
      <c r="C12" s="45"/>
      <c r="D12" s="49" t="s">
        <v>36</v>
      </c>
      <c r="E12" s="49"/>
      <c r="F12" s="49"/>
      <c r="G12" s="49"/>
      <c r="H12" s="50" t="s">
        <v>28</v>
      </c>
      <c r="I12" s="50"/>
    </row>
    <row r="13" spans="1:14" ht="18" x14ac:dyDescent="0.35">
      <c r="A13" s="46" t="s">
        <v>17</v>
      </c>
      <c r="B13" s="46"/>
      <c r="C13" s="46"/>
      <c r="D13" s="47">
        <v>18000</v>
      </c>
      <c r="E13" s="47"/>
      <c r="F13" s="47"/>
      <c r="G13" s="47"/>
      <c r="H13" s="47">
        <f>D13/D6*100</f>
        <v>90</v>
      </c>
      <c r="I13" s="47"/>
    </row>
    <row r="14" spans="1:14" ht="18" x14ac:dyDescent="0.35">
      <c r="A14" s="46" t="s">
        <v>20</v>
      </c>
      <c r="B14" s="46"/>
      <c r="C14" s="46"/>
      <c r="D14" s="47">
        <v>3000</v>
      </c>
      <c r="E14" s="47"/>
      <c r="F14" s="47"/>
      <c r="G14" s="47"/>
      <c r="H14" s="47">
        <f t="shared" ref="H14:H16" si="1">D14/D7*100</f>
        <v>85.714285714285708</v>
      </c>
      <c r="I14" s="47"/>
    </row>
    <row r="15" spans="1:14" ht="18" x14ac:dyDescent="0.35">
      <c r="A15" s="46" t="s">
        <v>21</v>
      </c>
      <c r="B15" s="46"/>
      <c r="C15" s="46"/>
      <c r="D15" s="47">
        <v>190</v>
      </c>
      <c r="E15" s="47"/>
      <c r="F15" s="47"/>
      <c r="G15" s="47"/>
      <c r="H15" s="47">
        <f t="shared" si="1"/>
        <v>95</v>
      </c>
      <c r="I15" s="47"/>
    </row>
    <row r="16" spans="1:14" ht="21" x14ac:dyDescent="0.4">
      <c r="A16" s="52" t="s">
        <v>37</v>
      </c>
      <c r="B16" s="52"/>
      <c r="C16" s="52"/>
      <c r="D16" s="47">
        <f>SUM(D13:G15)</f>
        <v>21190</v>
      </c>
      <c r="E16" s="47"/>
      <c r="F16" s="47"/>
      <c r="G16" s="47"/>
      <c r="H16" s="47">
        <f t="shared" si="1"/>
        <v>89.40928270042194</v>
      </c>
      <c r="I16" s="47"/>
    </row>
    <row r="17" spans="1:10" ht="21" x14ac:dyDescent="0.4">
      <c r="A17" s="55" t="s">
        <v>27</v>
      </c>
      <c r="B17" s="55"/>
      <c r="C17" s="55"/>
      <c r="D17" s="56">
        <f>D9-D16</f>
        <v>2510</v>
      </c>
      <c r="E17" s="56"/>
      <c r="F17" s="56"/>
      <c r="G17" s="56"/>
      <c r="H17" s="57">
        <f>SUM(D17/D9*100)</f>
        <v>10.59071729957806</v>
      </c>
      <c r="I17" s="57"/>
    </row>
    <row r="18" spans="1:10" x14ac:dyDescent="0.3">
      <c r="A18" s="6"/>
      <c r="B18" s="6"/>
      <c r="C18" s="6"/>
      <c r="D18" s="6"/>
      <c r="E18" s="6"/>
      <c r="F18" s="6"/>
      <c r="G18" s="6"/>
      <c r="H18" s="6"/>
      <c r="I18" s="6"/>
      <c r="J18" s="6"/>
    </row>
    <row r="19" spans="1:10" x14ac:dyDescent="0.3">
      <c r="A19" s="6"/>
      <c r="B19" s="6"/>
      <c r="C19" s="6"/>
      <c r="D19" s="6"/>
      <c r="E19" s="6"/>
      <c r="F19" s="6"/>
      <c r="G19" s="6"/>
      <c r="H19" s="6"/>
      <c r="I19" s="6"/>
      <c r="J19" s="6"/>
    </row>
    <row r="20" spans="1:10" ht="21" x14ac:dyDescent="0.4">
      <c r="A20" s="49" t="s">
        <v>29</v>
      </c>
      <c r="B20" s="49"/>
      <c r="C20" s="49"/>
      <c r="D20" s="49" t="s">
        <v>36</v>
      </c>
      <c r="E20" s="49"/>
      <c r="F20" s="49"/>
      <c r="G20" s="49"/>
      <c r="H20" s="49" t="s">
        <v>35</v>
      </c>
      <c r="I20" s="49"/>
      <c r="J20" s="6"/>
    </row>
    <row r="21" spans="1:10" ht="18" x14ac:dyDescent="0.35">
      <c r="A21" s="53" t="s">
        <v>32</v>
      </c>
      <c r="B21" s="53"/>
      <c r="C21" s="53"/>
      <c r="D21" s="53">
        <v>2510</v>
      </c>
      <c r="E21" s="53"/>
      <c r="F21" s="53"/>
      <c r="G21" s="53"/>
      <c r="H21" s="65">
        <f>D21/D9*100</f>
        <v>10.59071729957806</v>
      </c>
      <c r="I21" s="66"/>
      <c r="J21" s="6"/>
    </row>
    <row r="22" spans="1:10" x14ac:dyDescent="0.3">
      <c r="A22" s="6"/>
      <c r="B22" s="6"/>
      <c r="C22" s="6"/>
      <c r="D22" s="6"/>
      <c r="E22" s="6"/>
      <c r="F22" s="6"/>
      <c r="G22" s="6"/>
      <c r="H22" s="6"/>
      <c r="I22" s="6"/>
      <c r="J22" s="6"/>
    </row>
    <row r="23" spans="1:10" ht="21" x14ac:dyDescent="0.4">
      <c r="A23" s="74" t="s">
        <v>42</v>
      </c>
      <c r="B23" s="74"/>
      <c r="C23" s="74"/>
      <c r="D23" s="75" t="s">
        <v>36</v>
      </c>
      <c r="E23" s="74"/>
      <c r="F23" s="74"/>
      <c r="G23" s="74"/>
      <c r="H23" s="74" t="s">
        <v>43</v>
      </c>
      <c r="I23" s="74"/>
      <c r="J23" s="6"/>
    </row>
    <row r="24" spans="1:10" ht="18" x14ac:dyDescent="0.35">
      <c r="A24" s="76" t="s">
        <v>32</v>
      </c>
      <c r="B24" s="76"/>
      <c r="C24" s="76"/>
      <c r="D24" s="77">
        <f>D21-15000</f>
        <v>-12490</v>
      </c>
      <c r="E24" s="77"/>
      <c r="F24" s="77"/>
      <c r="G24" s="77"/>
      <c r="H24" s="78">
        <f>D24/D9*100</f>
        <v>-52.700421940928265</v>
      </c>
      <c r="I24" s="78"/>
      <c r="J24" s="6"/>
    </row>
    <row r="25" spans="1:10" ht="18" x14ac:dyDescent="0.35">
      <c r="A25" s="79" t="s">
        <v>30</v>
      </c>
      <c r="B25" s="79"/>
      <c r="C25" s="79"/>
      <c r="D25" s="77">
        <v>-14000</v>
      </c>
      <c r="E25" s="77"/>
      <c r="F25" s="77"/>
      <c r="G25" s="77"/>
      <c r="H25" s="78">
        <f>D25/D9*100</f>
        <v>-59.071729957805907</v>
      </c>
      <c r="I25" s="78"/>
      <c r="J25" s="6"/>
    </row>
    <row r="26" spans="1:10" ht="18" x14ac:dyDescent="0.35">
      <c r="A26" s="79" t="s">
        <v>44</v>
      </c>
      <c r="B26" s="79"/>
      <c r="C26" s="79"/>
      <c r="D26" s="77">
        <f>SUM(D24:G25)</f>
        <v>-26490</v>
      </c>
      <c r="E26" s="77"/>
      <c r="F26" s="77"/>
      <c r="G26" s="77"/>
      <c r="H26" s="78">
        <f>D26/D17*100</f>
        <v>-1055.3784860557769</v>
      </c>
      <c r="I26" s="78"/>
      <c r="J26" s="6"/>
    </row>
    <row r="27" spans="1:10" ht="18" x14ac:dyDescent="0.35">
      <c r="A27" s="20"/>
      <c r="B27" s="20"/>
      <c r="C27" s="20"/>
      <c r="D27" s="21"/>
      <c r="E27" s="21"/>
      <c r="F27" s="21"/>
      <c r="G27" s="21"/>
      <c r="H27" s="22"/>
      <c r="I27" s="22"/>
      <c r="J27" s="6"/>
    </row>
    <row r="28" spans="1:10" ht="21" x14ac:dyDescent="0.4">
      <c r="A28" s="80" t="s">
        <v>34</v>
      </c>
      <c r="B28" s="80"/>
      <c r="C28" s="80"/>
      <c r="D28" s="81">
        <f>D26</f>
        <v>-26490</v>
      </c>
      <c r="E28" s="80"/>
      <c r="F28" s="80"/>
      <c r="G28" s="80"/>
      <c r="H28" s="82">
        <f>D28/D17*100</f>
        <v>-1055.3784860557769</v>
      </c>
      <c r="I28" s="82"/>
      <c r="J28" s="6"/>
    </row>
    <row r="29" spans="1:10" ht="21" x14ac:dyDescent="0.3">
      <c r="C29" s="18"/>
      <c r="D29" s="6"/>
      <c r="E29" s="6"/>
      <c r="F29" s="6"/>
      <c r="G29" s="6"/>
      <c r="H29" s="6"/>
      <c r="I29" s="6"/>
      <c r="J29" s="6"/>
    </row>
    <row r="30" spans="1:10" ht="21" x14ac:dyDescent="0.3">
      <c r="A30" s="19"/>
      <c r="C30" s="6"/>
      <c r="D30" s="6"/>
      <c r="E30" s="6"/>
      <c r="F30" s="6"/>
      <c r="G30" s="6"/>
      <c r="H30" s="6"/>
      <c r="I30" s="6"/>
      <c r="J30" s="6"/>
    </row>
    <row r="31" spans="1:10" x14ac:dyDescent="0.3">
      <c r="B31" s="6"/>
      <c r="C31" s="6"/>
      <c r="D31" s="6"/>
      <c r="E31" s="6"/>
      <c r="F31" s="6"/>
      <c r="G31" s="6"/>
      <c r="H31" s="6"/>
      <c r="I31" s="6"/>
      <c r="J31" s="6"/>
    </row>
    <row r="32" spans="1:10" x14ac:dyDescent="0.3">
      <c r="B32" s="6"/>
      <c r="C32" s="6"/>
      <c r="D32" s="6"/>
      <c r="E32" s="6"/>
      <c r="F32" s="6"/>
      <c r="G32" s="6"/>
      <c r="H32" s="6"/>
      <c r="I32" s="6"/>
      <c r="J32" s="6"/>
    </row>
    <row r="33" spans="1:14" x14ac:dyDescent="0.3">
      <c r="B33" s="6"/>
      <c r="C33" s="6"/>
      <c r="D33" s="6"/>
      <c r="E33" s="6"/>
      <c r="F33" s="6"/>
      <c r="G33" s="6"/>
      <c r="H33" s="6"/>
      <c r="I33" s="6"/>
      <c r="J33" s="6"/>
    </row>
    <row r="34" spans="1:14" x14ac:dyDescent="0.3">
      <c r="B34" s="6"/>
      <c r="C34" s="6"/>
      <c r="D34" s="6"/>
      <c r="E34" s="73" t="s">
        <v>50</v>
      </c>
      <c r="F34" s="73"/>
      <c r="G34" s="73"/>
      <c r="H34" s="73"/>
      <c r="I34" s="73"/>
      <c r="J34" s="73"/>
      <c r="K34" s="73"/>
      <c r="L34" s="73"/>
      <c r="M34" s="73"/>
      <c r="N34" s="73"/>
    </row>
    <row r="35" spans="1:14" x14ac:dyDescent="0.3">
      <c r="B35" s="6"/>
      <c r="C35" s="6"/>
      <c r="D35" s="6"/>
      <c r="E35" s="73"/>
      <c r="F35" s="73"/>
      <c r="G35" s="73"/>
      <c r="H35" s="73"/>
      <c r="I35" s="73"/>
      <c r="J35" s="73"/>
      <c r="K35" s="73"/>
      <c r="L35" s="73"/>
      <c r="M35" s="73"/>
      <c r="N35" s="73"/>
    </row>
    <row r="36" spans="1:14" x14ac:dyDescent="0.3">
      <c r="A36" s="6"/>
      <c r="B36" s="6"/>
      <c r="C36" s="6"/>
      <c r="D36" s="6"/>
      <c r="E36" s="6"/>
    </row>
    <row r="37" spans="1:14" x14ac:dyDescent="0.3">
      <c r="A37" s="6"/>
      <c r="B37" s="6"/>
      <c r="C37" s="6"/>
      <c r="D37" s="6"/>
      <c r="E37" s="6"/>
    </row>
    <row r="38" spans="1:14" x14ac:dyDescent="0.3">
      <c r="A38" s="6"/>
      <c r="B38" s="6"/>
      <c r="C38" s="6"/>
      <c r="D38" s="6"/>
      <c r="E38" s="6"/>
      <c r="F38" s="6"/>
      <c r="G38" s="6"/>
      <c r="H38" s="6"/>
      <c r="I38" s="6"/>
      <c r="J38" s="6"/>
    </row>
    <row r="39" spans="1:14" x14ac:dyDescent="0.3">
      <c r="A39" s="6"/>
      <c r="B39" s="6"/>
      <c r="C39" s="6"/>
      <c r="D39" s="6"/>
      <c r="E39" s="6"/>
      <c r="F39" s="6"/>
      <c r="G39" s="6"/>
      <c r="H39" s="6"/>
      <c r="I39" s="6"/>
      <c r="J39" s="6"/>
    </row>
    <row r="40" spans="1:14" x14ac:dyDescent="0.3">
      <c r="A40" s="23" t="s">
        <v>0</v>
      </c>
      <c r="B40" s="23" t="s">
        <v>6</v>
      </c>
      <c r="C40" s="23" t="s">
        <v>46</v>
      </c>
      <c r="D40" s="23" t="s">
        <v>48</v>
      </c>
      <c r="E40" s="63" t="s">
        <v>49</v>
      </c>
      <c r="F40" s="63"/>
    </row>
    <row r="41" spans="1:14" x14ac:dyDescent="0.3">
      <c r="A41" s="24">
        <v>1</v>
      </c>
      <c r="B41" s="26" t="s">
        <v>9</v>
      </c>
      <c r="C41" s="28">
        <v>180</v>
      </c>
      <c r="D41" s="29">
        <v>35</v>
      </c>
      <c r="E41" s="64">
        <f>C41*D41</f>
        <v>6300</v>
      </c>
      <c r="F41" s="64"/>
    </row>
    <row r="42" spans="1:14" x14ac:dyDescent="0.3">
      <c r="A42" s="24">
        <v>2</v>
      </c>
      <c r="B42" s="26" t="s">
        <v>2</v>
      </c>
      <c r="C42" s="28">
        <v>100</v>
      </c>
      <c r="D42" s="29">
        <v>5</v>
      </c>
      <c r="E42" s="64">
        <f t="shared" ref="E42:E50" si="2">C42*D42</f>
        <v>500</v>
      </c>
      <c r="F42" s="64"/>
    </row>
    <row r="43" spans="1:14" x14ac:dyDescent="0.3">
      <c r="A43" s="24">
        <v>3</v>
      </c>
      <c r="B43" s="26" t="s">
        <v>3</v>
      </c>
      <c r="C43" s="28">
        <v>35</v>
      </c>
      <c r="D43" s="29">
        <v>18</v>
      </c>
      <c r="E43" s="64">
        <f>C43*D43</f>
        <v>630</v>
      </c>
      <c r="F43" s="64"/>
    </row>
    <row r="44" spans="1:14" x14ac:dyDescent="0.3">
      <c r="A44" s="24">
        <v>4</v>
      </c>
      <c r="B44" s="26" t="s">
        <v>4</v>
      </c>
      <c r="C44" s="28">
        <v>50</v>
      </c>
      <c r="D44" s="29">
        <v>25</v>
      </c>
      <c r="E44" s="64">
        <f t="shared" si="2"/>
        <v>1250</v>
      </c>
      <c r="F44" s="64"/>
    </row>
    <row r="45" spans="1:14" x14ac:dyDescent="0.3">
      <c r="A45" s="24">
        <v>5</v>
      </c>
      <c r="B45" s="26" t="s">
        <v>10</v>
      </c>
      <c r="C45" s="28">
        <v>150</v>
      </c>
      <c r="D45" s="29">
        <v>20</v>
      </c>
      <c r="E45" s="64">
        <f t="shared" si="2"/>
        <v>3000</v>
      </c>
      <c r="F45" s="64"/>
    </row>
    <row r="46" spans="1:14" x14ac:dyDescent="0.3">
      <c r="A46" s="24">
        <v>6</v>
      </c>
      <c r="B46" s="26" t="s">
        <v>11</v>
      </c>
      <c r="C46" s="28">
        <v>150</v>
      </c>
      <c r="D46" s="29">
        <v>35</v>
      </c>
      <c r="E46" s="64">
        <f t="shared" si="2"/>
        <v>5250</v>
      </c>
      <c r="F46" s="64"/>
    </row>
    <row r="47" spans="1:14" x14ac:dyDescent="0.3">
      <c r="A47" s="24">
        <v>7</v>
      </c>
      <c r="B47" s="26" t="s">
        <v>24</v>
      </c>
      <c r="C47" s="28">
        <v>160</v>
      </c>
      <c r="D47" s="29">
        <v>35</v>
      </c>
      <c r="E47" s="64">
        <f t="shared" si="2"/>
        <v>5600</v>
      </c>
      <c r="F47" s="64"/>
    </row>
    <row r="48" spans="1:14" x14ac:dyDescent="0.3">
      <c r="A48" s="24">
        <v>8</v>
      </c>
      <c r="B48" s="26" t="s">
        <v>12</v>
      </c>
      <c r="C48" s="28">
        <v>20</v>
      </c>
      <c r="D48" s="29">
        <v>10</v>
      </c>
      <c r="E48" s="64">
        <f t="shared" si="2"/>
        <v>200</v>
      </c>
      <c r="F48" s="64"/>
    </row>
    <row r="49" spans="1:7" x14ac:dyDescent="0.3">
      <c r="A49" s="24">
        <v>9</v>
      </c>
      <c r="B49" s="27" t="s">
        <v>25</v>
      </c>
      <c r="C49" s="28">
        <v>45</v>
      </c>
      <c r="D49" s="29">
        <v>14</v>
      </c>
      <c r="E49" s="64">
        <f t="shared" si="2"/>
        <v>630</v>
      </c>
      <c r="F49" s="64"/>
    </row>
    <row r="50" spans="1:7" x14ac:dyDescent="0.3">
      <c r="A50" s="24">
        <v>10</v>
      </c>
      <c r="B50" s="27" t="s">
        <v>26</v>
      </c>
      <c r="C50" s="28">
        <v>40</v>
      </c>
      <c r="D50" s="29">
        <v>8</v>
      </c>
      <c r="E50" s="64">
        <f t="shared" si="2"/>
        <v>320</v>
      </c>
      <c r="F50" s="64"/>
      <c r="G50" s="3"/>
    </row>
    <row r="51" spans="1:7" x14ac:dyDescent="0.3">
      <c r="A51" s="30" t="s">
        <v>47</v>
      </c>
      <c r="B51" s="30"/>
      <c r="C51" s="30"/>
      <c r="D51" s="31">
        <v>10</v>
      </c>
      <c r="E51" s="62">
        <f>SUM(E41:E50)</f>
        <v>23680</v>
      </c>
      <c r="F51" s="62"/>
    </row>
    <row r="52" spans="1:7" x14ac:dyDescent="0.3">
      <c r="D52" s="4"/>
      <c r="E52" s="4"/>
      <c r="F52" s="4"/>
      <c r="G52" s="3"/>
    </row>
    <row r="53" spans="1:7" x14ac:dyDescent="0.3">
      <c r="D53" s="4"/>
      <c r="E53" s="4"/>
      <c r="F53" s="4"/>
    </row>
    <row r="54" spans="1:7" x14ac:dyDescent="0.3">
      <c r="D54" s="4"/>
      <c r="E54" s="4"/>
      <c r="F54" s="4"/>
    </row>
    <row r="55" spans="1:7" x14ac:dyDescent="0.3">
      <c r="D55" s="4"/>
      <c r="E55" s="4"/>
      <c r="F55" s="4"/>
      <c r="G55" s="4"/>
    </row>
    <row r="56" spans="1:7" x14ac:dyDescent="0.3">
      <c r="D56" s="4"/>
      <c r="E56" s="4"/>
      <c r="F56" s="4"/>
      <c r="G56" s="4"/>
    </row>
    <row r="57" spans="1:7" x14ac:dyDescent="0.3">
      <c r="G57" s="4"/>
    </row>
    <row r="58" spans="1:7" x14ac:dyDescent="0.3">
      <c r="G58" s="4"/>
    </row>
    <row r="59" spans="1:7" x14ac:dyDescent="0.3">
      <c r="G59" s="4"/>
    </row>
  </sheetData>
  <mergeCells count="68">
    <mergeCell ref="E48:F48"/>
    <mergeCell ref="E49:F49"/>
    <mergeCell ref="E50:F50"/>
    <mergeCell ref="E51:F51"/>
    <mergeCell ref="E44:F44"/>
    <mergeCell ref="E45:F45"/>
    <mergeCell ref="E46:F46"/>
    <mergeCell ref="E47:F47"/>
    <mergeCell ref="E43:F43"/>
    <mergeCell ref="A26:C26"/>
    <mergeCell ref="D26:G26"/>
    <mergeCell ref="H26:I26"/>
    <mergeCell ref="A28:C28"/>
    <mergeCell ref="D28:G28"/>
    <mergeCell ref="H28:I28"/>
    <mergeCell ref="E34:N35"/>
    <mergeCell ref="E40:F40"/>
    <mergeCell ref="E41:F41"/>
    <mergeCell ref="E42:F42"/>
    <mergeCell ref="A24:C24"/>
    <mergeCell ref="D24:G24"/>
    <mergeCell ref="H24:I24"/>
    <mergeCell ref="A25:C25"/>
    <mergeCell ref="D25:G25"/>
    <mergeCell ref="H25:I25"/>
    <mergeCell ref="A21:C21"/>
    <mergeCell ref="D21:G21"/>
    <mergeCell ref="H21:I21"/>
    <mergeCell ref="A23:C23"/>
    <mergeCell ref="D23:G23"/>
    <mergeCell ref="H23:I23"/>
    <mergeCell ref="A17:C17"/>
    <mergeCell ref="D17:G17"/>
    <mergeCell ref="H17:I17"/>
    <mergeCell ref="A20:C20"/>
    <mergeCell ref="D20:G20"/>
    <mergeCell ref="H20:I20"/>
    <mergeCell ref="A15:C15"/>
    <mergeCell ref="D15:G15"/>
    <mergeCell ref="H15:I15"/>
    <mergeCell ref="A16:C16"/>
    <mergeCell ref="D16:G16"/>
    <mergeCell ref="H16:I16"/>
    <mergeCell ref="A13:C13"/>
    <mergeCell ref="D13:G13"/>
    <mergeCell ref="H13:I13"/>
    <mergeCell ref="A14:C14"/>
    <mergeCell ref="D14:G14"/>
    <mergeCell ref="H14:I14"/>
    <mergeCell ref="A9:C9"/>
    <mergeCell ref="D9:G9"/>
    <mergeCell ref="H9:I9"/>
    <mergeCell ref="A12:C12"/>
    <mergeCell ref="D12:G12"/>
    <mergeCell ref="H12:I12"/>
    <mergeCell ref="A7:C7"/>
    <mergeCell ref="D7:G7"/>
    <mergeCell ref="H7:I7"/>
    <mergeCell ref="A8:C8"/>
    <mergeCell ref="D8:G8"/>
    <mergeCell ref="H8:I8"/>
    <mergeCell ref="E1:N3"/>
    <mergeCell ref="A5:C5"/>
    <mergeCell ref="D5:G5"/>
    <mergeCell ref="H5:I5"/>
    <mergeCell ref="A6:C6"/>
    <mergeCell ref="D6:G6"/>
    <mergeCell ref="H6:I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3ED5-A3DA-4E96-9C9D-58E23F83078A}">
  <dimension ref="A2:T45"/>
  <sheetViews>
    <sheetView tabSelected="1" topLeftCell="A55" workbookViewId="0">
      <selection activeCell="A59" sqref="A56:B59"/>
    </sheetView>
  </sheetViews>
  <sheetFormatPr defaultRowHeight="14.4" x14ac:dyDescent="0.3"/>
  <cols>
    <col min="1" max="1" width="14.6640625" bestFit="1" customWidth="1"/>
    <col min="2" max="2" width="20.33203125" bestFit="1" customWidth="1"/>
    <col min="3" max="3" width="16.88671875" bestFit="1" customWidth="1"/>
    <col min="4" max="4" width="16.5546875" bestFit="1" customWidth="1"/>
    <col min="5" max="5" width="20.6640625" bestFit="1" customWidth="1"/>
    <col min="6" max="6" width="18.21875" bestFit="1" customWidth="1"/>
    <col min="7" max="7" width="17.77734375" bestFit="1" customWidth="1"/>
    <col min="8" max="8" width="34.44140625" customWidth="1"/>
  </cols>
  <sheetData>
    <row r="2" spans="1:8" ht="25.8" x14ac:dyDescent="0.5">
      <c r="D2" s="85" t="s">
        <v>60</v>
      </c>
      <c r="E2" s="85"/>
      <c r="F2" s="85"/>
      <c r="G2" s="85"/>
    </row>
    <row r="5" spans="1:8" s="32" customFormat="1" ht="23.4" x14ac:dyDescent="0.45">
      <c r="A5" s="37" t="s">
        <v>0</v>
      </c>
      <c r="B5" s="36" t="s">
        <v>6</v>
      </c>
      <c r="C5" s="33" t="s">
        <v>51</v>
      </c>
      <c r="D5" s="33" t="s">
        <v>52</v>
      </c>
      <c r="E5" s="33" t="s">
        <v>53</v>
      </c>
      <c r="F5" s="33" t="s">
        <v>54</v>
      </c>
      <c r="G5" s="33" t="s">
        <v>55</v>
      </c>
      <c r="H5" s="33" t="s">
        <v>56</v>
      </c>
    </row>
    <row r="6" spans="1:8" ht="15.6" x14ac:dyDescent="0.3">
      <c r="A6" s="34">
        <v>1</v>
      </c>
      <c r="B6" s="34" t="s">
        <v>9</v>
      </c>
      <c r="C6" s="38">
        <v>26460</v>
      </c>
      <c r="D6" s="38">
        <v>23400</v>
      </c>
      <c r="E6" s="39">
        <v>18360</v>
      </c>
      <c r="F6" s="38">
        <v>9000</v>
      </c>
      <c r="G6" s="38">
        <v>6300</v>
      </c>
      <c r="H6" s="43">
        <f>SUM(C6:G6)</f>
        <v>83520</v>
      </c>
    </row>
    <row r="7" spans="1:8" ht="15.6" x14ac:dyDescent="0.3">
      <c r="A7" s="34">
        <v>2</v>
      </c>
      <c r="B7" s="34" t="s">
        <v>1</v>
      </c>
      <c r="C7" s="38">
        <v>1780</v>
      </c>
      <c r="D7" s="38">
        <v>1335</v>
      </c>
      <c r="E7" s="39">
        <v>0</v>
      </c>
      <c r="F7" s="38">
        <v>0</v>
      </c>
      <c r="G7" s="38">
        <v>0</v>
      </c>
      <c r="H7" s="43">
        <f t="shared" ref="H7:H18" si="0">SUM(C7:G7)</f>
        <v>3115</v>
      </c>
    </row>
    <row r="8" spans="1:8" ht="15.6" x14ac:dyDescent="0.3">
      <c r="A8" s="34">
        <v>3</v>
      </c>
      <c r="B8" s="34" t="s">
        <v>2</v>
      </c>
      <c r="C8" s="38">
        <v>3500</v>
      </c>
      <c r="D8" s="38">
        <v>2000</v>
      </c>
      <c r="E8" s="39">
        <v>1200</v>
      </c>
      <c r="F8" s="38">
        <v>600</v>
      </c>
      <c r="G8" s="38">
        <v>500</v>
      </c>
      <c r="H8" s="43">
        <f t="shared" si="0"/>
        <v>7800</v>
      </c>
    </row>
    <row r="9" spans="1:8" ht="15.6" x14ac:dyDescent="0.3">
      <c r="A9" s="34">
        <v>4</v>
      </c>
      <c r="B9" s="34" t="s">
        <v>3</v>
      </c>
      <c r="C9" s="38">
        <v>3255</v>
      </c>
      <c r="D9" s="38">
        <v>2100</v>
      </c>
      <c r="E9" s="39">
        <v>1785</v>
      </c>
      <c r="F9" s="38">
        <v>875</v>
      </c>
      <c r="G9" s="38">
        <v>630</v>
      </c>
      <c r="H9" s="43">
        <f t="shared" si="0"/>
        <v>8645</v>
      </c>
    </row>
    <row r="10" spans="1:8" ht="15.6" x14ac:dyDescent="0.3">
      <c r="A10" s="34">
        <v>5</v>
      </c>
      <c r="B10" s="34" t="s">
        <v>4</v>
      </c>
      <c r="C10" s="38">
        <v>6000</v>
      </c>
      <c r="D10" s="38">
        <v>5850</v>
      </c>
      <c r="E10" s="39">
        <v>4900</v>
      </c>
      <c r="F10" s="38">
        <v>2450</v>
      </c>
      <c r="G10" s="38">
        <v>1250</v>
      </c>
      <c r="H10" s="43">
        <f t="shared" si="0"/>
        <v>20450</v>
      </c>
    </row>
    <row r="11" spans="1:8" ht="15.6" x14ac:dyDescent="0.3">
      <c r="A11" s="34">
        <v>6</v>
      </c>
      <c r="B11" s="34" t="s">
        <v>10</v>
      </c>
      <c r="C11" s="38">
        <v>18000</v>
      </c>
      <c r="D11" s="38">
        <v>16650</v>
      </c>
      <c r="E11" s="39">
        <v>15750</v>
      </c>
      <c r="F11" s="38">
        <v>8850</v>
      </c>
      <c r="G11" s="38">
        <v>3000</v>
      </c>
      <c r="H11" s="43">
        <f t="shared" si="0"/>
        <v>62250</v>
      </c>
    </row>
    <row r="12" spans="1:8" ht="15.6" x14ac:dyDescent="0.3">
      <c r="A12" s="34">
        <v>7</v>
      </c>
      <c r="B12" s="34" t="s">
        <v>11</v>
      </c>
      <c r="C12" s="38">
        <v>22500</v>
      </c>
      <c r="D12" s="38">
        <v>21000</v>
      </c>
      <c r="E12" s="39">
        <v>16200</v>
      </c>
      <c r="F12" s="38">
        <v>7350</v>
      </c>
      <c r="G12" s="38">
        <v>5250</v>
      </c>
      <c r="H12" s="43">
        <f t="shared" si="0"/>
        <v>72300</v>
      </c>
    </row>
    <row r="13" spans="1:8" ht="15.6" x14ac:dyDescent="0.3">
      <c r="A13" s="34">
        <v>8</v>
      </c>
      <c r="B13" s="34" t="s">
        <v>23</v>
      </c>
      <c r="C13" s="38">
        <v>2760</v>
      </c>
      <c r="D13" s="38">
        <v>690</v>
      </c>
      <c r="E13" s="39">
        <v>0</v>
      </c>
      <c r="F13" s="38">
        <v>0</v>
      </c>
      <c r="G13" s="38">
        <v>0</v>
      </c>
      <c r="H13" s="43">
        <f t="shared" si="0"/>
        <v>3450</v>
      </c>
    </row>
    <row r="14" spans="1:8" ht="15.6" x14ac:dyDescent="0.3">
      <c r="A14" s="34">
        <v>9</v>
      </c>
      <c r="B14" s="34" t="s">
        <v>5</v>
      </c>
      <c r="C14" s="38">
        <v>7749</v>
      </c>
      <c r="D14" s="38">
        <v>3591</v>
      </c>
      <c r="E14" s="39">
        <v>0</v>
      </c>
      <c r="F14" s="38">
        <v>0</v>
      </c>
      <c r="G14" s="38">
        <v>0</v>
      </c>
      <c r="H14" s="43">
        <f t="shared" si="0"/>
        <v>11340</v>
      </c>
    </row>
    <row r="15" spans="1:8" ht="15.6" x14ac:dyDescent="0.3">
      <c r="A15" s="34">
        <v>10</v>
      </c>
      <c r="B15" s="34" t="s">
        <v>24</v>
      </c>
      <c r="C15" s="38">
        <v>8000</v>
      </c>
      <c r="D15" s="38">
        <v>7680</v>
      </c>
      <c r="E15" s="39">
        <v>7200</v>
      </c>
      <c r="F15" s="38">
        <v>6720</v>
      </c>
      <c r="G15" s="38">
        <v>5600</v>
      </c>
      <c r="H15" s="43">
        <f t="shared" si="0"/>
        <v>35200</v>
      </c>
    </row>
    <row r="16" spans="1:8" ht="15.6" x14ac:dyDescent="0.3">
      <c r="A16" s="34">
        <v>11</v>
      </c>
      <c r="B16" s="34" t="s">
        <v>12</v>
      </c>
      <c r="C16" s="38">
        <v>4980</v>
      </c>
      <c r="D16" s="38">
        <v>4020</v>
      </c>
      <c r="E16" s="39">
        <v>3000</v>
      </c>
      <c r="F16" s="38">
        <v>520</v>
      </c>
      <c r="G16" s="38">
        <v>200</v>
      </c>
      <c r="H16" s="43">
        <f t="shared" si="0"/>
        <v>12720</v>
      </c>
    </row>
    <row r="17" spans="1:20" ht="15.6" x14ac:dyDescent="0.3">
      <c r="A17" s="35">
        <v>12</v>
      </c>
      <c r="B17" s="35" t="s">
        <v>25</v>
      </c>
      <c r="C17" s="38">
        <v>10260</v>
      </c>
      <c r="D17" s="38">
        <v>8100</v>
      </c>
      <c r="E17" s="39">
        <v>8055</v>
      </c>
      <c r="F17" s="38">
        <v>2700</v>
      </c>
      <c r="G17" s="38">
        <v>630</v>
      </c>
      <c r="H17" s="43">
        <f t="shared" si="0"/>
        <v>29745</v>
      </c>
    </row>
    <row r="18" spans="1:20" ht="15.6" x14ac:dyDescent="0.3">
      <c r="A18" s="34">
        <v>13</v>
      </c>
      <c r="B18" s="35" t="s">
        <v>26</v>
      </c>
      <c r="C18" s="38">
        <v>4760</v>
      </c>
      <c r="D18" s="38">
        <v>3600</v>
      </c>
      <c r="E18" s="39">
        <v>3560</v>
      </c>
      <c r="F18" s="38">
        <v>1440</v>
      </c>
      <c r="G18" s="38">
        <v>320</v>
      </c>
      <c r="H18" s="43">
        <f t="shared" si="0"/>
        <v>13680</v>
      </c>
    </row>
    <row r="19" spans="1:20" ht="18" x14ac:dyDescent="0.35">
      <c r="A19" s="40" t="s">
        <v>57</v>
      </c>
      <c r="B19" s="41"/>
      <c r="C19" s="42">
        <f>SUM(C6:C18)</f>
        <v>120004</v>
      </c>
      <c r="D19" s="42">
        <f t="shared" ref="D19:G19" si="1">SUM(D6:D18)</f>
        <v>100016</v>
      </c>
      <c r="E19" s="42">
        <f t="shared" si="1"/>
        <v>80010</v>
      </c>
      <c r="F19" s="42">
        <f t="shared" si="1"/>
        <v>40505</v>
      </c>
      <c r="G19" s="42">
        <f t="shared" si="1"/>
        <v>23680</v>
      </c>
      <c r="H19" s="42">
        <f>SUM(C19:G19)</f>
        <v>364215</v>
      </c>
    </row>
    <row r="21" spans="1:20" ht="28.8" x14ac:dyDescent="0.55000000000000004">
      <c r="A21" s="83" t="s">
        <v>58</v>
      </c>
      <c r="B21" s="83"/>
      <c r="C21" s="3">
        <f>SUM(C19:E19)</f>
        <v>300030</v>
      </c>
      <c r="K21" s="84" t="s">
        <v>59</v>
      </c>
      <c r="L21" s="84"/>
      <c r="M21" s="84"/>
      <c r="N21" s="84"/>
      <c r="O21" s="84"/>
      <c r="P21" s="84"/>
      <c r="Q21" s="84"/>
      <c r="R21" s="84"/>
      <c r="S21" s="84"/>
      <c r="T21" s="84"/>
    </row>
    <row r="45" spans="1:11" ht="17.399999999999999" x14ac:dyDescent="0.45">
      <c r="A45" s="86" t="s">
        <v>61</v>
      </c>
      <c r="B45" s="86"/>
      <c r="C45" s="86"/>
      <c r="D45" s="86"/>
      <c r="E45" s="86"/>
      <c r="F45" s="86"/>
      <c r="G45" s="86"/>
      <c r="H45" s="86"/>
      <c r="I45" s="86"/>
      <c r="J45" s="86"/>
      <c r="K45" s="86"/>
    </row>
  </sheetData>
  <mergeCells count="3">
    <mergeCell ref="A21:B21"/>
    <mergeCell ref="K21:T21"/>
    <mergeCell ref="D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Data</vt:lpstr>
      <vt:lpstr>January</vt:lpstr>
      <vt:lpstr>February</vt:lpstr>
      <vt:lpstr>March</vt:lpstr>
      <vt:lpstr>April</vt:lpstr>
      <vt:lpstr>May</vt:lpstr>
      <vt:lpstr>Business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dc:creator>
  <cp:lastModifiedBy>pravalikadasari32@outlook.com</cp:lastModifiedBy>
  <dcterms:created xsi:type="dcterms:W3CDTF">2015-06-05T18:17:20Z</dcterms:created>
  <dcterms:modified xsi:type="dcterms:W3CDTF">2022-05-12T23:12:17Z</dcterms:modified>
</cp:coreProperties>
</file>