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s\Desktop\Vineeth\RVJ DB Configuration\"/>
    </mc:Choice>
  </mc:AlternateContent>
  <xr:revisionPtr revIDLastSave="0" documentId="13_ncr:1_{F3DB4F60-65D7-4A80-B902-3955FE95C67C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DB Configuration" sheetId="4" r:id="rId1"/>
    <sheet name="GF Circuits RoomBook" sheetId="1" r:id="rId2"/>
    <sheet name="FF Circuits RoomBook" sheetId="2" r:id="rId3"/>
    <sheet name="SF Circuits RoomBook" sheetId="3" r:id="rId4"/>
  </sheets>
  <definedNames>
    <definedName name="_xlnm.Print_Area" localSheetId="0">'DB Configuration'!$A$1:$C$170</definedName>
    <definedName name="_xlnm.Print_Area" localSheetId="2">'FF Circuits RoomBook'!$A$1:$G$28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4" l="1"/>
  <c r="C168" i="4"/>
  <c r="C167" i="4"/>
  <c r="C166" i="4"/>
  <c r="C165" i="4"/>
  <c r="C162" i="4"/>
  <c r="C161" i="4"/>
  <c r="C160" i="4"/>
  <c r="C159" i="4"/>
  <c r="C150" i="4"/>
  <c r="C155" i="4"/>
  <c r="C154" i="4"/>
  <c r="C153" i="4"/>
  <c r="C152" i="4"/>
  <c r="C151" i="4"/>
  <c r="G19" i="3" l="1"/>
  <c r="C26" i="3" s="1"/>
  <c r="F18" i="3"/>
  <c r="C25" i="3" s="1"/>
  <c r="E17" i="3"/>
  <c r="C24" i="3" s="1"/>
  <c r="D15" i="3"/>
  <c r="C14" i="3"/>
  <c r="G20" i="2"/>
  <c r="C27" i="2" s="1"/>
  <c r="F19" i="2"/>
  <c r="C26" i="2" s="1"/>
  <c r="E18" i="2"/>
  <c r="C25" i="2" s="1"/>
  <c r="D16" i="2"/>
  <c r="C15" i="2"/>
  <c r="G22" i="1"/>
  <c r="C30" i="1" s="1"/>
  <c r="C17" i="1"/>
  <c r="D18" i="1"/>
  <c r="E20" i="1"/>
  <c r="C28" i="1" s="1"/>
  <c r="F21" i="1"/>
  <c r="C29" i="1" s="1"/>
  <c r="D16" i="3" l="1"/>
  <c r="C23" i="3" s="1"/>
  <c r="D17" i="2"/>
  <c r="C24" i="2" s="1"/>
  <c r="D19" i="1"/>
  <c r="C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</author>
  </authors>
  <commentList>
    <comment ref="B4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Incomer Circuit Breakers need to confirmed from the Automation Vendor.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Incomer Circuit Breakers need to confirmed from the Automation Vendor.
 </t>
        </r>
      </text>
    </comment>
    <comment ref="B13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Incomer Circuit Breakers need to confirmed from the Automation Vendor.
</t>
        </r>
      </text>
    </comment>
  </commentList>
</comments>
</file>

<file path=xl/sharedStrings.xml><?xml version="1.0" encoding="utf-8"?>
<sst xmlns="http://schemas.openxmlformats.org/spreadsheetml/2006/main" count="300" uniqueCount="125">
  <si>
    <t>Sr. No</t>
  </si>
  <si>
    <t>Area</t>
  </si>
  <si>
    <t>3R x 1.5 sqmm Cu. Fx. FRLS Circuits</t>
  </si>
  <si>
    <t>3R x 1.5 sqmm Cu. Fx. FRLS Circuits (Spare Circuits)</t>
  </si>
  <si>
    <t>SitOut</t>
  </si>
  <si>
    <t>Lounge</t>
  </si>
  <si>
    <t>Dining &amp; Staircase Lobby</t>
  </si>
  <si>
    <t>Staircase</t>
  </si>
  <si>
    <t>Parents Bedroom</t>
  </si>
  <si>
    <t>Parents Bathroom</t>
  </si>
  <si>
    <t>Wet Kitchen</t>
  </si>
  <si>
    <t>Dry Kitchen</t>
  </si>
  <si>
    <t>Formal Living</t>
  </si>
  <si>
    <t>Lift Lobby</t>
  </si>
  <si>
    <t xml:space="preserve">Foyer &amp; Entrence </t>
  </si>
  <si>
    <t>Deck</t>
  </si>
  <si>
    <t>Water Body</t>
  </si>
  <si>
    <t>No.of Lighting Circuits</t>
  </si>
  <si>
    <t>No.of Spare Lighting Circuits</t>
  </si>
  <si>
    <t>Total No.of Lighting Circuits</t>
  </si>
  <si>
    <t>3R x 2.5 sqmm Cu. Fx. FRLS Circuits (Non-Visible Power Outlets)</t>
  </si>
  <si>
    <t>3R x 2.5 sqmm Cu. Fx. FRLS Circuits (Non-Visible Power Outlets for TV)</t>
  </si>
  <si>
    <t>3R x 2.5 sqmm Cu. Fx. FRLS Circuits (Visible Power Outlets)</t>
  </si>
  <si>
    <t>Total No.of Non-Visible Power Outlets</t>
  </si>
  <si>
    <t>Total No.of Visible Power Outlets</t>
  </si>
  <si>
    <t>3R x 4.0 sqmm Cu. Fx. FRLS Circuits (AC Indoor Units)</t>
  </si>
  <si>
    <t>Total No.of AC Indoor Units</t>
  </si>
  <si>
    <t>RVJ RESIDENCE GROUND FLOOR LIGHTING, POWER &amp; AC CIRCUITS ROOMBOOK</t>
  </si>
  <si>
    <t>RVJ RESIDENCE FIRST FLOOR LIGHTING, POWER &amp; AC CIRCUITS</t>
  </si>
  <si>
    <t>Bedroom-2</t>
  </si>
  <si>
    <t>Bedroom-2 Bathroom</t>
  </si>
  <si>
    <t>Bedroom-1</t>
  </si>
  <si>
    <t>Bedroom-1 Bathroom</t>
  </si>
  <si>
    <t>Staircase Lobby</t>
  </si>
  <si>
    <t>Master Bedroom</t>
  </si>
  <si>
    <t>FF Electrical room passage</t>
  </si>
  <si>
    <t>Master Bathroom</t>
  </si>
  <si>
    <t>Master Bedroom WIC</t>
  </si>
  <si>
    <t>Lounge Area</t>
  </si>
  <si>
    <t>Open to Sky Area(Courtyard)</t>
  </si>
  <si>
    <t>Lighting &amp; Automation</t>
  </si>
  <si>
    <t>Non-Visible Power DB</t>
  </si>
  <si>
    <t>6-way TPN MCB DB</t>
  </si>
  <si>
    <t>1 No</t>
  </si>
  <si>
    <t>First Floor Circuit Details</t>
  </si>
  <si>
    <t>First Floor DB Configuaration</t>
  </si>
  <si>
    <t>Main VTPN DB</t>
  </si>
  <si>
    <t>Visible Power DB</t>
  </si>
  <si>
    <t>AC Indoor Units DB</t>
  </si>
  <si>
    <t>4-way TPN MCB DB</t>
  </si>
  <si>
    <t>UPS DB</t>
  </si>
  <si>
    <t>Ground Floor DB Configuaration</t>
  </si>
  <si>
    <t>6-way VTPN MCB DB</t>
  </si>
  <si>
    <t>UPS Main VTPN DB</t>
  </si>
  <si>
    <t>Gym</t>
  </si>
  <si>
    <t>RVJ RESIDENCE SECOND FLOOR LIGHTING, POWER &amp; AC CIRCUITS ROOMBOOK</t>
  </si>
  <si>
    <t>Home Theatre</t>
  </si>
  <si>
    <t>BR Bathroom</t>
  </si>
  <si>
    <t>Bedroom</t>
  </si>
  <si>
    <t>SPA room</t>
  </si>
  <si>
    <t>Lift Behind Electrical room</t>
  </si>
  <si>
    <t>Yoga room</t>
  </si>
  <si>
    <t>3R x 4.0 sqmm Cu. Fx. FRLS Circuits (WC Power Outlets)</t>
  </si>
  <si>
    <t>Ground Floor Circuit Details</t>
  </si>
  <si>
    <t>Second Floor Circuit Details</t>
  </si>
  <si>
    <t>Second Floor DB Configuaration</t>
  </si>
  <si>
    <t>RVJ RESIDENCE DB CONFIGURATION</t>
  </si>
  <si>
    <t>Sr.No.</t>
  </si>
  <si>
    <t>GROUND FLOOR</t>
  </si>
  <si>
    <t>DB Specifications</t>
  </si>
  <si>
    <t>Qty.</t>
  </si>
  <si>
    <t>INCOMER</t>
  </si>
  <si>
    <t>OUTGOER'S</t>
  </si>
  <si>
    <t>63A, 3P, MCB's</t>
  </si>
  <si>
    <t>40A, 3P, MCB's (Spare)</t>
  </si>
  <si>
    <t>UPS MAIN VTPN MCB INCOMER DB</t>
  </si>
  <si>
    <t>6-way VTPN MCB Incomer DB</t>
  </si>
  <si>
    <t>63A, 4P, MCB</t>
  </si>
  <si>
    <t>40A, 3P, MCB's</t>
  </si>
  <si>
    <t>32A, SP, MCB's</t>
  </si>
  <si>
    <t xml:space="preserve">20A, SP, MCB's </t>
  </si>
  <si>
    <t>6-way TPN MCB Incomer DB</t>
  </si>
  <si>
    <t>20A, SP, MCB's</t>
  </si>
  <si>
    <t>VISIBLE POWER MAIN'S TPN MCB INCOMER DB</t>
  </si>
  <si>
    <t>NON-VISIBLE POWER MAIN'S TPN MCB INCOMER DB</t>
  </si>
  <si>
    <t>AC INDOOR UNIT'S TPN MCB INCOMER DB</t>
  </si>
  <si>
    <t>4-way TPN MCB Incomer DB</t>
  </si>
  <si>
    <t>40A, 4P, MCB</t>
  </si>
  <si>
    <t>LIGHTING &amp; AUTOMATION (14 Module x 4 Stack DB) MCB INCOMER DB</t>
  </si>
  <si>
    <t>14 Module x 4 Stack - MCB Incomer DB</t>
  </si>
  <si>
    <t xml:space="preserve">10A, SP, MCB's </t>
  </si>
  <si>
    <t>FIRST FLOOR</t>
  </si>
  <si>
    <t>GROUND FLOOR MAIN VTPN MCCB INCOMER DB</t>
  </si>
  <si>
    <t>FIRST MAIN VTPN MCCB INCOMER DB</t>
  </si>
  <si>
    <t>FIRST FLOOR UPS TPN MCB INCOMER DB</t>
  </si>
  <si>
    <t>SECOND FLOOR</t>
  </si>
  <si>
    <t>SECOND MAIN VTPN MCCB INCOMER DB</t>
  </si>
  <si>
    <t>SECOND FLOOR UPS TPN MCB INCOMER DB</t>
  </si>
  <si>
    <t>125A, 4P, 25kA, MCCB</t>
  </si>
  <si>
    <t>8-way VTPN MCCB Incomer DB</t>
  </si>
  <si>
    <t>32A, SP, MCB's (Spare)</t>
  </si>
  <si>
    <t>Qty</t>
  </si>
  <si>
    <t>14-Module 4-stack DB</t>
  </si>
  <si>
    <t>List of Materials required for Sub-main Distribution</t>
  </si>
  <si>
    <t>8-way VTPN MCCB Incomer DB's</t>
  </si>
  <si>
    <t>14module x 4 Stack MCB Incomer DB's</t>
  </si>
  <si>
    <t>6-way TPN MCB Incomer DB's</t>
  </si>
  <si>
    <t>4-way TPN MCB Incomer DB's</t>
  </si>
  <si>
    <t>Distribution Borads</t>
  </si>
  <si>
    <t>SwitchGears</t>
  </si>
  <si>
    <t>63A, 4P, MCB's</t>
  </si>
  <si>
    <t>125A, 4P, 25kA MCCB's</t>
  </si>
  <si>
    <t>40A, 4P, MCB's</t>
  </si>
  <si>
    <t>32A, DP, MCB's</t>
  </si>
  <si>
    <t>20A,SP, MCB's</t>
  </si>
  <si>
    <t>10A, SP, MCB's</t>
  </si>
  <si>
    <t>Incomers</t>
  </si>
  <si>
    <t>Outgoers</t>
  </si>
  <si>
    <t>4 No's</t>
  </si>
  <si>
    <t>8-way TPN MCB DB</t>
  </si>
  <si>
    <t>8-way TPN MCB Incomer DB</t>
  </si>
  <si>
    <t>32A, DP, MCB</t>
  </si>
  <si>
    <t xml:space="preserve">40A, 4P, MCB </t>
  </si>
  <si>
    <t xml:space="preserve">32A, DP, MCB </t>
  </si>
  <si>
    <t>8-way TPN MCB Incomer DB's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</si>
</sst>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/>
    <xf numFmtId="0" fontId="0" fillId="3" borderId="7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/>
    <xf numFmtId="1" fontId="5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/>
    <xf numFmtId="1" fontId="5" fillId="0" borderId="9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0" fontId="5" fillId="0" borderId="0" xfId="0" applyFont="1" applyAlignment="1">
      <alignment horizontal="left" vertical="center"/>
    </xf>
    <xf numFmtId="1" fontId="4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view="pageBreakPreview" zoomScaleNormal="100" zoomScaleSheetLayoutView="100" workbookViewId="0">
      <pane ySplit="2" topLeftCell="A152" activePane="bottomLeft" state="frozen"/>
      <selection pane="bottomLeft" activeCell="F145" sqref="F145"/>
    </sheetView>
  </sheetViews>
  <sheetFormatPr defaultColWidth="9.1796875" defaultRowHeight="15.5" x14ac:dyDescent="0.35"/>
  <cols>
    <col min="1" max="1" width="9.7265625" style="52" customWidth="1"/>
    <col min="2" max="2" width="69.26953125" style="43" customWidth="1"/>
    <col min="3" max="3" width="16" style="60" customWidth="1"/>
    <col min="4" max="4" width="9.1796875" style="43"/>
    <col min="5" max="6" width="10.1796875" style="43" bestFit="1" customWidth="1"/>
    <col min="7" max="16384" width="9.1796875" style="43"/>
  </cols>
  <sheetData>
    <row r="1" spans="1:5" x14ac:dyDescent="0.35">
      <c r="A1" s="64" t="s">
        <v>66</v>
      </c>
      <c r="B1" s="65"/>
      <c r="C1" s="66"/>
      <c r="D1" s="42"/>
    </row>
    <row r="2" spans="1:5" x14ac:dyDescent="0.35">
      <c r="A2" s="44" t="s">
        <v>67</v>
      </c>
      <c r="B2" s="45" t="s">
        <v>69</v>
      </c>
      <c r="C2" s="56" t="s">
        <v>70</v>
      </c>
      <c r="D2" s="42"/>
    </row>
    <row r="3" spans="1:5" x14ac:dyDescent="0.35">
      <c r="A3" s="44"/>
      <c r="B3" s="45" t="s">
        <v>68</v>
      </c>
      <c r="C3" s="56"/>
      <c r="D3" s="42"/>
    </row>
    <row r="4" spans="1:5" x14ac:dyDescent="0.35">
      <c r="A4" s="44">
        <v>1</v>
      </c>
      <c r="B4" s="46" t="s">
        <v>92</v>
      </c>
      <c r="C4" s="56"/>
    </row>
    <row r="5" spans="1:5" x14ac:dyDescent="0.35">
      <c r="A5" s="44"/>
      <c r="B5" s="47" t="s">
        <v>99</v>
      </c>
      <c r="C5" s="55">
        <v>1</v>
      </c>
    </row>
    <row r="6" spans="1:5" x14ac:dyDescent="0.35">
      <c r="A6" s="44"/>
      <c r="B6" s="46" t="s">
        <v>71</v>
      </c>
      <c r="C6" s="56"/>
    </row>
    <row r="7" spans="1:5" x14ac:dyDescent="0.35">
      <c r="A7" s="44"/>
      <c r="B7" s="47" t="s">
        <v>98</v>
      </c>
      <c r="C7" s="55">
        <v>1</v>
      </c>
    </row>
    <row r="8" spans="1:5" x14ac:dyDescent="0.35">
      <c r="A8" s="44"/>
      <c r="B8" s="46" t="s">
        <v>72</v>
      </c>
      <c r="C8" s="56"/>
    </row>
    <row r="9" spans="1:5" x14ac:dyDescent="0.35">
      <c r="A9" s="44"/>
      <c r="B9" s="47" t="s">
        <v>73</v>
      </c>
      <c r="C9" s="55">
        <v>5</v>
      </c>
    </row>
    <row r="10" spans="1:5" x14ac:dyDescent="0.35">
      <c r="A10" s="44"/>
      <c r="B10" s="47" t="s">
        <v>74</v>
      </c>
      <c r="C10" s="55">
        <v>2</v>
      </c>
      <c r="E10" s="54"/>
    </row>
    <row r="11" spans="1:5" x14ac:dyDescent="0.35">
      <c r="A11" s="44"/>
      <c r="B11" s="47" t="s">
        <v>100</v>
      </c>
      <c r="C11" s="55">
        <v>3</v>
      </c>
    </row>
    <row r="12" spans="1:5" x14ac:dyDescent="0.35">
      <c r="A12" s="44"/>
      <c r="B12" s="46"/>
      <c r="C12" s="56"/>
    </row>
    <row r="13" spans="1:5" x14ac:dyDescent="0.35">
      <c r="A13" s="44">
        <v>2</v>
      </c>
      <c r="B13" s="46" t="s">
        <v>75</v>
      </c>
      <c r="C13" s="56"/>
    </row>
    <row r="14" spans="1:5" x14ac:dyDescent="0.35">
      <c r="A14" s="44"/>
      <c r="B14" s="47" t="s">
        <v>76</v>
      </c>
      <c r="C14" s="55">
        <v>1</v>
      </c>
    </row>
    <row r="15" spans="1:5" x14ac:dyDescent="0.35">
      <c r="A15" s="44"/>
      <c r="B15" s="46" t="s">
        <v>71</v>
      </c>
      <c r="C15" s="56"/>
    </row>
    <row r="16" spans="1:5" x14ac:dyDescent="0.35">
      <c r="A16" s="44"/>
      <c r="B16" s="47" t="s">
        <v>77</v>
      </c>
      <c r="C16" s="55">
        <v>1</v>
      </c>
    </row>
    <row r="17" spans="1:3" x14ac:dyDescent="0.35">
      <c r="A17" s="44"/>
      <c r="B17" s="46" t="s">
        <v>72</v>
      </c>
      <c r="C17" s="56"/>
    </row>
    <row r="18" spans="1:3" x14ac:dyDescent="0.35">
      <c r="A18" s="44"/>
      <c r="B18" s="47" t="s">
        <v>78</v>
      </c>
      <c r="C18" s="55">
        <v>2</v>
      </c>
    </row>
    <row r="19" spans="1:3" x14ac:dyDescent="0.35">
      <c r="A19" s="44"/>
      <c r="B19" s="47" t="s">
        <v>79</v>
      </c>
      <c r="C19" s="55">
        <v>3</v>
      </c>
    </row>
    <row r="20" spans="1:3" x14ac:dyDescent="0.35">
      <c r="A20" s="44"/>
      <c r="B20" s="47" t="s">
        <v>80</v>
      </c>
      <c r="C20" s="55">
        <v>9</v>
      </c>
    </row>
    <row r="21" spans="1:3" x14ac:dyDescent="0.35">
      <c r="A21" s="44"/>
      <c r="B21" s="46"/>
      <c r="C21" s="56"/>
    </row>
    <row r="22" spans="1:3" x14ac:dyDescent="0.35">
      <c r="A22" s="44">
        <v>3</v>
      </c>
      <c r="B22" s="46" t="s">
        <v>83</v>
      </c>
      <c r="C22" s="56"/>
    </row>
    <row r="23" spans="1:3" x14ac:dyDescent="0.35">
      <c r="A23" s="44"/>
      <c r="B23" s="47" t="s">
        <v>81</v>
      </c>
      <c r="C23" s="55">
        <v>1</v>
      </c>
    </row>
    <row r="24" spans="1:3" x14ac:dyDescent="0.35">
      <c r="A24" s="44"/>
      <c r="B24" s="46" t="s">
        <v>71</v>
      </c>
      <c r="C24" s="56"/>
    </row>
    <row r="25" spans="1:3" x14ac:dyDescent="0.35">
      <c r="A25" s="44"/>
      <c r="B25" s="47" t="s">
        <v>77</v>
      </c>
      <c r="C25" s="55">
        <v>1</v>
      </c>
    </row>
    <row r="26" spans="1:3" x14ac:dyDescent="0.35">
      <c r="A26" s="44"/>
      <c r="B26" s="46" t="s">
        <v>72</v>
      </c>
      <c r="C26" s="56"/>
    </row>
    <row r="27" spans="1:3" x14ac:dyDescent="0.35">
      <c r="A27" s="44"/>
      <c r="B27" s="47" t="s">
        <v>82</v>
      </c>
      <c r="C27" s="55">
        <v>18</v>
      </c>
    </row>
    <row r="28" spans="1:3" x14ac:dyDescent="0.35">
      <c r="A28" s="44"/>
      <c r="B28" s="46"/>
      <c r="C28" s="56"/>
    </row>
    <row r="29" spans="1:3" x14ac:dyDescent="0.35">
      <c r="A29" s="44">
        <v>4</v>
      </c>
      <c r="B29" s="46" t="s">
        <v>84</v>
      </c>
      <c r="C29" s="56"/>
    </row>
    <row r="30" spans="1:3" x14ac:dyDescent="0.35">
      <c r="A30" s="44"/>
      <c r="B30" s="47" t="s">
        <v>120</v>
      </c>
      <c r="C30" s="55">
        <v>1</v>
      </c>
    </row>
    <row r="31" spans="1:3" x14ac:dyDescent="0.35">
      <c r="A31" s="44"/>
      <c r="B31" s="46" t="s">
        <v>71</v>
      </c>
      <c r="C31" s="56"/>
    </row>
    <row r="32" spans="1:3" x14ac:dyDescent="0.35">
      <c r="A32" s="44"/>
      <c r="B32" s="47" t="s">
        <v>77</v>
      </c>
      <c r="C32" s="55">
        <v>1</v>
      </c>
    </row>
    <row r="33" spans="1:3" x14ac:dyDescent="0.35">
      <c r="A33" s="44"/>
      <c r="B33" s="46" t="s">
        <v>72</v>
      </c>
      <c r="C33" s="56"/>
    </row>
    <row r="34" spans="1:3" x14ac:dyDescent="0.35">
      <c r="A34" s="44"/>
      <c r="B34" s="47" t="s">
        <v>82</v>
      </c>
      <c r="C34" s="55">
        <v>24</v>
      </c>
    </row>
    <row r="35" spans="1:3" x14ac:dyDescent="0.35">
      <c r="A35" s="44"/>
      <c r="B35" s="45"/>
      <c r="C35" s="56"/>
    </row>
    <row r="36" spans="1:3" x14ac:dyDescent="0.35">
      <c r="A36" s="44">
        <v>5</v>
      </c>
      <c r="B36" s="46" t="s">
        <v>85</v>
      </c>
      <c r="C36" s="56"/>
    </row>
    <row r="37" spans="1:3" x14ac:dyDescent="0.35">
      <c r="A37" s="44"/>
      <c r="B37" s="47" t="s">
        <v>86</v>
      </c>
      <c r="C37" s="55">
        <v>1</v>
      </c>
    </row>
    <row r="38" spans="1:3" x14ac:dyDescent="0.35">
      <c r="A38" s="44"/>
      <c r="B38" s="46" t="s">
        <v>71</v>
      </c>
      <c r="C38" s="56"/>
    </row>
    <row r="39" spans="1:3" x14ac:dyDescent="0.35">
      <c r="A39" s="44"/>
      <c r="B39" s="47" t="s">
        <v>87</v>
      </c>
      <c r="C39" s="55">
        <v>1</v>
      </c>
    </row>
    <row r="40" spans="1:3" x14ac:dyDescent="0.35">
      <c r="A40" s="44"/>
      <c r="B40" s="46" t="s">
        <v>72</v>
      </c>
      <c r="C40" s="56"/>
    </row>
    <row r="41" spans="1:3" x14ac:dyDescent="0.35">
      <c r="A41" s="44"/>
      <c r="B41" s="47" t="s">
        <v>80</v>
      </c>
      <c r="C41" s="55">
        <v>12</v>
      </c>
    </row>
    <row r="42" spans="1:3" x14ac:dyDescent="0.35">
      <c r="A42" s="44"/>
      <c r="B42" s="48"/>
      <c r="C42" s="57"/>
    </row>
    <row r="43" spans="1:3" ht="30" x14ac:dyDescent="0.35">
      <c r="A43" s="44">
        <v>6</v>
      </c>
      <c r="B43" s="49" t="s">
        <v>88</v>
      </c>
      <c r="C43" s="56"/>
    </row>
    <row r="44" spans="1:3" x14ac:dyDescent="0.35">
      <c r="A44" s="44"/>
      <c r="B44" s="47" t="s">
        <v>89</v>
      </c>
      <c r="C44" s="55">
        <v>4</v>
      </c>
    </row>
    <row r="45" spans="1:3" x14ac:dyDescent="0.35">
      <c r="A45" s="44"/>
      <c r="B45" s="46" t="s">
        <v>71</v>
      </c>
      <c r="C45" s="56"/>
    </row>
    <row r="46" spans="1:3" x14ac:dyDescent="0.35">
      <c r="A46" s="44"/>
      <c r="B46" s="72" t="s">
        <v>87</v>
      </c>
      <c r="C46" s="55">
        <v>2</v>
      </c>
    </row>
    <row r="47" spans="1:3" x14ac:dyDescent="0.35">
      <c r="A47" s="44"/>
      <c r="B47" s="72" t="s">
        <v>121</v>
      </c>
      <c r="C47" s="55">
        <v>2</v>
      </c>
    </row>
    <row r="48" spans="1:3" x14ac:dyDescent="0.35">
      <c r="A48" s="44"/>
      <c r="B48" s="46" t="s">
        <v>72</v>
      </c>
      <c r="C48" s="56"/>
    </row>
    <row r="49" spans="1:3" x14ac:dyDescent="0.35">
      <c r="A49" s="44"/>
      <c r="B49" s="47" t="s">
        <v>90</v>
      </c>
      <c r="C49" s="55">
        <v>83</v>
      </c>
    </row>
    <row r="50" spans="1:3" x14ac:dyDescent="0.35">
      <c r="A50" s="44"/>
      <c r="B50" s="48"/>
      <c r="C50" s="57"/>
    </row>
    <row r="51" spans="1:3" x14ac:dyDescent="0.35">
      <c r="A51" s="44"/>
      <c r="B51" s="45" t="s">
        <v>91</v>
      </c>
      <c r="C51" s="57"/>
    </row>
    <row r="52" spans="1:3" x14ac:dyDescent="0.35">
      <c r="A52" s="44"/>
      <c r="B52" s="48"/>
      <c r="C52" s="57"/>
    </row>
    <row r="53" spans="1:3" x14ac:dyDescent="0.35">
      <c r="A53" s="44">
        <v>7</v>
      </c>
      <c r="B53" s="46" t="s">
        <v>93</v>
      </c>
      <c r="C53" s="56"/>
    </row>
    <row r="54" spans="1:3" x14ac:dyDescent="0.35">
      <c r="A54" s="44"/>
      <c r="B54" s="47" t="s">
        <v>99</v>
      </c>
      <c r="C54" s="55">
        <v>1</v>
      </c>
    </row>
    <row r="55" spans="1:3" x14ac:dyDescent="0.35">
      <c r="A55" s="44"/>
      <c r="B55" s="46" t="s">
        <v>71</v>
      </c>
      <c r="C55" s="56"/>
    </row>
    <row r="56" spans="1:3" x14ac:dyDescent="0.35">
      <c r="A56" s="44"/>
      <c r="B56" s="47" t="s">
        <v>98</v>
      </c>
      <c r="C56" s="55">
        <v>1</v>
      </c>
    </row>
    <row r="57" spans="1:3" x14ac:dyDescent="0.35">
      <c r="A57" s="44"/>
      <c r="B57" s="46" t="s">
        <v>72</v>
      </c>
      <c r="C57" s="56"/>
    </row>
    <row r="58" spans="1:3" x14ac:dyDescent="0.35">
      <c r="A58" s="44"/>
      <c r="B58" s="47" t="s">
        <v>73</v>
      </c>
      <c r="C58" s="55">
        <v>5</v>
      </c>
    </row>
    <row r="59" spans="1:3" x14ac:dyDescent="0.35">
      <c r="A59" s="44"/>
      <c r="B59" s="47" t="s">
        <v>74</v>
      </c>
      <c r="C59" s="55">
        <v>2</v>
      </c>
    </row>
    <row r="60" spans="1:3" x14ac:dyDescent="0.35">
      <c r="A60" s="44"/>
      <c r="B60" s="47" t="s">
        <v>100</v>
      </c>
      <c r="C60" s="55">
        <v>3</v>
      </c>
    </row>
    <row r="61" spans="1:3" x14ac:dyDescent="0.35">
      <c r="A61" s="44"/>
      <c r="B61" s="46"/>
      <c r="C61" s="56"/>
    </row>
    <row r="62" spans="1:3" x14ac:dyDescent="0.35">
      <c r="A62" s="44">
        <v>8</v>
      </c>
      <c r="B62" s="46" t="s">
        <v>83</v>
      </c>
      <c r="C62" s="56"/>
    </row>
    <row r="63" spans="1:3" x14ac:dyDescent="0.35">
      <c r="A63" s="44"/>
      <c r="B63" s="47" t="s">
        <v>81</v>
      </c>
      <c r="C63" s="55">
        <v>1</v>
      </c>
    </row>
    <row r="64" spans="1:3" x14ac:dyDescent="0.35">
      <c r="A64" s="44"/>
      <c r="B64" s="46" t="s">
        <v>71</v>
      </c>
      <c r="C64" s="56"/>
    </row>
    <row r="65" spans="1:3" x14ac:dyDescent="0.35">
      <c r="A65" s="44"/>
      <c r="B65" s="47" t="s">
        <v>77</v>
      </c>
      <c r="C65" s="55">
        <v>1</v>
      </c>
    </row>
    <row r="66" spans="1:3" x14ac:dyDescent="0.35">
      <c r="A66" s="44"/>
      <c r="B66" s="46" t="s">
        <v>72</v>
      </c>
      <c r="C66" s="56"/>
    </row>
    <row r="67" spans="1:3" x14ac:dyDescent="0.35">
      <c r="A67" s="44"/>
      <c r="B67" s="47" t="s">
        <v>82</v>
      </c>
      <c r="C67" s="55">
        <v>18</v>
      </c>
    </row>
    <row r="68" spans="1:3" x14ac:dyDescent="0.35">
      <c r="A68" s="44"/>
      <c r="B68" s="46"/>
      <c r="C68" s="56"/>
    </row>
    <row r="69" spans="1:3" x14ac:dyDescent="0.35">
      <c r="A69" s="44">
        <v>9</v>
      </c>
      <c r="B69" s="46" t="s">
        <v>84</v>
      </c>
      <c r="C69" s="56"/>
    </row>
    <row r="70" spans="1:3" x14ac:dyDescent="0.35">
      <c r="A70" s="44"/>
      <c r="B70" s="47" t="s">
        <v>120</v>
      </c>
      <c r="C70" s="55">
        <v>1</v>
      </c>
    </row>
    <row r="71" spans="1:3" x14ac:dyDescent="0.35">
      <c r="A71" s="44"/>
      <c r="B71" s="46" t="s">
        <v>71</v>
      </c>
      <c r="C71" s="56"/>
    </row>
    <row r="72" spans="1:3" x14ac:dyDescent="0.35">
      <c r="A72" s="44"/>
      <c r="B72" s="47" t="s">
        <v>77</v>
      </c>
      <c r="C72" s="55">
        <v>1</v>
      </c>
    </row>
    <row r="73" spans="1:3" x14ac:dyDescent="0.35">
      <c r="A73" s="44"/>
      <c r="B73" s="46" t="s">
        <v>72</v>
      </c>
      <c r="C73" s="56"/>
    </row>
    <row r="74" spans="1:3" x14ac:dyDescent="0.35">
      <c r="A74" s="44"/>
      <c r="B74" s="47" t="s">
        <v>82</v>
      </c>
      <c r="C74" s="55">
        <v>24</v>
      </c>
    </row>
    <row r="75" spans="1:3" x14ac:dyDescent="0.35">
      <c r="A75" s="44"/>
      <c r="B75" s="45"/>
      <c r="C75" s="56"/>
    </row>
    <row r="76" spans="1:3" x14ac:dyDescent="0.35">
      <c r="A76" s="44">
        <v>10</v>
      </c>
      <c r="B76" s="46" t="s">
        <v>85</v>
      </c>
      <c r="C76" s="56"/>
    </row>
    <row r="77" spans="1:3" x14ac:dyDescent="0.35">
      <c r="A77" s="44"/>
      <c r="B77" s="47" t="s">
        <v>86</v>
      </c>
      <c r="C77" s="55">
        <v>1</v>
      </c>
    </row>
    <row r="78" spans="1:3" x14ac:dyDescent="0.35">
      <c r="A78" s="44"/>
      <c r="B78" s="46" t="s">
        <v>71</v>
      </c>
      <c r="C78" s="56"/>
    </row>
    <row r="79" spans="1:3" x14ac:dyDescent="0.35">
      <c r="A79" s="44"/>
      <c r="B79" s="47" t="s">
        <v>87</v>
      </c>
      <c r="C79" s="55">
        <v>1</v>
      </c>
    </row>
    <row r="80" spans="1:3" x14ac:dyDescent="0.35">
      <c r="A80" s="44"/>
      <c r="B80" s="46" t="s">
        <v>72</v>
      </c>
      <c r="C80" s="56"/>
    </row>
    <row r="81" spans="1:3" x14ac:dyDescent="0.35">
      <c r="A81" s="44"/>
      <c r="B81" s="47" t="s">
        <v>80</v>
      </c>
      <c r="C81" s="55">
        <v>12</v>
      </c>
    </row>
    <row r="82" spans="1:3" x14ac:dyDescent="0.35">
      <c r="A82" s="44"/>
      <c r="B82" s="48"/>
      <c r="C82" s="57"/>
    </row>
    <row r="83" spans="1:3" ht="30" x14ac:dyDescent="0.35">
      <c r="A83" s="44">
        <v>11</v>
      </c>
      <c r="B83" s="49" t="s">
        <v>88</v>
      </c>
      <c r="C83" s="56"/>
    </row>
    <row r="84" spans="1:3" x14ac:dyDescent="0.35">
      <c r="A84" s="44"/>
      <c r="B84" s="47" t="s">
        <v>89</v>
      </c>
      <c r="C84" s="55">
        <v>4</v>
      </c>
    </row>
    <row r="85" spans="1:3" x14ac:dyDescent="0.35">
      <c r="A85" s="44"/>
      <c r="B85" s="46" t="s">
        <v>71</v>
      </c>
      <c r="C85" s="56"/>
    </row>
    <row r="86" spans="1:3" x14ac:dyDescent="0.35">
      <c r="A86" s="44"/>
      <c r="B86" s="72" t="s">
        <v>122</v>
      </c>
      <c r="C86" s="55">
        <v>2</v>
      </c>
    </row>
    <row r="87" spans="1:3" x14ac:dyDescent="0.35">
      <c r="A87" s="44"/>
      <c r="B87" s="72" t="s">
        <v>121</v>
      </c>
      <c r="C87" s="55">
        <v>2</v>
      </c>
    </row>
    <row r="88" spans="1:3" x14ac:dyDescent="0.35">
      <c r="A88" s="44"/>
      <c r="B88" s="46" t="s">
        <v>72</v>
      </c>
      <c r="C88" s="56"/>
    </row>
    <row r="89" spans="1:3" x14ac:dyDescent="0.35">
      <c r="A89" s="44"/>
      <c r="B89" s="47" t="s">
        <v>90</v>
      </c>
      <c r="C89" s="55">
        <v>79</v>
      </c>
    </row>
    <row r="90" spans="1:3" x14ac:dyDescent="0.35">
      <c r="A90" s="44"/>
      <c r="B90" s="48"/>
      <c r="C90" s="57"/>
    </row>
    <row r="91" spans="1:3" x14ac:dyDescent="0.35">
      <c r="A91" s="44">
        <v>12</v>
      </c>
      <c r="B91" s="46" t="s">
        <v>94</v>
      </c>
      <c r="C91" s="56"/>
    </row>
    <row r="92" spans="1:3" x14ac:dyDescent="0.35">
      <c r="A92" s="44"/>
      <c r="B92" s="47" t="s">
        <v>86</v>
      </c>
      <c r="C92" s="55">
        <v>1</v>
      </c>
    </row>
    <row r="93" spans="1:3" x14ac:dyDescent="0.35">
      <c r="A93" s="44"/>
      <c r="B93" s="46" t="s">
        <v>71</v>
      </c>
      <c r="C93" s="56"/>
    </row>
    <row r="94" spans="1:3" x14ac:dyDescent="0.35">
      <c r="A94" s="44"/>
      <c r="B94" s="47" t="s">
        <v>87</v>
      </c>
      <c r="C94" s="55">
        <v>1</v>
      </c>
    </row>
    <row r="95" spans="1:3" x14ac:dyDescent="0.35">
      <c r="A95" s="44"/>
      <c r="B95" s="46" t="s">
        <v>72</v>
      </c>
      <c r="C95" s="56"/>
    </row>
    <row r="96" spans="1:3" x14ac:dyDescent="0.35">
      <c r="A96" s="44"/>
      <c r="B96" s="47" t="s">
        <v>79</v>
      </c>
      <c r="C96" s="55">
        <v>3</v>
      </c>
    </row>
    <row r="97" spans="1:3" x14ac:dyDescent="0.35">
      <c r="A97" s="44"/>
      <c r="B97" s="47" t="s">
        <v>82</v>
      </c>
      <c r="C97" s="55">
        <v>9</v>
      </c>
    </row>
    <row r="98" spans="1:3" x14ac:dyDescent="0.35">
      <c r="A98" s="44"/>
      <c r="B98" s="48"/>
      <c r="C98" s="57"/>
    </row>
    <row r="99" spans="1:3" x14ac:dyDescent="0.35">
      <c r="A99" s="44"/>
      <c r="B99" s="45" t="s">
        <v>95</v>
      </c>
      <c r="C99" s="57"/>
    </row>
    <row r="100" spans="1:3" x14ac:dyDescent="0.35">
      <c r="A100" s="44"/>
      <c r="B100" s="48"/>
      <c r="C100" s="57"/>
    </row>
    <row r="101" spans="1:3" x14ac:dyDescent="0.35">
      <c r="A101" s="44">
        <v>13</v>
      </c>
      <c r="B101" s="46" t="s">
        <v>96</v>
      </c>
      <c r="C101" s="56"/>
    </row>
    <row r="102" spans="1:3" x14ac:dyDescent="0.35">
      <c r="A102" s="44"/>
      <c r="B102" s="47" t="s">
        <v>99</v>
      </c>
      <c r="C102" s="55">
        <v>1</v>
      </c>
    </row>
    <row r="103" spans="1:3" x14ac:dyDescent="0.35">
      <c r="A103" s="44"/>
      <c r="B103" s="46" t="s">
        <v>71</v>
      </c>
      <c r="C103" s="56"/>
    </row>
    <row r="104" spans="1:3" x14ac:dyDescent="0.35">
      <c r="A104" s="44"/>
      <c r="B104" s="47" t="s">
        <v>98</v>
      </c>
      <c r="C104" s="55">
        <v>1</v>
      </c>
    </row>
    <row r="105" spans="1:3" x14ac:dyDescent="0.35">
      <c r="A105" s="44"/>
      <c r="B105" s="46" t="s">
        <v>72</v>
      </c>
      <c r="C105" s="56"/>
    </row>
    <row r="106" spans="1:3" x14ac:dyDescent="0.35">
      <c r="A106" s="44"/>
      <c r="B106" s="47" t="s">
        <v>73</v>
      </c>
      <c r="C106" s="55">
        <v>5</v>
      </c>
    </row>
    <row r="107" spans="1:3" x14ac:dyDescent="0.35">
      <c r="A107" s="44"/>
      <c r="B107" s="47" t="s">
        <v>74</v>
      </c>
      <c r="C107" s="55">
        <v>2</v>
      </c>
    </row>
    <row r="108" spans="1:3" x14ac:dyDescent="0.35">
      <c r="A108" s="44"/>
      <c r="B108" s="47" t="s">
        <v>100</v>
      </c>
      <c r="C108" s="55">
        <v>3</v>
      </c>
    </row>
    <row r="109" spans="1:3" x14ac:dyDescent="0.35">
      <c r="A109" s="44"/>
      <c r="B109" s="46"/>
      <c r="C109" s="56"/>
    </row>
    <row r="110" spans="1:3" x14ac:dyDescent="0.35">
      <c r="A110" s="44">
        <v>14</v>
      </c>
      <c r="B110" s="46" t="s">
        <v>83</v>
      </c>
      <c r="C110" s="56"/>
    </row>
    <row r="111" spans="1:3" x14ac:dyDescent="0.35">
      <c r="A111" s="44"/>
      <c r="B111" s="47" t="s">
        <v>86</v>
      </c>
      <c r="C111" s="55">
        <v>1</v>
      </c>
    </row>
    <row r="112" spans="1:3" x14ac:dyDescent="0.35">
      <c r="A112" s="44"/>
      <c r="B112" s="46" t="s">
        <v>71</v>
      </c>
      <c r="C112" s="56"/>
    </row>
    <row r="113" spans="1:3" x14ac:dyDescent="0.35">
      <c r="A113" s="44"/>
      <c r="B113" s="47" t="s">
        <v>77</v>
      </c>
      <c r="C113" s="55">
        <v>1</v>
      </c>
    </row>
    <row r="114" spans="1:3" x14ac:dyDescent="0.35">
      <c r="A114" s="44"/>
      <c r="B114" s="46" t="s">
        <v>72</v>
      </c>
      <c r="C114" s="56"/>
    </row>
    <row r="115" spans="1:3" x14ac:dyDescent="0.35">
      <c r="A115" s="44"/>
      <c r="B115" s="47" t="s">
        <v>82</v>
      </c>
      <c r="C115" s="55">
        <v>12</v>
      </c>
    </row>
    <row r="116" spans="1:3" x14ac:dyDescent="0.35">
      <c r="A116" s="44"/>
      <c r="B116" s="46"/>
      <c r="C116" s="56"/>
    </row>
    <row r="117" spans="1:3" x14ac:dyDescent="0.35">
      <c r="A117" s="44">
        <v>15</v>
      </c>
      <c r="B117" s="46" t="s">
        <v>84</v>
      </c>
      <c r="C117" s="56"/>
    </row>
    <row r="118" spans="1:3" x14ac:dyDescent="0.35">
      <c r="A118" s="44"/>
      <c r="B118" s="47" t="s">
        <v>120</v>
      </c>
      <c r="C118" s="55">
        <v>1</v>
      </c>
    </row>
    <row r="119" spans="1:3" x14ac:dyDescent="0.35">
      <c r="A119" s="44"/>
      <c r="B119" s="46" t="s">
        <v>71</v>
      </c>
      <c r="C119" s="56"/>
    </row>
    <row r="120" spans="1:3" x14ac:dyDescent="0.35">
      <c r="A120" s="44"/>
      <c r="B120" s="47" t="s">
        <v>77</v>
      </c>
      <c r="C120" s="55">
        <v>1</v>
      </c>
    </row>
    <row r="121" spans="1:3" x14ac:dyDescent="0.35">
      <c r="A121" s="44"/>
      <c r="B121" s="46" t="s">
        <v>72</v>
      </c>
      <c r="C121" s="56"/>
    </row>
    <row r="122" spans="1:3" x14ac:dyDescent="0.35">
      <c r="A122" s="44"/>
      <c r="B122" s="47" t="s">
        <v>82</v>
      </c>
      <c r="C122" s="55">
        <v>24</v>
      </c>
    </row>
    <row r="123" spans="1:3" x14ac:dyDescent="0.35">
      <c r="A123" s="44"/>
      <c r="B123" s="45"/>
      <c r="C123" s="56"/>
    </row>
    <row r="124" spans="1:3" x14ac:dyDescent="0.35">
      <c r="A124" s="44">
        <v>16</v>
      </c>
      <c r="B124" s="46" t="s">
        <v>85</v>
      </c>
      <c r="C124" s="56"/>
    </row>
    <row r="125" spans="1:3" x14ac:dyDescent="0.35">
      <c r="A125" s="44"/>
      <c r="B125" s="47" t="s">
        <v>86</v>
      </c>
      <c r="C125" s="55">
        <v>1</v>
      </c>
    </row>
    <row r="126" spans="1:3" x14ac:dyDescent="0.35">
      <c r="A126" s="44"/>
      <c r="B126" s="46" t="s">
        <v>71</v>
      </c>
      <c r="C126" s="56"/>
    </row>
    <row r="127" spans="1:3" x14ac:dyDescent="0.35">
      <c r="A127" s="44"/>
      <c r="B127" s="47" t="s">
        <v>87</v>
      </c>
      <c r="C127" s="55">
        <v>1</v>
      </c>
    </row>
    <row r="128" spans="1:3" x14ac:dyDescent="0.35">
      <c r="A128" s="44"/>
      <c r="B128" s="46" t="s">
        <v>72</v>
      </c>
      <c r="C128" s="56"/>
    </row>
    <row r="129" spans="1:3" x14ac:dyDescent="0.35">
      <c r="A129" s="44"/>
      <c r="B129" s="47" t="s">
        <v>80</v>
      </c>
      <c r="C129" s="55">
        <v>12</v>
      </c>
    </row>
    <row r="130" spans="1:3" x14ac:dyDescent="0.35">
      <c r="A130" s="44"/>
      <c r="B130" s="48"/>
      <c r="C130" s="57"/>
    </row>
    <row r="131" spans="1:3" ht="30" x14ac:dyDescent="0.35">
      <c r="A131" s="44">
        <v>17</v>
      </c>
      <c r="B131" s="49" t="s">
        <v>88</v>
      </c>
      <c r="C131" s="56"/>
    </row>
    <row r="132" spans="1:3" x14ac:dyDescent="0.35">
      <c r="A132" s="44"/>
      <c r="B132" s="47" t="s">
        <v>89</v>
      </c>
      <c r="C132" s="55">
        <v>4</v>
      </c>
    </row>
    <row r="133" spans="1:3" x14ac:dyDescent="0.35">
      <c r="A133" s="44"/>
      <c r="B133" s="46" t="s">
        <v>71</v>
      </c>
      <c r="C133" s="56"/>
    </row>
    <row r="134" spans="1:3" x14ac:dyDescent="0.35">
      <c r="A134" s="44"/>
      <c r="B134" s="72" t="s">
        <v>122</v>
      </c>
      <c r="C134" s="55">
        <v>2</v>
      </c>
    </row>
    <row r="135" spans="1:3" x14ac:dyDescent="0.35">
      <c r="A135" s="44"/>
      <c r="B135" s="72" t="s">
        <v>123</v>
      </c>
      <c r="C135" s="55">
        <v>2</v>
      </c>
    </row>
    <row r="136" spans="1:3" x14ac:dyDescent="0.35">
      <c r="A136" s="44"/>
      <c r="B136" s="46" t="s">
        <v>72</v>
      </c>
      <c r="C136" s="56"/>
    </row>
    <row r="137" spans="1:3" x14ac:dyDescent="0.35">
      <c r="A137" s="44"/>
      <c r="B137" s="47" t="s">
        <v>90</v>
      </c>
      <c r="C137" s="55">
        <v>71</v>
      </c>
    </row>
    <row r="138" spans="1:3" x14ac:dyDescent="0.35">
      <c r="A138" s="44"/>
      <c r="B138" s="48"/>
      <c r="C138" s="57"/>
    </row>
    <row r="139" spans="1:3" x14ac:dyDescent="0.35">
      <c r="A139" s="44">
        <v>18</v>
      </c>
      <c r="B139" s="46" t="s">
        <v>97</v>
      </c>
      <c r="C139" s="56"/>
    </row>
    <row r="140" spans="1:3" x14ac:dyDescent="0.35">
      <c r="A140" s="44"/>
      <c r="B140" s="47" t="s">
        <v>86</v>
      </c>
      <c r="C140" s="55">
        <v>1</v>
      </c>
    </row>
    <row r="141" spans="1:3" x14ac:dyDescent="0.35">
      <c r="A141" s="44"/>
      <c r="B141" s="46" t="s">
        <v>71</v>
      </c>
      <c r="C141" s="56"/>
    </row>
    <row r="142" spans="1:3" x14ac:dyDescent="0.35">
      <c r="A142" s="44"/>
      <c r="B142" s="47" t="s">
        <v>87</v>
      </c>
      <c r="C142" s="55">
        <v>1</v>
      </c>
    </row>
    <row r="143" spans="1:3" x14ac:dyDescent="0.35">
      <c r="A143" s="44"/>
      <c r="B143" s="46" t="s">
        <v>72</v>
      </c>
      <c r="C143" s="56"/>
    </row>
    <row r="144" spans="1:3" x14ac:dyDescent="0.35">
      <c r="A144" s="44"/>
      <c r="B144" s="47" t="s">
        <v>79</v>
      </c>
      <c r="C144" s="55">
        <v>3</v>
      </c>
    </row>
    <row r="145" spans="1:3" ht="16" thickBot="1" x14ac:dyDescent="0.4">
      <c r="A145" s="50"/>
      <c r="B145" s="51" t="s">
        <v>80</v>
      </c>
      <c r="C145" s="58">
        <v>9</v>
      </c>
    </row>
    <row r="146" spans="1:3" ht="16" thickBot="1" x14ac:dyDescent="0.4"/>
    <row r="147" spans="1:3" s="53" customFormat="1" x14ac:dyDescent="0.35">
      <c r="A147" s="40"/>
      <c r="B147" s="41" t="s">
        <v>103</v>
      </c>
      <c r="C147" s="62" t="s">
        <v>101</v>
      </c>
    </row>
    <row r="148" spans="1:3" s="53" customFormat="1" x14ac:dyDescent="0.35">
      <c r="A148" s="44"/>
      <c r="B148" s="45"/>
      <c r="C148" s="56"/>
    </row>
    <row r="149" spans="1:3" s="53" customFormat="1" x14ac:dyDescent="0.35">
      <c r="A149" s="44"/>
      <c r="B149" s="46" t="s">
        <v>108</v>
      </c>
      <c r="C149" s="55"/>
    </row>
    <row r="150" spans="1:3" s="53" customFormat="1" x14ac:dyDescent="0.35">
      <c r="A150" s="63">
        <v>1</v>
      </c>
      <c r="B150" s="47" t="s">
        <v>104</v>
      </c>
      <c r="C150" s="55">
        <f>C5+C54+C102</f>
        <v>3</v>
      </c>
    </row>
    <row r="151" spans="1:3" s="53" customFormat="1" x14ac:dyDescent="0.35">
      <c r="A151" s="63">
        <v>2</v>
      </c>
      <c r="B151" s="47" t="s">
        <v>76</v>
      </c>
      <c r="C151" s="55">
        <f>C14</f>
        <v>1</v>
      </c>
    </row>
    <row r="152" spans="1:3" s="53" customFormat="1" x14ac:dyDescent="0.35">
      <c r="A152" s="63">
        <v>3</v>
      </c>
      <c r="B152" s="47" t="s">
        <v>105</v>
      </c>
      <c r="C152" s="55">
        <f>C44+C84+C132</f>
        <v>12</v>
      </c>
    </row>
    <row r="153" spans="1:3" s="53" customFormat="1" x14ac:dyDescent="0.35">
      <c r="A153" s="63">
        <v>4</v>
      </c>
      <c r="B153" s="47" t="s">
        <v>124</v>
      </c>
      <c r="C153" s="55">
        <f>C30+C70+C118</f>
        <v>3</v>
      </c>
    </row>
    <row r="154" spans="1:3" s="53" customFormat="1" x14ac:dyDescent="0.35">
      <c r="A154" s="63">
        <v>5</v>
      </c>
      <c r="B154" s="47" t="s">
        <v>106</v>
      </c>
      <c r="C154" s="55">
        <f>C23+C63</f>
        <v>2</v>
      </c>
    </row>
    <row r="155" spans="1:3" s="53" customFormat="1" x14ac:dyDescent="0.35">
      <c r="A155" s="63">
        <v>6</v>
      </c>
      <c r="B155" s="47" t="s">
        <v>107</v>
      </c>
      <c r="C155" s="55">
        <f>C37+C77+C92+C111+C125+C140</f>
        <v>6</v>
      </c>
    </row>
    <row r="156" spans="1:3" s="53" customFormat="1" x14ac:dyDescent="0.35">
      <c r="A156" s="63"/>
      <c r="B156" s="47"/>
      <c r="C156" s="55"/>
    </row>
    <row r="157" spans="1:3" s="53" customFormat="1" x14ac:dyDescent="0.35">
      <c r="A157" s="63"/>
      <c r="B157" s="46" t="s">
        <v>109</v>
      </c>
      <c r="C157" s="55"/>
    </row>
    <row r="158" spans="1:3" s="53" customFormat="1" x14ac:dyDescent="0.35">
      <c r="A158" s="63"/>
      <c r="B158" s="46" t="s">
        <v>116</v>
      </c>
      <c r="C158" s="55"/>
    </row>
    <row r="159" spans="1:3" s="53" customFormat="1" x14ac:dyDescent="0.35">
      <c r="A159" s="63">
        <v>6</v>
      </c>
      <c r="B159" s="47" t="s">
        <v>111</v>
      </c>
      <c r="C159" s="55">
        <f>C7+C56+C104</f>
        <v>3</v>
      </c>
    </row>
    <row r="160" spans="1:3" s="53" customFormat="1" x14ac:dyDescent="0.35">
      <c r="A160" s="63">
        <v>7</v>
      </c>
      <c r="B160" s="47" t="s">
        <v>110</v>
      </c>
      <c r="C160" s="55">
        <f>C16+C25+C32+C65+C72+C113+C120</f>
        <v>7</v>
      </c>
    </row>
    <row r="161" spans="1:3" s="53" customFormat="1" x14ac:dyDescent="0.35">
      <c r="A161" s="63">
        <v>8</v>
      </c>
      <c r="B161" s="47" t="s">
        <v>112</v>
      </c>
      <c r="C161" s="55">
        <f>C39+C79+C94+C127+C46+C86+C134+C142</f>
        <v>11</v>
      </c>
    </row>
    <row r="162" spans="1:3" s="53" customFormat="1" x14ac:dyDescent="0.35">
      <c r="A162" s="63">
        <v>9</v>
      </c>
      <c r="B162" s="47" t="s">
        <v>113</v>
      </c>
      <c r="C162" s="55">
        <f>C47+C87+C135</f>
        <v>6</v>
      </c>
    </row>
    <row r="163" spans="1:3" s="53" customFormat="1" x14ac:dyDescent="0.35">
      <c r="A163" s="63"/>
      <c r="B163" s="47"/>
      <c r="C163" s="55"/>
    </row>
    <row r="164" spans="1:3" s="53" customFormat="1" x14ac:dyDescent="0.35">
      <c r="A164" s="63"/>
      <c r="B164" s="46" t="s">
        <v>117</v>
      </c>
      <c r="C164" s="55"/>
    </row>
    <row r="165" spans="1:3" s="53" customFormat="1" x14ac:dyDescent="0.35">
      <c r="A165" s="63">
        <v>10</v>
      </c>
      <c r="B165" s="47" t="s">
        <v>73</v>
      </c>
      <c r="C165" s="55">
        <f>C9+C58+C106</f>
        <v>15</v>
      </c>
    </row>
    <row r="166" spans="1:3" s="53" customFormat="1" x14ac:dyDescent="0.35">
      <c r="A166" s="63">
        <v>11</v>
      </c>
      <c r="B166" s="47" t="s">
        <v>78</v>
      </c>
      <c r="C166" s="55">
        <f>C10+C18+C59+C107</f>
        <v>8</v>
      </c>
    </row>
    <row r="167" spans="1:3" s="53" customFormat="1" x14ac:dyDescent="0.35">
      <c r="A167" s="63">
        <v>12</v>
      </c>
      <c r="B167" s="47" t="s">
        <v>79</v>
      </c>
      <c r="C167" s="55">
        <f>C11+C19+C60+C96+C108+C144</f>
        <v>18</v>
      </c>
    </row>
    <row r="168" spans="1:3" s="53" customFormat="1" x14ac:dyDescent="0.35">
      <c r="A168" s="63">
        <v>13</v>
      </c>
      <c r="B168" s="47" t="s">
        <v>114</v>
      </c>
      <c r="C168" s="55">
        <f>C20+C27+C34+C67+C74+C97+C115+C122+C145+C129+C81+C41</f>
        <v>183</v>
      </c>
    </row>
    <row r="169" spans="1:3" s="53" customFormat="1" ht="16" thickBot="1" x14ac:dyDescent="0.4">
      <c r="A169" s="63">
        <v>15</v>
      </c>
      <c r="B169" s="51" t="s">
        <v>115</v>
      </c>
      <c r="C169" s="58">
        <f>C49+C89+C137</f>
        <v>233</v>
      </c>
    </row>
    <row r="170" spans="1:3" s="53" customFormat="1" x14ac:dyDescent="0.35">
      <c r="B170" s="61"/>
      <c r="C170" s="59"/>
    </row>
    <row r="171" spans="1:3" s="53" customFormat="1" x14ac:dyDescent="0.35">
      <c r="A171" s="52"/>
      <c r="C171" s="59"/>
    </row>
    <row r="172" spans="1:3" s="53" customFormat="1" x14ac:dyDescent="0.35">
      <c r="A172" s="52"/>
      <c r="C172" s="59"/>
    </row>
    <row r="173" spans="1:3" s="53" customFormat="1" x14ac:dyDescent="0.35">
      <c r="A173" s="52"/>
      <c r="C173" s="59"/>
    </row>
    <row r="174" spans="1:3" s="53" customFormat="1" x14ac:dyDescent="0.35">
      <c r="A174" s="52"/>
      <c r="C174" s="59"/>
    </row>
    <row r="175" spans="1:3" s="53" customFormat="1" x14ac:dyDescent="0.35">
      <c r="A175" s="52"/>
      <c r="C175" s="59"/>
    </row>
    <row r="176" spans="1:3" s="53" customFormat="1" x14ac:dyDescent="0.35">
      <c r="A176" s="52"/>
      <c r="C176" s="59"/>
    </row>
    <row r="177" spans="1:3" s="53" customFormat="1" x14ac:dyDescent="0.35">
      <c r="A177" s="52"/>
      <c r="C177" s="59"/>
    </row>
    <row r="178" spans="1:3" s="53" customFormat="1" x14ac:dyDescent="0.35">
      <c r="A178" s="52"/>
      <c r="C178" s="59"/>
    </row>
    <row r="179" spans="1:3" s="53" customFormat="1" x14ac:dyDescent="0.35">
      <c r="A179" s="52"/>
      <c r="C179" s="59"/>
    </row>
    <row r="180" spans="1:3" s="53" customFormat="1" x14ac:dyDescent="0.35">
      <c r="A180" s="52"/>
      <c r="C180" s="59"/>
    </row>
    <row r="181" spans="1:3" s="53" customFormat="1" x14ac:dyDescent="0.35">
      <c r="A181" s="52"/>
      <c r="C181" s="59"/>
    </row>
    <row r="182" spans="1:3" s="53" customFormat="1" x14ac:dyDescent="0.35">
      <c r="A182" s="52"/>
      <c r="C182" s="59"/>
    </row>
    <row r="183" spans="1:3" s="53" customFormat="1" x14ac:dyDescent="0.35">
      <c r="A183" s="52"/>
      <c r="C183" s="59"/>
    </row>
    <row r="184" spans="1:3" s="53" customFormat="1" x14ac:dyDescent="0.35">
      <c r="A184" s="52"/>
      <c r="C184" s="59"/>
    </row>
    <row r="185" spans="1:3" s="53" customFormat="1" x14ac:dyDescent="0.35">
      <c r="A185" s="52"/>
      <c r="C185" s="59"/>
    </row>
    <row r="186" spans="1:3" s="53" customFormat="1" x14ac:dyDescent="0.35">
      <c r="A186" s="52"/>
      <c r="C186" s="59"/>
    </row>
    <row r="187" spans="1:3" s="53" customFormat="1" x14ac:dyDescent="0.35">
      <c r="A187" s="52"/>
      <c r="C187" s="59"/>
    </row>
    <row r="188" spans="1:3" s="53" customFormat="1" x14ac:dyDescent="0.35">
      <c r="A188" s="52"/>
      <c r="C188" s="59"/>
    </row>
    <row r="189" spans="1:3" s="53" customFormat="1" x14ac:dyDescent="0.35">
      <c r="A189" s="52"/>
      <c r="C189" s="59"/>
    </row>
    <row r="190" spans="1:3" s="53" customFormat="1" x14ac:dyDescent="0.35">
      <c r="A190" s="52"/>
      <c r="C190" s="59"/>
    </row>
    <row r="191" spans="1:3" s="53" customFormat="1" x14ac:dyDescent="0.35">
      <c r="A191" s="52"/>
      <c r="C191" s="59"/>
    </row>
    <row r="192" spans="1:3" s="53" customFormat="1" x14ac:dyDescent="0.35">
      <c r="A192" s="52"/>
      <c r="C192" s="59"/>
    </row>
    <row r="193" spans="1:3" s="53" customFormat="1" x14ac:dyDescent="0.35">
      <c r="A193" s="52"/>
      <c r="C193" s="59"/>
    </row>
    <row r="194" spans="1:3" s="53" customFormat="1" x14ac:dyDescent="0.35">
      <c r="A194" s="52"/>
      <c r="C194" s="59"/>
    </row>
    <row r="195" spans="1:3" s="53" customFormat="1" x14ac:dyDescent="0.35">
      <c r="A195" s="52"/>
      <c r="C195" s="59"/>
    </row>
    <row r="196" spans="1:3" s="53" customFormat="1" x14ac:dyDescent="0.35">
      <c r="A196" s="52"/>
      <c r="C196" s="59"/>
    </row>
    <row r="197" spans="1:3" s="53" customFormat="1" x14ac:dyDescent="0.35">
      <c r="A197" s="52"/>
      <c r="C197" s="59"/>
    </row>
    <row r="198" spans="1:3" s="53" customFormat="1" x14ac:dyDescent="0.35">
      <c r="A198" s="52"/>
      <c r="C198" s="59"/>
    </row>
    <row r="199" spans="1:3" s="53" customFormat="1" x14ac:dyDescent="0.35">
      <c r="A199" s="52"/>
      <c r="C199" s="59"/>
    </row>
    <row r="200" spans="1:3" s="53" customFormat="1" x14ac:dyDescent="0.35">
      <c r="A200" s="52"/>
      <c r="C200" s="59"/>
    </row>
    <row r="201" spans="1:3" s="53" customFormat="1" x14ac:dyDescent="0.35">
      <c r="A201" s="52"/>
      <c r="C201" s="59"/>
    </row>
    <row r="202" spans="1:3" s="53" customFormat="1" x14ac:dyDescent="0.35">
      <c r="A202" s="52"/>
      <c r="C202" s="59"/>
    </row>
    <row r="203" spans="1:3" s="53" customFormat="1" x14ac:dyDescent="0.35">
      <c r="A203" s="52"/>
      <c r="C203" s="59"/>
    </row>
    <row r="204" spans="1:3" s="53" customFormat="1" x14ac:dyDescent="0.35">
      <c r="A204" s="52"/>
      <c r="C204" s="59"/>
    </row>
    <row r="205" spans="1:3" s="53" customFormat="1" x14ac:dyDescent="0.35">
      <c r="A205" s="52"/>
      <c r="C205" s="59"/>
    </row>
    <row r="206" spans="1:3" s="53" customFormat="1" x14ac:dyDescent="0.35">
      <c r="A206" s="52"/>
      <c r="C206" s="59"/>
    </row>
    <row r="207" spans="1:3" s="53" customFormat="1" x14ac:dyDescent="0.35">
      <c r="A207" s="52"/>
      <c r="C207" s="59"/>
    </row>
    <row r="208" spans="1:3" s="53" customFormat="1" x14ac:dyDescent="0.35">
      <c r="A208" s="52"/>
      <c r="C208" s="59"/>
    </row>
    <row r="209" spans="1:3" s="53" customFormat="1" x14ac:dyDescent="0.35">
      <c r="A209" s="52"/>
      <c r="C209" s="59"/>
    </row>
    <row r="210" spans="1:3" s="53" customFormat="1" x14ac:dyDescent="0.35">
      <c r="A210" s="52"/>
      <c r="C210" s="59"/>
    </row>
    <row r="211" spans="1:3" s="53" customFormat="1" x14ac:dyDescent="0.35">
      <c r="A211" s="52"/>
      <c r="C211" s="59"/>
    </row>
    <row r="212" spans="1:3" s="53" customFormat="1" x14ac:dyDescent="0.35">
      <c r="A212" s="52"/>
      <c r="C212" s="59"/>
    </row>
    <row r="213" spans="1:3" s="53" customFormat="1" x14ac:dyDescent="0.35">
      <c r="A213" s="52"/>
      <c r="C213" s="59"/>
    </row>
    <row r="214" spans="1:3" s="53" customFormat="1" x14ac:dyDescent="0.35">
      <c r="A214" s="52"/>
      <c r="C214" s="59"/>
    </row>
    <row r="215" spans="1:3" s="53" customFormat="1" x14ac:dyDescent="0.35">
      <c r="A215" s="52"/>
      <c r="C215" s="59"/>
    </row>
    <row r="216" spans="1:3" s="53" customFormat="1" x14ac:dyDescent="0.35">
      <c r="A216" s="52"/>
      <c r="C216" s="59"/>
    </row>
    <row r="217" spans="1:3" s="53" customFormat="1" x14ac:dyDescent="0.35">
      <c r="A217" s="52"/>
      <c r="C217" s="59"/>
    </row>
    <row r="218" spans="1:3" s="53" customFormat="1" x14ac:dyDescent="0.35">
      <c r="A218" s="52"/>
      <c r="C218" s="59"/>
    </row>
    <row r="219" spans="1:3" s="53" customFormat="1" x14ac:dyDescent="0.35">
      <c r="A219" s="52"/>
      <c r="C219" s="59"/>
    </row>
    <row r="220" spans="1:3" s="53" customFormat="1" x14ac:dyDescent="0.35">
      <c r="A220" s="52"/>
      <c r="C220" s="59"/>
    </row>
    <row r="221" spans="1:3" s="53" customFormat="1" x14ac:dyDescent="0.35">
      <c r="A221" s="52"/>
      <c r="C221" s="59"/>
    </row>
  </sheetData>
  <mergeCells count="1">
    <mergeCell ref="A1:C1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95" orientation="portrait" r:id="rId1"/>
  <rowBreaks count="3" manualBreakCount="3">
    <brk id="50" max="2" man="1"/>
    <brk id="98" max="2" man="1"/>
    <brk id="146" max="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view="pageBreakPreview" topLeftCell="A2" zoomScaleNormal="100" zoomScaleSheetLayoutView="100" workbookViewId="0">
      <selection activeCell="G29" sqref="G29"/>
    </sheetView>
  </sheetViews>
  <sheetFormatPr defaultRowHeight="14.5" x14ac:dyDescent="0.35"/>
  <cols>
    <col min="2" max="2" width="26.453125" style="5" bestFit="1" customWidth="1"/>
    <col min="3" max="3" width="18.81640625" customWidth="1"/>
    <col min="4" max="4" width="16.81640625" bestFit="1" customWidth="1"/>
    <col min="5" max="5" width="21.26953125" customWidth="1"/>
    <col min="6" max="6" width="20" style="3" bestFit="1" customWidth="1"/>
    <col min="7" max="7" width="17.1796875" customWidth="1"/>
  </cols>
  <sheetData>
    <row r="1" spans="1:9" x14ac:dyDescent="0.35">
      <c r="A1" s="67" t="s">
        <v>27</v>
      </c>
      <c r="B1" s="68"/>
      <c r="C1" s="68"/>
      <c r="D1" s="68"/>
      <c r="E1" s="68"/>
      <c r="F1" s="68"/>
      <c r="G1" s="69"/>
    </row>
    <row r="2" spans="1:9" ht="43.5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20</v>
      </c>
      <c r="F2" s="10" t="s">
        <v>22</v>
      </c>
      <c r="G2" s="12" t="s">
        <v>25</v>
      </c>
      <c r="H2" s="3"/>
      <c r="I2" s="3"/>
    </row>
    <row r="3" spans="1:9" x14ac:dyDescent="0.35">
      <c r="A3" s="13">
        <v>1</v>
      </c>
      <c r="B3" s="6" t="s">
        <v>4</v>
      </c>
      <c r="C3" s="9">
        <v>5</v>
      </c>
      <c r="D3" s="9">
        <v>2</v>
      </c>
      <c r="E3" s="9"/>
      <c r="F3" s="9">
        <v>2</v>
      </c>
      <c r="G3" s="14">
        <v>1</v>
      </c>
      <c r="H3" s="3"/>
      <c r="I3" s="3"/>
    </row>
    <row r="4" spans="1:9" x14ac:dyDescent="0.35">
      <c r="A4" s="13">
        <v>2</v>
      </c>
      <c r="B4" s="6" t="s">
        <v>5</v>
      </c>
      <c r="C4" s="9">
        <v>5</v>
      </c>
      <c r="D4" s="9">
        <v>2</v>
      </c>
      <c r="E4" s="9"/>
      <c r="F4" s="9">
        <v>2</v>
      </c>
      <c r="G4" s="14">
        <v>2</v>
      </c>
      <c r="H4" s="3"/>
      <c r="I4" s="3"/>
    </row>
    <row r="5" spans="1:9" x14ac:dyDescent="0.35">
      <c r="A5" s="13">
        <v>3</v>
      </c>
      <c r="B5" s="6" t="s">
        <v>6</v>
      </c>
      <c r="C5" s="9">
        <v>7</v>
      </c>
      <c r="D5" s="9">
        <v>2</v>
      </c>
      <c r="E5" s="9">
        <v>1</v>
      </c>
      <c r="F5" s="9">
        <v>2</v>
      </c>
      <c r="G5" s="14"/>
      <c r="H5" s="3"/>
      <c r="I5" s="3"/>
    </row>
    <row r="6" spans="1:9" x14ac:dyDescent="0.35">
      <c r="A6" s="13">
        <v>4</v>
      </c>
      <c r="B6" s="6" t="s">
        <v>7</v>
      </c>
      <c r="C6" s="9">
        <v>4</v>
      </c>
      <c r="D6" s="9"/>
      <c r="E6" s="9">
        <v>1</v>
      </c>
      <c r="F6" s="9">
        <v>1</v>
      </c>
      <c r="G6" s="14"/>
      <c r="H6" s="3"/>
      <c r="I6" s="3"/>
    </row>
    <row r="7" spans="1:9" x14ac:dyDescent="0.35">
      <c r="A7" s="13">
        <v>5</v>
      </c>
      <c r="B7" s="6" t="s">
        <v>8</v>
      </c>
      <c r="C7" s="9">
        <v>7</v>
      </c>
      <c r="D7" s="9">
        <v>2</v>
      </c>
      <c r="E7" s="9">
        <v>2</v>
      </c>
      <c r="F7" s="9">
        <v>1</v>
      </c>
      <c r="G7" s="14"/>
      <c r="H7" s="3"/>
      <c r="I7" s="3"/>
    </row>
    <row r="8" spans="1:9" x14ac:dyDescent="0.35">
      <c r="A8" s="13">
        <v>6</v>
      </c>
      <c r="B8" s="6" t="s">
        <v>9</v>
      </c>
      <c r="C8" s="9">
        <v>6</v>
      </c>
      <c r="D8" s="9"/>
      <c r="E8" s="9">
        <v>2</v>
      </c>
      <c r="F8" s="9">
        <v>1</v>
      </c>
      <c r="G8" s="14"/>
      <c r="H8" s="3"/>
      <c r="I8" s="3"/>
    </row>
    <row r="9" spans="1:9" x14ac:dyDescent="0.35">
      <c r="A9" s="13">
        <v>7</v>
      </c>
      <c r="B9" s="6" t="s">
        <v>10</v>
      </c>
      <c r="C9" s="9">
        <v>3</v>
      </c>
      <c r="D9" s="9">
        <v>2</v>
      </c>
      <c r="E9" s="9">
        <v>4</v>
      </c>
      <c r="F9" s="9"/>
      <c r="G9" s="14">
        <v>3</v>
      </c>
      <c r="H9" s="3"/>
      <c r="I9" s="3"/>
    </row>
    <row r="10" spans="1:9" x14ac:dyDescent="0.35">
      <c r="A10" s="13">
        <v>8</v>
      </c>
      <c r="B10" s="6" t="s">
        <v>11</v>
      </c>
      <c r="C10" s="9">
        <v>5</v>
      </c>
      <c r="D10" s="9">
        <v>2</v>
      </c>
      <c r="E10" s="9">
        <v>3</v>
      </c>
      <c r="F10" s="9">
        <v>3</v>
      </c>
      <c r="G10" s="14"/>
      <c r="H10" s="3"/>
      <c r="I10" s="3"/>
    </row>
    <row r="11" spans="1:9" x14ac:dyDescent="0.35">
      <c r="A11" s="13">
        <v>9</v>
      </c>
      <c r="B11" s="6" t="s">
        <v>12</v>
      </c>
      <c r="C11" s="9">
        <v>6</v>
      </c>
      <c r="D11" s="9">
        <v>2</v>
      </c>
      <c r="E11" s="9"/>
      <c r="F11" s="9">
        <v>1</v>
      </c>
      <c r="G11" s="14"/>
      <c r="H11" s="3"/>
      <c r="I11" s="3"/>
    </row>
    <row r="12" spans="1:9" x14ac:dyDescent="0.35">
      <c r="A12" s="13">
        <v>10</v>
      </c>
      <c r="B12" s="6" t="s">
        <v>13</v>
      </c>
      <c r="C12" s="9">
        <v>3</v>
      </c>
      <c r="D12" s="9"/>
      <c r="E12" s="9"/>
      <c r="F12" s="9">
        <v>1</v>
      </c>
      <c r="G12" s="14"/>
      <c r="H12" s="3"/>
      <c r="I12" s="3"/>
    </row>
    <row r="13" spans="1:9" x14ac:dyDescent="0.35">
      <c r="A13" s="13">
        <v>11</v>
      </c>
      <c r="B13" s="6" t="s">
        <v>14</v>
      </c>
      <c r="C13" s="9">
        <v>5</v>
      </c>
      <c r="D13" s="9"/>
      <c r="E13" s="9"/>
      <c r="F13" s="9"/>
      <c r="G13" s="14"/>
      <c r="H13" s="3"/>
      <c r="I13" s="3"/>
    </row>
    <row r="14" spans="1:9" x14ac:dyDescent="0.35">
      <c r="A14" s="13">
        <v>12</v>
      </c>
      <c r="B14" s="6" t="s">
        <v>15</v>
      </c>
      <c r="C14" s="9">
        <v>6</v>
      </c>
      <c r="D14" s="9">
        <v>1</v>
      </c>
      <c r="E14" s="9"/>
      <c r="F14" s="9">
        <v>2</v>
      </c>
      <c r="G14" s="14"/>
      <c r="H14" s="3"/>
      <c r="I14" s="3"/>
    </row>
    <row r="15" spans="1:9" x14ac:dyDescent="0.35">
      <c r="A15" s="13">
        <v>13</v>
      </c>
      <c r="B15" s="6" t="s">
        <v>16</v>
      </c>
      <c r="C15" s="9">
        <v>5</v>
      </c>
      <c r="D15" s="9">
        <v>1</v>
      </c>
      <c r="E15" s="9"/>
      <c r="F15" s="9"/>
      <c r="G15" s="14"/>
      <c r="H15" s="3"/>
      <c r="I15" s="3"/>
    </row>
    <row r="16" spans="1:9" ht="43.5" x14ac:dyDescent="0.35">
      <c r="A16" s="13">
        <v>14</v>
      </c>
      <c r="B16" s="8" t="s">
        <v>21</v>
      </c>
      <c r="C16" s="9"/>
      <c r="D16" s="9"/>
      <c r="E16" s="9">
        <v>3</v>
      </c>
      <c r="F16" s="9"/>
      <c r="G16" s="14"/>
      <c r="H16" s="3"/>
      <c r="I16" s="3"/>
    </row>
    <row r="17" spans="1:14" x14ac:dyDescent="0.35">
      <c r="A17" s="13"/>
      <c r="B17" s="6" t="s">
        <v>17</v>
      </c>
      <c r="C17" s="9">
        <f>SUM(C3:C16)</f>
        <v>67</v>
      </c>
      <c r="D17" s="7"/>
      <c r="E17" s="9"/>
      <c r="F17" s="9"/>
      <c r="G17" s="14"/>
      <c r="H17" s="2"/>
      <c r="I17" s="2"/>
      <c r="J17" s="1"/>
      <c r="K17" s="1"/>
      <c r="L17" s="1"/>
      <c r="M17" s="1"/>
      <c r="N17" s="1"/>
    </row>
    <row r="18" spans="1:14" x14ac:dyDescent="0.35">
      <c r="A18" s="13"/>
      <c r="B18" s="6" t="s">
        <v>18</v>
      </c>
      <c r="C18" s="9"/>
      <c r="D18" s="9">
        <f>SUM(D3:D16)</f>
        <v>16</v>
      </c>
      <c r="E18" s="9"/>
      <c r="F18" s="9"/>
      <c r="G18" s="14"/>
      <c r="H18" s="2"/>
      <c r="I18" s="2"/>
      <c r="J18" s="1"/>
      <c r="K18" s="1"/>
      <c r="L18" s="1"/>
      <c r="M18" s="1"/>
      <c r="N18" s="1"/>
    </row>
    <row r="19" spans="1:14" x14ac:dyDescent="0.35">
      <c r="A19" s="24"/>
      <c r="B19" s="25" t="s">
        <v>19</v>
      </c>
      <c r="C19" s="26"/>
      <c r="D19" s="26">
        <f>C17+D18</f>
        <v>83</v>
      </c>
      <c r="E19" s="26"/>
      <c r="F19" s="26"/>
      <c r="G19" s="27"/>
      <c r="H19" s="2"/>
      <c r="I19" s="2"/>
      <c r="J19" s="1"/>
      <c r="K19" s="1"/>
      <c r="L19" s="1"/>
      <c r="M19" s="1"/>
      <c r="N19" s="1"/>
    </row>
    <row r="20" spans="1:14" ht="29" x14ac:dyDescent="0.35">
      <c r="A20" s="28"/>
      <c r="B20" s="29" t="s">
        <v>23</v>
      </c>
      <c r="C20" s="30"/>
      <c r="D20" s="30"/>
      <c r="E20" s="30">
        <f>SUM(E3:E16)</f>
        <v>16</v>
      </c>
      <c r="F20" s="30"/>
      <c r="G20" s="31"/>
      <c r="H20" s="2"/>
      <c r="I20" s="2"/>
      <c r="J20" s="1"/>
      <c r="K20" s="1"/>
      <c r="L20" s="1"/>
      <c r="M20" s="1"/>
      <c r="N20" s="1"/>
    </row>
    <row r="21" spans="1:14" ht="29" x14ac:dyDescent="0.35">
      <c r="A21" s="32"/>
      <c r="B21" s="33" t="s">
        <v>24</v>
      </c>
      <c r="C21" s="34"/>
      <c r="D21" s="34"/>
      <c r="E21" s="34"/>
      <c r="F21" s="34">
        <f>SUM(F3:F15)</f>
        <v>16</v>
      </c>
      <c r="G21" s="35"/>
      <c r="H21" s="1"/>
      <c r="I21" s="1"/>
      <c r="J21" s="1"/>
      <c r="K21" s="1"/>
      <c r="L21" s="1"/>
      <c r="M21" s="1"/>
      <c r="N21" s="1"/>
    </row>
    <row r="22" spans="1:14" ht="15" thickBot="1" x14ac:dyDescent="0.4">
      <c r="A22" s="36"/>
      <c r="B22" s="37" t="s">
        <v>26</v>
      </c>
      <c r="C22" s="38"/>
      <c r="D22" s="38"/>
      <c r="E22" s="38"/>
      <c r="F22" s="38"/>
      <c r="G22" s="39">
        <f>SUM(G3:G16)</f>
        <v>6</v>
      </c>
      <c r="H22" s="1"/>
      <c r="I22" s="1"/>
      <c r="J22" s="1"/>
      <c r="K22" s="1"/>
      <c r="L22" s="1"/>
      <c r="M22" s="1"/>
      <c r="N22" s="1"/>
    </row>
    <row r="23" spans="1:14" ht="15" thickBot="1" x14ac:dyDescent="0.4">
      <c r="A23" s="3"/>
      <c r="B23" s="4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3"/>
      <c r="B24" s="4"/>
      <c r="C24" s="2"/>
      <c r="D24" s="2"/>
      <c r="E24" s="67" t="s">
        <v>51</v>
      </c>
      <c r="F24" s="68"/>
      <c r="G24" s="69"/>
      <c r="H24" s="1"/>
      <c r="I24" s="1"/>
      <c r="J24" s="1"/>
      <c r="K24" s="1"/>
      <c r="L24" s="1"/>
      <c r="M24" s="1"/>
      <c r="N24" s="1"/>
    </row>
    <row r="25" spans="1:14" ht="29.5" thickBot="1" x14ac:dyDescent="0.4">
      <c r="A25" s="3"/>
      <c r="B25" s="4"/>
      <c r="C25" s="2"/>
      <c r="D25" s="2"/>
      <c r="E25" s="17" t="s">
        <v>46</v>
      </c>
      <c r="F25" s="10" t="s">
        <v>99</v>
      </c>
      <c r="G25" s="14" t="s">
        <v>43</v>
      </c>
      <c r="H25" s="1"/>
      <c r="I25" s="1"/>
      <c r="J25" s="1"/>
      <c r="K25" s="1"/>
      <c r="L25" s="1"/>
      <c r="M25" s="1"/>
      <c r="N25" s="1"/>
    </row>
    <row r="26" spans="1:14" x14ac:dyDescent="0.35">
      <c r="A26" s="3"/>
      <c r="B26" s="70" t="s">
        <v>63</v>
      </c>
      <c r="C26" s="71"/>
      <c r="D26" s="2"/>
      <c r="E26" s="22" t="s">
        <v>53</v>
      </c>
      <c r="F26" s="9" t="s">
        <v>52</v>
      </c>
      <c r="G26" s="23" t="s">
        <v>43</v>
      </c>
      <c r="H26" s="1"/>
      <c r="I26" s="1"/>
      <c r="J26" s="1"/>
      <c r="K26" s="1"/>
      <c r="L26" s="1"/>
      <c r="M26" s="1"/>
      <c r="N26" s="1"/>
    </row>
    <row r="27" spans="1:14" x14ac:dyDescent="0.35">
      <c r="B27" s="17" t="s">
        <v>19</v>
      </c>
      <c r="C27" s="14">
        <f>D19</f>
        <v>83</v>
      </c>
      <c r="D27" s="1"/>
      <c r="E27" s="17" t="s">
        <v>40</v>
      </c>
      <c r="F27" s="9" t="s">
        <v>102</v>
      </c>
      <c r="G27" s="14" t="s">
        <v>118</v>
      </c>
      <c r="H27" s="1"/>
      <c r="I27" s="1"/>
      <c r="J27" s="1"/>
      <c r="K27" s="1"/>
      <c r="L27" s="1"/>
      <c r="M27" s="1"/>
      <c r="N27" s="1"/>
    </row>
    <row r="28" spans="1:14" ht="29" x14ac:dyDescent="0.35">
      <c r="B28" s="18" t="s">
        <v>23</v>
      </c>
      <c r="C28" s="14">
        <f>E20</f>
        <v>16</v>
      </c>
      <c r="D28" s="1"/>
      <c r="E28" s="17" t="s">
        <v>41</v>
      </c>
      <c r="F28" s="9" t="s">
        <v>119</v>
      </c>
      <c r="G28" s="14" t="s">
        <v>43</v>
      </c>
      <c r="H28" s="1"/>
      <c r="I28" s="1"/>
      <c r="J28" s="1"/>
      <c r="K28" s="1"/>
      <c r="L28" s="1"/>
      <c r="M28" s="1"/>
      <c r="N28" s="1"/>
    </row>
    <row r="29" spans="1:14" ht="29" x14ac:dyDescent="0.35">
      <c r="B29" s="18" t="s">
        <v>24</v>
      </c>
      <c r="C29" s="14">
        <f>F21</f>
        <v>16</v>
      </c>
      <c r="D29" s="1"/>
      <c r="E29" s="17" t="s">
        <v>47</v>
      </c>
      <c r="F29" s="9" t="s">
        <v>42</v>
      </c>
      <c r="G29" s="14" t="s">
        <v>43</v>
      </c>
      <c r="H29" s="1"/>
      <c r="I29" s="1"/>
      <c r="J29" s="1"/>
      <c r="K29" s="1"/>
      <c r="L29" s="1"/>
      <c r="M29" s="1"/>
      <c r="N29" s="1"/>
    </row>
    <row r="30" spans="1:14" ht="15" thickBot="1" x14ac:dyDescent="0.4">
      <c r="B30" s="19" t="s">
        <v>26</v>
      </c>
      <c r="C30" s="16">
        <f>G22</f>
        <v>6</v>
      </c>
      <c r="E30" s="19" t="s">
        <v>48</v>
      </c>
      <c r="F30" s="15" t="s">
        <v>49</v>
      </c>
      <c r="G30" s="16" t="s">
        <v>43</v>
      </c>
    </row>
    <row r="32" spans="1:14" x14ac:dyDescent="0.35">
      <c r="F32"/>
    </row>
    <row r="33" spans="6:6" x14ac:dyDescent="0.35">
      <c r="F33"/>
    </row>
    <row r="34" spans="6:6" x14ac:dyDescent="0.35">
      <c r="F34"/>
    </row>
  </sheetData>
  <mergeCells count="3">
    <mergeCell ref="A1:G1"/>
    <mergeCell ref="E24:G24"/>
    <mergeCell ref="B26:C26"/>
  </mergeCells>
  <printOptions horizontalCentered="1"/>
  <pageMargins left="0.196850393700787" right="0.196850393700787" top="0.39370078740157499" bottom="0.39370078740157499" header="0.196850393700787" footer="0.196850393700787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view="pageBreakPreview" zoomScaleNormal="100" zoomScaleSheetLayoutView="100" workbookViewId="0">
      <selection activeCell="F26" sqref="F26"/>
    </sheetView>
  </sheetViews>
  <sheetFormatPr defaultRowHeight="14.5" x14ac:dyDescent="0.35"/>
  <cols>
    <col min="2" max="2" width="26.453125" style="5" bestFit="1" customWidth="1"/>
    <col min="3" max="3" width="18.81640625" customWidth="1"/>
    <col min="4" max="4" width="16.81640625" bestFit="1" customWidth="1"/>
    <col min="5" max="5" width="21.26953125" customWidth="1"/>
    <col min="6" max="6" width="20" style="3" bestFit="1" customWidth="1"/>
    <col min="7" max="7" width="17.1796875" customWidth="1"/>
  </cols>
  <sheetData>
    <row r="1" spans="1:14" x14ac:dyDescent="0.35">
      <c r="A1" s="67" t="s">
        <v>28</v>
      </c>
      <c r="B1" s="68"/>
      <c r="C1" s="68"/>
      <c r="D1" s="68"/>
      <c r="E1" s="68"/>
      <c r="F1" s="68"/>
      <c r="G1" s="69"/>
    </row>
    <row r="2" spans="1:14" ht="43.5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20</v>
      </c>
      <c r="F2" s="10" t="s">
        <v>22</v>
      </c>
      <c r="G2" s="12" t="s">
        <v>25</v>
      </c>
      <c r="H2" s="3"/>
      <c r="I2" s="3"/>
    </row>
    <row r="3" spans="1:14" x14ac:dyDescent="0.35">
      <c r="A3" s="13">
        <v>1</v>
      </c>
      <c r="B3" s="6" t="s">
        <v>29</v>
      </c>
      <c r="C3" s="9">
        <v>7</v>
      </c>
      <c r="D3" s="9">
        <v>2</v>
      </c>
      <c r="E3" s="9">
        <v>3</v>
      </c>
      <c r="F3" s="9">
        <v>1</v>
      </c>
      <c r="G3" s="14">
        <v>2</v>
      </c>
      <c r="H3" s="3"/>
      <c r="I3" s="3"/>
    </row>
    <row r="4" spans="1:14" x14ac:dyDescent="0.35">
      <c r="A4" s="13">
        <v>2</v>
      </c>
      <c r="B4" s="6" t="s">
        <v>30</v>
      </c>
      <c r="C4" s="9">
        <v>7</v>
      </c>
      <c r="D4" s="9"/>
      <c r="E4" s="9"/>
      <c r="F4" s="9"/>
      <c r="G4" s="14"/>
      <c r="H4" s="3"/>
      <c r="I4" s="3"/>
    </row>
    <row r="5" spans="1:14" x14ac:dyDescent="0.35">
      <c r="A5" s="13">
        <v>3</v>
      </c>
      <c r="B5" s="6" t="s">
        <v>31</v>
      </c>
      <c r="C5" s="9">
        <v>6</v>
      </c>
      <c r="D5" s="9">
        <v>2</v>
      </c>
      <c r="E5" s="9">
        <v>4</v>
      </c>
      <c r="F5" s="9">
        <v>1</v>
      </c>
      <c r="G5" s="14">
        <v>1</v>
      </c>
      <c r="H5" s="3"/>
      <c r="I5" s="3"/>
    </row>
    <row r="6" spans="1:14" x14ac:dyDescent="0.35">
      <c r="A6" s="13">
        <v>4</v>
      </c>
      <c r="B6" s="6" t="s">
        <v>32</v>
      </c>
      <c r="C6" s="9">
        <v>9</v>
      </c>
      <c r="D6" s="9"/>
      <c r="E6" s="9"/>
      <c r="F6" s="9"/>
      <c r="G6" s="14"/>
      <c r="H6" s="3"/>
      <c r="I6" s="3"/>
    </row>
    <row r="7" spans="1:14" x14ac:dyDescent="0.35">
      <c r="A7" s="13">
        <v>5</v>
      </c>
      <c r="B7" s="6" t="s">
        <v>33</v>
      </c>
      <c r="C7" s="9">
        <v>3</v>
      </c>
      <c r="D7" s="9"/>
      <c r="E7" s="9"/>
      <c r="F7" s="9">
        <v>2</v>
      </c>
      <c r="G7" s="14">
        <v>2</v>
      </c>
      <c r="H7" s="3"/>
      <c r="I7" s="3"/>
    </row>
    <row r="8" spans="1:14" x14ac:dyDescent="0.35">
      <c r="A8" s="13">
        <v>6</v>
      </c>
      <c r="B8" s="6" t="s">
        <v>34</v>
      </c>
      <c r="C8" s="9">
        <v>5</v>
      </c>
      <c r="D8" s="9">
        <v>2</v>
      </c>
      <c r="E8" s="9">
        <v>2</v>
      </c>
      <c r="F8" s="9">
        <v>1</v>
      </c>
      <c r="G8" s="14"/>
      <c r="H8" s="3"/>
      <c r="I8" s="3"/>
    </row>
    <row r="9" spans="1:14" x14ac:dyDescent="0.35">
      <c r="A9" s="13">
        <v>7</v>
      </c>
      <c r="B9" s="6" t="s">
        <v>37</v>
      </c>
      <c r="C9" s="9">
        <v>4</v>
      </c>
      <c r="D9" s="9">
        <v>1</v>
      </c>
      <c r="E9" s="9">
        <v>5</v>
      </c>
      <c r="F9" s="9"/>
      <c r="G9" s="14"/>
      <c r="H9" s="3"/>
      <c r="I9" s="3"/>
    </row>
    <row r="10" spans="1:14" x14ac:dyDescent="0.35">
      <c r="A10" s="13">
        <v>8</v>
      </c>
      <c r="B10" s="6" t="s">
        <v>36</v>
      </c>
      <c r="C10" s="9">
        <v>12</v>
      </c>
      <c r="D10" s="9"/>
      <c r="E10" s="9">
        <v>1</v>
      </c>
      <c r="F10" s="9">
        <v>1</v>
      </c>
      <c r="G10" s="14"/>
      <c r="H10" s="3"/>
      <c r="I10" s="3"/>
    </row>
    <row r="11" spans="1:14" x14ac:dyDescent="0.35">
      <c r="A11" s="13">
        <v>9</v>
      </c>
      <c r="B11" s="6" t="s">
        <v>35</v>
      </c>
      <c r="C11" s="9">
        <v>4</v>
      </c>
      <c r="D11" s="9"/>
      <c r="E11" s="9"/>
      <c r="F11" s="9"/>
      <c r="G11" s="14">
        <v>2</v>
      </c>
      <c r="H11" s="3"/>
      <c r="I11" s="3"/>
    </row>
    <row r="12" spans="1:14" x14ac:dyDescent="0.35">
      <c r="A12" s="13">
        <v>10</v>
      </c>
      <c r="B12" s="6" t="s">
        <v>38</v>
      </c>
      <c r="C12" s="9">
        <v>6</v>
      </c>
      <c r="D12" s="9">
        <v>3</v>
      </c>
      <c r="E12" s="9">
        <v>1</v>
      </c>
      <c r="F12" s="9">
        <v>2</v>
      </c>
      <c r="G12" s="14"/>
      <c r="H12" s="3"/>
      <c r="I12" s="3"/>
    </row>
    <row r="13" spans="1:14" x14ac:dyDescent="0.35">
      <c r="A13" s="13">
        <v>11</v>
      </c>
      <c r="B13" s="6" t="s">
        <v>39</v>
      </c>
      <c r="C13" s="9">
        <v>2</v>
      </c>
      <c r="D13" s="9">
        <v>4</v>
      </c>
      <c r="E13" s="9"/>
      <c r="F13" s="9"/>
      <c r="G13" s="14"/>
      <c r="H13" s="3"/>
      <c r="I13" s="3"/>
    </row>
    <row r="14" spans="1:14" ht="43.5" x14ac:dyDescent="0.35">
      <c r="A14" s="13">
        <v>15</v>
      </c>
      <c r="B14" s="8" t="s">
        <v>21</v>
      </c>
      <c r="C14" s="9"/>
      <c r="D14" s="9"/>
      <c r="E14" s="9">
        <v>3</v>
      </c>
      <c r="F14" s="9"/>
      <c r="G14" s="14"/>
      <c r="H14" s="3"/>
      <c r="I14" s="3"/>
    </row>
    <row r="15" spans="1:14" x14ac:dyDescent="0.35">
      <c r="A15" s="13"/>
      <c r="B15" s="6" t="s">
        <v>17</v>
      </c>
      <c r="C15" s="9">
        <f>SUM(C3:C14)</f>
        <v>65</v>
      </c>
      <c r="D15" s="7"/>
      <c r="E15" s="9"/>
      <c r="F15" s="9"/>
      <c r="G15" s="14"/>
      <c r="H15" s="2"/>
      <c r="I15" s="2"/>
      <c r="J15" s="1"/>
      <c r="K15" s="1"/>
      <c r="L15" s="1"/>
      <c r="M15" s="1"/>
      <c r="N15" s="1"/>
    </row>
    <row r="16" spans="1:14" x14ac:dyDescent="0.35">
      <c r="A16" s="13"/>
      <c r="B16" s="6" t="s">
        <v>18</v>
      </c>
      <c r="C16" s="9"/>
      <c r="D16" s="9">
        <f>SUM(D3:D14)</f>
        <v>14</v>
      </c>
      <c r="E16" s="9"/>
      <c r="F16" s="9"/>
      <c r="G16" s="14"/>
      <c r="H16" s="2"/>
      <c r="I16" s="2"/>
      <c r="J16" s="1"/>
      <c r="K16" s="1"/>
      <c r="L16" s="1"/>
      <c r="M16" s="1"/>
      <c r="N16" s="1"/>
    </row>
    <row r="17" spans="1:14" x14ac:dyDescent="0.35">
      <c r="A17" s="24"/>
      <c r="B17" s="25" t="s">
        <v>19</v>
      </c>
      <c r="C17" s="26"/>
      <c r="D17" s="26">
        <f>C15+D16</f>
        <v>79</v>
      </c>
      <c r="E17" s="26"/>
      <c r="F17" s="26"/>
      <c r="G17" s="27"/>
      <c r="H17" s="2"/>
      <c r="I17" s="2"/>
      <c r="J17" s="1"/>
      <c r="K17" s="1"/>
      <c r="L17" s="1"/>
      <c r="M17" s="1"/>
      <c r="N17" s="1"/>
    </row>
    <row r="18" spans="1:14" ht="29" x14ac:dyDescent="0.35">
      <c r="A18" s="28"/>
      <c r="B18" s="29" t="s">
        <v>23</v>
      </c>
      <c r="C18" s="30"/>
      <c r="D18" s="30"/>
      <c r="E18" s="30">
        <f>SUM(E3:E14)</f>
        <v>19</v>
      </c>
      <c r="F18" s="30"/>
      <c r="G18" s="31"/>
      <c r="H18" s="2"/>
      <c r="I18" s="2"/>
      <c r="J18" s="1"/>
      <c r="K18" s="1"/>
      <c r="L18" s="1"/>
      <c r="M18" s="1"/>
      <c r="N18" s="1"/>
    </row>
    <row r="19" spans="1:14" ht="29" x14ac:dyDescent="0.35">
      <c r="A19" s="32"/>
      <c r="B19" s="33" t="s">
        <v>24</v>
      </c>
      <c r="C19" s="34"/>
      <c r="D19" s="34"/>
      <c r="E19" s="34"/>
      <c r="F19" s="34">
        <f>SUM(F3:F13)</f>
        <v>8</v>
      </c>
      <c r="G19" s="35"/>
      <c r="H19" s="1"/>
      <c r="I19" s="1"/>
      <c r="J19" s="1"/>
      <c r="K19" s="1"/>
      <c r="L19" s="1"/>
      <c r="M19" s="1"/>
      <c r="N19" s="1"/>
    </row>
    <row r="20" spans="1:14" ht="15" thickBot="1" x14ac:dyDescent="0.4">
      <c r="A20" s="36"/>
      <c r="B20" s="37" t="s">
        <v>26</v>
      </c>
      <c r="C20" s="38"/>
      <c r="D20" s="38"/>
      <c r="E20" s="38"/>
      <c r="F20" s="38"/>
      <c r="G20" s="39">
        <f>SUM(G3:G14)</f>
        <v>7</v>
      </c>
      <c r="H20" s="1"/>
      <c r="I20" s="1"/>
      <c r="J20" s="1"/>
      <c r="K20" s="1"/>
      <c r="L20" s="1"/>
      <c r="M20" s="1"/>
      <c r="N20" s="1"/>
    </row>
    <row r="21" spans="1:14" ht="15" thickBot="1" x14ac:dyDescent="0.4">
      <c r="A21" s="3"/>
      <c r="B21" s="4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ht="15" thickBot="1" x14ac:dyDescent="0.4">
      <c r="A22" s="3"/>
      <c r="B22" s="4"/>
      <c r="C22" s="2"/>
      <c r="D22" s="2"/>
      <c r="E22" s="67" t="s">
        <v>45</v>
      </c>
      <c r="F22" s="68"/>
      <c r="G22" s="69"/>
      <c r="H22" s="1"/>
      <c r="I22" s="1"/>
      <c r="J22" s="1"/>
      <c r="K22" s="1"/>
      <c r="L22" s="1"/>
      <c r="M22" s="1"/>
      <c r="N22" s="1"/>
    </row>
    <row r="23" spans="1:14" ht="29" x14ac:dyDescent="0.35">
      <c r="A23" s="3"/>
      <c r="B23" s="67" t="s">
        <v>44</v>
      </c>
      <c r="C23" s="69"/>
      <c r="E23" s="17" t="s">
        <v>46</v>
      </c>
      <c r="F23" s="10" t="s">
        <v>99</v>
      </c>
      <c r="G23" s="14" t="s">
        <v>43</v>
      </c>
      <c r="H23" s="1"/>
      <c r="I23" s="1"/>
      <c r="J23" s="1"/>
      <c r="K23" s="1"/>
      <c r="L23" s="1"/>
      <c r="M23" s="1"/>
      <c r="N23" s="1"/>
    </row>
    <row r="24" spans="1:14" x14ac:dyDescent="0.35">
      <c r="B24" s="17" t="s">
        <v>19</v>
      </c>
      <c r="C24" s="14">
        <f>D17</f>
        <v>79</v>
      </c>
      <c r="D24" s="1"/>
      <c r="E24" s="17" t="s">
        <v>40</v>
      </c>
      <c r="F24" s="9" t="s">
        <v>102</v>
      </c>
      <c r="G24" s="14" t="s">
        <v>118</v>
      </c>
      <c r="H24" s="1"/>
      <c r="I24" s="1"/>
      <c r="J24" s="1"/>
      <c r="K24" s="1"/>
      <c r="L24" s="1"/>
      <c r="M24" s="1"/>
      <c r="N24" s="1"/>
    </row>
    <row r="25" spans="1:14" ht="29" x14ac:dyDescent="0.35">
      <c r="B25" s="18" t="s">
        <v>23</v>
      </c>
      <c r="C25" s="14">
        <f>E18</f>
        <v>19</v>
      </c>
      <c r="D25" s="1"/>
      <c r="E25" s="17" t="s">
        <v>41</v>
      </c>
      <c r="F25" s="9" t="s">
        <v>119</v>
      </c>
      <c r="G25" s="14" t="s">
        <v>43</v>
      </c>
      <c r="H25" s="1"/>
      <c r="I25" s="1"/>
      <c r="J25" s="1"/>
      <c r="K25" s="1"/>
      <c r="L25" s="1"/>
      <c r="M25" s="1"/>
      <c r="N25" s="1"/>
    </row>
    <row r="26" spans="1:14" ht="29" x14ac:dyDescent="0.35">
      <c r="B26" s="18" t="s">
        <v>24</v>
      </c>
      <c r="C26" s="14">
        <f>F19</f>
        <v>8</v>
      </c>
      <c r="D26" s="1"/>
      <c r="E26" s="17" t="s">
        <v>47</v>
      </c>
      <c r="F26" s="9" t="s">
        <v>42</v>
      </c>
      <c r="G26" s="14" t="s">
        <v>43</v>
      </c>
      <c r="H26" s="1"/>
      <c r="I26" s="1"/>
      <c r="J26" s="1"/>
      <c r="K26" s="1"/>
      <c r="L26" s="1"/>
      <c r="M26" s="1"/>
      <c r="N26" s="1"/>
    </row>
    <row r="27" spans="1:14" ht="15" thickBot="1" x14ac:dyDescent="0.4">
      <c r="B27" s="19" t="s">
        <v>26</v>
      </c>
      <c r="C27" s="16">
        <f>G20</f>
        <v>7</v>
      </c>
      <c r="E27" s="17" t="s">
        <v>48</v>
      </c>
      <c r="F27" s="9" t="s">
        <v>49</v>
      </c>
      <c r="G27" s="14" t="s">
        <v>43</v>
      </c>
    </row>
    <row r="28" spans="1:14" ht="15" thickBot="1" x14ac:dyDescent="0.4">
      <c r="E28" s="20" t="s">
        <v>50</v>
      </c>
      <c r="F28" s="15" t="s">
        <v>49</v>
      </c>
      <c r="G28" s="21" t="s">
        <v>43</v>
      </c>
    </row>
    <row r="29" spans="1:14" x14ac:dyDescent="0.35">
      <c r="F29"/>
    </row>
    <row r="30" spans="1:14" x14ac:dyDescent="0.35">
      <c r="F30"/>
    </row>
    <row r="31" spans="1:14" x14ac:dyDescent="0.35">
      <c r="F31"/>
    </row>
  </sheetData>
  <mergeCells count="3">
    <mergeCell ref="A1:G1"/>
    <mergeCell ref="B23:C23"/>
    <mergeCell ref="E22:G2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tabSelected="1" view="pageBreakPreview" zoomScaleNormal="100" zoomScaleSheetLayoutView="100" workbookViewId="0">
      <selection activeCell="F25" sqref="F25"/>
    </sheetView>
  </sheetViews>
  <sheetFormatPr defaultRowHeight="14.5" x14ac:dyDescent="0.35"/>
  <cols>
    <col min="2" max="2" width="26.453125" style="5" bestFit="1" customWidth="1"/>
    <col min="3" max="3" width="18.81640625" customWidth="1"/>
    <col min="4" max="4" width="16.81640625" bestFit="1" customWidth="1"/>
    <col min="5" max="5" width="21.26953125" customWidth="1"/>
    <col min="6" max="6" width="20" style="3" bestFit="1" customWidth="1"/>
    <col min="7" max="7" width="17.1796875" customWidth="1"/>
  </cols>
  <sheetData>
    <row r="1" spans="1:14" x14ac:dyDescent="0.35">
      <c r="A1" s="67" t="s">
        <v>55</v>
      </c>
      <c r="B1" s="68"/>
      <c r="C1" s="68"/>
      <c r="D1" s="68"/>
      <c r="E1" s="68"/>
      <c r="F1" s="68"/>
      <c r="G1" s="69"/>
    </row>
    <row r="2" spans="1:14" ht="43.5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20</v>
      </c>
      <c r="F2" s="10" t="s">
        <v>22</v>
      </c>
      <c r="G2" s="12" t="s">
        <v>25</v>
      </c>
      <c r="H2" s="3"/>
      <c r="I2" s="3"/>
    </row>
    <row r="3" spans="1:14" x14ac:dyDescent="0.35">
      <c r="A3" s="13">
        <v>1</v>
      </c>
      <c r="B3" s="6" t="s">
        <v>54</v>
      </c>
      <c r="C3" s="9">
        <v>3</v>
      </c>
      <c r="D3" s="9">
        <v>2</v>
      </c>
      <c r="E3" s="9">
        <v>2</v>
      </c>
      <c r="F3" s="9"/>
      <c r="G3" s="14">
        <v>1</v>
      </c>
      <c r="H3" s="3"/>
      <c r="I3" s="3"/>
    </row>
    <row r="4" spans="1:14" x14ac:dyDescent="0.35">
      <c r="A4" s="13">
        <v>2</v>
      </c>
      <c r="B4" s="6" t="s">
        <v>4</v>
      </c>
      <c r="C4" s="9">
        <v>5</v>
      </c>
      <c r="D4" s="9">
        <v>2</v>
      </c>
      <c r="E4" s="9"/>
      <c r="F4" s="9">
        <v>1</v>
      </c>
      <c r="G4" s="14"/>
      <c r="H4" s="3"/>
      <c r="I4" s="3"/>
    </row>
    <row r="5" spans="1:14" x14ac:dyDescent="0.35">
      <c r="A5" s="13">
        <v>3</v>
      </c>
      <c r="B5" s="6" t="s">
        <v>59</v>
      </c>
      <c r="C5" s="9">
        <v>5</v>
      </c>
      <c r="D5" s="9">
        <v>2</v>
      </c>
      <c r="E5" s="9">
        <v>1</v>
      </c>
      <c r="F5" s="9">
        <v>2</v>
      </c>
      <c r="G5" s="14"/>
      <c r="H5" s="3"/>
      <c r="I5" s="3"/>
    </row>
    <row r="6" spans="1:14" x14ac:dyDescent="0.35">
      <c r="A6" s="13">
        <v>4</v>
      </c>
      <c r="B6" s="6" t="s">
        <v>60</v>
      </c>
      <c r="C6" s="9">
        <v>5</v>
      </c>
      <c r="D6" s="9">
        <v>2</v>
      </c>
      <c r="E6" s="9">
        <v>2</v>
      </c>
      <c r="F6" s="9"/>
      <c r="G6" s="14">
        <v>2</v>
      </c>
      <c r="H6" s="3"/>
      <c r="I6" s="3"/>
    </row>
    <row r="7" spans="1:14" x14ac:dyDescent="0.35">
      <c r="A7" s="13">
        <v>5</v>
      </c>
      <c r="B7" s="6" t="s">
        <v>61</v>
      </c>
      <c r="C7" s="9">
        <v>5</v>
      </c>
      <c r="D7" s="9">
        <v>2</v>
      </c>
      <c r="E7" s="9">
        <v>2</v>
      </c>
      <c r="F7" s="9"/>
      <c r="G7" s="14">
        <v>1</v>
      </c>
      <c r="H7" s="3"/>
      <c r="I7" s="3"/>
    </row>
    <row r="8" spans="1:14" x14ac:dyDescent="0.35">
      <c r="A8" s="13">
        <v>6</v>
      </c>
      <c r="B8" s="6" t="s">
        <v>56</v>
      </c>
      <c r="C8" s="9">
        <v>9</v>
      </c>
      <c r="D8" s="9">
        <v>3</v>
      </c>
      <c r="E8" s="9">
        <v>3</v>
      </c>
      <c r="F8" s="9"/>
      <c r="G8" s="14">
        <v>2</v>
      </c>
      <c r="H8" s="3"/>
      <c r="I8" s="3"/>
    </row>
    <row r="9" spans="1:14" x14ac:dyDescent="0.35">
      <c r="A9" s="13">
        <v>7</v>
      </c>
      <c r="B9" s="6" t="s">
        <v>13</v>
      </c>
      <c r="C9" s="9">
        <v>2</v>
      </c>
      <c r="D9" s="9">
        <v>1</v>
      </c>
      <c r="E9" s="9"/>
      <c r="F9" s="9"/>
      <c r="G9" s="14"/>
      <c r="H9" s="3"/>
      <c r="I9" s="3"/>
    </row>
    <row r="10" spans="1:14" x14ac:dyDescent="0.35">
      <c r="A10" s="13">
        <v>8</v>
      </c>
      <c r="B10" s="6" t="s">
        <v>33</v>
      </c>
      <c r="C10" s="9">
        <v>2</v>
      </c>
      <c r="D10" s="9">
        <v>3</v>
      </c>
      <c r="E10" s="9"/>
      <c r="F10" s="9">
        <v>1</v>
      </c>
      <c r="G10" s="14"/>
      <c r="H10" s="3"/>
      <c r="I10" s="3"/>
    </row>
    <row r="11" spans="1:14" x14ac:dyDescent="0.35">
      <c r="A11" s="13">
        <v>9</v>
      </c>
      <c r="B11" s="6" t="s">
        <v>58</v>
      </c>
      <c r="C11" s="9">
        <v>5</v>
      </c>
      <c r="D11" s="9">
        <v>3</v>
      </c>
      <c r="E11" s="9">
        <v>4</v>
      </c>
      <c r="F11" s="9">
        <v>1</v>
      </c>
      <c r="G11" s="14">
        <v>1</v>
      </c>
      <c r="H11" s="3"/>
      <c r="I11" s="3"/>
    </row>
    <row r="12" spans="1:14" x14ac:dyDescent="0.35">
      <c r="A12" s="13">
        <v>10</v>
      </c>
      <c r="B12" s="6" t="s">
        <v>57</v>
      </c>
      <c r="C12" s="9">
        <v>9</v>
      </c>
      <c r="D12" s="9">
        <v>1</v>
      </c>
      <c r="E12" s="9">
        <v>1</v>
      </c>
      <c r="F12" s="9">
        <v>1</v>
      </c>
      <c r="G12" s="14"/>
      <c r="H12" s="3"/>
      <c r="I12" s="3"/>
    </row>
    <row r="13" spans="1:14" ht="29" x14ac:dyDescent="0.35">
      <c r="A13" s="13">
        <v>14</v>
      </c>
      <c r="B13" s="8" t="s">
        <v>62</v>
      </c>
      <c r="C13" s="9"/>
      <c r="D13" s="9"/>
      <c r="E13" s="9">
        <v>3</v>
      </c>
      <c r="F13" s="9"/>
      <c r="G13" s="14"/>
      <c r="H13" s="3"/>
      <c r="I13" s="3"/>
    </row>
    <row r="14" spans="1:14" x14ac:dyDescent="0.35">
      <c r="A14" s="13"/>
      <c r="B14" s="6" t="s">
        <v>17</v>
      </c>
      <c r="C14" s="9">
        <f>SUM(C3:C13)</f>
        <v>50</v>
      </c>
      <c r="D14" s="7"/>
      <c r="E14" s="9"/>
      <c r="F14" s="9"/>
      <c r="G14" s="14"/>
      <c r="H14" s="2"/>
      <c r="I14" s="2"/>
      <c r="J14" s="1"/>
      <c r="K14" s="1"/>
      <c r="L14" s="1"/>
      <c r="M14" s="1"/>
      <c r="N14" s="1"/>
    </row>
    <row r="15" spans="1:14" x14ac:dyDescent="0.35">
      <c r="A15" s="13"/>
      <c r="B15" s="6" t="s">
        <v>18</v>
      </c>
      <c r="C15" s="9"/>
      <c r="D15" s="9">
        <f>SUM(D3:D13)</f>
        <v>21</v>
      </c>
      <c r="E15" s="9"/>
      <c r="F15" s="9"/>
      <c r="G15" s="14"/>
      <c r="H15" s="2"/>
      <c r="I15" s="2"/>
      <c r="J15" s="1"/>
      <c r="K15" s="1"/>
      <c r="L15" s="1"/>
      <c r="M15" s="1"/>
      <c r="N15" s="1"/>
    </row>
    <row r="16" spans="1:14" x14ac:dyDescent="0.35">
      <c r="A16" s="24"/>
      <c r="B16" s="25" t="s">
        <v>19</v>
      </c>
      <c r="C16" s="26"/>
      <c r="D16" s="26">
        <f>C14+D15</f>
        <v>71</v>
      </c>
      <c r="E16" s="26"/>
      <c r="F16" s="26"/>
      <c r="G16" s="27"/>
      <c r="H16" s="2"/>
      <c r="I16" s="2"/>
      <c r="J16" s="1"/>
      <c r="K16" s="1"/>
      <c r="L16" s="1"/>
      <c r="M16" s="1"/>
      <c r="N16" s="1"/>
    </row>
    <row r="17" spans="1:14" ht="29" x14ac:dyDescent="0.35">
      <c r="A17" s="28"/>
      <c r="B17" s="29" t="s">
        <v>23</v>
      </c>
      <c r="C17" s="30"/>
      <c r="D17" s="30"/>
      <c r="E17" s="30">
        <f>SUM(E3:E13)</f>
        <v>18</v>
      </c>
      <c r="F17" s="30"/>
      <c r="G17" s="31"/>
      <c r="H17" s="2"/>
      <c r="I17" s="2"/>
      <c r="J17" s="1"/>
      <c r="K17" s="1"/>
      <c r="L17" s="1"/>
      <c r="M17" s="1"/>
      <c r="N17" s="1"/>
    </row>
    <row r="18" spans="1:14" ht="29" x14ac:dyDescent="0.35">
      <c r="A18" s="32"/>
      <c r="B18" s="33" t="s">
        <v>24</v>
      </c>
      <c r="C18" s="34"/>
      <c r="D18" s="34"/>
      <c r="E18" s="34"/>
      <c r="F18" s="34">
        <f>SUM(F3:F12)</f>
        <v>6</v>
      </c>
      <c r="G18" s="35"/>
      <c r="H18" s="1"/>
      <c r="I18" s="1"/>
      <c r="J18" s="1"/>
      <c r="K18" s="1"/>
      <c r="L18" s="1"/>
      <c r="M18" s="1"/>
      <c r="N18" s="1"/>
    </row>
    <row r="19" spans="1:14" ht="15" thickBot="1" x14ac:dyDescent="0.4">
      <c r="A19" s="36"/>
      <c r="B19" s="37" t="s">
        <v>26</v>
      </c>
      <c r="C19" s="38"/>
      <c r="D19" s="38"/>
      <c r="E19" s="38"/>
      <c r="F19" s="38"/>
      <c r="G19" s="39">
        <f>SUM(G3:G13)</f>
        <v>7</v>
      </c>
      <c r="H19" s="1"/>
      <c r="I19" s="1"/>
      <c r="J19" s="1"/>
      <c r="K19" s="1"/>
      <c r="L19" s="1"/>
      <c r="M19" s="1"/>
      <c r="N19" s="1"/>
    </row>
    <row r="20" spans="1:14" ht="15" thickBot="1" x14ac:dyDescent="0.4">
      <c r="A20" s="3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</row>
    <row r="21" spans="1:14" ht="15" thickBot="1" x14ac:dyDescent="0.4">
      <c r="A21" s="3"/>
      <c r="B21" s="4"/>
      <c r="C21" s="2"/>
      <c r="D21" s="2"/>
      <c r="E21" s="67" t="s">
        <v>65</v>
      </c>
      <c r="F21" s="68"/>
      <c r="G21" s="69"/>
      <c r="H21" s="1"/>
      <c r="I21" s="1"/>
      <c r="J21" s="1"/>
      <c r="K21" s="1"/>
      <c r="L21" s="1"/>
      <c r="M21" s="1"/>
      <c r="N21" s="1"/>
    </row>
    <row r="22" spans="1:14" ht="29" x14ac:dyDescent="0.35">
      <c r="A22" s="3"/>
      <c r="B22" s="70" t="s">
        <v>64</v>
      </c>
      <c r="C22" s="71"/>
      <c r="D22" s="2"/>
      <c r="E22" s="17" t="s">
        <v>46</v>
      </c>
      <c r="F22" s="10" t="s">
        <v>99</v>
      </c>
      <c r="G22" s="14" t="s">
        <v>43</v>
      </c>
      <c r="H22" s="1"/>
      <c r="I22" s="1"/>
      <c r="J22" s="1"/>
      <c r="K22" s="1"/>
      <c r="L22" s="1"/>
      <c r="M22" s="1"/>
      <c r="N22" s="1"/>
    </row>
    <row r="23" spans="1:14" x14ac:dyDescent="0.35">
      <c r="B23" s="17" t="s">
        <v>19</v>
      </c>
      <c r="C23" s="14">
        <f>D16</f>
        <v>71</v>
      </c>
      <c r="D23" s="1"/>
      <c r="E23" s="17" t="s">
        <v>40</v>
      </c>
      <c r="F23" s="9" t="s">
        <v>102</v>
      </c>
      <c r="G23" s="14" t="s">
        <v>118</v>
      </c>
      <c r="H23" s="1"/>
      <c r="I23" s="1"/>
      <c r="J23" s="1"/>
      <c r="K23" s="1"/>
      <c r="L23" s="1"/>
      <c r="M23" s="1"/>
      <c r="N23" s="1"/>
    </row>
    <row r="24" spans="1:14" ht="29" x14ac:dyDescent="0.35">
      <c r="B24" s="18" t="s">
        <v>23</v>
      </c>
      <c r="C24" s="14">
        <f>E17</f>
        <v>18</v>
      </c>
      <c r="D24" s="1"/>
      <c r="E24" s="17" t="s">
        <v>41</v>
      </c>
      <c r="F24" s="9" t="s">
        <v>119</v>
      </c>
      <c r="G24" s="14" t="s">
        <v>43</v>
      </c>
      <c r="H24" s="1"/>
      <c r="I24" s="1"/>
      <c r="J24" s="1"/>
      <c r="K24" s="1"/>
      <c r="L24" s="1"/>
      <c r="M24" s="1"/>
      <c r="N24" s="1"/>
    </row>
    <row r="25" spans="1:14" ht="29" x14ac:dyDescent="0.35">
      <c r="B25" s="18" t="s">
        <v>24</v>
      </c>
      <c r="C25" s="14">
        <f>F18</f>
        <v>6</v>
      </c>
      <c r="D25" s="1"/>
      <c r="E25" s="17" t="s">
        <v>47</v>
      </c>
      <c r="F25" s="9" t="s">
        <v>49</v>
      </c>
      <c r="G25" s="14" t="s">
        <v>43</v>
      </c>
      <c r="H25" s="1"/>
      <c r="I25" s="1"/>
      <c r="J25" s="1"/>
      <c r="K25" s="1"/>
      <c r="L25" s="1"/>
      <c r="M25" s="1"/>
      <c r="N25" s="1"/>
    </row>
    <row r="26" spans="1:14" ht="15" thickBot="1" x14ac:dyDescent="0.4">
      <c r="B26" s="19" t="s">
        <v>26</v>
      </c>
      <c r="C26" s="16">
        <f>G19</f>
        <v>7</v>
      </c>
      <c r="E26" s="17" t="s">
        <v>48</v>
      </c>
      <c r="F26" s="9" t="s">
        <v>49</v>
      </c>
      <c r="G26" s="14" t="s">
        <v>43</v>
      </c>
    </row>
    <row r="27" spans="1:14" ht="15" thickBot="1" x14ac:dyDescent="0.4">
      <c r="E27" s="20" t="s">
        <v>50</v>
      </c>
      <c r="F27" s="15" t="s">
        <v>49</v>
      </c>
      <c r="G27" s="21" t="s">
        <v>43</v>
      </c>
    </row>
    <row r="28" spans="1:14" x14ac:dyDescent="0.35">
      <c r="F28"/>
    </row>
    <row r="29" spans="1:14" x14ac:dyDescent="0.35">
      <c r="F29"/>
    </row>
    <row r="30" spans="1:14" x14ac:dyDescent="0.35">
      <c r="F30"/>
    </row>
  </sheetData>
  <mergeCells count="3">
    <mergeCell ref="A1:G1"/>
    <mergeCell ref="E21:G21"/>
    <mergeCell ref="B22:C22"/>
  </mergeCell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DB Configuration</vt:lpstr>
      <vt:lpstr>GF Circuits RoomBook</vt:lpstr>
      <vt:lpstr>FF Circuits RoomBook</vt:lpstr>
      <vt:lpstr>SF Circuits RoomBook</vt:lpstr>
      <vt:lpstr>'DB Configuration'!Print_Area</vt:lpstr>
      <vt:lpstr>'FF Circuits RoomBook'!Print_Area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 ARMOORI</dc:creator>
  <cp:lastModifiedBy>sures</cp:lastModifiedBy>
  <cp:lastPrinted>2023-04-11T09:22:48Z</cp:lastPrinted>
  <dcterms:created xsi:type="dcterms:W3CDTF">2022-11-26T17:01:18Z</dcterms:created>
  <dcterms:modified xsi:type="dcterms:W3CDTF">2023-04-11T09:22:54Z</dcterms:modified>
</cp:coreProperties>
</file>