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ee\OneDrive\Documents\FAU-SUMMER24\IDF\"/>
    </mc:Choice>
  </mc:AlternateContent>
  <xr:revisionPtr revIDLastSave="0" documentId="13_ncr:1_{F4EFB82E-C71A-49F8-B5AF-DE6DB2B66F0E}" xr6:coauthVersionLast="47" xr6:coauthVersionMax="47" xr10:uidLastSave="{00000000-0000-0000-0000-000000000000}"/>
  <bookViews>
    <workbookView xWindow="-108" yWindow="-108" windowWidth="23256" windowHeight="12576" activeTab="1" xr2:uid="{BA57B806-E674-42BC-ACF1-A936B379EE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A12" i="1"/>
  <c r="F13" i="2"/>
  <c r="E13" i="2"/>
  <c r="F12" i="2"/>
  <c r="E12" i="2"/>
  <c r="F2" i="2" a="1"/>
  <c r="F2" i="2" s="1"/>
  <c r="E2" i="2" a="1"/>
  <c r="E2" i="2" s="1"/>
  <c r="D13" i="2"/>
  <c r="C13" i="2"/>
  <c r="D12" i="2"/>
  <c r="C12" i="2"/>
  <c r="K1" i="1"/>
  <c r="G11" i="1"/>
  <c r="F11" i="1"/>
  <c r="I1" i="1"/>
  <c r="G2" i="1"/>
  <c r="G3" i="1"/>
  <c r="G4" i="1"/>
  <c r="G5" i="1"/>
  <c r="G6" i="1"/>
  <c r="G7" i="1"/>
  <c r="G8" i="1"/>
  <c r="G9" i="1"/>
  <c r="G10" i="1"/>
  <c r="G1" i="1"/>
  <c r="F3" i="1"/>
  <c r="F4" i="1"/>
  <c r="F5" i="1"/>
  <c r="F6" i="1"/>
  <c r="F7" i="1"/>
  <c r="F8" i="1"/>
  <c r="F9" i="1"/>
  <c r="F10" i="1"/>
  <c r="F2" i="1"/>
  <c r="F1" i="1"/>
  <c r="E12" i="1"/>
  <c r="E11" i="1"/>
  <c r="D11" i="1"/>
  <c r="D12" i="1"/>
  <c r="A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<sst xmlns="http://schemas.openxmlformats.org/spreadsheetml/2006/main" count="8" uniqueCount="8">
  <si>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Channel 8</t>
  </si>
  <si>
    <t>Channel 4</t>
  </si>
  <si>
    <t>Channel4</t>
  </si>
  <si>
    <t>Channel8</t>
  </si>
  <si>
    <t>Mean</t>
  </si>
  <si>
    <t>Std Deviation</t>
  </si>
  <si>
    <t>Standard 4</t>
  </si>
  <si>
    <t>Standard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</si>
</sst>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FBE-E0C3-4D8A-8423-1B3AD9D71403}">
  <dimension ref="A1:K13"/>
  <sheetViews>
    <sheetView workbookViewId="0">
      <selection activeCell="A20" sqref="A20"/>
    </sheetView>
  </sheetViews>
  <sheetFormatPr defaultRowHeight="14.4" x14ac:dyDescent="0.3"/>
  <cols>
    <col min="2" max="2" width="9" bestFit="1" customWidth="1"/>
    <col min="4" max="4" width="32" customWidth="1"/>
    <col min="6" max="6" width="22.88671875" customWidth="1"/>
  </cols>
  <sheetData>
    <row r="1" spans="1:11" x14ac:dyDescent="0.3">
      <c r="A1" t="s">
        <v>1</v>
      </c>
      <c r="B1" t="s">
        <v>0</v>
      </c>
      <c r="D1">
        <v>2.5</v>
      </c>
      <c r="E1">
        <v>2.4</v>
      </c>
      <c r="F1">
        <f>STANDARDIZE(D1,$D$11,$D$12)</f>
        <v>0.87874523495823054</v>
      </c>
      <c r="G1">
        <f>STANDARDIZE(E1,$E$11,$E$12)</f>
        <v>0.57885680911449089</v>
      </c>
      <c r="I1">
        <f>_xlfn.COVARIANCE.S(F1:F10,G1:G10)</f>
        <v>9.3445470921640225E-2</v>
      </c>
      <c r="K1">
        <f>(D1-D11)/D12</f>
        <v>0.87874523495823054</v>
      </c>
    </row>
    <row r="2" spans="1:11" x14ac:dyDescent="0.3">
      <c r="A2">
        <v>-1.5251999999999999</v>
      </c>
      <c r="B2">
        <v>-1.5428999999999999</v>
      </c>
      <c r="D2">
        <v>0.5</v>
      </c>
      <c r="E2">
        <v>0.7</v>
      </c>
      <c r="F2">
        <f>STANDARDIZE(D2,$D$11,$D$12)</f>
        <v>-1.6683424026018581</v>
      </c>
      <c r="G2">
        <f t="shared" ref="G2:G10" si="0">STANDARDIZE(E2,$E$11,$E$12)</f>
        <v>-1.4294219163847623</v>
      </c>
    </row>
    <row r="3" spans="1:11" x14ac:dyDescent="0.3">
      <c r="A3">
        <v>-1.2730999999999999</v>
      </c>
      <c r="B3">
        <v>-1.1911</v>
      </c>
      <c r="D3">
        <v>1</v>
      </c>
      <c r="E3">
        <v>2.9</v>
      </c>
      <c r="F3">
        <f t="shared" ref="F3:F10" si="1">STANDARDIZE(D3,$D$11,$D$12)</f>
        <v>-1.0315704932118359</v>
      </c>
      <c r="G3">
        <f t="shared" si="0"/>
        <v>1.1695270224966243</v>
      </c>
    </row>
    <row r="4" spans="1:11" x14ac:dyDescent="0.3">
      <c r="A4">
        <v>-0.87270000000000003</v>
      </c>
      <c r="B4">
        <v>-0.81879999999999997</v>
      </c>
      <c r="D4">
        <v>1.1000000000000001</v>
      </c>
      <c r="E4">
        <v>2.2000000000000002</v>
      </c>
      <c r="F4">
        <f t="shared" si="1"/>
        <v>-0.9042161113338314</v>
      </c>
      <c r="G4">
        <f t="shared" si="0"/>
        <v>0.3425887237616379</v>
      </c>
    </row>
    <row r="5" spans="1:11" x14ac:dyDescent="0.3">
      <c r="A5">
        <v>-0.44529999999999997</v>
      </c>
      <c r="B5">
        <v>-0.46870000000000001</v>
      </c>
      <c r="D5">
        <v>1.9</v>
      </c>
      <c r="E5">
        <v>3</v>
      </c>
      <c r="F5">
        <f t="shared" si="1"/>
        <v>0.11461894369020381</v>
      </c>
      <c r="G5">
        <f t="shared" si="0"/>
        <v>1.2876610651730511</v>
      </c>
    </row>
    <row r="6" spans="1:11" x14ac:dyDescent="0.3">
      <c r="A6">
        <v>-2.7699999999999999E-2</v>
      </c>
      <c r="B6">
        <v>-0.13769999999999999</v>
      </c>
      <c r="D6">
        <v>2</v>
      </c>
      <c r="E6">
        <v>2.7</v>
      </c>
      <c r="F6">
        <f t="shared" si="1"/>
        <v>0.24197332556820836</v>
      </c>
      <c r="G6">
        <f t="shared" si="0"/>
        <v>0.93325893714377128</v>
      </c>
    </row>
    <row r="7" spans="1:11" x14ac:dyDescent="0.3">
      <c r="A7">
        <v>0.28089999999999998</v>
      </c>
      <c r="B7">
        <v>0.2165</v>
      </c>
      <c r="D7">
        <v>2.2000000000000002</v>
      </c>
      <c r="E7">
        <v>1.6</v>
      </c>
      <c r="F7">
        <f t="shared" si="1"/>
        <v>0.49668208932421742</v>
      </c>
      <c r="G7">
        <f t="shared" si="0"/>
        <v>-0.36621553229692222</v>
      </c>
    </row>
    <row r="8" spans="1:11" x14ac:dyDescent="0.3">
      <c r="A8">
        <v>0.57169999999999999</v>
      </c>
      <c r="B8">
        <v>0.56359999999999999</v>
      </c>
      <c r="D8">
        <v>2.2999999999999998</v>
      </c>
      <c r="E8">
        <v>1.1000000000000001</v>
      </c>
      <c r="F8">
        <f t="shared" si="1"/>
        <v>0.62403647120222139</v>
      </c>
      <c r="G8">
        <f t="shared" si="0"/>
        <v>-0.9568857456790556</v>
      </c>
    </row>
    <row r="9" spans="1:11" x14ac:dyDescent="0.3">
      <c r="A9">
        <v>0.89119999999999999</v>
      </c>
      <c r="B9">
        <v>0.86760000000000004</v>
      </c>
      <c r="D9">
        <v>3.1</v>
      </c>
      <c r="E9">
        <v>1.6</v>
      </c>
      <c r="F9">
        <f t="shared" si="1"/>
        <v>1.6428715262262572</v>
      </c>
      <c r="G9">
        <f t="shared" si="0"/>
        <v>-0.36621553229692222</v>
      </c>
    </row>
    <row r="10" spans="1:11" x14ac:dyDescent="0.3">
      <c r="A10">
        <v>1.1248</v>
      </c>
      <c r="B10">
        <v>1.155</v>
      </c>
      <c r="D10">
        <v>1.5</v>
      </c>
      <c r="E10">
        <v>0.9</v>
      </c>
      <c r="F10">
        <f t="shared" si="1"/>
        <v>-0.39479858382181382</v>
      </c>
      <c r="G10">
        <f t="shared" si="0"/>
        <v>-1.1931538310319092</v>
      </c>
    </row>
    <row r="11" spans="1:11" x14ac:dyDescent="0.3">
      <c r="A11">
        <v>1.2756000000000001</v>
      </c>
      <c r="B11">
        <v>1.3566</v>
      </c>
      <c r="D11">
        <f>AVERAGE(D1:D10)</f>
        <v>1.81</v>
      </c>
      <c r="E11">
        <f>AVERAGE(E1:E10)</f>
        <v>1.9099999999999997</v>
      </c>
      <c r="F11">
        <f>AVERAGE(F1:F10)</f>
        <v>-4.9960036108132046E-17</v>
      </c>
      <c r="G11">
        <f>AVERAGE(G1:G10)</f>
        <v>4.2188474935755947E-16</v>
      </c>
    </row>
    <row r="12" spans="1:11" x14ac:dyDescent="0.3">
      <c r="A12">
        <f>AVERAGE(A2:A11)</f>
        <v>1.9999999999975594E-5</v>
      </c>
      <c r="D12">
        <f>_xlfn.STDEV.S(D1:D10)</f>
        <v>0.78521051671227304</v>
      </c>
      <c r="E12">
        <f>_xlfn.STDEV.S(E1:E10)</f>
        <v>0.84649604580030791</v>
      </c>
    </row>
    <row r="13" spans="1:11" x14ac:dyDescent="0.3">
      <c r="A13">
        <f>_xlfn.COVARIANCE.S(A2:A11,B2:B11)</f>
        <v>0.99806296644444437</v>
      </c>
    </row>
  </sheetData>
  <sortState xmlns:xlrd2="http://schemas.microsoft.com/office/spreadsheetml/2017/richdata2" ref="D2:D10">
    <sortCondition ref="D2:D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DC68-8575-4AE7-AC13-47C431A89C01}">
  <dimension ref="B1:G13"/>
  <sheetViews>
    <sheetView tabSelected="1" workbookViewId="0">
      <selection activeCell="F19" sqref="F19"/>
    </sheetView>
  </sheetViews>
  <sheetFormatPr defaultRowHeight="14.4" x14ac:dyDescent="0.3"/>
  <cols>
    <col min="1" max="1" width="26.21875" customWidth="1"/>
    <col min="2" max="2" width="11.33203125" customWidth="1"/>
    <col min="4" max="4" width="10.5546875" customWidth="1"/>
    <col min="5" max="5" width="10.88671875" customWidth="1"/>
    <col min="6" max="6" width="11.109375" customWidth="1"/>
  </cols>
  <sheetData>
    <row r="1" spans="2:7" x14ac:dyDescent="0.3">
      <c r="C1" t="s">
        <v>2</v>
      </c>
      <c r="D1" t="s">
        <v>3</v>
      </c>
      <c r="E1" t="s">
        <v>6</v>
      </c>
      <c r="F1" t="s">
        <v>7</v>
      </c>
    </row>
    <row r="2" spans="2:7" x14ac:dyDescent="0.3">
      <c r="C2" s="1">
        <v>3.3099999999999997E-2</v>
      </c>
      <c r="D2">
        <v>8.4199999999999997E-2</v>
      </c>
      <c r="E2" cm="1">
        <f t="array" ref="E2:E11">STANDARDIZE(C2:C11,C12,C13)</f>
        <v>-1.5267323848629479</v>
      </c>
      <c r="F2" cm="1">
        <f t="array" ref="F2:F11">STANDARDIZE(D2:D11,D12,D13)</f>
        <v>-1.5428979539190699</v>
      </c>
      <c r="G2">
        <f>_xlfn.COVARIANCE.S(_xlfn.ANCHORARRAY(E2),_xlfn.ANCHORARRAY(F2))</f>
        <v>0.998059046423448</v>
      </c>
    </row>
    <row r="3" spans="2:7" x14ac:dyDescent="0.3">
      <c r="C3" s="1">
        <v>3.6400000000000002E-2</v>
      </c>
      <c r="D3">
        <v>0.12590000000000001</v>
      </c>
      <c r="E3">
        <v>-1.274821541360561</v>
      </c>
      <c r="F3">
        <v>-1.1910119077671051</v>
      </c>
    </row>
    <row r="4" spans="2:7" x14ac:dyDescent="0.3">
      <c r="C4" s="1">
        <v>4.1700000000000001E-2</v>
      </c>
      <c r="D4">
        <v>0.17</v>
      </c>
      <c r="E4">
        <v>-0.87023745937187991</v>
      </c>
      <c r="F4">
        <v>-0.81887342730423607</v>
      </c>
    </row>
    <row r="5" spans="2:7" x14ac:dyDescent="0.3">
      <c r="C5" s="1">
        <v>4.7300000000000002E-2</v>
      </c>
      <c r="D5">
        <v>0.21149999999999999</v>
      </c>
      <c r="E5">
        <v>-0.44275239161025437</v>
      </c>
      <c r="F5">
        <v>-0.46867508401151364</v>
      </c>
    </row>
    <row r="6" spans="2:7" x14ac:dyDescent="0.3">
      <c r="C6" s="1">
        <v>5.2699999999999997E-2</v>
      </c>
      <c r="D6">
        <v>0.25069999999999998</v>
      </c>
      <c r="E6">
        <v>-3.0534647697258777E-2</v>
      </c>
      <c r="F6">
        <v>-0.13788532360007458</v>
      </c>
    </row>
    <row r="7" spans="2:7" x14ac:dyDescent="0.3">
      <c r="C7" s="1">
        <v>5.6800000000000003E-2</v>
      </c>
      <c r="D7">
        <v>0.29270000000000002</v>
      </c>
      <c r="E7">
        <v>0.28244549119964607</v>
      </c>
      <c r="F7">
        <v>0.21653227684075343</v>
      </c>
    </row>
    <row r="8" spans="2:7" x14ac:dyDescent="0.3">
      <c r="C8" s="1">
        <v>6.0600000000000001E-2</v>
      </c>
      <c r="D8">
        <v>0.33379999999999999</v>
      </c>
      <c r="E8">
        <v>0.57252464432360606</v>
      </c>
      <c r="F8">
        <v>0.5633552144149917</v>
      </c>
    </row>
    <row r="9" spans="2:7" x14ac:dyDescent="0.3">
      <c r="C9" s="1">
        <v>6.4799999999999996E-2</v>
      </c>
      <c r="D9">
        <v>0.36990000000000001</v>
      </c>
      <c r="E9">
        <v>0.89313844514482477</v>
      </c>
      <c r="F9">
        <v>0.86798558050817953</v>
      </c>
    </row>
    <row r="10" spans="2:7" x14ac:dyDescent="0.3">
      <c r="C10" s="1">
        <v>6.7799999999999999E-2</v>
      </c>
      <c r="D10">
        <v>0.40389999999999998</v>
      </c>
      <c r="E10">
        <v>1.1221483028742671</v>
      </c>
      <c r="F10">
        <v>1.1548950665793256</v>
      </c>
    </row>
    <row r="11" spans="2:7" x14ac:dyDescent="0.3">
      <c r="C11" s="1">
        <v>6.9800000000000001E-2</v>
      </c>
      <c r="D11">
        <v>0.42780000000000001</v>
      </c>
      <c r="E11">
        <v>1.2748215413605621</v>
      </c>
      <c r="F11">
        <v>1.3565755582587491</v>
      </c>
    </row>
    <row r="12" spans="2:7" x14ac:dyDescent="0.3">
      <c r="B12" t="s">
        <v>4</v>
      </c>
      <c r="C12">
        <f>AVERAGE(C2:C11)</f>
        <v>5.3099999999999994E-2</v>
      </c>
      <c r="D12">
        <f>AVERAGE(D2:D11)</f>
        <v>0.26704</v>
      </c>
      <c r="E12">
        <f>AVERAGE(E2:E11)</f>
        <v>3.7747582837255321E-16</v>
      </c>
      <c r="F12">
        <f>AVERAGE(F2:F11)</f>
        <v>0</v>
      </c>
    </row>
    <row r="13" spans="2:7" x14ac:dyDescent="0.3">
      <c r="B13" t="s">
        <v>5</v>
      </c>
      <c r="C13">
        <f>_xlfn.STDEV.S(C2:C11)</f>
        <v>1.3099872772919114E-2</v>
      </c>
      <c r="D13">
        <f>_xlfn.STDEV.S(D2:D11)</f>
        <v>0.11850427277810141</v>
      </c>
      <c r="E13">
        <f>_xlfn.STDEV.S(E2:E11)</f>
        <v>0.99999999999999756</v>
      </c>
      <c r="F13">
        <f>_xlfn.STDEV.S(F2:F11)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Vineetha Mathews</dc:creator>
  <cp:lastModifiedBy>Vineetha Mathews</cp:lastModifiedBy>
  <dcterms:created xsi:type="dcterms:W3CDTF">2024-07-15T17:04:42Z</dcterms:created>
  <dcterms:modified xsi:type="dcterms:W3CDTF">2024-07-19T16:28:31Z</dcterms:modified>
</cp:coreProperties>
</file>