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Vinic\Área de Trabalho\"/>
    </mc:Choice>
  </mc:AlternateContent>
  <xr:revisionPtr revIDLastSave="0" documentId="13_ncr:1_{4C1B7CF3-4AEE-4FEF-9784-B3EBFF7DAB3B}" xr6:coauthVersionLast="45" xr6:coauthVersionMax="45" xr10:uidLastSave="{00000000-0000-0000-0000-000000000000}"/>
  <bookViews>
    <workbookView xWindow="-12345" yWindow="2865" windowWidth="19290" windowHeight="10620" xr2:uid="{B0330478-5C5F-4F75-B445-DF73DF17D232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3" i="1"/>
  <c r="C14" i="1"/>
  <c r="C15" i="1"/>
  <c r="C16" i="1"/>
  <c r="C17" i="1"/>
  <c r="C13" i="1"/>
  <c r="B13" i="1"/>
  <c r="B14" i="1"/>
  <c r="B15" i="1"/>
  <c r="B16" i="1"/>
  <c r="B17" i="1"/>
  <c r="C11" i="1"/>
  <c r="D11" i="1"/>
  <c r="E11" i="1"/>
  <c r="F11" i="1"/>
  <c r="G11" i="1"/>
  <c r="B11" i="1"/>
  <c r="E7" i="1"/>
  <c r="F7" i="1"/>
  <c r="G7" i="1"/>
  <c r="E8" i="1"/>
  <c r="F8" i="1" s="1"/>
  <c r="G8" i="1" s="1"/>
  <c r="E9" i="1"/>
  <c r="F9" i="1"/>
  <c r="G9" i="1"/>
  <c r="E10" i="1"/>
  <c r="F10" i="1"/>
  <c r="G10" i="1" s="1"/>
  <c r="G6" i="1"/>
  <c r="F6" i="1"/>
  <c r="E6" i="1"/>
  <c r="G3" i="1"/>
</calcChain>
</file>

<file path=xl/sharedStrings.xml><?xml version="1.0" encoding="utf-8"?>
<sst xmlns="http://schemas.openxmlformats.org/spreadsheetml/2006/main" count="25" uniqueCount="20">
  <si>
    <t>JJW Discount Warehouse</t>
  </si>
  <si>
    <t>Quarterly Sales Analysis</t>
  </si>
  <si>
    <t>Prepared By VL</t>
  </si>
  <si>
    <t>Second Quarter Sales</t>
  </si>
  <si>
    <t>Projected Third Quarter Sales</t>
  </si>
  <si>
    <t>APR</t>
  </si>
  <si>
    <t>MAY</t>
  </si>
  <si>
    <t>JUN</t>
  </si>
  <si>
    <t>JUL</t>
  </si>
  <si>
    <t>AUG</t>
  </si>
  <si>
    <t>SEP</t>
  </si>
  <si>
    <t>Cash</t>
  </si>
  <si>
    <t>BC</t>
  </si>
  <si>
    <t>FE Accts</t>
  </si>
  <si>
    <t>Finance Co.</t>
  </si>
  <si>
    <t>Layaway</t>
  </si>
  <si>
    <t>Total Sales</t>
  </si>
  <si>
    <t>Analysis</t>
  </si>
  <si>
    <t>Vinicius Lins</t>
  </si>
  <si>
    <t>W0766904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</si>
</sst>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171" fontId="2" fillId="0" borderId="0" xfId="0" applyNumberFormat="1" applyFont="1"/>
    <xf numFmtId="0" fontId="2" fillId="3" borderId="0" xfId="0" applyFont="1" applyFill="1" applyAlignment="1">
      <alignment horizontal="right"/>
    </xf>
    <xf numFmtId="43" fontId="2" fillId="0" borderId="0" xfId="1" applyFont="1" applyAlignment="1"/>
    <xf numFmtId="43" fontId="2" fillId="0" borderId="0" xfId="1" applyFont="1" applyAlignment="1">
      <alignment horizontal="right"/>
    </xf>
    <xf numFmtId="0" fontId="2" fillId="4" borderId="0" xfId="0" applyFont="1" applyFill="1"/>
    <xf numFmtId="43" fontId="2" fillId="4" borderId="0" xfId="0" applyNumberFormat="1" applyFont="1" applyFill="1"/>
    <xf numFmtId="0" fontId="2" fillId="5" borderId="0" xfId="0" applyFont="1" applyFill="1"/>
    <xf numFmtId="9" fontId="2" fillId="5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67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00B0F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CEA9-8266-444A-8737-59C126FB25E1}">
  <dimension ref="A1:U23"/>
  <sheetViews>
    <sheetView tabSelected="1" workbookViewId="0">
      <selection activeCell="D20" sqref="D20"/>
    </sheetView>
  </sheetViews>
  <sheetFormatPr defaultRowHeight="15" x14ac:dyDescent="0.25"/>
  <cols>
    <col min="1" max="1" width="12.7109375" customWidth="1"/>
    <col min="2" max="7" width="11.28515625" customWidth="1"/>
  </cols>
  <sheetData>
    <row r="1" spans="1:21" ht="18" customHeight="1" x14ac:dyDescent="0.25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" customHeight="1" x14ac:dyDescent="0.25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</v>
      </c>
      <c r="B3" s="1"/>
      <c r="C3" s="1"/>
      <c r="D3" s="1"/>
      <c r="E3" s="1"/>
      <c r="F3" s="1"/>
      <c r="G3" s="3">
        <f ca="1">NOW()</f>
        <v>44125.454592361108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3</v>
      </c>
      <c r="B4" s="1"/>
      <c r="C4" s="1"/>
      <c r="D4" s="1"/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11</v>
      </c>
      <c r="B6" s="5">
        <v>11985</v>
      </c>
      <c r="C6" s="6">
        <v>10697</v>
      </c>
      <c r="D6" s="5">
        <v>11357</v>
      </c>
      <c r="E6" s="5">
        <f>D6*1.015</f>
        <v>11527.355</v>
      </c>
      <c r="F6" s="5">
        <f>E6*1.03</f>
        <v>11873.175649999999</v>
      </c>
      <c r="G6" s="5">
        <f>F6*1.055</f>
        <v>12526.200310749999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12</v>
      </c>
      <c r="B7" s="5">
        <v>9951.19</v>
      </c>
      <c r="C7" s="5">
        <v>10624.16</v>
      </c>
      <c r="D7" s="5">
        <v>9852.19</v>
      </c>
      <c r="E7" s="5">
        <f t="shared" ref="E7:E10" si="0">D7*1.015</f>
        <v>9999.9728500000001</v>
      </c>
      <c r="F7" s="5">
        <f t="shared" ref="F7:F10" si="1">E7*1.03</f>
        <v>10299.972035500001</v>
      </c>
      <c r="G7" s="5">
        <f t="shared" ref="G7:G10" si="2">F7*1.055</f>
        <v>10866.470497452501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13</v>
      </c>
      <c r="B8" s="5">
        <v>7384.36</v>
      </c>
      <c r="C8" s="5">
        <v>8212.0400000000009</v>
      </c>
      <c r="D8" s="5">
        <v>7613.36</v>
      </c>
      <c r="E8" s="5">
        <f t="shared" si="0"/>
        <v>7727.5603999999985</v>
      </c>
      <c r="F8" s="5">
        <f t="shared" si="1"/>
        <v>7959.3872119999987</v>
      </c>
      <c r="G8" s="5">
        <f t="shared" si="2"/>
        <v>8397.1535086599979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14</v>
      </c>
      <c r="B9" s="5">
        <v>4582.57</v>
      </c>
      <c r="C9" s="5">
        <v>4127.4799999999996</v>
      </c>
      <c r="D9" s="5">
        <v>4546.57</v>
      </c>
      <c r="E9" s="5">
        <f t="shared" si="0"/>
        <v>4614.7685499999989</v>
      </c>
      <c r="F9" s="5">
        <f t="shared" si="1"/>
        <v>4753.2116064999991</v>
      </c>
      <c r="G9" s="5">
        <f t="shared" si="2"/>
        <v>5014.6382448574986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15</v>
      </c>
      <c r="B10" s="5">
        <v>609.74</v>
      </c>
      <c r="C10" s="5">
        <v>681.36</v>
      </c>
      <c r="D10" s="5">
        <v>673.74</v>
      </c>
      <c r="E10" s="5">
        <f t="shared" si="0"/>
        <v>683.84609999999998</v>
      </c>
      <c r="F10" s="5">
        <f t="shared" si="1"/>
        <v>704.36148300000002</v>
      </c>
      <c r="G10" s="5">
        <f t="shared" si="2"/>
        <v>743.10136456499993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7" t="s">
        <v>16</v>
      </c>
      <c r="B11" s="8">
        <f>SUM(B6:B10)</f>
        <v>34512.86</v>
      </c>
      <c r="C11" s="8">
        <f t="shared" ref="C11:G11" si="3">SUM(C6:C10)</f>
        <v>34342.04</v>
      </c>
      <c r="D11" s="8">
        <f t="shared" si="3"/>
        <v>34042.86</v>
      </c>
      <c r="E11" s="8">
        <f t="shared" si="3"/>
        <v>34553.502899999999</v>
      </c>
      <c r="F11" s="8">
        <f t="shared" si="3"/>
        <v>35590.107986999996</v>
      </c>
      <c r="G11" s="8">
        <f t="shared" si="3"/>
        <v>37547.563926284995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 x14ac:dyDescent="0.25">
      <c r="A12" s="9" t="s">
        <v>17</v>
      </c>
      <c r="B12" s="9"/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9" t="s">
        <v>11</v>
      </c>
      <c r="B13" s="10">
        <f>B6/$B$11</f>
        <v>0.34726186123085712</v>
      </c>
      <c r="C13" s="10">
        <f>C6/$C$11</f>
        <v>0.31148411684337912</v>
      </c>
      <c r="D13" s="10">
        <f>D6/$D$11</f>
        <v>0.33360886835007397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9" t="s">
        <v>12</v>
      </c>
      <c r="B14" s="10">
        <f t="shared" ref="B14:G17" si="4">B7/$B$11</f>
        <v>0.28833281275443418</v>
      </c>
      <c r="C14" s="10">
        <f t="shared" ref="C14:C17" si="5">C7/$C$11</f>
        <v>0.30936310131838413</v>
      </c>
      <c r="D14" s="10">
        <f t="shared" ref="D14:D17" si="6">D7/$D$11</f>
        <v>0.28940547298317476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9" t="s">
        <v>13</v>
      </c>
      <c r="B15" s="10">
        <f t="shared" si="4"/>
        <v>0.21395966604911906</v>
      </c>
      <c r="C15" s="10">
        <f t="shared" si="5"/>
        <v>0.2391249908275688</v>
      </c>
      <c r="D15" s="10">
        <f t="shared" si="6"/>
        <v>0.2236404344405846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9" t="s">
        <v>14</v>
      </c>
      <c r="B16" s="10">
        <f t="shared" si="4"/>
        <v>0.13277862222951095</v>
      </c>
      <c r="C16" s="10">
        <f t="shared" si="5"/>
        <v>0.12018738549020383</v>
      </c>
      <c r="D16" s="10">
        <f t="shared" si="6"/>
        <v>0.13355429009196054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9" t="s">
        <v>15</v>
      </c>
      <c r="B17" s="10">
        <f t="shared" si="4"/>
        <v>1.7667037736078667E-2</v>
      </c>
      <c r="C17" s="10">
        <f t="shared" si="5"/>
        <v>1.9840405520464132E-2</v>
      </c>
      <c r="D17" s="10">
        <f t="shared" si="6"/>
        <v>1.9790934134206115E-2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Cantarelli</dc:creator>
  <cp:lastModifiedBy>Vinicius Cantarelli</cp:lastModifiedBy>
  <dcterms:created xsi:type="dcterms:W3CDTF">2020-10-21T12:56:27Z</dcterms:created>
  <dcterms:modified xsi:type="dcterms:W3CDTF">2020-10-21T13:54:40Z</dcterms:modified>
</cp:coreProperties>
</file>