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5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<sst xmlns="http://schemas.openxmlformats.org/spreadsheetml/2006/main" count="59" uniqueCount="23">
  <si>
    <t xml:space="preserve">Orçamento Pessoal</t>
  </si>
  <si>
    <t xml:space="preserve">Nome:</t>
  </si>
  <si>
    <t xml:space="preserve">Vinicius Aoki Eguchi</t>
  </si>
  <si>
    <t xml:space="preserve">Turma:</t>
  </si>
  <si>
    <t xml:space="preserve">2ADSB</t>
  </si>
  <si>
    <t xml:space="preserve">Total 2025</t>
  </si>
  <si>
    <t xml:space="preserve">Orçado</t>
  </si>
  <si>
    <t xml:space="preserve">Realizado</t>
  </si>
  <si>
    <t xml:space="preserve">Diferença</t>
  </si>
  <si>
    <t xml:space="preserve">Planejado</t>
  </si>
  <si>
    <t xml:space="preserve">Receita</t>
  </si>
  <si>
    <t xml:space="preserve">Bolsa estágio / salário</t>
  </si>
  <si>
    <t xml:space="preserve">VR</t>
  </si>
  <si>
    <t xml:space="preserve">Auxílio HO</t>
  </si>
  <si>
    <t xml:space="preserve">Outros</t>
  </si>
  <si>
    <t xml:space="preserve">Despesas</t>
  </si>
  <si>
    <t xml:space="preserve">Almoço</t>
  </si>
  <si>
    <t xml:space="preserve">Transporte</t>
  </si>
  <si>
    <t xml:space="preserve">Faculdade</t>
  </si>
  <si>
    <t xml:space="preserve">Celular</t>
  </si>
  <si>
    <t xml:space="preserve">Investimentos</t>
  </si>
  <si>
    <t xml:space="preserve">Tipo investimento</t>
  </si>
  <si>
    <t xml:space="preserve">Resultado (saldo)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</si>
</sst>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m\-yy"/>
    <numFmt numFmtId="166" formatCode="_-&quot;R$ &quot;* #,##0.00_-;&quot;-R$ &quot;* #,##0.00_-;_-&quot;R$ &quot;* \-??_-;_-@_-"/>
  </numFmts>
  <fonts count="7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0"/>
      <charset val="134"/>
    </font>
    <font>
      <b val="true"/>
      <sz val="10"/>
      <name val="Arial"/>
      <family val="0"/>
      <charset val="134"/>
    </font>
    <font>
      <b val="true"/>
      <sz val="10"/>
      <color theme="0"/>
      <name val="Arial"/>
      <family val="0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 tint="0.5999"/>
        <bgColor rgb="FF9999FF"/>
      </patternFill>
    </fill>
    <fill>
      <patternFill patternType="solid">
        <fgColor theme="4" tint="0.7999"/>
        <bgColor rgb="FFEBF1DE"/>
      </patternFill>
    </fill>
    <fill>
      <patternFill patternType="solid">
        <fgColor theme="9" tint="0.3999"/>
        <bgColor rgb="FFC3D69B"/>
      </patternFill>
    </fill>
    <fill>
      <patternFill patternType="solid">
        <fgColor theme="9" tint="0.7999"/>
        <bgColor rgb="FFEBF1DE"/>
      </patternFill>
    </fill>
    <fill>
      <patternFill patternType="solid">
        <fgColor theme="6" tint="0.3999"/>
        <bgColor rgb="FFDCE6F2"/>
      </patternFill>
    </fill>
    <fill>
      <patternFill patternType="solid">
        <fgColor theme="6" tint="0.7999"/>
        <bgColor rgb="FFFDEADA"/>
      </patternFill>
    </fill>
    <fill>
      <patternFill patternType="solid">
        <fgColor theme="3" tint="-0.5"/>
        <bgColor rgb="FF333333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6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8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8EB4E3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0243E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21"/>
  <sheetViews>
    <sheetView showFormulas="false" showGridLines="false" showRowColHeaders="true" showZeros="true" rightToLeft="false" tabSelected="true" showOutlineSymbols="true" defaultGridColor="true" view="normal" topLeftCell="U1" colorId="64" zoomScale="100" zoomScaleNormal="100" zoomScalePageLayoutView="100" workbookViewId="0">
      <selection pane="topLeft" activeCell="X18" activeCellId="0" sqref="X18"/>
    </sheetView>
  </sheetViews>
  <sheetFormatPr defaultColWidth="9.00390625" defaultRowHeight="12.75" zeroHeight="false" outlineLevelRow="0" outlineLevelCol="0"/>
  <cols>
    <col collapsed="false" customWidth="true" hidden="false" outlineLevel="0" max="1" min="1" style="0" width="19.11"/>
    <col collapsed="false" customWidth="true" hidden="true" outlineLevel="0" max="10" min="2" style="0" width="10.66"/>
    <col collapsed="false" customWidth="true" hidden="false" outlineLevel="0" max="26" min="11" style="0" width="14"/>
    <col collapsed="false" customWidth="true" hidden="false" outlineLevel="0" max="27" min="27" style="0" width="10.25"/>
    <col collapsed="false" customWidth="true" hidden="false" outlineLevel="0" max="29" min="28" style="0" width="14"/>
    <col collapsed="false" customWidth="true" hidden="false" outlineLevel="0" max="30" min="30" style="0" width="10.25"/>
    <col collapsed="false" customWidth="true" hidden="false" outlineLevel="0" max="32" min="31" style="0" width="14"/>
    <col collapsed="false" customWidth="true" hidden="false" outlineLevel="0" max="33" min="33" style="0" width="10.25"/>
    <col collapsed="false" customWidth="true" hidden="false" outlineLevel="0" max="35" min="34" style="0" width="14"/>
    <col collapsed="false" customWidth="true" hidden="false" outlineLevel="0" max="36" min="36" style="0" width="10.25"/>
    <col collapsed="false" customWidth="true" hidden="false" outlineLevel="0" max="37" min="37" style="0" width="14"/>
    <col collapsed="false" customWidth="true" hidden="false" outlineLevel="0" max="38" min="38" style="0" width="15.25"/>
    <col collapsed="false" customWidth="true" hidden="false" outlineLevel="0" max="39" min="39" style="0" width="10.25"/>
    <col collapsed="false" customWidth="true" hidden="false" outlineLevel="0" max="40" min="40" style="0" width="15.25"/>
  </cols>
  <sheetData>
    <row r="1" customFormat="false" ht="7.5" hidden="false" customHeight="true" outlineLevel="0" collapsed="false"/>
    <row r="2" customFormat="false" ht="21.75" hidden="false" customHeight="true" outlineLevel="0" collapsed="false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customFormat="false" ht="12.75" hidden="false" customHeight="false" outlineLevel="0" collapsed="false">
      <c r="A3" s="2" t="s">
        <v>1</v>
      </c>
      <c r="K3" s="3" t="s">
        <v>2</v>
      </c>
      <c r="L3" s="3"/>
    </row>
    <row r="4" customFormat="false" ht="12.75" hidden="false" customHeight="false" outlineLevel="0" collapsed="false">
      <c r="A4" s="2" t="s">
        <v>3</v>
      </c>
      <c r="K4" s="4" t="s">
        <v>4</v>
      </c>
    </row>
    <row r="6" customFormat="false" ht="12.75" hidden="false" customHeight="false" outlineLevel="0" collapsed="false">
      <c r="B6" s="5" t="n">
        <v>45658</v>
      </c>
      <c r="C6" s="5"/>
      <c r="D6" s="5"/>
      <c r="E6" s="5" t="n">
        <v>45689</v>
      </c>
      <c r="F6" s="5"/>
      <c r="G6" s="5"/>
      <c r="H6" s="5" t="n">
        <v>45717</v>
      </c>
      <c r="I6" s="5"/>
      <c r="J6" s="5"/>
      <c r="K6" s="5" t="n">
        <v>45748</v>
      </c>
      <c r="L6" s="5"/>
      <c r="M6" s="5"/>
      <c r="N6" s="5" t="n">
        <v>45778</v>
      </c>
      <c r="O6" s="5"/>
      <c r="P6" s="5"/>
      <c r="Q6" s="5" t="n">
        <v>45809</v>
      </c>
      <c r="R6" s="5"/>
      <c r="S6" s="5"/>
      <c r="T6" s="5" t="n">
        <v>45839</v>
      </c>
      <c r="U6" s="5"/>
      <c r="V6" s="5"/>
      <c r="W6" s="5" t="n">
        <v>45870</v>
      </c>
      <c r="X6" s="5"/>
      <c r="Y6" s="5"/>
      <c r="Z6" s="5" t="n">
        <v>45901</v>
      </c>
      <c r="AA6" s="5"/>
      <c r="AB6" s="5"/>
      <c r="AC6" s="5" t="n">
        <v>45931</v>
      </c>
      <c r="AD6" s="5"/>
      <c r="AE6" s="5"/>
      <c r="AF6" s="5" t="n">
        <v>45962</v>
      </c>
      <c r="AG6" s="5"/>
      <c r="AH6" s="5"/>
      <c r="AI6" s="5" t="n">
        <v>45992</v>
      </c>
      <c r="AJ6" s="5"/>
      <c r="AK6" s="5"/>
      <c r="AL6" s="5" t="s">
        <v>5</v>
      </c>
      <c r="AM6" s="5"/>
      <c r="AN6" s="5"/>
    </row>
    <row r="7" customFormat="false" ht="12.75" hidden="false" customHeight="false" outlineLevel="0" collapsed="false">
      <c r="B7" s="6" t="s">
        <v>6</v>
      </c>
      <c r="C7" s="6" t="s">
        <v>7</v>
      </c>
      <c r="D7" s="6" t="s">
        <v>8</v>
      </c>
      <c r="E7" s="6" t="s">
        <v>6</v>
      </c>
      <c r="F7" s="6" t="s">
        <v>7</v>
      </c>
      <c r="G7" s="6" t="s">
        <v>8</v>
      </c>
      <c r="H7" s="6" t="s">
        <v>6</v>
      </c>
      <c r="I7" s="6" t="s">
        <v>7</v>
      </c>
      <c r="J7" s="6" t="s">
        <v>8</v>
      </c>
      <c r="K7" s="6" t="s">
        <v>9</v>
      </c>
      <c r="L7" s="6" t="s">
        <v>7</v>
      </c>
      <c r="M7" s="6" t="s">
        <v>8</v>
      </c>
      <c r="N7" s="6" t="s">
        <v>9</v>
      </c>
      <c r="O7" s="6" t="s">
        <v>7</v>
      </c>
      <c r="P7" s="6" t="s">
        <v>8</v>
      </c>
      <c r="Q7" s="6" t="s">
        <v>9</v>
      </c>
      <c r="R7" s="6" t="s">
        <v>7</v>
      </c>
      <c r="S7" s="6" t="s">
        <v>8</v>
      </c>
      <c r="T7" s="6" t="s">
        <v>9</v>
      </c>
      <c r="U7" s="6" t="s">
        <v>7</v>
      </c>
      <c r="V7" s="6" t="s">
        <v>8</v>
      </c>
      <c r="W7" s="6" t="s">
        <v>9</v>
      </c>
      <c r="X7" s="6" t="s">
        <v>7</v>
      </c>
      <c r="Y7" s="6" t="s">
        <v>8</v>
      </c>
      <c r="Z7" s="6" t="s">
        <v>9</v>
      </c>
      <c r="AA7" s="6" t="s">
        <v>7</v>
      </c>
      <c r="AB7" s="6" t="s">
        <v>8</v>
      </c>
      <c r="AC7" s="6" t="s">
        <v>9</v>
      </c>
      <c r="AD7" s="6" t="s">
        <v>7</v>
      </c>
      <c r="AE7" s="6" t="s">
        <v>8</v>
      </c>
      <c r="AF7" s="6" t="s">
        <v>9</v>
      </c>
      <c r="AG7" s="6" t="s">
        <v>7</v>
      </c>
      <c r="AH7" s="6" t="s">
        <v>8</v>
      </c>
      <c r="AI7" s="6" t="s">
        <v>9</v>
      </c>
      <c r="AJ7" s="6" t="s">
        <v>7</v>
      </c>
      <c r="AK7" s="6" t="s">
        <v>8</v>
      </c>
      <c r="AL7" s="6" t="s">
        <v>9</v>
      </c>
      <c r="AM7" s="6" t="s">
        <v>7</v>
      </c>
      <c r="AN7" s="6" t="s">
        <v>8</v>
      </c>
    </row>
    <row r="8" customFormat="false" ht="12.75" hidden="false" customHeight="false" outlineLevel="0" collapsed="false">
      <c r="A8" s="7" t="s">
        <v>10</v>
      </c>
      <c r="B8" s="8" t="n">
        <f aca="false">SUM(B9:B12)</f>
        <v>0</v>
      </c>
      <c r="C8" s="8" t="n">
        <f aca="false">SUM(C9:C12)</f>
        <v>0</v>
      </c>
      <c r="D8" s="9" t="n">
        <f aca="false">C8-B8</f>
        <v>0</v>
      </c>
      <c r="E8" s="8" t="n">
        <f aca="false">SUM(E9:E12)</f>
        <v>0</v>
      </c>
      <c r="F8" s="8" t="n">
        <f aca="false">SUM(F9:F12)</f>
        <v>0</v>
      </c>
      <c r="G8" s="9" t="n">
        <f aca="false">F8-E8</f>
        <v>0</v>
      </c>
      <c r="H8" s="8" t="n">
        <f aca="false">SUM(H9:H12)</f>
        <v>0</v>
      </c>
      <c r="I8" s="8" t="n">
        <f aca="false">SUM(I9:I12)</f>
        <v>0</v>
      </c>
      <c r="J8" s="9" t="n">
        <f aca="false">I8-H8</f>
        <v>0</v>
      </c>
      <c r="K8" s="8" t="n">
        <f aca="false">SUM(K9:K12)</f>
        <v>3468.3</v>
      </c>
      <c r="L8" s="8" t="n">
        <f aca="false">SUM(L9:L12)</f>
        <v>3468.3</v>
      </c>
      <c r="M8" s="9" t="n">
        <f aca="false">L8-K8</f>
        <v>0</v>
      </c>
      <c r="N8" s="8" t="n">
        <f aca="false">SUM(N9:N12)</f>
        <v>3468.3</v>
      </c>
      <c r="O8" s="8" t="n">
        <f aca="false">SUM(O9:O12)</f>
        <v>3468.3</v>
      </c>
      <c r="P8" s="9" t="n">
        <f aca="false">O8-N8</f>
        <v>0</v>
      </c>
      <c r="Q8" s="8" t="n">
        <f aca="false">SUM(Q9:Q12)</f>
        <v>3468.3</v>
      </c>
      <c r="R8" s="8" t="n">
        <f aca="false">SUM(R9:R12)</f>
        <v>3468.3</v>
      </c>
      <c r="S8" s="9" t="n">
        <f aca="false">R8-Q8</f>
        <v>0</v>
      </c>
      <c r="T8" s="8" t="n">
        <f aca="false">SUM(T9:T12)</f>
        <v>3468.3</v>
      </c>
      <c r="U8" s="8" t="n">
        <f aca="false">SUM(U9:U12)</f>
        <v>3468.3</v>
      </c>
      <c r="V8" s="9" t="n">
        <f aca="false">U8-T8</f>
        <v>0</v>
      </c>
      <c r="W8" s="8" t="n">
        <f aca="false">SUM(W9:W12)</f>
        <v>3468.3</v>
      </c>
      <c r="X8" s="8" t="n">
        <f aca="false">SUM(X9:X12)</f>
        <v>3468.3</v>
      </c>
      <c r="Y8" s="9" t="n">
        <f aca="false">X8-W8</f>
        <v>0</v>
      </c>
      <c r="Z8" s="8" t="n">
        <f aca="false">SUM(Z9:Z12)</f>
        <v>3468.3</v>
      </c>
      <c r="AA8" s="8" t="n">
        <f aca="false">SUM(AA9:AA12)</f>
        <v>0</v>
      </c>
      <c r="AB8" s="9" t="n">
        <f aca="false">AA8-Z8</f>
        <v>-3468.3</v>
      </c>
      <c r="AC8" s="8" t="n">
        <f aca="false">SUM(AC9:AC12)</f>
        <v>3468.3</v>
      </c>
      <c r="AD8" s="8" t="n">
        <f aca="false">SUM(AD9:AD12)</f>
        <v>0</v>
      </c>
      <c r="AE8" s="9" t="n">
        <f aca="false">AD8-AC8</f>
        <v>-3468.3</v>
      </c>
      <c r="AF8" s="8" t="n">
        <f aca="false">SUM(AF9:AF12)</f>
        <v>3468.3</v>
      </c>
      <c r="AG8" s="8" t="n">
        <f aca="false">SUM(AG9:AG12)</f>
        <v>0</v>
      </c>
      <c r="AH8" s="9" t="n">
        <f aca="false">AG8-AF8</f>
        <v>-3468.3</v>
      </c>
      <c r="AI8" s="8" t="n">
        <f aca="false">SUM(AI9:AI12)</f>
        <v>3468.3</v>
      </c>
      <c r="AJ8" s="8" t="n">
        <f aca="false">SUM(AJ9:AJ12)</f>
        <v>0</v>
      </c>
      <c r="AK8" s="9" t="n">
        <f aca="false">AJ8-AI8</f>
        <v>-3468.3</v>
      </c>
      <c r="AL8" s="8" t="n">
        <f aca="false">SUM(AL9:AL12)</f>
        <v>31214.7</v>
      </c>
      <c r="AM8" s="8" t="n">
        <f aca="false">SUM(AM9:AM12)</f>
        <v>17341.5</v>
      </c>
      <c r="AN8" s="9" t="n">
        <f aca="false">AM8-AL8</f>
        <v>-13873.2</v>
      </c>
    </row>
    <row r="9" customFormat="false" ht="12.75" hidden="false" customHeight="false" outlineLevel="0" collapsed="false">
      <c r="A9" s="10" t="s">
        <v>11</v>
      </c>
      <c r="B9" s="11"/>
      <c r="C9" s="11"/>
      <c r="D9" s="11" t="n">
        <f aca="false">C9-B9</f>
        <v>0</v>
      </c>
      <c r="E9" s="11"/>
      <c r="F9" s="11"/>
      <c r="G9" s="11" t="n">
        <f aca="false">F9-E9</f>
        <v>0</v>
      </c>
      <c r="H9" s="11"/>
      <c r="I9" s="11"/>
      <c r="J9" s="11" t="n">
        <f aca="false">I9-H9</f>
        <v>0</v>
      </c>
      <c r="K9" s="11" t="n">
        <v>2000</v>
      </c>
      <c r="L9" s="11" t="n">
        <v>2000</v>
      </c>
      <c r="M9" s="11" t="n">
        <f aca="false">L9-K9</f>
        <v>0</v>
      </c>
      <c r="N9" s="11" t="n">
        <v>2000</v>
      </c>
      <c r="O9" s="11" t="n">
        <v>2000</v>
      </c>
      <c r="P9" s="11" t="n">
        <f aca="false">O9-N9</f>
        <v>0</v>
      </c>
      <c r="Q9" s="11" t="n">
        <v>2000</v>
      </c>
      <c r="R9" s="11" t="n">
        <v>2000</v>
      </c>
      <c r="S9" s="11" t="n">
        <f aca="false">R9-Q9</f>
        <v>0</v>
      </c>
      <c r="T9" s="11" t="n">
        <v>2000</v>
      </c>
      <c r="U9" s="11" t="n">
        <v>2000</v>
      </c>
      <c r="V9" s="11" t="n">
        <f aca="false">U9-T9</f>
        <v>0</v>
      </c>
      <c r="W9" s="11" t="n">
        <v>2000</v>
      </c>
      <c r="X9" s="11" t="n">
        <v>2000</v>
      </c>
      <c r="Y9" s="11" t="n">
        <f aca="false">X9-W9</f>
        <v>0</v>
      </c>
      <c r="Z9" s="11" t="n">
        <v>2000</v>
      </c>
      <c r="AA9" s="11"/>
      <c r="AB9" s="11" t="n">
        <f aca="false">AA9-Z9</f>
        <v>-2000</v>
      </c>
      <c r="AC9" s="11" t="n">
        <v>2000</v>
      </c>
      <c r="AD9" s="11"/>
      <c r="AE9" s="11" t="n">
        <f aca="false">AD9-AC9</f>
        <v>-2000</v>
      </c>
      <c r="AF9" s="11" t="n">
        <v>2000</v>
      </c>
      <c r="AG9" s="11"/>
      <c r="AH9" s="11" t="n">
        <f aca="false">AG9-AF9</f>
        <v>-2000</v>
      </c>
      <c r="AI9" s="11" t="n">
        <v>2000</v>
      </c>
      <c r="AJ9" s="11"/>
      <c r="AK9" s="11" t="n">
        <f aca="false">AJ9-AI9</f>
        <v>-2000</v>
      </c>
      <c r="AL9" s="11" t="n">
        <f aca="false">B9+E9+H9+K9+N9+Q9+T9+W9+Z9+AC9+AF9+AI9</f>
        <v>18000</v>
      </c>
      <c r="AM9" s="11" t="n">
        <f aca="false">C9+F9+I9+L9+O9+R9+U9+X9+AA9+AD9+AG9+AJ9</f>
        <v>10000</v>
      </c>
      <c r="AN9" s="11" t="n">
        <f aca="false">AM9-AL9</f>
        <v>-8000</v>
      </c>
    </row>
    <row r="10" customFormat="false" ht="12.75" hidden="false" customHeight="false" outlineLevel="0" collapsed="false">
      <c r="A10" s="10" t="s">
        <v>12</v>
      </c>
      <c r="B10" s="11"/>
      <c r="C10" s="11"/>
      <c r="D10" s="11" t="n">
        <f aca="false">C10-B10</f>
        <v>0</v>
      </c>
      <c r="E10" s="11"/>
      <c r="F10" s="11"/>
      <c r="G10" s="11" t="n">
        <f aca="false">F10-E10</f>
        <v>0</v>
      </c>
      <c r="H10" s="11"/>
      <c r="I10" s="11"/>
      <c r="J10" s="11" t="n">
        <f aca="false">I10-H10</f>
        <v>0</v>
      </c>
      <c r="K10" s="11" t="n">
        <v>1268.3</v>
      </c>
      <c r="L10" s="11" t="n">
        <v>1268.3</v>
      </c>
      <c r="M10" s="11" t="n">
        <f aca="false">L10-K10</f>
        <v>0</v>
      </c>
      <c r="N10" s="11" t="n">
        <v>1268.3</v>
      </c>
      <c r="O10" s="11" t="n">
        <v>1268.3</v>
      </c>
      <c r="P10" s="11" t="n">
        <f aca="false">O10-N10</f>
        <v>0</v>
      </c>
      <c r="Q10" s="11" t="n">
        <v>1268.3</v>
      </c>
      <c r="R10" s="11" t="n">
        <v>1268.3</v>
      </c>
      <c r="S10" s="11" t="n">
        <f aca="false">R10-Q10</f>
        <v>0</v>
      </c>
      <c r="T10" s="11" t="n">
        <v>1268.3</v>
      </c>
      <c r="U10" s="11" t="n">
        <v>1268.3</v>
      </c>
      <c r="V10" s="11" t="n">
        <f aca="false">U10-T10</f>
        <v>0</v>
      </c>
      <c r="W10" s="11" t="n">
        <v>1268.3</v>
      </c>
      <c r="X10" s="11" t="n">
        <v>1268.3</v>
      </c>
      <c r="Y10" s="11" t="n">
        <f aca="false">X10-W10</f>
        <v>0</v>
      </c>
      <c r="Z10" s="11" t="n">
        <v>1268.3</v>
      </c>
      <c r="AA10" s="11"/>
      <c r="AB10" s="11" t="n">
        <f aca="false">AA10-Z10</f>
        <v>-1268.3</v>
      </c>
      <c r="AC10" s="11" t="n">
        <v>1268.3</v>
      </c>
      <c r="AD10" s="11"/>
      <c r="AE10" s="11" t="n">
        <f aca="false">AD10-AC10</f>
        <v>-1268.3</v>
      </c>
      <c r="AF10" s="11" t="n">
        <v>1268.3</v>
      </c>
      <c r="AG10" s="11"/>
      <c r="AH10" s="11" t="n">
        <f aca="false">AG10-AF10</f>
        <v>-1268.3</v>
      </c>
      <c r="AI10" s="11" t="n">
        <v>1268.3</v>
      </c>
      <c r="AJ10" s="11"/>
      <c r="AK10" s="11" t="n">
        <f aca="false">AJ10-AI10</f>
        <v>-1268.3</v>
      </c>
      <c r="AL10" s="11" t="n">
        <f aca="false">B10+E10+H10+K10+N10+Q10+T10+W10+Z10+AC10+AF10+AI10</f>
        <v>11414.7</v>
      </c>
      <c r="AM10" s="11" t="n">
        <f aca="false">C10+F10+I10+L10+O10+R10+U10+X10+AA10+AD10+AG10+AJ10</f>
        <v>6341.5</v>
      </c>
      <c r="AN10" s="11" t="n">
        <f aca="false">AM10-AL10</f>
        <v>-5073.2</v>
      </c>
    </row>
    <row r="11" customFormat="false" ht="12.75" hidden="false" customHeight="false" outlineLevel="0" collapsed="false">
      <c r="A11" s="10" t="s">
        <v>13</v>
      </c>
      <c r="B11" s="11"/>
      <c r="C11" s="11"/>
      <c r="D11" s="11" t="n">
        <f aca="false">C11-B11</f>
        <v>0</v>
      </c>
      <c r="E11" s="11"/>
      <c r="F11" s="11"/>
      <c r="G11" s="11" t="n">
        <f aca="false">F11-E11</f>
        <v>0</v>
      </c>
      <c r="H11" s="11"/>
      <c r="I11" s="11"/>
      <c r="J11" s="11" t="n">
        <f aca="false">I11-H11</f>
        <v>0</v>
      </c>
      <c r="K11" s="11" t="n">
        <v>200</v>
      </c>
      <c r="L11" s="11" t="n">
        <v>200</v>
      </c>
      <c r="M11" s="11" t="n">
        <f aca="false">L11-K11</f>
        <v>0</v>
      </c>
      <c r="N11" s="11" t="n">
        <v>200</v>
      </c>
      <c r="O11" s="11" t="n">
        <v>200</v>
      </c>
      <c r="P11" s="11" t="n">
        <f aca="false">O11-N11</f>
        <v>0</v>
      </c>
      <c r="Q11" s="11" t="n">
        <v>200</v>
      </c>
      <c r="R11" s="11" t="n">
        <v>200</v>
      </c>
      <c r="S11" s="11" t="n">
        <f aca="false">R11-Q11</f>
        <v>0</v>
      </c>
      <c r="T11" s="11" t="n">
        <v>200</v>
      </c>
      <c r="U11" s="11" t="n">
        <v>200</v>
      </c>
      <c r="V11" s="11" t="n">
        <f aca="false">U11-T11</f>
        <v>0</v>
      </c>
      <c r="W11" s="11" t="n">
        <v>200</v>
      </c>
      <c r="X11" s="11" t="n">
        <v>200</v>
      </c>
      <c r="Y11" s="11" t="n">
        <f aca="false">X11-W11</f>
        <v>0</v>
      </c>
      <c r="Z11" s="11" t="n">
        <v>200</v>
      </c>
      <c r="AA11" s="11"/>
      <c r="AB11" s="11" t="n">
        <f aca="false">AA11-Z11</f>
        <v>-200</v>
      </c>
      <c r="AC11" s="11" t="n">
        <v>200</v>
      </c>
      <c r="AD11" s="11"/>
      <c r="AE11" s="11" t="n">
        <f aca="false">AD11-AC11</f>
        <v>-200</v>
      </c>
      <c r="AF11" s="11" t="n">
        <v>200</v>
      </c>
      <c r="AG11" s="11"/>
      <c r="AH11" s="11" t="n">
        <f aca="false">AG11-AF11</f>
        <v>-200</v>
      </c>
      <c r="AI11" s="11" t="n">
        <v>200</v>
      </c>
      <c r="AJ11" s="11"/>
      <c r="AK11" s="11" t="n">
        <f aca="false">AJ11-AI11</f>
        <v>-200</v>
      </c>
      <c r="AL11" s="11" t="n">
        <f aca="false">B11+E11+H11+K11+N11+Q11+T11+W11+Z11+AC11+AF11+AI11</f>
        <v>1800</v>
      </c>
      <c r="AM11" s="11" t="n">
        <f aca="false">C11+F11+I11+L11+O11+R11+U11+X11+AA11+AD11+AG11+AJ11</f>
        <v>1000</v>
      </c>
      <c r="AN11" s="11" t="n">
        <f aca="false">AM11-AL11</f>
        <v>-800</v>
      </c>
    </row>
    <row r="12" customFormat="false" ht="12.75" hidden="false" customHeight="false" outlineLevel="0" collapsed="false">
      <c r="A12" s="10" t="s">
        <v>14</v>
      </c>
      <c r="B12" s="11"/>
      <c r="C12" s="11"/>
      <c r="D12" s="11" t="n">
        <f aca="false">C12-B12</f>
        <v>0</v>
      </c>
      <c r="E12" s="11"/>
      <c r="F12" s="11"/>
      <c r="G12" s="11" t="n">
        <f aca="false">F12-E12</f>
        <v>0</v>
      </c>
      <c r="H12" s="11"/>
      <c r="I12" s="11"/>
      <c r="J12" s="11" t="n">
        <f aca="false">I12-H12</f>
        <v>0</v>
      </c>
      <c r="K12" s="11" t="n">
        <v>0</v>
      </c>
      <c r="L12" s="11"/>
      <c r="M12" s="11" t="n">
        <f aca="false">L12-K12</f>
        <v>0</v>
      </c>
      <c r="N12" s="11" t="n">
        <v>0</v>
      </c>
      <c r="O12" s="11"/>
      <c r="P12" s="11" t="n">
        <f aca="false">O12-N12</f>
        <v>0</v>
      </c>
      <c r="Q12" s="11" t="n">
        <v>0</v>
      </c>
      <c r="R12" s="11"/>
      <c r="S12" s="11" t="n">
        <f aca="false">R12-Q12</f>
        <v>0</v>
      </c>
      <c r="T12" s="11" t="n">
        <v>0</v>
      </c>
      <c r="U12" s="11"/>
      <c r="V12" s="11" t="n">
        <f aca="false">U12-T12</f>
        <v>0</v>
      </c>
      <c r="W12" s="11" t="n">
        <v>0</v>
      </c>
      <c r="X12" s="11"/>
      <c r="Y12" s="11" t="n">
        <f aca="false">X12-W12</f>
        <v>0</v>
      </c>
      <c r="Z12" s="11" t="n">
        <v>0</v>
      </c>
      <c r="AA12" s="11"/>
      <c r="AB12" s="11" t="n">
        <f aca="false">AA12-Z12</f>
        <v>0</v>
      </c>
      <c r="AC12" s="11" t="n">
        <v>0</v>
      </c>
      <c r="AD12" s="11"/>
      <c r="AE12" s="11" t="n">
        <f aca="false">AD12-AC12</f>
        <v>0</v>
      </c>
      <c r="AF12" s="11" t="n">
        <v>0</v>
      </c>
      <c r="AG12" s="11"/>
      <c r="AH12" s="11" t="n">
        <f aca="false">AG12-AF12</f>
        <v>0</v>
      </c>
      <c r="AI12" s="11" t="n">
        <v>0</v>
      </c>
      <c r="AJ12" s="11"/>
      <c r="AK12" s="11" t="n">
        <f aca="false">AJ12-AI12</f>
        <v>0</v>
      </c>
      <c r="AL12" s="11" t="n">
        <f aca="false">B12+E12+H12+K12+N12+Q12+T12+W12+Z12+AC12+AF12+AI12</f>
        <v>0</v>
      </c>
      <c r="AM12" s="11" t="n">
        <f aca="false">C12+F12+I12+L12+O12+R12+U12+X12+AA12+AD12+AG12+AJ12</f>
        <v>0</v>
      </c>
      <c r="AN12" s="11" t="n">
        <f aca="false">AM12-AL12</f>
        <v>0</v>
      </c>
    </row>
    <row r="13" customFormat="false" ht="12.75" hidden="false" customHeight="false" outlineLevel="0" collapsed="false">
      <c r="A13" s="12" t="s">
        <v>15</v>
      </c>
      <c r="B13" s="13" t="n">
        <f aca="false">SUM(B14:B18)</f>
        <v>0</v>
      </c>
      <c r="C13" s="13" t="n">
        <f aca="false">SUM(C14:C18)</f>
        <v>0</v>
      </c>
      <c r="D13" s="13" t="n">
        <f aca="false">C13-B13</f>
        <v>0</v>
      </c>
      <c r="E13" s="13" t="n">
        <f aca="false">SUM(E14:E18)</f>
        <v>0</v>
      </c>
      <c r="F13" s="13" t="n">
        <f aca="false">SUM(F14:F18)</f>
        <v>0</v>
      </c>
      <c r="G13" s="13" t="n">
        <f aca="false">F13-E13</f>
        <v>0</v>
      </c>
      <c r="H13" s="13" t="n">
        <f aca="false">SUM(H14:H18)</f>
        <v>0</v>
      </c>
      <c r="I13" s="13" t="n">
        <f aca="false">SUM(I14:I18)</f>
        <v>0</v>
      </c>
      <c r="J13" s="13" t="n">
        <f aca="false">I13-H13</f>
        <v>0</v>
      </c>
      <c r="K13" s="13" t="n">
        <f aca="false">SUM(K14:K18)</f>
        <v>2515</v>
      </c>
      <c r="L13" s="13" t="n">
        <f aca="false">SUM(L14:L18)</f>
        <v>2394.79</v>
      </c>
      <c r="M13" s="13" t="n">
        <f aca="false">L13-K13</f>
        <v>-120.21</v>
      </c>
      <c r="N13" s="13" t="n">
        <f aca="false">SUM(N14:N18)</f>
        <v>2515</v>
      </c>
      <c r="O13" s="13" t="n">
        <f aca="false">SUM(O14:O18)</f>
        <v>2521.26</v>
      </c>
      <c r="P13" s="13" t="n">
        <f aca="false">O13-N13</f>
        <v>6.26000000000022</v>
      </c>
      <c r="Q13" s="13" t="n">
        <f aca="false">SUM(Q14:Q18)</f>
        <v>2512.5</v>
      </c>
      <c r="R13" s="13" t="n">
        <f aca="false">SUM(R14:R18)</f>
        <v>2598.1</v>
      </c>
      <c r="S13" s="13" t="n">
        <f aca="false">R13-Q13</f>
        <v>85.5999999999999</v>
      </c>
      <c r="T13" s="13" t="n">
        <f aca="false">SUM(T14:T18)</f>
        <v>2517.5</v>
      </c>
      <c r="U13" s="13" t="n">
        <f aca="false">SUM(U14:U18)</f>
        <v>3240.27</v>
      </c>
      <c r="V13" s="13" t="n">
        <f aca="false">U13-T13</f>
        <v>722.77</v>
      </c>
      <c r="W13" s="13" t="n">
        <f aca="false">SUM(W14:W18)</f>
        <v>2512.5</v>
      </c>
      <c r="X13" s="13" t="n">
        <f aca="false">SUM(X14:X18)</f>
        <v>2685.71</v>
      </c>
      <c r="Y13" s="13" t="n">
        <f aca="false">X13-W13</f>
        <v>173.21</v>
      </c>
      <c r="Z13" s="13" t="n">
        <f aca="false">SUM(Z14:Z18)</f>
        <v>2515</v>
      </c>
      <c r="AA13" s="13" t="n">
        <f aca="false">SUM(AA14:AA18)</f>
        <v>0</v>
      </c>
      <c r="AB13" s="13" t="n">
        <f aca="false">AA13-Z13</f>
        <v>-2515</v>
      </c>
      <c r="AC13" s="13" t="n">
        <f aca="false">SUM(AC14:AC18)</f>
        <v>2517.5</v>
      </c>
      <c r="AD13" s="13" t="n">
        <f aca="false">SUM(AD14:AD18)</f>
        <v>0</v>
      </c>
      <c r="AE13" s="13" t="n">
        <f aca="false">AD13-AC13</f>
        <v>-2517.5</v>
      </c>
      <c r="AF13" s="13" t="n">
        <f aca="false">SUM(AF14:AF18)</f>
        <v>2510</v>
      </c>
      <c r="AG13" s="13" t="n">
        <f aca="false">SUM(AG14:AG18)</f>
        <v>0</v>
      </c>
      <c r="AH13" s="13" t="n">
        <f aca="false">AG13-AF13</f>
        <v>-2510</v>
      </c>
      <c r="AI13" s="13" t="n">
        <f aca="false">SUM(AI14:AI18)</f>
        <v>2510</v>
      </c>
      <c r="AJ13" s="13" t="n">
        <f aca="false">SUM(AJ14:AJ18)</f>
        <v>0</v>
      </c>
      <c r="AK13" s="13" t="n">
        <f aca="false">AJ13-AI13</f>
        <v>-2510</v>
      </c>
      <c r="AL13" s="13" t="n">
        <f aca="false">SUM(AL14:AL18)</f>
        <v>22625</v>
      </c>
      <c r="AM13" s="13" t="n">
        <f aca="false">SUM(AM14:AM18)</f>
        <v>13440.13</v>
      </c>
      <c r="AN13" s="13" t="n">
        <f aca="false">AM13-AL13</f>
        <v>-9184.87</v>
      </c>
    </row>
    <row r="14" customFormat="false" ht="12.75" hidden="false" customHeight="false" outlineLevel="0" collapsed="false">
      <c r="A14" s="14" t="s">
        <v>16</v>
      </c>
      <c r="B14" s="15"/>
      <c r="C14" s="15"/>
      <c r="D14" s="15" t="n">
        <f aca="false">C14-B14</f>
        <v>0</v>
      </c>
      <c r="E14" s="15"/>
      <c r="F14" s="15"/>
      <c r="G14" s="15" t="n">
        <f aca="false">F14-E14</f>
        <v>0</v>
      </c>
      <c r="H14" s="15"/>
      <c r="I14" s="15"/>
      <c r="J14" s="15" t="n">
        <f aca="false">I14-H14</f>
        <v>0</v>
      </c>
      <c r="K14" s="15" t="n">
        <v>700</v>
      </c>
      <c r="L14" s="15" t="n">
        <v>579.79</v>
      </c>
      <c r="M14" s="15" t="n">
        <f aca="false">L14-K14</f>
        <v>-120.21</v>
      </c>
      <c r="N14" s="15" t="n">
        <v>700</v>
      </c>
      <c r="O14" s="15" t="n">
        <v>706.26</v>
      </c>
      <c r="P14" s="15" t="n">
        <f aca="false">O14-N14</f>
        <v>6.25999999999999</v>
      </c>
      <c r="Q14" s="15" t="n">
        <v>700</v>
      </c>
      <c r="R14" s="15" t="n">
        <v>785.6</v>
      </c>
      <c r="S14" s="15" t="n">
        <f aca="false">R14-Q14</f>
        <v>85.6</v>
      </c>
      <c r="T14" s="15" t="n">
        <v>700</v>
      </c>
      <c r="U14" s="15" t="n">
        <v>1422.77</v>
      </c>
      <c r="V14" s="15" t="n">
        <f aca="false">U14-T14</f>
        <v>722.77</v>
      </c>
      <c r="W14" s="15" t="n">
        <v>700</v>
      </c>
      <c r="X14" s="15" t="n">
        <v>873.21</v>
      </c>
      <c r="Y14" s="15" t="n">
        <f aca="false">X14-W14</f>
        <v>173.21</v>
      </c>
      <c r="Z14" s="15" t="n">
        <v>700</v>
      </c>
      <c r="AA14" s="15"/>
      <c r="AB14" s="15" t="n">
        <f aca="false">AA14-Z14</f>
        <v>-700</v>
      </c>
      <c r="AC14" s="15" t="n">
        <v>700</v>
      </c>
      <c r="AD14" s="15"/>
      <c r="AE14" s="15" t="n">
        <f aca="false">AD14-AC14</f>
        <v>-700</v>
      </c>
      <c r="AF14" s="15" t="n">
        <v>700</v>
      </c>
      <c r="AG14" s="15"/>
      <c r="AH14" s="15" t="n">
        <f aca="false">AG14-AF14</f>
        <v>-700</v>
      </c>
      <c r="AI14" s="15" t="n">
        <v>700</v>
      </c>
      <c r="AJ14" s="15"/>
      <c r="AK14" s="15" t="n">
        <f aca="false">AJ14-AI14</f>
        <v>-700</v>
      </c>
      <c r="AL14" s="15" t="n">
        <f aca="false">B14+E14+H14+K14+N14+Q14+T14+W14+Z14+AC14+AF14+AI14</f>
        <v>6300</v>
      </c>
      <c r="AM14" s="15" t="n">
        <f aca="false">C14+F14+I14+L14+O14+R14+U14+X14+AA14+AD14+AG14+AJ14</f>
        <v>4367.63</v>
      </c>
      <c r="AN14" s="15" t="n">
        <f aca="false">AM14-AL14</f>
        <v>-1932.37</v>
      </c>
    </row>
    <row r="15" customFormat="false" ht="12.75" hidden="false" customHeight="false" outlineLevel="0" collapsed="false">
      <c r="A15" s="14" t="s">
        <v>17</v>
      </c>
      <c r="B15" s="15"/>
      <c r="C15" s="15"/>
      <c r="D15" s="15" t="n">
        <f aca="false">C15-B15</f>
        <v>0</v>
      </c>
      <c r="E15" s="15"/>
      <c r="F15" s="15"/>
      <c r="G15" s="15" t="n">
        <f aca="false">F15-E15</f>
        <v>0</v>
      </c>
      <c r="H15" s="15"/>
      <c r="I15" s="15"/>
      <c r="J15" s="15" t="n">
        <f aca="false">I15-H15</f>
        <v>0</v>
      </c>
      <c r="K15" s="15" t="n">
        <f aca="false">22*2.5</f>
        <v>55</v>
      </c>
      <c r="L15" s="15" t="n">
        <v>55</v>
      </c>
      <c r="M15" s="15" t="n">
        <f aca="false">L15-K15</f>
        <v>0</v>
      </c>
      <c r="N15" s="15" t="n">
        <f aca="false">2.5*22</f>
        <v>55</v>
      </c>
      <c r="O15" s="15" t="n">
        <v>55</v>
      </c>
      <c r="P15" s="15" t="n">
        <f aca="false">O15-N15</f>
        <v>0</v>
      </c>
      <c r="Q15" s="15" t="n">
        <f aca="false">2.5*21</f>
        <v>52.5</v>
      </c>
      <c r="R15" s="15" t="n">
        <v>52.5</v>
      </c>
      <c r="S15" s="15" t="n">
        <f aca="false">R15-Q15</f>
        <v>0</v>
      </c>
      <c r="T15" s="15" t="n">
        <f aca="false">23*2.5</f>
        <v>57.5</v>
      </c>
      <c r="U15" s="15" t="n">
        <v>57.5</v>
      </c>
      <c r="V15" s="15" t="n">
        <f aca="false">U15-T15</f>
        <v>0</v>
      </c>
      <c r="W15" s="15" t="n">
        <f aca="false">21*2.5</f>
        <v>52.5</v>
      </c>
      <c r="X15" s="15" t="n">
        <v>52.5</v>
      </c>
      <c r="Y15" s="15" t="n">
        <f aca="false">X15-W15</f>
        <v>0</v>
      </c>
      <c r="Z15" s="15" t="n">
        <f aca="false">22*2.5</f>
        <v>55</v>
      </c>
      <c r="AA15" s="15"/>
      <c r="AB15" s="15" t="n">
        <f aca="false">AA15-Z15</f>
        <v>-55</v>
      </c>
      <c r="AC15" s="15" t="n">
        <f aca="false">23*2.5</f>
        <v>57.5</v>
      </c>
      <c r="AD15" s="15"/>
      <c r="AE15" s="15" t="n">
        <f aca="false">AD15-AC15</f>
        <v>-57.5</v>
      </c>
      <c r="AF15" s="15" t="n">
        <f aca="false">20*2.5</f>
        <v>50</v>
      </c>
      <c r="AG15" s="15"/>
      <c r="AH15" s="15" t="n">
        <f aca="false">AG15-AF15</f>
        <v>-50</v>
      </c>
      <c r="AI15" s="15" t="n">
        <f aca="false">20*2.5</f>
        <v>50</v>
      </c>
      <c r="AJ15" s="15"/>
      <c r="AK15" s="15" t="n">
        <f aca="false">AJ15-AI15</f>
        <v>-50</v>
      </c>
      <c r="AL15" s="15" t="n">
        <f aca="false">B15+E15+H15+K15+N15+Q15+T15+W15+Z15+AC15+AF15+AI15</f>
        <v>485</v>
      </c>
      <c r="AM15" s="15" t="n">
        <f aca="false">C15+F15+I15+L15+O15+R15+U15+X15+AA15+AD15+AG15+AJ15</f>
        <v>272.5</v>
      </c>
      <c r="AN15" s="15" t="n">
        <f aca="false">AM15-AL15</f>
        <v>-212.5</v>
      </c>
    </row>
    <row r="16" customFormat="false" ht="12.75" hidden="false" customHeight="false" outlineLevel="0" collapsed="false">
      <c r="A16" s="14" t="s">
        <v>18</v>
      </c>
      <c r="B16" s="15"/>
      <c r="C16" s="15"/>
      <c r="D16" s="15" t="n">
        <f aca="false">C16-B16</f>
        <v>0</v>
      </c>
      <c r="E16" s="15"/>
      <c r="F16" s="15"/>
      <c r="G16" s="15" t="n">
        <f aca="false">F16-E16</f>
        <v>0</v>
      </c>
      <c r="H16" s="15"/>
      <c r="I16" s="15"/>
      <c r="J16" s="15" t="n">
        <f aca="false">I16-H16</f>
        <v>0</v>
      </c>
      <c r="K16" s="15" t="n">
        <v>1730</v>
      </c>
      <c r="L16" s="15" t="n">
        <v>1730</v>
      </c>
      <c r="M16" s="15" t="n">
        <f aca="false">L16-K16</f>
        <v>0</v>
      </c>
      <c r="N16" s="15" t="n">
        <v>1730</v>
      </c>
      <c r="O16" s="15" t="n">
        <v>1730</v>
      </c>
      <c r="P16" s="15" t="n">
        <f aca="false">O16-N16</f>
        <v>0</v>
      </c>
      <c r="Q16" s="15" t="n">
        <v>1730</v>
      </c>
      <c r="R16" s="15" t="n">
        <v>1730</v>
      </c>
      <c r="S16" s="15" t="n">
        <f aca="false">R16-Q16</f>
        <v>0</v>
      </c>
      <c r="T16" s="15" t="n">
        <v>1730</v>
      </c>
      <c r="U16" s="15" t="n">
        <v>1730</v>
      </c>
      <c r="V16" s="15" t="n">
        <f aca="false">U16-T16</f>
        <v>0</v>
      </c>
      <c r="W16" s="15" t="n">
        <v>1730</v>
      </c>
      <c r="X16" s="15" t="n">
        <v>1730</v>
      </c>
      <c r="Y16" s="15" t="n">
        <f aca="false">X16-W16</f>
        <v>0</v>
      </c>
      <c r="Z16" s="15" t="n">
        <v>1730</v>
      </c>
      <c r="AA16" s="15"/>
      <c r="AB16" s="15" t="n">
        <f aca="false">AA16-Z16</f>
        <v>-1730</v>
      </c>
      <c r="AC16" s="15" t="n">
        <v>1730</v>
      </c>
      <c r="AD16" s="15"/>
      <c r="AE16" s="15" t="n">
        <f aca="false">AD16-AC16</f>
        <v>-1730</v>
      </c>
      <c r="AF16" s="15" t="n">
        <v>1730</v>
      </c>
      <c r="AG16" s="15"/>
      <c r="AH16" s="15" t="n">
        <f aca="false">AG16-AF16</f>
        <v>-1730</v>
      </c>
      <c r="AI16" s="15" t="n">
        <v>1730</v>
      </c>
      <c r="AJ16" s="15"/>
      <c r="AK16" s="15" t="n">
        <f aca="false">AJ16-AI16</f>
        <v>-1730</v>
      </c>
      <c r="AL16" s="15" t="n">
        <f aca="false">B16+E16+H16+K16+N16+Q16+T16+W16+Z16+AC16+AF16+AI16</f>
        <v>15570</v>
      </c>
      <c r="AM16" s="15" t="n">
        <f aca="false">C16+F16+I16+L16+O16+R16+U16+X16+AA16+AD16+AG16+AJ16</f>
        <v>8650</v>
      </c>
      <c r="AN16" s="15" t="n">
        <f aca="false">AM16-AL16</f>
        <v>-6920</v>
      </c>
    </row>
    <row r="17" customFormat="false" ht="12.75" hidden="false" customHeight="false" outlineLevel="0" collapsed="false">
      <c r="A17" s="14" t="s">
        <v>19</v>
      </c>
      <c r="B17" s="15"/>
      <c r="C17" s="15"/>
      <c r="D17" s="15" t="n">
        <f aca="false">C17-B17</f>
        <v>0</v>
      </c>
      <c r="E17" s="15"/>
      <c r="F17" s="15"/>
      <c r="G17" s="15" t="n">
        <f aca="false">F17-E17</f>
        <v>0</v>
      </c>
      <c r="H17" s="15"/>
      <c r="I17" s="15"/>
      <c r="J17" s="15" t="n">
        <f aca="false">I17-H17</f>
        <v>0</v>
      </c>
      <c r="K17" s="15" t="n">
        <v>30</v>
      </c>
      <c r="L17" s="15" t="n">
        <v>30</v>
      </c>
      <c r="M17" s="15" t="n">
        <f aca="false">L17-K17</f>
        <v>0</v>
      </c>
      <c r="N17" s="15" t="n">
        <v>30</v>
      </c>
      <c r="O17" s="15" t="n">
        <v>30</v>
      </c>
      <c r="P17" s="15" t="n">
        <f aca="false">O17-N17</f>
        <v>0</v>
      </c>
      <c r="Q17" s="15" t="n">
        <v>30</v>
      </c>
      <c r="R17" s="15" t="n">
        <v>30</v>
      </c>
      <c r="S17" s="15" t="n">
        <f aca="false">R17-Q17</f>
        <v>0</v>
      </c>
      <c r="T17" s="15" t="n">
        <v>30</v>
      </c>
      <c r="U17" s="15" t="n">
        <v>30</v>
      </c>
      <c r="V17" s="15" t="n">
        <f aca="false">U17-T17</f>
        <v>0</v>
      </c>
      <c r="W17" s="15" t="n">
        <v>30</v>
      </c>
      <c r="X17" s="15" t="n">
        <v>30</v>
      </c>
      <c r="Y17" s="15" t="n">
        <f aca="false">X17-W17</f>
        <v>0</v>
      </c>
      <c r="Z17" s="15" t="n">
        <v>30</v>
      </c>
      <c r="AA17" s="15"/>
      <c r="AB17" s="15" t="n">
        <f aca="false">AA17-Z17</f>
        <v>-30</v>
      </c>
      <c r="AC17" s="15" t="n">
        <v>30</v>
      </c>
      <c r="AD17" s="15"/>
      <c r="AE17" s="15" t="n">
        <f aca="false">AD17-AC17</f>
        <v>-30</v>
      </c>
      <c r="AF17" s="15" t="n">
        <v>30</v>
      </c>
      <c r="AG17" s="15"/>
      <c r="AH17" s="15" t="n">
        <f aca="false">AG17-AF17</f>
        <v>-30</v>
      </c>
      <c r="AI17" s="15" t="n">
        <v>30</v>
      </c>
      <c r="AJ17" s="15"/>
      <c r="AK17" s="15" t="n">
        <f aca="false">AJ17-AI17</f>
        <v>-30</v>
      </c>
      <c r="AL17" s="15" t="n">
        <f aca="false">B17+E17+H17+K17+N17+Q17+T17+W17+Z17+AC17+AF17+AI17</f>
        <v>270</v>
      </c>
      <c r="AM17" s="15" t="n">
        <f aca="false">C17+F17+I17+L17+O17+R17+U17+X17+AA17+AD17+AG17+AJ17</f>
        <v>150</v>
      </c>
      <c r="AN17" s="15" t="n">
        <f aca="false">AM17-AL17</f>
        <v>-120</v>
      </c>
    </row>
    <row r="18" customFormat="false" ht="12.75" hidden="false" customHeight="false" outlineLevel="0" collapsed="false">
      <c r="A18" s="14" t="s">
        <v>14</v>
      </c>
      <c r="B18" s="15"/>
      <c r="C18" s="15"/>
      <c r="D18" s="15" t="n">
        <f aca="false">C18-B18</f>
        <v>0</v>
      </c>
      <c r="E18" s="15"/>
      <c r="F18" s="15"/>
      <c r="G18" s="15" t="n">
        <f aca="false">F18-E18</f>
        <v>0</v>
      </c>
      <c r="H18" s="15"/>
      <c r="I18" s="15"/>
      <c r="J18" s="15" t="n">
        <f aca="false">I18-H18</f>
        <v>0</v>
      </c>
      <c r="K18" s="15" t="n">
        <v>0</v>
      </c>
      <c r="L18" s="15"/>
      <c r="M18" s="15" t="n">
        <f aca="false">L18-K18</f>
        <v>0</v>
      </c>
      <c r="N18" s="15" t="n">
        <v>0</v>
      </c>
      <c r="O18" s="15"/>
      <c r="P18" s="15" t="n">
        <f aca="false">O18-N18</f>
        <v>0</v>
      </c>
      <c r="Q18" s="15" t="n">
        <v>0</v>
      </c>
      <c r="R18" s="15"/>
      <c r="S18" s="15" t="n">
        <f aca="false">R18-Q18</f>
        <v>0</v>
      </c>
      <c r="T18" s="15" t="n">
        <v>0</v>
      </c>
      <c r="U18" s="15"/>
      <c r="V18" s="15" t="n">
        <f aca="false">U18-T18</f>
        <v>0</v>
      </c>
      <c r="W18" s="15" t="n">
        <v>0</v>
      </c>
      <c r="X18" s="15"/>
      <c r="Y18" s="15" t="n">
        <f aca="false">X18-W18</f>
        <v>0</v>
      </c>
      <c r="Z18" s="15" t="n">
        <v>0</v>
      </c>
      <c r="AA18" s="15"/>
      <c r="AB18" s="15" t="n">
        <f aca="false">AA18-Z18</f>
        <v>0</v>
      </c>
      <c r="AC18" s="15" t="n">
        <v>0</v>
      </c>
      <c r="AD18" s="15"/>
      <c r="AE18" s="15" t="n">
        <f aca="false">AD18-AC18</f>
        <v>0</v>
      </c>
      <c r="AF18" s="15" t="n">
        <v>0</v>
      </c>
      <c r="AG18" s="15"/>
      <c r="AH18" s="15" t="n">
        <f aca="false">AG18-AF18</f>
        <v>0</v>
      </c>
      <c r="AI18" s="15" t="n">
        <v>0</v>
      </c>
      <c r="AJ18" s="15"/>
      <c r="AK18" s="15" t="n">
        <f aca="false">AJ18-AI18</f>
        <v>0</v>
      </c>
      <c r="AL18" s="15" t="n">
        <f aca="false">B18+E18+H18+K18+N18+Q18+T18+W18+Z18+AC18+AF18+AI18</f>
        <v>0</v>
      </c>
      <c r="AM18" s="15" t="n">
        <f aca="false">C18+F18+I18+L18+O18+R18+U18+X18+AA18+AD18+AG18+AJ18</f>
        <v>0</v>
      </c>
      <c r="AN18" s="15" t="n">
        <f aca="false">AM18-AL18</f>
        <v>0</v>
      </c>
    </row>
    <row r="19" customFormat="false" ht="12.75" hidden="false" customHeight="false" outlineLevel="0" collapsed="false">
      <c r="A19" s="16" t="s">
        <v>20</v>
      </c>
      <c r="B19" s="17" t="n">
        <f aca="false">SUM(B20)</f>
        <v>0</v>
      </c>
      <c r="C19" s="17" t="n">
        <f aca="false">SUM(C20)</f>
        <v>0</v>
      </c>
      <c r="D19" s="17" t="n">
        <f aca="false">C19-B19</f>
        <v>0</v>
      </c>
      <c r="E19" s="17" t="n">
        <f aca="false">SUM(E20)</f>
        <v>0</v>
      </c>
      <c r="F19" s="17" t="n">
        <f aca="false">SUM(F20)</f>
        <v>0</v>
      </c>
      <c r="G19" s="17" t="n">
        <f aca="false">F19-E19</f>
        <v>0</v>
      </c>
      <c r="H19" s="17" t="n">
        <f aca="false">SUM(H20)</f>
        <v>0</v>
      </c>
      <c r="I19" s="17" t="n">
        <f aca="false">SUM(I20)</f>
        <v>0</v>
      </c>
      <c r="J19" s="17" t="n">
        <f aca="false">I19-H19</f>
        <v>0</v>
      </c>
      <c r="K19" s="17" t="n">
        <f aca="false">SUM(K20)</f>
        <v>150</v>
      </c>
      <c r="L19" s="17" t="n">
        <f aca="false">SUM(L20)</f>
        <v>150</v>
      </c>
      <c r="M19" s="17" t="n">
        <f aca="false">L19-K19</f>
        <v>0</v>
      </c>
      <c r="N19" s="17" t="n">
        <f aca="false">SUM(N20)</f>
        <v>150</v>
      </c>
      <c r="O19" s="17" t="n">
        <f aca="false">SUM(O20)</f>
        <v>150</v>
      </c>
      <c r="P19" s="17" t="n">
        <f aca="false">O19-N19</f>
        <v>0</v>
      </c>
      <c r="Q19" s="17" t="n">
        <f aca="false">SUM(Q20)</f>
        <v>150</v>
      </c>
      <c r="R19" s="17" t="n">
        <f aca="false">SUM(R20)</f>
        <v>150</v>
      </c>
      <c r="S19" s="17" t="n">
        <f aca="false">R19-Q19</f>
        <v>0</v>
      </c>
      <c r="T19" s="17" t="n">
        <f aca="false">SUM(T20)</f>
        <v>150</v>
      </c>
      <c r="U19" s="17" t="n">
        <f aca="false">SUM(U20)</f>
        <v>150</v>
      </c>
      <c r="V19" s="17" t="n">
        <f aca="false">U19-T19</f>
        <v>0</v>
      </c>
      <c r="W19" s="17" t="n">
        <f aca="false">SUM(W20)</f>
        <v>150</v>
      </c>
      <c r="X19" s="17" t="n">
        <f aca="false">SUM(X20)</f>
        <v>0</v>
      </c>
      <c r="Y19" s="17" t="n">
        <f aca="false">X19-W19</f>
        <v>-150</v>
      </c>
      <c r="Z19" s="17" t="n">
        <f aca="false">SUM(Z20)</f>
        <v>150</v>
      </c>
      <c r="AA19" s="17" t="n">
        <f aca="false">SUM(AA20)</f>
        <v>0</v>
      </c>
      <c r="AB19" s="17" t="n">
        <f aca="false">AA19-Z19</f>
        <v>-150</v>
      </c>
      <c r="AC19" s="17" t="n">
        <f aca="false">SUM(AC20)</f>
        <v>150</v>
      </c>
      <c r="AD19" s="17" t="n">
        <f aca="false">SUM(AD20)</f>
        <v>0</v>
      </c>
      <c r="AE19" s="17" t="n">
        <f aca="false">AD19-AC19</f>
        <v>-150</v>
      </c>
      <c r="AF19" s="17" t="n">
        <f aca="false">SUM(AF20)</f>
        <v>150</v>
      </c>
      <c r="AG19" s="17" t="n">
        <f aca="false">SUM(AG20)</f>
        <v>0</v>
      </c>
      <c r="AH19" s="17" t="n">
        <f aca="false">AG19-AF19</f>
        <v>-150</v>
      </c>
      <c r="AI19" s="17" t="n">
        <f aca="false">SUM(AI20)</f>
        <v>150</v>
      </c>
      <c r="AJ19" s="17" t="n">
        <f aca="false">SUM(AJ20)</f>
        <v>0</v>
      </c>
      <c r="AK19" s="17" t="n">
        <f aca="false">AJ19-AI19</f>
        <v>-150</v>
      </c>
      <c r="AL19" s="17" t="n">
        <f aca="false">SUM(AL20)</f>
        <v>1350</v>
      </c>
      <c r="AM19" s="17" t="n">
        <f aca="false">SUM(AM20)</f>
        <v>600</v>
      </c>
      <c r="AN19" s="17" t="n">
        <f aca="false">AM19-AL19</f>
        <v>-750</v>
      </c>
    </row>
    <row r="20" customFormat="false" ht="12.75" hidden="false" customHeight="false" outlineLevel="0" collapsed="false">
      <c r="A20" s="18" t="s">
        <v>21</v>
      </c>
      <c r="B20" s="19"/>
      <c r="C20" s="19"/>
      <c r="D20" s="19" t="n">
        <f aca="false">C20-B20</f>
        <v>0</v>
      </c>
      <c r="E20" s="19"/>
      <c r="F20" s="19"/>
      <c r="G20" s="19" t="n">
        <f aca="false">F20-E20</f>
        <v>0</v>
      </c>
      <c r="H20" s="19"/>
      <c r="I20" s="19"/>
      <c r="J20" s="19" t="n">
        <f aca="false">I20-H20</f>
        <v>0</v>
      </c>
      <c r="K20" s="19" t="n">
        <v>150</v>
      </c>
      <c r="L20" s="19" t="n">
        <v>150</v>
      </c>
      <c r="M20" s="19" t="n">
        <f aca="false">L20-K20</f>
        <v>0</v>
      </c>
      <c r="N20" s="19" t="n">
        <v>150</v>
      </c>
      <c r="O20" s="19" t="n">
        <v>150</v>
      </c>
      <c r="P20" s="19" t="n">
        <f aca="false">O20-N20</f>
        <v>0</v>
      </c>
      <c r="Q20" s="19" t="n">
        <v>150</v>
      </c>
      <c r="R20" s="19" t="n">
        <v>150</v>
      </c>
      <c r="S20" s="19" t="n">
        <f aca="false">R20-Q20</f>
        <v>0</v>
      </c>
      <c r="T20" s="19" t="n">
        <v>150</v>
      </c>
      <c r="U20" s="19" t="n">
        <v>150</v>
      </c>
      <c r="V20" s="19" t="n">
        <f aca="false">U20-T20</f>
        <v>0</v>
      </c>
      <c r="W20" s="19" t="n">
        <v>150</v>
      </c>
      <c r="X20" s="19"/>
      <c r="Y20" s="19" t="n">
        <f aca="false">X20-W20</f>
        <v>-150</v>
      </c>
      <c r="Z20" s="19" t="n">
        <v>150</v>
      </c>
      <c r="AA20" s="19"/>
      <c r="AB20" s="19" t="n">
        <f aca="false">AA20-Z20</f>
        <v>-150</v>
      </c>
      <c r="AC20" s="19" t="n">
        <v>150</v>
      </c>
      <c r="AD20" s="19"/>
      <c r="AE20" s="19" t="n">
        <f aca="false">AD20-AC20</f>
        <v>-150</v>
      </c>
      <c r="AF20" s="19" t="n">
        <v>150</v>
      </c>
      <c r="AG20" s="19"/>
      <c r="AH20" s="19" t="n">
        <f aca="false">AG20-AF20</f>
        <v>-150</v>
      </c>
      <c r="AI20" s="19" t="n">
        <v>150</v>
      </c>
      <c r="AJ20" s="19"/>
      <c r="AK20" s="19" t="n">
        <f aca="false">AJ20-AI20</f>
        <v>-150</v>
      </c>
      <c r="AL20" s="19" t="n">
        <f aca="false">B20+E20+H20+K20+N20+Q20+T20+W20+Z20+AC20+AF20+AI20</f>
        <v>1350</v>
      </c>
      <c r="AM20" s="19" t="n">
        <f aca="false">C20+F20+I20+L20+O20+R20+U20+X20+AA20+AD20+AG20+AJ20</f>
        <v>600</v>
      </c>
      <c r="AN20" s="19" t="n">
        <f aca="false">AM20-AL20</f>
        <v>-750</v>
      </c>
    </row>
    <row r="21" customFormat="false" ht="12.75" hidden="false" customHeight="false" outlineLevel="0" collapsed="false">
      <c r="A21" s="20" t="s">
        <v>22</v>
      </c>
      <c r="B21" s="21" t="n">
        <f aca="false">B8-B13-B19</f>
        <v>0</v>
      </c>
      <c r="C21" s="21" t="n">
        <f aca="false">C8-C13-C19</f>
        <v>0</v>
      </c>
      <c r="D21" s="21" t="n">
        <f aca="false">C21-B21</f>
        <v>0</v>
      </c>
      <c r="E21" s="21" t="n">
        <f aca="false">E8-E13-E19</f>
        <v>0</v>
      </c>
      <c r="F21" s="21" t="n">
        <f aca="false">F8-F13-F19</f>
        <v>0</v>
      </c>
      <c r="G21" s="21" t="n">
        <f aca="false">F21-E21</f>
        <v>0</v>
      </c>
      <c r="H21" s="21" t="n">
        <f aca="false">H8-H13-H19</f>
        <v>0</v>
      </c>
      <c r="I21" s="21" t="n">
        <f aca="false">I8-I13-I19</f>
        <v>0</v>
      </c>
      <c r="J21" s="21" t="n">
        <f aca="false">I21-H21</f>
        <v>0</v>
      </c>
      <c r="K21" s="21" t="n">
        <f aca="false">K8-K13-K19</f>
        <v>803.3</v>
      </c>
      <c r="L21" s="21" t="n">
        <f aca="false">L8-L13-L19</f>
        <v>923.51</v>
      </c>
      <c r="M21" s="21" t="n">
        <f aca="false">L21-K21</f>
        <v>120.21</v>
      </c>
      <c r="N21" s="21" t="n">
        <f aca="false">N8-N13-N19</f>
        <v>803.3</v>
      </c>
      <c r="O21" s="21" t="n">
        <f aca="false">O8-O13-O19</f>
        <v>797.04</v>
      </c>
      <c r="P21" s="21" t="n">
        <f aca="false">O21-N21</f>
        <v>-6.25999999999999</v>
      </c>
      <c r="Q21" s="21" t="n">
        <f aca="false">Q8-Q13-Q19</f>
        <v>805.8</v>
      </c>
      <c r="R21" s="21" t="n">
        <f aca="false">R8-R13-R19</f>
        <v>720.2</v>
      </c>
      <c r="S21" s="21" t="n">
        <f aca="false">R21-Q21</f>
        <v>-85.5999999999999</v>
      </c>
      <c r="T21" s="21" t="n">
        <f aca="false">T8-T13-T19</f>
        <v>800.8</v>
      </c>
      <c r="U21" s="21" t="n">
        <f aca="false">U8-U13-U19</f>
        <v>78.0300000000002</v>
      </c>
      <c r="V21" s="21" t="n">
        <f aca="false">U21-T21</f>
        <v>-722.77</v>
      </c>
      <c r="W21" s="21" t="n">
        <f aca="false">W8-W13-W19</f>
        <v>805.8</v>
      </c>
      <c r="X21" s="21" t="n">
        <f aca="false">X8-X13-X19</f>
        <v>782.59</v>
      </c>
      <c r="Y21" s="21" t="n">
        <f aca="false">X21-W21</f>
        <v>-23.2099999999998</v>
      </c>
      <c r="Z21" s="21" t="n">
        <f aca="false">Z8-Z13-Z19</f>
        <v>803.3</v>
      </c>
      <c r="AA21" s="21" t="n">
        <f aca="false">AA8-AA13-AA19</f>
        <v>0</v>
      </c>
      <c r="AB21" s="21" t="n">
        <f aca="false">AA21-Z21</f>
        <v>-803.3</v>
      </c>
      <c r="AC21" s="21" t="n">
        <f aca="false">AC8-AC13-AC19</f>
        <v>800.8</v>
      </c>
      <c r="AD21" s="21" t="n">
        <f aca="false">AD8-AD13-AD19</f>
        <v>0</v>
      </c>
      <c r="AE21" s="21" t="n">
        <f aca="false">AD21-AC21</f>
        <v>-800.8</v>
      </c>
      <c r="AF21" s="21" t="n">
        <f aca="false">AF8-AF13-AF19</f>
        <v>808.3</v>
      </c>
      <c r="AG21" s="21" t="n">
        <f aca="false">AG8-AG13-AG19</f>
        <v>0</v>
      </c>
      <c r="AH21" s="21" t="n">
        <f aca="false">AG21-AF21</f>
        <v>-808.3</v>
      </c>
      <c r="AI21" s="21" t="n">
        <f aca="false">AI8-AI13-AI19</f>
        <v>808.3</v>
      </c>
      <c r="AJ21" s="21" t="n">
        <f aca="false">AJ8-AJ13-AJ19</f>
        <v>0</v>
      </c>
      <c r="AK21" s="21" t="n">
        <f aca="false">AJ21-AI21</f>
        <v>-808.3</v>
      </c>
      <c r="AL21" s="21" t="n">
        <f aca="false">B21+E21+H21+K21+N21+Q21+T21+W21+Z21+AC21+AF21+AI21</f>
        <v>7239.7</v>
      </c>
      <c r="AM21" s="21" t="n">
        <f aca="false">C21+F21+I21+L21+O21+R21+U21+X21+AA21+AD21+AG21+AJ21</f>
        <v>3301.37</v>
      </c>
      <c r="AN21" s="21" t="n">
        <f aca="false">AM21-AL21</f>
        <v>-3938.33</v>
      </c>
    </row>
  </sheetData>
  <mergeCells count="15">
    <mergeCell ref="A2:AN2"/>
    <mergeCell ref="K3:L3"/>
    <mergeCell ref="B6:D6"/>
    <mergeCell ref="E6:G6"/>
    <mergeCell ref="H6:J6"/>
    <mergeCell ref="K6:M6"/>
    <mergeCell ref="N6:P6"/>
    <mergeCell ref="Q6:S6"/>
    <mergeCell ref="T6:V6"/>
    <mergeCell ref="W6:Y6"/>
    <mergeCell ref="Z6:AB6"/>
    <mergeCell ref="AC6:AE6"/>
    <mergeCell ref="AF6:AH6"/>
    <mergeCell ref="AI6:AK6"/>
    <mergeCell ref="AL6:AN6"/>
  </mergeCells>
  <conditionalFormatting sqref="AN19:AN21">
    <cfRule type="cellIs" priority="2" operator="lessThan" aboveAverage="0" equalAverage="0" bottom="0" percent="0" rank="0" text="" dxfId="0">
      <formula>0</formula>
    </cfRule>
  </conditionalFormatting>
  <conditionalFormatting sqref="AK19:AK21">
    <cfRule type="cellIs" priority="3" operator="lessThan" aboveAverage="0" equalAverage="0" bottom="0" percent="0" rank="0" text="" dxfId="0">
      <formula>0</formula>
    </cfRule>
  </conditionalFormatting>
  <conditionalFormatting sqref="AH19:AH21">
    <cfRule type="cellIs" priority="4" operator="lessThan" aboveAverage="0" equalAverage="0" bottom="0" percent="0" rank="0" text="" dxfId="0">
      <formula>0</formula>
    </cfRule>
  </conditionalFormatting>
  <conditionalFormatting sqref="AE19:AE21">
    <cfRule type="cellIs" priority="5" operator="lessThan" aboveAverage="0" equalAverage="0" bottom="0" percent="0" rank="0" text="" dxfId="0">
      <formula>0</formula>
    </cfRule>
  </conditionalFormatting>
  <conditionalFormatting sqref="AB19:AB21">
    <cfRule type="cellIs" priority="6" operator="lessThan" aboveAverage="0" equalAverage="0" bottom="0" percent="0" rank="0" text="" dxfId="0">
      <formula>0</formula>
    </cfRule>
  </conditionalFormatting>
  <conditionalFormatting sqref="Y19:Y21">
    <cfRule type="cellIs" priority="7" operator="lessThan" aboveAverage="0" equalAverage="0" bottom="0" percent="0" rank="0" text="" dxfId="0">
      <formula>0</formula>
    </cfRule>
  </conditionalFormatting>
  <conditionalFormatting sqref="V19:V21">
    <cfRule type="cellIs" priority="8" operator="lessThan" aboveAverage="0" equalAverage="0" bottom="0" percent="0" rank="0" text="" dxfId="0">
      <formula>0</formula>
    </cfRule>
  </conditionalFormatting>
  <conditionalFormatting sqref="S19:S21">
    <cfRule type="cellIs" priority="9" operator="lessThan" aboveAverage="0" equalAverage="0" bottom="0" percent="0" rank="0" text="" dxfId="0">
      <formula>0</formula>
    </cfRule>
  </conditionalFormatting>
  <conditionalFormatting sqref="P19:P21">
    <cfRule type="cellIs" priority="10" operator="lessThan" aboveAverage="0" equalAverage="0" bottom="0" percent="0" rank="0" text="" dxfId="0">
      <formula>0</formula>
    </cfRule>
  </conditionalFormatting>
  <conditionalFormatting sqref="M19:M21">
    <cfRule type="cellIs" priority="11" operator="lessThan" aboveAverage="0" equalAverage="0" bottom="0" percent="0" rank="0" text="" dxfId="0">
      <formula>0</formula>
    </cfRule>
  </conditionalFormatting>
  <conditionalFormatting sqref="J19:J21">
    <cfRule type="cellIs" priority="12" operator="lessThan" aboveAverage="0" equalAverage="0" bottom="0" percent="0" rank="0" text="" dxfId="0">
      <formula>0</formula>
    </cfRule>
  </conditionalFormatting>
  <conditionalFormatting sqref="G19:G21">
    <cfRule type="cellIs" priority="13" operator="lessThan" aboveAverage="0" equalAverage="0" bottom="0" percent="0" rank="0" text="" dxfId="0">
      <formula>0</formula>
    </cfRule>
  </conditionalFormatting>
  <conditionalFormatting sqref="D19:D21">
    <cfRule type="cellIs" priority="14" operator="lessThan" aboveAverage="0" equalAverage="0" bottom="0" percent="0" rank="0" text="" dxfId="0">
      <formula>0</formula>
    </cfRule>
  </conditionalFormatting>
  <conditionalFormatting sqref="D13:D18 G13:G18 J13:J18 M13:M18 P13:P18 S13:S18 V13:V18 Y13:Y18 AB13:AB18 AE13:AE18 AH13:AH18 AK13:AK18 AN13:AN18">
    <cfRule type="cellIs" priority="15" operator="greaterThan" aboveAverage="0" equalAverage="0" bottom="0" percent="0" rank="0" text="" dxfId="0">
      <formula>0</formula>
    </cfRule>
  </conditionalFormatting>
  <conditionalFormatting sqref="D8:D12 G8:G12 J8:J12 M8:M12 P8:P12 S8:S12 V8:V12 Y8:Y12 AB8:AB12 AE8:AE12 AH8:AH12 AK8:AK12 AN8:AN12">
    <cfRule type="cellIs" priority="16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LibreOffice/24.2.7.2$Linux_X86_64 LibreOffice_project/420$Build-2</Application>
  <AppVersion>15.0000</AppVersion>
  <Company>Bovespa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2009-01-29T09:43:00Z</dcterms:created>
  <dc:creator>CBariquelli</dc:creator>
  <dc:description/>
  <dc:language>en-US</dc:language>
  <cp:lastModifiedBy/>
  <dcterms:modified xsi:type="dcterms:W3CDTF">2025-09-06T16:50:19Z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  <property fmtid="{D5CDD505-2E9C-101B-9397-08002B2CF9AE}" pid="3" name="ICV">
    <vt:lpwstr/>
  </property>
  <property fmtid="{D5CDD505-2E9C-101B-9397-08002B2CF9AE}" pid="4" name="KSOProductBuildVer">
    <vt:lpwstr>1033-11.1.0.11723</vt:lpwstr>
  </property>
  <property fmtid="{D5CDD505-2E9C-101B-9397-08002B2CF9AE}" pid="5" name="MediaServiceImageTags">
    <vt:lpwstr/>
  </property>
  <property fmtid="{D5CDD505-2E9C-101B-9397-08002B2CF9AE}" pid="6" name="_NewReviewCycle">
    <vt:lpwstr/>
  </property>
</Properties>
</file>