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8_{91543C62-2E85-49F6-ACC8-69F9DDA6164B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1" l="1"/>
  <c r="I61" i="1"/>
  <c r="I117" i="1"/>
  <c r="I125" i="1"/>
  <c r="I181" i="1"/>
  <c r="I189" i="1"/>
  <c r="I245" i="1"/>
  <c r="I253" i="1"/>
  <c r="I4" i="1"/>
  <c r="I3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8" i="1"/>
  <c r="I8" i="1" s="1"/>
  <c r="H9" i="1"/>
  <c r="I9" i="1" s="1"/>
  <c r="H10" i="1"/>
  <c r="I10" i="1" s="1"/>
  <c r="H11" i="1"/>
  <c r="I11" i="1" s="1"/>
  <c r="H7" i="1"/>
  <c r="I7" i="1" s="1"/>
  <c r="H6" i="1"/>
  <c r="I6" i="1" s="1"/>
  <c r="H5" i="1"/>
  <c r="I5" i="1" s="1"/>
  <c r="H4" i="1"/>
  <c r="H3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1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50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3" i="1"/>
  <c r="D12" i="1"/>
  <c r="D11" i="1"/>
  <c r="D10" i="1"/>
  <c r="D9" i="1"/>
  <c r="D8" i="1"/>
  <c r="D7" i="1"/>
  <c r="D6" i="1"/>
  <c r="D5" i="1"/>
  <c r="D4" i="1"/>
  <c r="D3" i="1"/>
  <c r="D2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278" i="1"/>
  <c r="E267" i="1"/>
  <c r="E268" i="1"/>
  <c r="E269" i="1"/>
  <c r="E270" i="1"/>
  <c r="E271" i="1"/>
  <c r="E272" i="1"/>
  <c r="E273" i="1"/>
  <c r="E274" i="1"/>
  <c r="E275" i="1"/>
  <c r="E276" i="1"/>
  <c r="E277" i="1"/>
  <c r="E266" i="1"/>
  <c r="E255" i="1"/>
  <c r="E256" i="1"/>
  <c r="E257" i="1"/>
  <c r="E258" i="1"/>
  <c r="E259" i="1"/>
  <c r="E260" i="1"/>
  <c r="E261" i="1"/>
  <c r="E262" i="1"/>
  <c r="E263" i="1"/>
  <c r="E264" i="1"/>
  <c r="E265" i="1"/>
  <c r="E254" i="1"/>
  <c r="E243" i="1"/>
  <c r="E244" i="1"/>
  <c r="E245" i="1"/>
  <c r="E246" i="1"/>
  <c r="E247" i="1"/>
  <c r="E248" i="1"/>
  <c r="E249" i="1"/>
  <c r="E250" i="1"/>
  <c r="E251" i="1"/>
  <c r="E252" i="1"/>
  <c r="E253" i="1"/>
  <c r="E242" i="1"/>
  <c r="E231" i="1"/>
  <c r="E232" i="1"/>
  <c r="E233" i="1"/>
  <c r="E234" i="1"/>
  <c r="E235" i="1"/>
  <c r="E236" i="1"/>
  <c r="E237" i="1"/>
  <c r="E238" i="1"/>
  <c r="E239" i="1"/>
  <c r="E240" i="1"/>
  <c r="E241" i="1"/>
  <c r="E230" i="1"/>
  <c r="E219" i="1"/>
  <c r="E220" i="1"/>
  <c r="E221" i="1"/>
  <c r="E222" i="1"/>
  <c r="E223" i="1"/>
  <c r="E224" i="1"/>
  <c r="E225" i="1"/>
  <c r="E226" i="1"/>
  <c r="E227" i="1"/>
  <c r="E228" i="1"/>
  <c r="E229" i="1"/>
  <c r="E218" i="1"/>
  <c r="E207" i="1"/>
  <c r="E208" i="1"/>
  <c r="E209" i="1"/>
  <c r="E210" i="1"/>
  <c r="E211" i="1"/>
  <c r="E212" i="1"/>
  <c r="E213" i="1"/>
  <c r="E214" i="1"/>
  <c r="E215" i="1"/>
  <c r="E216" i="1"/>
  <c r="E217" i="1"/>
  <c r="E206" i="1"/>
  <c r="E195" i="1"/>
  <c r="E196" i="1"/>
  <c r="E197" i="1"/>
  <c r="E198" i="1"/>
  <c r="E199" i="1"/>
  <c r="E200" i="1"/>
  <c r="E201" i="1"/>
  <c r="E202" i="1"/>
  <c r="E203" i="1"/>
  <c r="E204" i="1"/>
  <c r="E205" i="1"/>
  <c r="E194" i="1"/>
  <c r="E183" i="1"/>
  <c r="E184" i="1"/>
  <c r="E185" i="1"/>
  <c r="E186" i="1"/>
  <c r="E187" i="1"/>
  <c r="E188" i="1"/>
  <c r="E189" i="1"/>
  <c r="E190" i="1"/>
  <c r="E191" i="1"/>
  <c r="E192" i="1"/>
  <c r="E193" i="1"/>
  <c r="E182" i="1"/>
  <c r="E171" i="1"/>
  <c r="E172" i="1"/>
  <c r="E173" i="1"/>
  <c r="E174" i="1"/>
  <c r="E175" i="1"/>
  <c r="E176" i="1"/>
  <c r="E177" i="1"/>
  <c r="E178" i="1"/>
  <c r="E179" i="1"/>
  <c r="E180" i="1"/>
  <c r="E181" i="1"/>
  <c r="E170" i="1"/>
  <c r="E159" i="1"/>
  <c r="E160" i="1"/>
  <c r="E161" i="1"/>
  <c r="E162" i="1"/>
  <c r="E163" i="1"/>
  <c r="E164" i="1"/>
  <c r="E165" i="1"/>
  <c r="E166" i="1"/>
  <c r="E167" i="1"/>
  <c r="E168" i="1"/>
  <c r="E169" i="1"/>
  <c r="E158" i="1"/>
  <c r="E147" i="1"/>
  <c r="E148" i="1"/>
  <c r="E149" i="1"/>
  <c r="E150" i="1"/>
  <c r="E151" i="1"/>
  <c r="E152" i="1"/>
  <c r="E153" i="1"/>
  <c r="E154" i="1"/>
  <c r="E155" i="1"/>
  <c r="E156" i="1"/>
  <c r="E157" i="1"/>
  <c r="E146" i="1"/>
  <c r="E135" i="1"/>
  <c r="E136" i="1"/>
  <c r="E137" i="1"/>
  <c r="E138" i="1"/>
  <c r="E139" i="1"/>
  <c r="E140" i="1"/>
  <c r="E141" i="1"/>
  <c r="E142" i="1"/>
  <c r="E143" i="1"/>
  <c r="E144" i="1"/>
  <c r="E145" i="1"/>
  <c r="E134" i="1"/>
  <c r="E123" i="1"/>
  <c r="E124" i="1"/>
  <c r="E125" i="1"/>
  <c r="E126" i="1"/>
  <c r="E127" i="1"/>
  <c r="E128" i="1"/>
  <c r="E129" i="1"/>
  <c r="E130" i="1"/>
  <c r="E131" i="1"/>
  <c r="E132" i="1"/>
  <c r="E133" i="1"/>
  <c r="E122" i="1"/>
  <c r="E111" i="1"/>
  <c r="E112" i="1"/>
  <c r="E113" i="1"/>
  <c r="E114" i="1"/>
  <c r="E115" i="1"/>
  <c r="E116" i="1"/>
  <c r="E117" i="1"/>
  <c r="E118" i="1"/>
  <c r="E119" i="1"/>
  <c r="E120" i="1"/>
  <c r="E121" i="1"/>
  <c r="E110" i="1"/>
  <c r="E99" i="1"/>
  <c r="E100" i="1"/>
  <c r="E101" i="1"/>
  <c r="E102" i="1"/>
  <c r="E103" i="1"/>
  <c r="E104" i="1"/>
  <c r="E105" i="1"/>
  <c r="E106" i="1"/>
  <c r="E107" i="1"/>
  <c r="E108" i="1"/>
  <c r="E109" i="1"/>
  <c r="E98" i="1"/>
  <c r="E87" i="1"/>
  <c r="E88" i="1"/>
  <c r="E89" i="1"/>
  <c r="E90" i="1"/>
  <c r="E91" i="1"/>
  <c r="E92" i="1"/>
  <c r="E93" i="1"/>
  <c r="E94" i="1"/>
  <c r="E95" i="1"/>
  <c r="E96" i="1"/>
  <c r="E97" i="1"/>
  <c r="E86" i="1"/>
  <c r="E75" i="1"/>
  <c r="E76" i="1"/>
  <c r="E77" i="1"/>
  <c r="E78" i="1"/>
  <c r="E79" i="1"/>
  <c r="E80" i="1"/>
  <c r="E81" i="1"/>
  <c r="E82" i="1"/>
  <c r="E83" i="1"/>
  <c r="E84" i="1"/>
  <c r="E85" i="1"/>
  <c r="E74" i="1"/>
  <c r="E63" i="1"/>
  <c r="E64" i="1"/>
  <c r="E65" i="1"/>
  <c r="E66" i="1"/>
  <c r="E67" i="1"/>
  <c r="E68" i="1"/>
  <c r="E69" i="1"/>
  <c r="E70" i="1"/>
  <c r="E71" i="1"/>
  <c r="E72" i="1"/>
  <c r="E73" i="1"/>
  <c r="E62" i="1"/>
  <c r="E51" i="1"/>
  <c r="E52" i="1"/>
  <c r="E53" i="1"/>
  <c r="E54" i="1"/>
  <c r="E55" i="1"/>
  <c r="E56" i="1"/>
  <c r="E57" i="1"/>
  <c r="E58" i="1"/>
  <c r="E59" i="1"/>
  <c r="E60" i="1"/>
  <c r="E61" i="1"/>
  <c r="E50" i="1"/>
  <c r="E39" i="1"/>
  <c r="E40" i="1"/>
  <c r="E41" i="1"/>
  <c r="E42" i="1"/>
  <c r="E43" i="1"/>
  <c r="E44" i="1"/>
  <c r="E45" i="1"/>
  <c r="E46" i="1"/>
  <c r="E47" i="1"/>
  <c r="E48" i="1"/>
  <c r="E49" i="1"/>
  <c r="E38" i="1"/>
  <c r="E27" i="1"/>
  <c r="E28" i="1"/>
  <c r="E29" i="1"/>
  <c r="E30" i="1"/>
  <c r="E31" i="1"/>
  <c r="E32" i="1"/>
  <c r="E33" i="1"/>
  <c r="E34" i="1"/>
  <c r="E35" i="1"/>
  <c r="E36" i="1"/>
  <c r="E37" i="1"/>
  <c r="E26" i="1"/>
  <c r="E15" i="1"/>
  <c r="E16" i="1"/>
  <c r="E17" i="1"/>
  <c r="E18" i="1"/>
  <c r="E19" i="1"/>
  <c r="E20" i="1"/>
  <c r="E21" i="1"/>
  <c r="E22" i="1"/>
  <c r="E23" i="1"/>
  <c r="E24" i="1"/>
  <c r="E25" i="1"/>
  <c r="E14" i="1"/>
  <c r="E3" i="1"/>
  <c r="E4" i="1"/>
  <c r="E5" i="1"/>
  <c r="E6" i="1"/>
  <c r="E7" i="1"/>
  <c r="E8" i="1"/>
  <c r="E9" i="1"/>
  <c r="E10" i="1"/>
  <c r="E11" i="1"/>
  <c r="E12" i="1"/>
  <c r="E13" i="1"/>
  <c r="E2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290" i="1"/>
  <c r="D289" i="1"/>
  <c r="D279" i="1"/>
  <c r="D280" i="1"/>
  <c r="D281" i="1"/>
  <c r="D282" i="1"/>
  <c r="D283" i="1"/>
  <c r="D284" i="1"/>
  <c r="D285" i="1"/>
  <c r="D286" i="1"/>
  <c r="D287" i="1"/>
  <c r="D288" i="1"/>
  <c r="D278" i="1"/>
  <c r="D267" i="1"/>
  <c r="D268" i="1"/>
  <c r="D269" i="1"/>
  <c r="D270" i="1"/>
  <c r="D271" i="1"/>
  <c r="D272" i="1"/>
  <c r="D273" i="1"/>
  <c r="D274" i="1"/>
  <c r="D275" i="1"/>
  <c r="D276" i="1"/>
  <c r="D277" i="1"/>
  <c r="D266" i="1"/>
  <c r="D255" i="1"/>
  <c r="D256" i="1"/>
  <c r="D257" i="1"/>
  <c r="D258" i="1"/>
  <c r="D259" i="1"/>
  <c r="D260" i="1"/>
  <c r="D261" i="1"/>
  <c r="D262" i="1"/>
  <c r="D263" i="1"/>
  <c r="D264" i="1"/>
  <c r="D265" i="1"/>
  <c r="D254" i="1"/>
  <c r="D243" i="1"/>
  <c r="D244" i="1"/>
  <c r="D245" i="1"/>
  <c r="D246" i="1"/>
  <c r="D247" i="1"/>
  <c r="D248" i="1"/>
  <c r="D249" i="1"/>
  <c r="D250" i="1"/>
  <c r="D251" i="1"/>
  <c r="D252" i="1"/>
  <c r="D253" i="1"/>
  <c r="D242" i="1"/>
  <c r="D231" i="1"/>
  <c r="D232" i="1"/>
  <c r="D233" i="1"/>
  <c r="D234" i="1"/>
  <c r="D235" i="1"/>
  <c r="D236" i="1"/>
  <c r="D237" i="1"/>
  <c r="D238" i="1"/>
  <c r="D239" i="1"/>
  <c r="D240" i="1"/>
  <c r="D241" i="1"/>
  <c r="D230" i="1"/>
  <c r="D219" i="1"/>
  <c r="D220" i="1"/>
  <c r="D221" i="1"/>
  <c r="D222" i="1"/>
  <c r="D223" i="1"/>
  <c r="D224" i="1"/>
  <c r="D225" i="1"/>
  <c r="D226" i="1"/>
  <c r="D227" i="1"/>
  <c r="D228" i="1"/>
  <c r="D229" i="1"/>
  <c r="D218" i="1"/>
  <c r="D207" i="1"/>
  <c r="D208" i="1"/>
  <c r="D209" i="1"/>
  <c r="D210" i="1"/>
  <c r="D211" i="1"/>
  <c r="D212" i="1"/>
  <c r="D213" i="1"/>
  <c r="D214" i="1"/>
  <c r="D215" i="1"/>
  <c r="D216" i="1"/>
  <c r="D217" i="1"/>
  <c r="D206" i="1"/>
  <c r="D195" i="1"/>
  <c r="D196" i="1"/>
  <c r="D197" i="1"/>
  <c r="D198" i="1"/>
  <c r="D199" i="1"/>
  <c r="D200" i="1"/>
  <c r="D201" i="1"/>
  <c r="D202" i="1"/>
  <c r="D203" i="1"/>
  <c r="D204" i="1"/>
  <c r="D205" i="1"/>
  <c r="D194" i="1"/>
  <c r="D183" i="1"/>
  <c r="D184" i="1"/>
  <c r="D185" i="1"/>
  <c r="D186" i="1"/>
  <c r="D187" i="1"/>
  <c r="D188" i="1"/>
  <c r="D189" i="1"/>
  <c r="D190" i="1"/>
  <c r="D191" i="1"/>
  <c r="D192" i="1"/>
  <c r="D193" i="1"/>
  <c r="D182" i="1"/>
  <c r="D171" i="1"/>
  <c r="D172" i="1"/>
  <c r="D173" i="1"/>
  <c r="D174" i="1"/>
  <c r="D175" i="1"/>
  <c r="D176" i="1"/>
  <c r="D177" i="1"/>
  <c r="D178" i="1"/>
  <c r="D179" i="1"/>
  <c r="D180" i="1"/>
  <c r="D181" i="1"/>
  <c r="D170" i="1"/>
  <c r="D159" i="1"/>
  <c r="D160" i="1"/>
  <c r="D161" i="1"/>
  <c r="D162" i="1"/>
  <c r="D163" i="1"/>
  <c r="D164" i="1"/>
  <c r="D165" i="1"/>
  <c r="D166" i="1"/>
  <c r="D167" i="1"/>
  <c r="D168" i="1"/>
  <c r="D169" i="1"/>
  <c r="D158" i="1"/>
  <c r="D99" i="1"/>
  <c r="D100" i="1"/>
  <c r="D101" i="1"/>
  <c r="D102" i="1"/>
  <c r="D103" i="1"/>
  <c r="D104" i="1"/>
  <c r="D105" i="1"/>
  <c r="D106" i="1"/>
  <c r="D107" i="1"/>
  <c r="D108" i="1"/>
  <c r="D109" i="1"/>
  <c r="D98" i="1"/>
  <c r="D49" i="1"/>
  <c r="D39" i="1"/>
  <c r="D40" i="1"/>
  <c r="D41" i="1"/>
  <c r="D42" i="1"/>
  <c r="D43" i="1"/>
  <c r="D44" i="1"/>
  <c r="D45" i="1"/>
  <c r="D46" i="1"/>
  <c r="D47" i="1"/>
  <c r="D48" i="1"/>
  <c r="D38" i="1"/>
</calcChain>
</file>

<file path=xl/sharedStrings.xml><?xml version="1.0" encoding="utf-8"?>
<sst xmlns="http://schemas.openxmlformats.org/spreadsheetml/2006/main" count="268" uniqueCount="11">
  <si>
    <t>Month</t>
  </si>
  <si>
    <t>Wellington-bonds</t>
    <phoneticPr fontId="1" type="noConversion"/>
  </si>
  <si>
    <t>Wellington-mean</t>
    <phoneticPr fontId="1" type="noConversion"/>
  </si>
  <si>
    <t>Enrol-wellington</t>
    <phoneticPr fontId="1" type="noConversion"/>
  </si>
  <si>
    <t>?</t>
    <phoneticPr fontId="1" type="noConversion"/>
  </si>
  <si>
    <t>GDP</t>
    <phoneticPr fontId="1" type="noConversion"/>
  </si>
  <si>
    <t>HouseValue</t>
    <phoneticPr fontId="1" type="noConversion"/>
  </si>
  <si>
    <t>Population</t>
    <phoneticPr fontId="1" type="noConversion"/>
  </si>
  <si>
    <t>Cost-changing</t>
    <phoneticPr fontId="1" type="noConversion"/>
  </si>
  <si>
    <t>Rise-orNot</t>
    <phoneticPr fontId="1" type="noConversion"/>
  </si>
  <si>
    <t>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</si>
</sst>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9"/>
  <sheetViews>
    <sheetView tabSelected="1" zoomScaleNormal="100" workbookViewId="0">
      <selection activeCell="J9" sqref="J9"/>
    </sheetView>
  </sheetViews>
  <sheetFormatPr defaultRowHeight="14" x14ac:dyDescent="0.3"/>
  <cols>
    <col min="1" max="1" width="11.33203125" style="1" customWidth="1"/>
    <col min="2" max="2" width="17.33203125" style="1" customWidth="1"/>
    <col min="3" max="3" width="17.9140625" style="1" customWidth="1"/>
    <col min="4" max="4" width="15.4140625" customWidth="1"/>
    <col min="5" max="5" width="13.58203125" customWidth="1"/>
    <col min="6" max="6" width="10.75" style="1" customWidth="1"/>
    <col min="7" max="7" width="9.83203125" customWidth="1"/>
    <col min="8" max="8" width="15.33203125" style="1" customWidth="1"/>
  </cols>
  <sheetData>
    <row r="1" spans="1:9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3">
      <c r="A2" s="2">
        <v>33970</v>
      </c>
      <c r="B2">
        <v>172</v>
      </c>
      <c r="C2">
        <v>11931</v>
      </c>
      <c r="D2">
        <f>426900/12</f>
        <v>35575</v>
      </c>
      <c r="E2">
        <f>46.78/12</f>
        <v>3.8983333333333334</v>
      </c>
      <c r="F2" t="s">
        <v>4</v>
      </c>
      <c r="G2">
        <v>416370.25470267201</v>
      </c>
      <c r="H2">
        <v>0</v>
      </c>
      <c r="I2">
        <v>0</v>
      </c>
    </row>
    <row r="3" spans="1:9" x14ac:dyDescent="0.3">
      <c r="A3" s="2">
        <v>34001</v>
      </c>
      <c r="B3">
        <v>178</v>
      </c>
      <c r="C3">
        <v>12169</v>
      </c>
      <c r="D3">
        <f t="shared" ref="D3:D12" si="0">426900/12</f>
        <v>35575</v>
      </c>
      <c r="E3">
        <f t="shared" ref="E3:E13" si="1">46.78/12</f>
        <v>3.8983333333333334</v>
      </c>
      <c r="F3" t="s">
        <v>4</v>
      </c>
      <c r="G3">
        <v>416370.25470267201</v>
      </c>
      <c r="H3">
        <f>B3-B2</f>
        <v>6</v>
      </c>
      <c r="I3">
        <f>IF(H3&gt;0,1,0)</f>
        <v>1</v>
      </c>
    </row>
    <row r="4" spans="1:9" x14ac:dyDescent="0.3">
      <c r="A4" s="2">
        <v>34029</v>
      </c>
      <c r="B4">
        <v>181</v>
      </c>
      <c r="C4">
        <v>12312</v>
      </c>
      <c r="D4">
        <f t="shared" si="0"/>
        <v>35575</v>
      </c>
      <c r="E4">
        <f t="shared" si="1"/>
        <v>3.8983333333333334</v>
      </c>
      <c r="F4" t="s">
        <v>4</v>
      </c>
      <c r="G4">
        <v>416370.25470267201</v>
      </c>
      <c r="H4">
        <f>B4-B3</f>
        <v>3</v>
      </c>
      <c r="I4">
        <f>IF(H4&gt;0,1,0)</f>
        <v>1</v>
      </c>
    </row>
    <row r="5" spans="1:9" x14ac:dyDescent="0.3">
      <c r="A5" s="2">
        <v>34060</v>
      </c>
      <c r="B5">
        <v>176</v>
      </c>
      <c r="C5">
        <v>12484</v>
      </c>
      <c r="D5">
        <f t="shared" si="0"/>
        <v>35575</v>
      </c>
      <c r="E5">
        <f t="shared" si="1"/>
        <v>3.8983333333333334</v>
      </c>
      <c r="F5" t="s">
        <v>4</v>
      </c>
      <c r="G5">
        <v>416370.25470267201</v>
      </c>
      <c r="H5">
        <f>B5-B4</f>
        <v>-5</v>
      </c>
      <c r="I5">
        <f>IF(H5&gt;0,1,0)</f>
        <v>0</v>
      </c>
    </row>
    <row r="6" spans="1:9" x14ac:dyDescent="0.3">
      <c r="A6" s="2">
        <v>34090</v>
      </c>
      <c r="B6">
        <v>183</v>
      </c>
      <c r="C6">
        <v>12620</v>
      </c>
      <c r="D6">
        <f t="shared" si="0"/>
        <v>35575</v>
      </c>
      <c r="E6">
        <f t="shared" si="1"/>
        <v>3.8983333333333334</v>
      </c>
      <c r="F6" t="s">
        <v>4</v>
      </c>
      <c r="G6">
        <v>416370.25470267201</v>
      </c>
      <c r="H6">
        <f>B6-B5</f>
        <v>7</v>
      </c>
      <c r="I6">
        <f t="shared" ref="I6:I69" si="2">IF(H6&gt;0,1,0)</f>
        <v>1</v>
      </c>
    </row>
    <row r="7" spans="1:9" x14ac:dyDescent="0.3">
      <c r="A7" s="2">
        <v>34121</v>
      </c>
      <c r="B7">
        <v>180</v>
      </c>
      <c r="C7">
        <v>12747</v>
      </c>
      <c r="D7">
        <f t="shared" si="0"/>
        <v>35575</v>
      </c>
      <c r="E7">
        <f t="shared" si="1"/>
        <v>3.8983333333333334</v>
      </c>
      <c r="F7" t="s">
        <v>4</v>
      </c>
      <c r="G7">
        <v>416370.25470267201</v>
      </c>
      <c r="H7">
        <f>B7-B6</f>
        <v>-3</v>
      </c>
      <c r="I7">
        <f t="shared" si="2"/>
        <v>0</v>
      </c>
    </row>
    <row r="8" spans="1:9" x14ac:dyDescent="0.3">
      <c r="A8" s="2">
        <v>34151</v>
      </c>
      <c r="B8">
        <v>180</v>
      </c>
      <c r="C8">
        <v>12864</v>
      </c>
      <c r="D8">
        <f t="shared" si="0"/>
        <v>35575</v>
      </c>
      <c r="E8">
        <f t="shared" si="1"/>
        <v>3.8983333333333334</v>
      </c>
      <c r="F8" t="s">
        <v>4</v>
      </c>
      <c r="G8">
        <v>416370.25470267201</v>
      </c>
      <c r="H8">
        <f t="shared" ref="H8:H71" si="3">B8-B7</f>
        <v>0</v>
      </c>
      <c r="I8">
        <f t="shared" si="2"/>
        <v>0</v>
      </c>
    </row>
    <row r="9" spans="1:9" x14ac:dyDescent="0.3">
      <c r="A9" s="2">
        <v>34182</v>
      </c>
      <c r="B9">
        <v>174</v>
      </c>
      <c r="C9">
        <v>13059</v>
      </c>
      <c r="D9">
        <f t="shared" si="0"/>
        <v>35575</v>
      </c>
      <c r="E9">
        <f t="shared" si="1"/>
        <v>3.8983333333333334</v>
      </c>
      <c r="F9" t="s">
        <v>4</v>
      </c>
      <c r="G9">
        <v>416370.25470267201</v>
      </c>
      <c r="H9">
        <f t="shared" si="3"/>
        <v>-6</v>
      </c>
      <c r="I9">
        <f t="shared" si="2"/>
        <v>0</v>
      </c>
    </row>
    <row r="10" spans="1:9" x14ac:dyDescent="0.3">
      <c r="A10" s="2">
        <v>34213</v>
      </c>
      <c r="B10">
        <v>177</v>
      </c>
      <c r="C10">
        <v>13157</v>
      </c>
      <c r="D10">
        <f t="shared" si="0"/>
        <v>35575</v>
      </c>
      <c r="E10">
        <f t="shared" si="1"/>
        <v>3.8983333333333334</v>
      </c>
      <c r="F10" t="s">
        <v>4</v>
      </c>
      <c r="G10">
        <v>416370.25470267201</v>
      </c>
      <c r="H10">
        <f t="shared" si="3"/>
        <v>3</v>
      </c>
      <c r="I10">
        <f t="shared" si="2"/>
        <v>1</v>
      </c>
    </row>
    <row r="11" spans="1:9" x14ac:dyDescent="0.3">
      <c r="A11" s="2">
        <v>34243</v>
      </c>
      <c r="B11">
        <v>175</v>
      </c>
      <c r="C11">
        <v>13156</v>
      </c>
      <c r="D11">
        <f t="shared" si="0"/>
        <v>35575</v>
      </c>
      <c r="E11">
        <f t="shared" si="1"/>
        <v>3.8983333333333334</v>
      </c>
      <c r="F11" t="s">
        <v>4</v>
      </c>
      <c r="G11">
        <v>416370.25470267201</v>
      </c>
      <c r="H11">
        <f t="shared" si="3"/>
        <v>-2</v>
      </c>
      <c r="I11">
        <f t="shared" si="2"/>
        <v>0</v>
      </c>
    </row>
    <row r="12" spans="1:9" x14ac:dyDescent="0.3">
      <c r="A12" s="2">
        <v>34274</v>
      </c>
      <c r="B12">
        <v>173</v>
      </c>
      <c r="C12">
        <v>13280</v>
      </c>
      <c r="D12">
        <f t="shared" si="0"/>
        <v>35575</v>
      </c>
      <c r="E12">
        <f t="shared" si="1"/>
        <v>3.8983333333333334</v>
      </c>
      <c r="F12" t="s">
        <v>4</v>
      </c>
      <c r="G12">
        <v>416370.25470267201</v>
      </c>
      <c r="H12">
        <f t="shared" si="3"/>
        <v>-2</v>
      </c>
      <c r="I12">
        <f t="shared" si="2"/>
        <v>0</v>
      </c>
    </row>
    <row r="13" spans="1:9" x14ac:dyDescent="0.3">
      <c r="A13" s="2">
        <v>34304</v>
      </c>
      <c r="B13">
        <v>184</v>
      </c>
      <c r="C13">
        <v>13225</v>
      </c>
      <c r="D13">
        <f>426900/12</f>
        <v>35575</v>
      </c>
      <c r="E13">
        <f t="shared" si="1"/>
        <v>3.8983333333333334</v>
      </c>
      <c r="F13" t="s">
        <v>4</v>
      </c>
      <c r="G13">
        <v>416370.25470267201</v>
      </c>
      <c r="H13">
        <f t="shared" si="3"/>
        <v>11</v>
      </c>
      <c r="I13">
        <f t="shared" si="2"/>
        <v>1</v>
      </c>
    </row>
    <row r="14" spans="1:9" x14ac:dyDescent="0.3">
      <c r="A14" s="2">
        <v>34335</v>
      </c>
      <c r="B14">
        <v>183</v>
      </c>
      <c r="C14">
        <v>13242</v>
      </c>
      <c r="D14">
        <f t="shared" ref="D14:D37" si="4">426900/12</f>
        <v>35575</v>
      </c>
      <c r="E14">
        <f>55.32/12</f>
        <v>4.6100000000000003</v>
      </c>
      <c r="F14" t="s">
        <v>4</v>
      </c>
      <c r="G14">
        <v>420122.40010628803</v>
      </c>
      <c r="H14">
        <f t="shared" si="3"/>
        <v>-1</v>
      </c>
      <c r="I14">
        <f t="shared" si="2"/>
        <v>0</v>
      </c>
    </row>
    <row r="15" spans="1:9" x14ac:dyDescent="0.3">
      <c r="A15" s="2">
        <v>34366</v>
      </c>
      <c r="B15">
        <v>185</v>
      </c>
      <c r="C15">
        <v>13449</v>
      </c>
      <c r="D15">
        <f t="shared" si="4"/>
        <v>35575</v>
      </c>
      <c r="E15">
        <f t="shared" ref="E15:E25" si="5">55.32/12</f>
        <v>4.6100000000000003</v>
      </c>
      <c r="F15" t="s">
        <v>4</v>
      </c>
      <c r="G15">
        <v>420122.40010628803</v>
      </c>
      <c r="H15">
        <f t="shared" si="3"/>
        <v>2</v>
      </c>
      <c r="I15">
        <f t="shared" si="2"/>
        <v>1</v>
      </c>
    </row>
    <row r="16" spans="1:9" x14ac:dyDescent="0.3">
      <c r="A16" s="2">
        <v>34394</v>
      </c>
      <c r="B16">
        <v>185</v>
      </c>
      <c r="C16">
        <v>13818</v>
      </c>
      <c r="D16">
        <f t="shared" si="4"/>
        <v>35575</v>
      </c>
      <c r="E16">
        <f t="shared" si="5"/>
        <v>4.6100000000000003</v>
      </c>
      <c r="F16" t="s">
        <v>4</v>
      </c>
      <c r="G16">
        <v>420122.40010628803</v>
      </c>
      <c r="H16">
        <f t="shared" si="3"/>
        <v>0</v>
      </c>
      <c r="I16">
        <f t="shared" si="2"/>
        <v>0</v>
      </c>
    </row>
    <row r="17" spans="1:9" x14ac:dyDescent="0.3">
      <c r="A17" s="2">
        <v>34425</v>
      </c>
      <c r="B17">
        <v>185</v>
      </c>
      <c r="C17">
        <v>13868</v>
      </c>
      <c r="D17">
        <f t="shared" si="4"/>
        <v>35575</v>
      </c>
      <c r="E17">
        <f t="shared" si="5"/>
        <v>4.6100000000000003</v>
      </c>
      <c r="F17" t="s">
        <v>4</v>
      </c>
      <c r="G17">
        <v>420122.40010628803</v>
      </c>
      <c r="H17">
        <f t="shared" si="3"/>
        <v>0</v>
      </c>
      <c r="I17">
        <f t="shared" si="2"/>
        <v>0</v>
      </c>
    </row>
    <row r="18" spans="1:9" x14ac:dyDescent="0.3">
      <c r="A18" s="2">
        <v>34455</v>
      </c>
      <c r="B18">
        <v>179</v>
      </c>
      <c r="C18">
        <v>13993</v>
      </c>
      <c r="D18">
        <f t="shared" si="4"/>
        <v>35575</v>
      </c>
      <c r="E18">
        <f t="shared" si="5"/>
        <v>4.6100000000000003</v>
      </c>
      <c r="F18" t="s">
        <v>4</v>
      </c>
      <c r="G18">
        <v>420122.40010628803</v>
      </c>
      <c r="H18">
        <f t="shared" si="3"/>
        <v>-6</v>
      </c>
      <c r="I18">
        <f t="shared" si="2"/>
        <v>0</v>
      </c>
    </row>
    <row r="19" spans="1:9" x14ac:dyDescent="0.3">
      <c r="A19" s="2">
        <v>34486</v>
      </c>
      <c r="B19">
        <v>182</v>
      </c>
      <c r="C19">
        <v>14136</v>
      </c>
      <c r="D19">
        <f t="shared" si="4"/>
        <v>35575</v>
      </c>
      <c r="E19">
        <f t="shared" si="5"/>
        <v>4.6100000000000003</v>
      </c>
      <c r="F19" t="s">
        <v>4</v>
      </c>
      <c r="G19">
        <v>420122.40010628803</v>
      </c>
      <c r="H19">
        <f t="shared" si="3"/>
        <v>3</v>
      </c>
      <c r="I19">
        <f t="shared" si="2"/>
        <v>1</v>
      </c>
    </row>
    <row r="20" spans="1:9" x14ac:dyDescent="0.3">
      <c r="A20" s="2">
        <v>34516</v>
      </c>
      <c r="B20">
        <v>181</v>
      </c>
      <c r="C20">
        <v>14204</v>
      </c>
      <c r="D20">
        <f t="shared" si="4"/>
        <v>35575</v>
      </c>
      <c r="E20">
        <f t="shared" si="5"/>
        <v>4.6100000000000003</v>
      </c>
      <c r="F20" t="s">
        <v>4</v>
      </c>
      <c r="G20">
        <v>420122.40010628803</v>
      </c>
      <c r="H20">
        <f t="shared" si="3"/>
        <v>-1</v>
      </c>
      <c r="I20">
        <f t="shared" si="2"/>
        <v>0</v>
      </c>
    </row>
    <row r="21" spans="1:9" x14ac:dyDescent="0.3">
      <c r="A21" s="2">
        <v>34547</v>
      </c>
      <c r="B21">
        <v>185</v>
      </c>
      <c r="C21">
        <v>14425</v>
      </c>
      <c r="D21">
        <f t="shared" si="4"/>
        <v>35575</v>
      </c>
      <c r="E21">
        <f t="shared" si="5"/>
        <v>4.6100000000000003</v>
      </c>
      <c r="F21" t="s">
        <v>4</v>
      </c>
      <c r="G21">
        <v>420122.40010628803</v>
      </c>
      <c r="H21">
        <f t="shared" si="3"/>
        <v>4</v>
      </c>
      <c r="I21">
        <f t="shared" si="2"/>
        <v>1</v>
      </c>
    </row>
    <row r="22" spans="1:9" x14ac:dyDescent="0.3">
      <c r="A22" s="2">
        <v>34578</v>
      </c>
      <c r="B22">
        <v>188</v>
      </c>
      <c r="C22">
        <v>14564</v>
      </c>
      <c r="D22">
        <f t="shared" si="4"/>
        <v>35575</v>
      </c>
      <c r="E22">
        <f t="shared" si="5"/>
        <v>4.6100000000000003</v>
      </c>
      <c r="F22" t="s">
        <v>4</v>
      </c>
      <c r="G22">
        <v>420122.40010628803</v>
      </c>
      <c r="H22">
        <f t="shared" si="3"/>
        <v>3</v>
      </c>
      <c r="I22">
        <f t="shared" si="2"/>
        <v>1</v>
      </c>
    </row>
    <row r="23" spans="1:9" x14ac:dyDescent="0.3">
      <c r="A23" s="2">
        <v>34608</v>
      </c>
      <c r="B23">
        <v>182</v>
      </c>
      <c r="C23">
        <v>14625</v>
      </c>
      <c r="D23">
        <f t="shared" si="4"/>
        <v>35575</v>
      </c>
      <c r="E23">
        <f t="shared" si="5"/>
        <v>4.6100000000000003</v>
      </c>
      <c r="F23" t="s">
        <v>4</v>
      </c>
      <c r="G23">
        <v>420122.40010628803</v>
      </c>
      <c r="H23">
        <f t="shared" si="3"/>
        <v>-6</v>
      </c>
      <c r="I23">
        <f t="shared" si="2"/>
        <v>0</v>
      </c>
    </row>
    <row r="24" spans="1:9" x14ac:dyDescent="0.3">
      <c r="A24" s="2">
        <v>34639</v>
      </c>
      <c r="B24">
        <v>189</v>
      </c>
      <c r="C24">
        <v>14580</v>
      </c>
      <c r="D24">
        <f t="shared" si="4"/>
        <v>35575</v>
      </c>
      <c r="E24">
        <f t="shared" si="5"/>
        <v>4.6100000000000003</v>
      </c>
      <c r="F24" t="s">
        <v>4</v>
      </c>
      <c r="G24">
        <v>420122.40010628803</v>
      </c>
      <c r="H24">
        <f t="shared" si="3"/>
        <v>7</v>
      </c>
      <c r="I24">
        <f t="shared" si="2"/>
        <v>1</v>
      </c>
    </row>
    <row r="25" spans="1:9" x14ac:dyDescent="0.3">
      <c r="A25" s="2">
        <v>34669</v>
      </c>
      <c r="B25">
        <v>187</v>
      </c>
      <c r="C25">
        <v>14399</v>
      </c>
      <c r="D25">
        <f t="shared" si="4"/>
        <v>35575</v>
      </c>
      <c r="E25">
        <f t="shared" si="5"/>
        <v>4.6100000000000003</v>
      </c>
      <c r="F25" t="s">
        <v>4</v>
      </c>
      <c r="G25">
        <v>420122.40010628803</v>
      </c>
      <c r="H25">
        <f t="shared" si="3"/>
        <v>-2</v>
      </c>
      <c r="I25">
        <f t="shared" si="2"/>
        <v>0</v>
      </c>
    </row>
    <row r="26" spans="1:9" x14ac:dyDescent="0.3">
      <c r="A26" s="2">
        <v>34700</v>
      </c>
      <c r="B26">
        <v>190</v>
      </c>
      <c r="C26">
        <v>14537</v>
      </c>
      <c r="D26">
        <f t="shared" si="4"/>
        <v>35575</v>
      </c>
      <c r="E26">
        <f>63.92/12</f>
        <v>5.3266666666666671</v>
      </c>
      <c r="F26" t="s">
        <v>4</v>
      </c>
      <c r="G26">
        <v>423874.54550990398</v>
      </c>
      <c r="H26">
        <f t="shared" si="3"/>
        <v>3</v>
      </c>
      <c r="I26">
        <f t="shared" si="2"/>
        <v>1</v>
      </c>
    </row>
    <row r="27" spans="1:9" x14ac:dyDescent="0.3">
      <c r="A27" s="2">
        <v>34731</v>
      </c>
      <c r="B27">
        <v>191</v>
      </c>
      <c r="C27">
        <v>14587</v>
      </c>
      <c r="D27">
        <f t="shared" si="4"/>
        <v>35575</v>
      </c>
      <c r="E27">
        <f t="shared" ref="E27:E37" si="6">63.92/12</f>
        <v>5.3266666666666671</v>
      </c>
      <c r="F27" t="s">
        <v>4</v>
      </c>
      <c r="G27">
        <v>423874.54550990398</v>
      </c>
      <c r="H27">
        <f t="shared" si="3"/>
        <v>1</v>
      </c>
      <c r="I27">
        <f t="shared" si="2"/>
        <v>1</v>
      </c>
    </row>
    <row r="28" spans="1:9" x14ac:dyDescent="0.3">
      <c r="A28" s="2">
        <v>34759</v>
      </c>
      <c r="B28">
        <v>192</v>
      </c>
      <c r="C28">
        <v>14927</v>
      </c>
      <c r="D28">
        <f t="shared" si="4"/>
        <v>35575</v>
      </c>
      <c r="E28">
        <f t="shared" si="6"/>
        <v>5.3266666666666671</v>
      </c>
      <c r="F28" t="s">
        <v>4</v>
      </c>
      <c r="G28">
        <v>423874.54550990398</v>
      </c>
      <c r="H28">
        <f t="shared" si="3"/>
        <v>1</v>
      </c>
      <c r="I28">
        <f t="shared" si="2"/>
        <v>1</v>
      </c>
    </row>
    <row r="29" spans="1:9" x14ac:dyDescent="0.3">
      <c r="A29" s="2">
        <v>34790</v>
      </c>
      <c r="B29">
        <v>188</v>
      </c>
      <c r="C29">
        <v>14862</v>
      </c>
      <c r="D29">
        <f t="shared" si="4"/>
        <v>35575</v>
      </c>
      <c r="E29">
        <f t="shared" si="6"/>
        <v>5.3266666666666671</v>
      </c>
      <c r="F29" t="s">
        <v>4</v>
      </c>
      <c r="G29">
        <v>423874.54550990398</v>
      </c>
      <c r="H29">
        <f t="shared" si="3"/>
        <v>-4</v>
      </c>
      <c r="I29">
        <f t="shared" si="2"/>
        <v>0</v>
      </c>
    </row>
    <row r="30" spans="1:9" x14ac:dyDescent="0.3">
      <c r="A30" s="2">
        <v>34820</v>
      </c>
      <c r="B30">
        <v>195</v>
      </c>
      <c r="C30">
        <v>15140</v>
      </c>
      <c r="D30">
        <f t="shared" si="4"/>
        <v>35575</v>
      </c>
      <c r="E30">
        <f t="shared" si="6"/>
        <v>5.3266666666666671</v>
      </c>
      <c r="F30" t="s">
        <v>4</v>
      </c>
      <c r="G30">
        <v>423874.54550990398</v>
      </c>
      <c r="H30">
        <f t="shared" si="3"/>
        <v>7</v>
      </c>
      <c r="I30">
        <f t="shared" si="2"/>
        <v>1</v>
      </c>
    </row>
    <row r="31" spans="1:9" x14ac:dyDescent="0.3">
      <c r="A31" s="2">
        <v>34851</v>
      </c>
      <c r="B31">
        <v>194</v>
      </c>
      <c r="C31">
        <v>15178</v>
      </c>
      <c r="D31">
        <f t="shared" si="4"/>
        <v>35575</v>
      </c>
      <c r="E31">
        <f t="shared" si="6"/>
        <v>5.3266666666666671</v>
      </c>
      <c r="F31" t="s">
        <v>4</v>
      </c>
      <c r="G31">
        <v>423874.54550990398</v>
      </c>
      <c r="H31">
        <f t="shared" si="3"/>
        <v>-1</v>
      </c>
      <c r="I31">
        <f t="shared" si="2"/>
        <v>0</v>
      </c>
    </row>
    <row r="32" spans="1:9" x14ac:dyDescent="0.3">
      <c r="A32" s="2">
        <v>34881</v>
      </c>
      <c r="B32">
        <v>193</v>
      </c>
      <c r="C32">
        <v>15324</v>
      </c>
      <c r="D32">
        <f t="shared" si="4"/>
        <v>35575</v>
      </c>
      <c r="E32">
        <f t="shared" si="6"/>
        <v>5.3266666666666671</v>
      </c>
      <c r="F32" t="s">
        <v>4</v>
      </c>
      <c r="G32">
        <v>423874.54550990398</v>
      </c>
      <c r="H32">
        <f t="shared" si="3"/>
        <v>-1</v>
      </c>
      <c r="I32">
        <f t="shared" si="2"/>
        <v>0</v>
      </c>
    </row>
    <row r="33" spans="1:9" x14ac:dyDescent="0.3">
      <c r="A33" s="2">
        <v>34912</v>
      </c>
      <c r="B33">
        <v>192</v>
      </c>
      <c r="C33">
        <v>15375</v>
      </c>
      <c r="D33">
        <f t="shared" si="4"/>
        <v>35575</v>
      </c>
      <c r="E33">
        <f t="shared" si="6"/>
        <v>5.3266666666666671</v>
      </c>
      <c r="F33" t="s">
        <v>4</v>
      </c>
      <c r="G33">
        <v>423874.54550990398</v>
      </c>
      <c r="H33">
        <f t="shared" si="3"/>
        <v>-1</v>
      </c>
      <c r="I33">
        <f t="shared" si="2"/>
        <v>0</v>
      </c>
    </row>
    <row r="34" spans="1:9" x14ac:dyDescent="0.3">
      <c r="A34" s="2">
        <v>34943</v>
      </c>
      <c r="B34">
        <v>196</v>
      </c>
      <c r="C34">
        <v>15496</v>
      </c>
      <c r="D34">
        <f t="shared" si="4"/>
        <v>35575</v>
      </c>
      <c r="E34">
        <f t="shared" si="6"/>
        <v>5.3266666666666671</v>
      </c>
      <c r="F34" t="s">
        <v>4</v>
      </c>
      <c r="G34">
        <v>423874.54550990398</v>
      </c>
      <c r="H34">
        <f t="shared" si="3"/>
        <v>4</v>
      </c>
      <c r="I34">
        <f t="shared" si="2"/>
        <v>1</v>
      </c>
    </row>
    <row r="35" spans="1:9" x14ac:dyDescent="0.3">
      <c r="A35" s="2">
        <v>34973</v>
      </c>
      <c r="B35">
        <v>195</v>
      </c>
      <c r="C35">
        <v>15628</v>
      </c>
      <c r="D35">
        <f t="shared" si="4"/>
        <v>35575</v>
      </c>
      <c r="E35">
        <f t="shared" si="6"/>
        <v>5.3266666666666671</v>
      </c>
      <c r="F35" t="s">
        <v>4</v>
      </c>
      <c r="G35">
        <v>423874.54550990398</v>
      </c>
      <c r="H35">
        <f t="shared" si="3"/>
        <v>-1</v>
      </c>
      <c r="I35">
        <f t="shared" si="2"/>
        <v>0</v>
      </c>
    </row>
    <row r="36" spans="1:9" x14ac:dyDescent="0.3">
      <c r="A36" s="2">
        <v>35004</v>
      </c>
      <c r="B36">
        <v>198</v>
      </c>
      <c r="C36">
        <v>15561</v>
      </c>
      <c r="D36">
        <f t="shared" si="4"/>
        <v>35575</v>
      </c>
      <c r="E36">
        <f t="shared" si="6"/>
        <v>5.3266666666666671</v>
      </c>
      <c r="F36" t="s">
        <v>4</v>
      </c>
      <c r="G36">
        <v>423874.54550990398</v>
      </c>
      <c r="H36">
        <f t="shared" si="3"/>
        <v>3</v>
      </c>
      <c r="I36">
        <f t="shared" si="2"/>
        <v>1</v>
      </c>
    </row>
    <row r="37" spans="1:9" x14ac:dyDescent="0.3">
      <c r="A37" s="2">
        <v>35034</v>
      </c>
      <c r="B37">
        <v>204</v>
      </c>
      <c r="C37">
        <v>15406</v>
      </c>
      <c r="D37">
        <f t="shared" si="4"/>
        <v>35575</v>
      </c>
      <c r="E37">
        <f t="shared" si="6"/>
        <v>5.3266666666666671</v>
      </c>
      <c r="F37" t="s">
        <v>4</v>
      </c>
      <c r="G37">
        <v>423874.54550990398</v>
      </c>
      <c r="H37">
        <f t="shared" si="3"/>
        <v>6</v>
      </c>
      <c r="I37">
        <f t="shared" si="2"/>
        <v>1</v>
      </c>
    </row>
    <row r="38" spans="1:9" x14ac:dyDescent="0.3">
      <c r="A38" s="2">
        <v>35065</v>
      </c>
      <c r="B38">
        <v>205</v>
      </c>
      <c r="C38">
        <v>15468</v>
      </c>
      <c r="D38">
        <f>426900/12</f>
        <v>35575</v>
      </c>
      <c r="E38">
        <f>70.14/12</f>
        <v>5.8449999999999998</v>
      </c>
      <c r="F38" t="s">
        <v>4</v>
      </c>
      <c r="G38">
        <v>426900</v>
      </c>
      <c r="H38">
        <f t="shared" si="3"/>
        <v>1</v>
      </c>
      <c r="I38">
        <f t="shared" si="2"/>
        <v>1</v>
      </c>
    </row>
    <row r="39" spans="1:9" x14ac:dyDescent="0.3">
      <c r="A39" s="2">
        <v>35096</v>
      </c>
      <c r="B39">
        <v>208</v>
      </c>
      <c r="C39">
        <v>15924</v>
      </c>
      <c r="D39">
        <f t="shared" ref="D39:D48" si="7">426900/12</f>
        <v>35575</v>
      </c>
      <c r="E39">
        <f t="shared" ref="E39:E49" si="8">70.14/12</f>
        <v>5.8449999999999998</v>
      </c>
      <c r="F39" t="s">
        <v>4</v>
      </c>
      <c r="G39">
        <v>426900</v>
      </c>
      <c r="H39">
        <f t="shared" si="3"/>
        <v>3</v>
      </c>
      <c r="I39">
        <f t="shared" si="2"/>
        <v>1</v>
      </c>
    </row>
    <row r="40" spans="1:9" x14ac:dyDescent="0.3">
      <c r="A40" s="2">
        <v>35125</v>
      </c>
      <c r="B40">
        <v>206</v>
      </c>
      <c r="C40">
        <v>16021</v>
      </c>
      <c r="D40">
        <f t="shared" si="7"/>
        <v>35575</v>
      </c>
      <c r="E40">
        <f t="shared" si="8"/>
        <v>5.8449999999999998</v>
      </c>
      <c r="F40" t="s">
        <v>4</v>
      </c>
      <c r="G40">
        <v>426900</v>
      </c>
      <c r="H40">
        <f t="shared" si="3"/>
        <v>-2</v>
      </c>
      <c r="I40">
        <f t="shared" si="2"/>
        <v>0</v>
      </c>
    </row>
    <row r="41" spans="1:9" x14ac:dyDescent="0.3">
      <c r="A41" s="2">
        <v>35156</v>
      </c>
      <c r="B41">
        <v>204</v>
      </c>
      <c r="C41">
        <v>16062</v>
      </c>
      <c r="D41">
        <f t="shared" si="7"/>
        <v>35575</v>
      </c>
      <c r="E41">
        <f t="shared" si="8"/>
        <v>5.8449999999999998</v>
      </c>
      <c r="F41" t="s">
        <v>4</v>
      </c>
      <c r="G41">
        <v>426900</v>
      </c>
      <c r="H41">
        <f t="shared" si="3"/>
        <v>-2</v>
      </c>
      <c r="I41">
        <f t="shared" si="2"/>
        <v>0</v>
      </c>
    </row>
    <row r="42" spans="1:9" x14ac:dyDescent="0.3">
      <c r="A42" s="2">
        <v>35186</v>
      </c>
      <c r="B42">
        <v>212</v>
      </c>
      <c r="C42">
        <v>16327</v>
      </c>
      <c r="D42">
        <f t="shared" si="7"/>
        <v>35575</v>
      </c>
      <c r="E42">
        <f t="shared" si="8"/>
        <v>5.8449999999999998</v>
      </c>
      <c r="F42" t="s">
        <v>4</v>
      </c>
      <c r="G42">
        <v>426900</v>
      </c>
      <c r="H42">
        <f t="shared" si="3"/>
        <v>8</v>
      </c>
      <c r="I42">
        <f t="shared" si="2"/>
        <v>1</v>
      </c>
    </row>
    <row r="43" spans="1:9" x14ac:dyDescent="0.3">
      <c r="A43" s="2">
        <v>35217</v>
      </c>
      <c r="B43">
        <v>210</v>
      </c>
      <c r="C43">
        <v>16407</v>
      </c>
      <c r="D43">
        <f t="shared" si="7"/>
        <v>35575</v>
      </c>
      <c r="E43">
        <f t="shared" si="8"/>
        <v>5.8449999999999998</v>
      </c>
      <c r="F43" t="s">
        <v>4</v>
      </c>
      <c r="G43">
        <v>426900</v>
      </c>
      <c r="H43">
        <f t="shared" si="3"/>
        <v>-2</v>
      </c>
      <c r="I43">
        <f t="shared" si="2"/>
        <v>0</v>
      </c>
    </row>
    <row r="44" spans="1:9" x14ac:dyDescent="0.3">
      <c r="A44" s="2">
        <v>35247</v>
      </c>
      <c r="B44">
        <v>209</v>
      </c>
      <c r="C44">
        <v>16496</v>
      </c>
      <c r="D44">
        <f t="shared" si="7"/>
        <v>35575</v>
      </c>
      <c r="E44">
        <f t="shared" si="8"/>
        <v>5.8449999999999998</v>
      </c>
      <c r="F44" t="s">
        <v>4</v>
      </c>
      <c r="G44">
        <v>426900</v>
      </c>
      <c r="H44">
        <f t="shared" si="3"/>
        <v>-1</v>
      </c>
      <c r="I44">
        <f t="shared" si="2"/>
        <v>0</v>
      </c>
    </row>
    <row r="45" spans="1:9" x14ac:dyDescent="0.3">
      <c r="A45" s="2">
        <v>35278</v>
      </c>
      <c r="B45">
        <v>212</v>
      </c>
      <c r="C45">
        <v>16621</v>
      </c>
      <c r="D45">
        <f t="shared" si="7"/>
        <v>35575</v>
      </c>
      <c r="E45">
        <f t="shared" si="8"/>
        <v>5.8449999999999998</v>
      </c>
      <c r="F45" t="s">
        <v>4</v>
      </c>
      <c r="G45">
        <v>426900</v>
      </c>
      <c r="H45">
        <f t="shared" si="3"/>
        <v>3</v>
      </c>
      <c r="I45">
        <f t="shared" si="2"/>
        <v>1</v>
      </c>
    </row>
    <row r="46" spans="1:9" x14ac:dyDescent="0.3">
      <c r="A46" s="2">
        <v>35309</v>
      </c>
      <c r="B46">
        <v>209</v>
      </c>
      <c r="C46">
        <v>16810</v>
      </c>
      <c r="D46">
        <f t="shared" si="7"/>
        <v>35575</v>
      </c>
      <c r="E46">
        <f t="shared" si="8"/>
        <v>5.8449999999999998</v>
      </c>
      <c r="F46" t="s">
        <v>4</v>
      </c>
      <c r="G46">
        <v>426900</v>
      </c>
      <c r="H46">
        <f t="shared" si="3"/>
        <v>-3</v>
      </c>
      <c r="I46">
        <f t="shared" si="2"/>
        <v>0</v>
      </c>
    </row>
    <row r="47" spans="1:9" x14ac:dyDescent="0.3">
      <c r="A47" s="2">
        <v>35339</v>
      </c>
      <c r="B47">
        <v>216</v>
      </c>
      <c r="C47">
        <v>16952</v>
      </c>
      <c r="D47">
        <f t="shared" si="7"/>
        <v>35575</v>
      </c>
      <c r="E47">
        <f t="shared" si="8"/>
        <v>5.8449999999999998</v>
      </c>
      <c r="F47" t="s">
        <v>4</v>
      </c>
      <c r="G47">
        <v>426900</v>
      </c>
      <c r="H47">
        <f t="shared" si="3"/>
        <v>7</v>
      </c>
      <c r="I47">
        <f t="shared" si="2"/>
        <v>1</v>
      </c>
    </row>
    <row r="48" spans="1:9" x14ac:dyDescent="0.3">
      <c r="A48" s="2">
        <v>35370</v>
      </c>
      <c r="B48">
        <v>219</v>
      </c>
      <c r="C48">
        <v>16992</v>
      </c>
      <c r="D48">
        <f t="shared" si="7"/>
        <v>35575</v>
      </c>
      <c r="E48">
        <f t="shared" si="8"/>
        <v>5.8449999999999998</v>
      </c>
      <c r="F48" t="s">
        <v>4</v>
      </c>
      <c r="G48">
        <v>426900</v>
      </c>
      <c r="H48">
        <f t="shared" si="3"/>
        <v>3</v>
      </c>
      <c r="I48">
        <f t="shared" si="2"/>
        <v>1</v>
      </c>
    </row>
    <row r="49" spans="1:9" x14ac:dyDescent="0.3">
      <c r="A49" s="2">
        <v>35400</v>
      </c>
      <c r="B49">
        <v>225</v>
      </c>
      <c r="C49">
        <v>16955</v>
      </c>
      <c r="D49">
        <f>426900/12</f>
        <v>35575</v>
      </c>
      <c r="E49">
        <f t="shared" si="8"/>
        <v>5.8449999999999998</v>
      </c>
      <c r="F49" t="s">
        <v>4</v>
      </c>
      <c r="G49">
        <v>426900</v>
      </c>
      <c r="H49">
        <f t="shared" si="3"/>
        <v>6</v>
      </c>
      <c r="I49">
        <f t="shared" si="2"/>
        <v>1</v>
      </c>
    </row>
    <row r="50" spans="1:9" x14ac:dyDescent="0.3">
      <c r="A50" s="2">
        <v>35431</v>
      </c>
      <c r="B50">
        <v>215</v>
      </c>
      <c r="C50">
        <v>17074</v>
      </c>
      <c r="D50">
        <f>(35575+36683.3)/2</f>
        <v>36129.15</v>
      </c>
      <c r="E50">
        <f>66.07/12</f>
        <v>5.5058333333333325</v>
      </c>
      <c r="F50" t="s">
        <v>4</v>
      </c>
      <c r="G50">
        <v>432354.81092437002</v>
      </c>
      <c r="H50">
        <f t="shared" si="3"/>
        <v>-10</v>
      </c>
      <c r="I50">
        <f t="shared" si="2"/>
        <v>0</v>
      </c>
    </row>
    <row r="51" spans="1:9" x14ac:dyDescent="0.3">
      <c r="A51" s="2">
        <v>35462</v>
      </c>
      <c r="B51">
        <v>222</v>
      </c>
      <c r="C51">
        <v>17314</v>
      </c>
      <c r="D51">
        <f t="shared" ref="D51:D97" si="9">(35575+36683.3)/2</f>
        <v>36129.15</v>
      </c>
      <c r="E51">
        <f t="shared" ref="E51:E61" si="10">66.07/12</f>
        <v>5.5058333333333325</v>
      </c>
      <c r="F51" t="s">
        <v>4</v>
      </c>
      <c r="G51">
        <v>432354.81092437002</v>
      </c>
      <c r="H51">
        <f t="shared" si="3"/>
        <v>7</v>
      </c>
      <c r="I51">
        <f t="shared" si="2"/>
        <v>1</v>
      </c>
    </row>
    <row r="52" spans="1:9" x14ac:dyDescent="0.3">
      <c r="A52" s="2">
        <v>35490</v>
      </c>
      <c r="B52">
        <v>221</v>
      </c>
      <c r="C52">
        <v>17483</v>
      </c>
      <c r="D52">
        <f t="shared" si="9"/>
        <v>36129.15</v>
      </c>
      <c r="E52">
        <f t="shared" si="10"/>
        <v>5.5058333333333325</v>
      </c>
      <c r="F52" t="s">
        <v>4</v>
      </c>
      <c r="G52">
        <v>432354.81092437002</v>
      </c>
      <c r="H52">
        <f t="shared" si="3"/>
        <v>-1</v>
      </c>
      <c r="I52">
        <f t="shared" si="2"/>
        <v>0</v>
      </c>
    </row>
    <row r="53" spans="1:9" x14ac:dyDescent="0.3">
      <c r="A53" s="2">
        <v>35521</v>
      </c>
      <c r="B53">
        <v>224</v>
      </c>
      <c r="C53">
        <v>17699</v>
      </c>
      <c r="D53">
        <f t="shared" si="9"/>
        <v>36129.15</v>
      </c>
      <c r="E53">
        <f t="shared" si="10"/>
        <v>5.5058333333333325</v>
      </c>
      <c r="F53" t="s">
        <v>4</v>
      </c>
      <c r="G53">
        <v>432354.81092437002</v>
      </c>
      <c r="H53">
        <f t="shared" si="3"/>
        <v>3</v>
      </c>
      <c r="I53">
        <f t="shared" si="2"/>
        <v>1</v>
      </c>
    </row>
    <row r="54" spans="1:9" x14ac:dyDescent="0.3">
      <c r="A54" s="2">
        <v>35551</v>
      </c>
      <c r="B54">
        <v>221</v>
      </c>
      <c r="C54">
        <v>17701</v>
      </c>
      <c r="D54">
        <f t="shared" si="9"/>
        <v>36129.15</v>
      </c>
      <c r="E54">
        <f t="shared" si="10"/>
        <v>5.5058333333333325</v>
      </c>
      <c r="F54" t="s">
        <v>4</v>
      </c>
      <c r="G54">
        <v>432354.81092437002</v>
      </c>
      <c r="H54">
        <f t="shared" si="3"/>
        <v>-3</v>
      </c>
      <c r="I54">
        <f t="shared" si="2"/>
        <v>0</v>
      </c>
    </row>
    <row r="55" spans="1:9" x14ac:dyDescent="0.3">
      <c r="A55" s="2">
        <v>35582</v>
      </c>
      <c r="B55">
        <v>227</v>
      </c>
      <c r="C55">
        <v>17913</v>
      </c>
      <c r="D55">
        <f t="shared" si="9"/>
        <v>36129.15</v>
      </c>
      <c r="E55">
        <f t="shared" si="10"/>
        <v>5.5058333333333325</v>
      </c>
      <c r="F55" t="s">
        <v>4</v>
      </c>
      <c r="G55">
        <v>432354.81092437002</v>
      </c>
      <c r="H55">
        <f t="shared" si="3"/>
        <v>6</v>
      </c>
      <c r="I55">
        <f t="shared" si="2"/>
        <v>1</v>
      </c>
    </row>
    <row r="56" spans="1:9" x14ac:dyDescent="0.3">
      <c r="A56" s="2">
        <v>35612</v>
      </c>
      <c r="B56">
        <v>222</v>
      </c>
      <c r="C56">
        <v>18039</v>
      </c>
      <c r="D56">
        <f t="shared" si="9"/>
        <v>36129.15</v>
      </c>
      <c r="E56">
        <f t="shared" si="10"/>
        <v>5.5058333333333325</v>
      </c>
      <c r="F56" t="s">
        <v>4</v>
      </c>
      <c r="G56">
        <v>432354.81092437002</v>
      </c>
      <c r="H56">
        <f t="shared" si="3"/>
        <v>-5</v>
      </c>
      <c r="I56">
        <f t="shared" si="2"/>
        <v>0</v>
      </c>
    </row>
    <row r="57" spans="1:9" x14ac:dyDescent="0.3">
      <c r="A57" s="2">
        <v>35643</v>
      </c>
      <c r="B57">
        <v>222</v>
      </c>
      <c r="C57">
        <v>18107</v>
      </c>
      <c r="D57">
        <f t="shared" si="9"/>
        <v>36129.15</v>
      </c>
      <c r="E57">
        <f t="shared" si="10"/>
        <v>5.5058333333333325</v>
      </c>
      <c r="F57" t="s">
        <v>4</v>
      </c>
      <c r="G57">
        <v>432354.81092437002</v>
      </c>
      <c r="H57">
        <f t="shared" si="3"/>
        <v>0</v>
      </c>
      <c r="I57">
        <f t="shared" si="2"/>
        <v>0</v>
      </c>
    </row>
    <row r="58" spans="1:9" x14ac:dyDescent="0.3">
      <c r="A58" s="2">
        <v>35674</v>
      </c>
      <c r="B58">
        <v>224</v>
      </c>
      <c r="C58">
        <v>18342</v>
      </c>
      <c r="D58">
        <f t="shared" si="9"/>
        <v>36129.15</v>
      </c>
      <c r="E58">
        <f t="shared" si="10"/>
        <v>5.5058333333333325</v>
      </c>
      <c r="F58" t="s">
        <v>4</v>
      </c>
      <c r="G58">
        <v>432354.81092437002</v>
      </c>
      <c r="H58">
        <f t="shared" si="3"/>
        <v>2</v>
      </c>
      <c r="I58">
        <f t="shared" si="2"/>
        <v>1</v>
      </c>
    </row>
    <row r="59" spans="1:9" x14ac:dyDescent="0.3">
      <c r="A59" s="2">
        <v>35704</v>
      </c>
      <c r="B59">
        <v>219</v>
      </c>
      <c r="C59">
        <v>18464</v>
      </c>
      <c r="D59">
        <f t="shared" si="9"/>
        <v>36129.15</v>
      </c>
      <c r="E59">
        <f t="shared" si="10"/>
        <v>5.5058333333333325</v>
      </c>
      <c r="F59" t="s">
        <v>4</v>
      </c>
      <c r="G59">
        <v>432354.81092437002</v>
      </c>
      <c r="H59">
        <f t="shared" si="3"/>
        <v>-5</v>
      </c>
      <c r="I59">
        <f t="shared" si="2"/>
        <v>0</v>
      </c>
    </row>
    <row r="60" spans="1:9" x14ac:dyDescent="0.3">
      <c r="A60" s="2">
        <v>35735</v>
      </c>
      <c r="B60">
        <v>226</v>
      </c>
      <c r="C60">
        <v>18490</v>
      </c>
      <c r="D60">
        <f t="shared" si="9"/>
        <v>36129.15</v>
      </c>
      <c r="E60">
        <f t="shared" si="10"/>
        <v>5.5058333333333325</v>
      </c>
      <c r="F60" t="s">
        <v>4</v>
      </c>
      <c r="G60">
        <v>432354.81092437002</v>
      </c>
      <c r="H60">
        <f t="shared" si="3"/>
        <v>7</v>
      </c>
      <c r="I60">
        <f t="shared" si="2"/>
        <v>1</v>
      </c>
    </row>
    <row r="61" spans="1:9" x14ac:dyDescent="0.3">
      <c r="A61" s="2">
        <v>35765</v>
      </c>
      <c r="B61">
        <v>227</v>
      </c>
      <c r="C61">
        <v>18515</v>
      </c>
      <c r="D61">
        <f t="shared" si="9"/>
        <v>36129.15</v>
      </c>
      <c r="E61">
        <f t="shared" si="10"/>
        <v>5.5058333333333325</v>
      </c>
      <c r="F61" t="s">
        <v>4</v>
      </c>
      <c r="G61">
        <v>432354.81092437002</v>
      </c>
      <c r="H61">
        <f t="shared" si="3"/>
        <v>1</v>
      </c>
      <c r="I61">
        <f t="shared" si="2"/>
        <v>1</v>
      </c>
    </row>
    <row r="62" spans="1:9" x14ac:dyDescent="0.3">
      <c r="A62" s="2">
        <v>35796</v>
      </c>
      <c r="B62">
        <v>228</v>
      </c>
      <c r="C62">
        <v>18685</v>
      </c>
      <c r="D62">
        <f t="shared" si="9"/>
        <v>36129.15</v>
      </c>
      <c r="E62">
        <f>56.23/12</f>
        <v>4.6858333333333331</v>
      </c>
      <c r="F62" t="s">
        <v>4</v>
      </c>
      <c r="G62">
        <v>435964.87394958001</v>
      </c>
      <c r="H62">
        <f t="shared" si="3"/>
        <v>1</v>
      </c>
      <c r="I62">
        <f t="shared" si="2"/>
        <v>1</v>
      </c>
    </row>
    <row r="63" spans="1:9" x14ac:dyDescent="0.3">
      <c r="A63" s="2">
        <v>35827</v>
      </c>
      <c r="B63">
        <v>230</v>
      </c>
      <c r="C63">
        <v>18899</v>
      </c>
      <c r="D63">
        <f t="shared" si="9"/>
        <v>36129.15</v>
      </c>
      <c r="E63">
        <f t="shared" ref="E63:E73" si="11">56.23/12</f>
        <v>4.6858333333333331</v>
      </c>
      <c r="F63" t="s">
        <v>4</v>
      </c>
      <c r="G63">
        <v>435964.87394958001</v>
      </c>
      <c r="H63">
        <f t="shared" si="3"/>
        <v>2</v>
      </c>
      <c r="I63">
        <f t="shared" si="2"/>
        <v>1</v>
      </c>
    </row>
    <row r="64" spans="1:9" x14ac:dyDescent="0.3">
      <c r="A64" s="2">
        <v>35855</v>
      </c>
      <c r="B64">
        <v>236</v>
      </c>
      <c r="C64">
        <v>19309</v>
      </c>
      <c r="D64">
        <f t="shared" si="9"/>
        <v>36129.15</v>
      </c>
      <c r="E64">
        <f t="shared" si="11"/>
        <v>4.6858333333333331</v>
      </c>
      <c r="F64" t="s">
        <v>4</v>
      </c>
      <c r="G64">
        <v>435964.87394958001</v>
      </c>
      <c r="H64">
        <f t="shared" si="3"/>
        <v>6</v>
      </c>
      <c r="I64">
        <f t="shared" si="2"/>
        <v>1</v>
      </c>
    </row>
    <row r="65" spans="1:9" x14ac:dyDescent="0.3">
      <c r="A65" s="2">
        <v>35886</v>
      </c>
      <c r="B65">
        <v>232</v>
      </c>
      <c r="C65">
        <v>19372</v>
      </c>
      <c r="D65">
        <f t="shared" si="9"/>
        <v>36129.15</v>
      </c>
      <c r="E65">
        <f t="shared" si="11"/>
        <v>4.6858333333333331</v>
      </c>
      <c r="F65" t="s">
        <v>4</v>
      </c>
      <c r="G65">
        <v>435964.87394958001</v>
      </c>
      <c r="H65">
        <f t="shared" si="3"/>
        <v>-4</v>
      </c>
      <c r="I65">
        <f t="shared" si="2"/>
        <v>0</v>
      </c>
    </row>
    <row r="66" spans="1:9" x14ac:dyDescent="0.3">
      <c r="A66" s="2">
        <v>35916</v>
      </c>
      <c r="B66">
        <v>231</v>
      </c>
      <c r="C66">
        <v>19430</v>
      </c>
      <c r="D66">
        <f t="shared" si="9"/>
        <v>36129.15</v>
      </c>
      <c r="E66">
        <f t="shared" si="11"/>
        <v>4.6858333333333331</v>
      </c>
      <c r="F66" t="s">
        <v>4</v>
      </c>
      <c r="G66">
        <v>435964.87394958001</v>
      </c>
      <c r="H66">
        <f t="shared" si="3"/>
        <v>-1</v>
      </c>
      <c r="I66">
        <f t="shared" si="2"/>
        <v>0</v>
      </c>
    </row>
    <row r="67" spans="1:9" x14ac:dyDescent="0.3">
      <c r="A67" s="2">
        <v>35947</v>
      </c>
      <c r="B67">
        <v>228</v>
      </c>
      <c r="C67">
        <v>19584</v>
      </c>
      <c r="D67">
        <f t="shared" si="9"/>
        <v>36129.15</v>
      </c>
      <c r="E67">
        <f t="shared" si="11"/>
        <v>4.6858333333333331</v>
      </c>
      <c r="F67" t="s">
        <v>4</v>
      </c>
      <c r="G67">
        <v>435964.87394958001</v>
      </c>
      <c r="H67">
        <f t="shared" si="3"/>
        <v>-3</v>
      </c>
      <c r="I67">
        <f t="shared" si="2"/>
        <v>0</v>
      </c>
    </row>
    <row r="68" spans="1:9" x14ac:dyDescent="0.3">
      <c r="A68" s="2">
        <v>35977</v>
      </c>
      <c r="B68">
        <v>234</v>
      </c>
      <c r="C68">
        <v>19732</v>
      </c>
      <c r="D68">
        <f t="shared" si="9"/>
        <v>36129.15</v>
      </c>
      <c r="E68">
        <f t="shared" si="11"/>
        <v>4.6858333333333331</v>
      </c>
      <c r="F68" t="s">
        <v>4</v>
      </c>
      <c r="G68">
        <v>435964.87394958001</v>
      </c>
      <c r="H68">
        <f t="shared" si="3"/>
        <v>6</v>
      </c>
      <c r="I68">
        <f t="shared" si="2"/>
        <v>1</v>
      </c>
    </row>
    <row r="69" spans="1:9" x14ac:dyDescent="0.3">
      <c r="A69" s="2">
        <v>36008</v>
      </c>
      <c r="B69">
        <v>225</v>
      </c>
      <c r="C69">
        <v>19832</v>
      </c>
      <c r="D69">
        <f t="shared" si="9"/>
        <v>36129.15</v>
      </c>
      <c r="E69">
        <f t="shared" si="11"/>
        <v>4.6858333333333331</v>
      </c>
      <c r="F69" t="s">
        <v>4</v>
      </c>
      <c r="G69">
        <v>435964.87394958001</v>
      </c>
      <c r="H69">
        <f t="shared" si="3"/>
        <v>-9</v>
      </c>
      <c r="I69">
        <f t="shared" si="2"/>
        <v>0</v>
      </c>
    </row>
    <row r="70" spans="1:9" x14ac:dyDescent="0.3">
      <c r="A70" s="2">
        <v>36039</v>
      </c>
      <c r="B70">
        <v>229</v>
      </c>
      <c r="C70">
        <v>19954</v>
      </c>
      <c r="D70">
        <f t="shared" si="9"/>
        <v>36129.15</v>
      </c>
      <c r="E70">
        <f t="shared" si="11"/>
        <v>4.6858333333333331</v>
      </c>
      <c r="F70" t="s">
        <v>4</v>
      </c>
      <c r="G70">
        <v>435964.87394958001</v>
      </c>
      <c r="H70">
        <f t="shared" si="3"/>
        <v>4</v>
      </c>
      <c r="I70">
        <f t="shared" ref="I70:I133" si="12">IF(H70&gt;0,1,0)</f>
        <v>1</v>
      </c>
    </row>
    <row r="71" spans="1:9" x14ac:dyDescent="0.3">
      <c r="A71" s="2">
        <v>36069</v>
      </c>
      <c r="B71">
        <v>230</v>
      </c>
      <c r="C71">
        <v>19994</v>
      </c>
      <c r="D71">
        <f t="shared" si="9"/>
        <v>36129.15</v>
      </c>
      <c r="E71">
        <f t="shared" si="11"/>
        <v>4.6858333333333331</v>
      </c>
      <c r="F71" t="s">
        <v>4</v>
      </c>
      <c r="G71">
        <v>435964.87394958001</v>
      </c>
      <c r="H71">
        <f t="shared" si="3"/>
        <v>1</v>
      </c>
      <c r="I71">
        <f t="shared" si="12"/>
        <v>1</v>
      </c>
    </row>
    <row r="72" spans="1:9" x14ac:dyDescent="0.3">
      <c r="A72" s="2">
        <v>36100</v>
      </c>
      <c r="B72">
        <v>228</v>
      </c>
      <c r="C72">
        <v>20107</v>
      </c>
      <c r="D72">
        <f t="shared" si="9"/>
        <v>36129.15</v>
      </c>
      <c r="E72">
        <f t="shared" si="11"/>
        <v>4.6858333333333331</v>
      </c>
      <c r="F72" t="s">
        <v>4</v>
      </c>
      <c r="G72">
        <v>435964.87394958001</v>
      </c>
      <c r="H72">
        <f t="shared" ref="H72:H135" si="13">B72-B71</f>
        <v>-2</v>
      </c>
      <c r="I72">
        <f t="shared" si="12"/>
        <v>0</v>
      </c>
    </row>
    <row r="73" spans="1:9" x14ac:dyDescent="0.3">
      <c r="A73" s="2">
        <v>36130</v>
      </c>
      <c r="B73">
        <v>227</v>
      </c>
      <c r="C73">
        <v>20054</v>
      </c>
      <c r="D73">
        <f t="shared" si="9"/>
        <v>36129.15</v>
      </c>
      <c r="E73">
        <f t="shared" si="11"/>
        <v>4.6858333333333331</v>
      </c>
      <c r="F73" t="s">
        <v>4</v>
      </c>
      <c r="G73">
        <v>435964.87394958001</v>
      </c>
      <c r="H73">
        <f t="shared" si="13"/>
        <v>-1</v>
      </c>
      <c r="I73">
        <f t="shared" si="12"/>
        <v>0</v>
      </c>
    </row>
    <row r="74" spans="1:9" x14ac:dyDescent="0.3">
      <c r="A74" s="2">
        <v>36161</v>
      </c>
      <c r="B74">
        <v>236</v>
      </c>
      <c r="C74">
        <v>20000</v>
      </c>
      <c r="D74">
        <f t="shared" si="9"/>
        <v>36129.15</v>
      </c>
      <c r="E74">
        <f>58.76/12</f>
        <v>4.8966666666666665</v>
      </c>
      <c r="F74" t="s">
        <v>4</v>
      </c>
      <c r="G74">
        <v>439574.93697479001</v>
      </c>
      <c r="H74">
        <f t="shared" si="13"/>
        <v>9</v>
      </c>
      <c r="I74">
        <f t="shared" si="12"/>
        <v>1</v>
      </c>
    </row>
    <row r="75" spans="1:9" x14ac:dyDescent="0.3">
      <c r="A75" s="2">
        <v>36192</v>
      </c>
      <c r="B75">
        <v>241</v>
      </c>
      <c r="C75">
        <v>20398</v>
      </c>
      <c r="D75">
        <f t="shared" si="9"/>
        <v>36129.15</v>
      </c>
      <c r="E75">
        <f t="shared" ref="E75:E85" si="14">58.76/12</f>
        <v>4.8966666666666665</v>
      </c>
      <c r="F75" t="s">
        <v>4</v>
      </c>
      <c r="G75">
        <v>439574.93697479001</v>
      </c>
      <c r="H75">
        <f t="shared" si="13"/>
        <v>5</v>
      </c>
      <c r="I75">
        <f t="shared" si="12"/>
        <v>1</v>
      </c>
    </row>
    <row r="76" spans="1:9" x14ac:dyDescent="0.3">
      <c r="A76" s="2">
        <v>36220</v>
      </c>
      <c r="B76">
        <v>234</v>
      </c>
      <c r="C76">
        <v>20620</v>
      </c>
      <c r="D76">
        <f t="shared" si="9"/>
        <v>36129.15</v>
      </c>
      <c r="E76">
        <f t="shared" si="14"/>
        <v>4.8966666666666665</v>
      </c>
      <c r="F76" t="s">
        <v>4</v>
      </c>
      <c r="G76">
        <v>439574.93697479001</v>
      </c>
      <c r="H76">
        <f t="shared" si="13"/>
        <v>-7</v>
      </c>
      <c r="I76">
        <f t="shared" si="12"/>
        <v>0</v>
      </c>
    </row>
    <row r="77" spans="1:9" x14ac:dyDescent="0.3">
      <c r="A77" s="2">
        <v>36251</v>
      </c>
      <c r="B77">
        <v>231</v>
      </c>
      <c r="C77">
        <v>20878</v>
      </c>
      <c r="D77">
        <f t="shared" si="9"/>
        <v>36129.15</v>
      </c>
      <c r="E77">
        <f t="shared" si="14"/>
        <v>4.8966666666666665</v>
      </c>
      <c r="F77" t="s">
        <v>4</v>
      </c>
      <c r="G77">
        <v>439574.93697479001</v>
      </c>
      <c r="H77">
        <f t="shared" si="13"/>
        <v>-3</v>
      </c>
      <c r="I77">
        <f t="shared" si="12"/>
        <v>0</v>
      </c>
    </row>
    <row r="78" spans="1:9" x14ac:dyDescent="0.3">
      <c r="A78" s="2">
        <v>36281</v>
      </c>
      <c r="B78">
        <v>233</v>
      </c>
      <c r="C78">
        <v>21032</v>
      </c>
      <c r="D78">
        <f t="shared" si="9"/>
        <v>36129.15</v>
      </c>
      <c r="E78">
        <f t="shared" si="14"/>
        <v>4.8966666666666665</v>
      </c>
      <c r="F78" t="s">
        <v>4</v>
      </c>
      <c r="G78">
        <v>439574.93697479001</v>
      </c>
      <c r="H78">
        <f t="shared" si="13"/>
        <v>2</v>
      </c>
      <c r="I78">
        <f t="shared" si="12"/>
        <v>1</v>
      </c>
    </row>
    <row r="79" spans="1:9" x14ac:dyDescent="0.3">
      <c r="A79" s="2">
        <v>36312</v>
      </c>
      <c r="B79">
        <v>229</v>
      </c>
      <c r="C79">
        <v>21124</v>
      </c>
      <c r="D79">
        <f t="shared" si="9"/>
        <v>36129.15</v>
      </c>
      <c r="E79">
        <f t="shared" si="14"/>
        <v>4.8966666666666665</v>
      </c>
      <c r="F79" t="s">
        <v>4</v>
      </c>
      <c r="G79">
        <v>439574.93697479001</v>
      </c>
      <c r="H79">
        <f t="shared" si="13"/>
        <v>-4</v>
      </c>
      <c r="I79">
        <f t="shared" si="12"/>
        <v>0</v>
      </c>
    </row>
    <row r="80" spans="1:9" x14ac:dyDescent="0.3">
      <c r="A80" s="2">
        <v>36342</v>
      </c>
      <c r="B80">
        <v>236</v>
      </c>
      <c r="C80">
        <v>21205</v>
      </c>
      <c r="D80">
        <f t="shared" si="9"/>
        <v>36129.15</v>
      </c>
      <c r="E80">
        <f t="shared" si="14"/>
        <v>4.8966666666666665</v>
      </c>
      <c r="F80" t="s">
        <v>4</v>
      </c>
      <c r="G80">
        <v>439574.93697479001</v>
      </c>
      <c r="H80">
        <f t="shared" si="13"/>
        <v>7</v>
      </c>
      <c r="I80">
        <f t="shared" si="12"/>
        <v>1</v>
      </c>
    </row>
    <row r="81" spans="1:9" x14ac:dyDescent="0.3">
      <c r="A81" s="2">
        <v>36373</v>
      </c>
      <c r="B81">
        <v>233</v>
      </c>
      <c r="C81">
        <v>21421</v>
      </c>
      <c r="D81">
        <f t="shared" si="9"/>
        <v>36129.15</v>
      </c>
      <c r="E81">
        <f t="shared" si="14"/>
        <v>4.8966666666666665</v>
      </c>
      <c r="F81" t="s">
        <v>4</v>
      </c>
      <c r="G81">
        <v>439574.93697479001</v>
      </c>
      <c r="H81">
        <f t="shared" si="13"/>
        <v>-3</v>
      </c>
      <c r="I81">
        <f t="shared" si="12"/>
        <v>0</v>
      </c>
    </row>
    <row r="82" spans="1:9" x14ac:dyDescent="0.3">
      <c r="A82" s="2">
        <v>36404</v>
      </c>
      <c r="B82">
        <v>237</v>
      </c>
      <c r="C82">
        <v>21565</v>
      </c>
      <c r="D82">
        <f t="shared" si="9"/>
        <v>36129.15</v>
      </c>
      <c r="E82">
        <f t="shared" si="14"/>
        <v>4.8966666666666665</v>
      </c>
      <c r="F82" t="s">
        <v>4</v>
      </c>
      <c r="G82">
        <v>439574.93697479001</v>
      </c>
      <c r="H82">
        <f t="shared" si="13"/>
        <v>4</v>
      </c>
      <c r="I82">
        <f t="shared" si="12"/>
        <v>1</v>
      </c>
    </row>
    <row r="83" spans="1:9" x14ac:dyDescent="0.3">
      <c r="A83" s="2">
        <v>36434</v>
      </c>
      <c r="B83">
        <v>231</v>
      </c>
      <c r="C83">
        <v>21529</v>
      </c>
      <c r="D83">
        <f t="shared" si="9"/>
        <v>36129.15</v>
      </c>
      <c r="E83">
        <f t="shared" si="14"/>
        <v>4.8966666666666665</v>
      </c>
      <c r="F83" t="s">
        <v>4</v>
      </c>
      <c r="G83">
        <v>439574.93697479001</v>
      </c>
      <c r="H83">
        <f t="shared" si="13"/>
        <v>-6</v>
      </c>
      <c r="I83">
        <f t="shared" si="12"/>
        <v>0</v>
      </c>
    </row>
    <row r="84" spans="1:9" x14ac:dyDescent="0.3">
      <c r="A84" s="2">
        <v>36465</v>
      </c>
      <c r="B84">
        <v>244</v>
      </c>
      <c r="C84">
        <v>21592</v>
      </c>
      <c r="D84">
        <f t="shared" si="9"/>
        <v>36129.15</v>
      </c>
      <c r="E84">
        <f t="shared" si="14"/>
        <v>4.8966666666666665</v>
      </c>
      <c r="F84" t="s">
        <v>4</v>
      </c>
      <c r="G84">
        <v>439574.93697479001</v>
      </c>
      <c r="H84">
        <f t="shared" si="13"/>
        <v>13</v>
      </c>
      <c r="I84">
        <f t="shared" si="12"/>
        <v>1</v>
      </c>
    </row>
    <row r="85" spans="1:9" x14ac:dyDescent="0.3">
      <c r="A85" s="2">
        <v>36495</v>
      </c>
      <c r="B85">
        <v>233</v>
      </c>
      <c r="C85">
        <v>21452</v>
      </c>
      <c r="D85">
        <f t="shared" si="9"/>
        <v>36129.15</v>
      </c>
      <c r="E85">
        <f t="shared" si="14"/>
        <v>4.8966666666666665</v>
      </c>
      <c r="F85" t="s">
        <v>4</v>
      </c>
      <c r="G85">
        <v>439574.93697479001</v>
      </c>
      <c r="H85">
        <f t="shared" si="13"/>
        <v>-11</v>
      </c>
      <c r="I85">
        <f t="shared" si="12"/>
        <v>0</v>
      </c>
    </row>
    <row r="86" spans="1:9" x14ac:dyDescent="0.3">
      <c r="A86" s="2">
        <v>36526</v>
      </c>
      <c r="B86">
        <v>243</v>
      </c>
      <c r="C86">
        <v>21634</v>
      </c>
      <c r="D86">
        <f t="shared" si="9"/>
        <v>36129.15</v>
      </c>
      <c r="E86">
        <f>52.62/12</f>
        <v>4.3849999999999998</v>
      </c>
      <c r="F86" t="s">
        <v>4</v>
      </c>
      <c r="G86">
        <v>443185</v>
      </c>
      <c r="H86">
        <f t="shared" si="13"/>
        <v>10</v>
      </c>
      <c r="I86">
        <f t="shared" si="12"/>
        <v>1</v>
      </c>
    </row>
    <row r="87" spans="1:9" x14ac:dyDescent="0.3">
      <c r="A87" s="2">
        <v>36557</v>
      </c>
      <c r="B87">
        <v>249</v>
      </c>
      <c r="C87">
        <v>22067</v>
      </c>
      <c r="D87">
        <f t="shared" si="9"/>
        <v>36129.15</v>
      </c>
      <c r="E87">
        <f t="shared" ref="E87:E97" si="15">52.62/12</f>
        <v>4.3849999999999998</v>
      </c>
      <c r="F87" t="s">
        <v>4</v>
      </c>
      <c r="G87">
        <v>443185</v>
      </c>
      <c r="H87">
        <f t="shared" si="13"/>
        <v>6</v>
      </c>
      <c r="I87">
        <f t="shared" si="12"/>
        <v>1</v>
      </c>
    </row>
    <row r="88" spans="1:9" x14ac:dyDescent="0.3">
      <c r="A88" s="2">
        <v>36586</v>
      </c>
      <c r="B88">
        <v>241</v>
      </c>
      <c r="C88">
        <v>22338</v>
      </c>
      <c r="D88">
        <f t="shared" si="9"/>
        <v>36129.15</v>
      </c>
      <c r="E88">
        <f t="shared" si="15"/>
        <v>4.3849999999999998</v>
      </c>
      <c r="F88" t="s">
        <v>4</v>
      </c>
      <c r="G88">
        <v>443185</v>
      </c>
      <c r="H88">
        <f t="shared" si="13"/>
        <v>-8</v>
      </c>
      <c r="I88">
        <f t="shared" si="12"/>
        <v>0</v>
      </c>
    </row>
    <row r="89" spans="1:9" x14ac:dyDescent="0.3">
      <c r="A89" s="2">
        <v>36617</v>
      </c>
      <c r="B89">
        <v>224</v>
      </c>
      <c r="C89">
        <v>22510</v>
      </c>
      <c r="D89">
        <f t="shared" si="9"/>
        <v>36129.15</v>
      </c>
      <c r="E89">
        <f t="shared" si="15"/>
        <v>4.3849999999999998</v>
      </c>
      <c r="F89" t="s">
        <v>4</v>
      </c>
      <c r="G89">
        <v>443185</v>
      </c>
      <c r="H89">
        <f t="shared" si="13"/>
        <v>-17</v>
      </c>
      <c r="I89">
        <f t="shared" si="12"/>
        <v>0</v>
      </c>
    </row>
    <row r="90" spans="1:9" x14ac:dyDescent="0.3">
      <c r="A90" s="2">
        <v>36647</v>
      </c>
      <c r="B90">
        <v>230</v>
      </c>
      <c r="C90">
        <v>22701</v>
      </c>
      <c r="D90">
        <f t="shared" si="9"/>
        <v>36129.15</v>
      </c>
      <c r="E90">
        <f t="shared" si="15"/>
        <v>4.3849999999999998</v>
      </c>
      <c r="F90" t="s">
        <v>4</v>
      </c>
      <c r="G90">
        <v>443185</v>
      </c>
      <c r="H90">
        <f t="shared" si="13"/>
        <v>6</v>
      </c>
      <c r="I90">
        <f t="shared" si="12"/>
        <v>1</v>
      </c>
    </row>
    <row r="91" spans="1:9" x14ac:dyDescent="0.3">
      <c r="A91" s="2">
        <v>36678</v>
      </c>
      <c r="B91">
        <v>239</v>
      </c>
      <c r="C91">
        <v>22769</v>
      </c>
      <c r="D91">
        <f t="shared" si="9"/>
        <v>36129.15</v>
      </c>
      <c r="E91">
        <f t="shared" si="15"/>
        <v>4.3849999999999998</v>
      </c>
      <c r="F91" t="s">
        <v>4</v>
      </c>
      <c r="G91">
        <v>443185</v>
      </c>
      <c r="H91">
        <f t="shared" si="13"/>
        <v>9</v>
      </c>
      <c r="I91">
        <f t="shared" si="12"/>
        <v>1</v>
      </c>
    </row>
    <row r="92" spans="1:9" x14ac:dyDescent="0.3">
      <c r="A92" s="2">
        <v>36708</v>
      </c>
      <c r="B92">
        <v>238</v>
      </c>
      <c r="C92">
        <v>22757</v>
      </c>
      <c r="D92">
        <f t="shared" si="9"/>
        <v>36129.15</v>
      </c>
      <c r="E92">
        <f t="shared" si="15"/>
        <v>4.3849999999999998</v>
      </c>
      <c r="F92" t="s">
        <v>4</v>
      </c>
      <c r="G92">
        <v>443185</v>
      </c>
      <c r="H92">
        <f t="shared" si="13"/>
        <v>-1</v>
      </c>
      <c r="I92">
        <f t="shared" si="12"/>
        <v>0</v>
      </c>
    </row>
    <row r="93" spans="1:9" x14ac:dyDescent="0.3">
      <c r="A93" s="2">
        <v>36739</v>
      </c>
      <c r="B93">
        <v>234</v>
      </c>
      <c r="C93">
        <v>22835</v>
      </c>
      <c r="D93">
        <f t="shared" si="9"/>
        <v>36129.15</v>
      </c>
      <c r="E93">
        <f t="shared" si="15"/>
        <v>4.3849999999999998</v>
      </c>
      <c r="F93" t="s">
        <v>4</v>
      </c>
      <c r="G93">
        <v>443185</v>
      </c>
      <c r="H93">
        <f t="shared" si="13"/>
        <v>-4</v>
      </c>
      <c r="I93">
        <f t="shared" si="12"/>
        <v>0</v>
      </c>
    </row>
    <row r="94" spans="1:9" x14ac:dyDescent="0.3">
      <c r="A94" s="2">
        <v>36770</v>
      </c>
      <c r="B94">
        <v>231</v>
      </c>
      <c r="C94">
        <v>22805</v>
      </c>
      <c r="D94">
        <f t="shared" si="9"/>
        <v>36129.15</v>
      </c>
      <c r="E94">
        <f t="shared" si="15"/>
        <v>4.3849999999999998</v>
      </c>
      <c r="F94" t="s">
        <v>4</v>
      </c>
      <c r="G94">
        <v>443185</v>
      </c>
      <c r="H94">
        <f t="shared" si="13"/>
        <v>-3</v>
      </c>
      <c r="I94">
        <f t="shared" si="12"/>
        <v>0</v>
      </c>
    </row>
    <row r="95" spans="1:9" x14ac:dyDescent="0.3">
      <c r="A95" s="2">
        <v>36800</v>
      </c>
      <c r="B95">
        <v>239</v>
      </c>
      <c r="C95">
        <v>23044</v>
      </c>
      <c r="D95">
        <f t="shared" si="9"/>
        <v>36129.15</v>
      </c>
      <c r="E95">
        <f t="shared" si="15"/>
        <v>4.3849999999999998</v>
      </c>
      <c r="F95" t="s">
        <v>4</v>
      </c>
      <c r="G95">
        <v>443185</v>
      </c>
      <c r="H95">
        <f t="shared" si="13"/>
        <v>8</v>
      </c>
      <c r="I95">
        <f t="shared" si="12"/>
        <v>1</v>
      </c>
    </row>
    <row r="96" spans="1:9" x14ac:dyDescent="0.3">
      <c r="A96" s="2">
        <v>36831</v>
      </c>
      <c r="B96">
        <v>231</v>
      </c>
      <c r="C96">
        <v>22920</v>
      </c>
      <c r="D96">
        <f t="shared" si="9"/>
        <v>36129.15</v>
      </c>
      <c r="E96">
        <f t="shared" si="15"/>
        <v>4.3849999999999998</v>
      </c>
      <c r="F96" t="s">
        <v>4</v>
      </c>
      <c r="G96">
        <v>443185</v>
      </c>
      <c r="H96">
        <f t="shared" si="13"/>
        <v>-8</v>
      </c>
      <c r="I96">
        <f t="shared" si="12"/>
        <v>0</v>
      </c>
    </row>
    <row r="97" spans="1:9" x14ac:dyDescent="0.3">
      <c r="A97" s="2">
        <v>36861</v>
      </c>
      <c r="B97">
        <v>238</v>
      </c>
      <c r="C97">
        <v>22794</v>
      </c>
      <c r="D97">
        <f t="shared" si="9"/>
        <v>36129.15</v>
      </c>
      <c r="E97">
        <f t="shared" si="15"/>
        <v>4.3849999999999998</v>
      </c>
      <c r="F97" t="s">
        <v>4</v>
      </c>
      <c r="G97">
        <v>443185</v>
      </c>
      <c r="H97">
        <f t="shared" si="13"/>
        <v>7</v>
      </c>
      <c r="I97">
        <f t="shared" si="12"/>
        <v>1</v>
      </c>
    </row>
    <row r="98" spans="1:9" x14ac:dyDescent="0.3">
      <c r="A98" s="2">
        <v>36892</v>
      </c>
      <c r="B98">
        <v>241</v>
      </c>
      <c r="C98">
        <v>22956</v>
      </c>
      <c r="D98">
        <f>440200/12</f>
        <v>36683.333333333336</v>
      </c>
      <c r="E98">
        <f>53.87/12</f>
        <v>4.4891666666666667</v>
      </c>
      <c r="F98" t="s">
        <v>4</v>
      </c>
      <c r="G98">
        <v>440200</v>
      </c>
      <c r="H98">
        <f t="shared" si="13"/>
        <v>3</v>
      </c>
      <c r="I98">
        <f t="shared" si="12"/>
        <v>1</v>
      </c>
    </row>
    <row r="99" spans="1:9" x14ac:dyDescent="0.3">
      <c r="A99" s="2">
        <v>36923</v>
      </c>
      <c r="B99">
        <v>251</v>
      </c>
      <c r="C99">
        <v>23230</v>
      </c>
      <c r="D99">
        <f t="shared" ref="D99:D109" si="16">440200/12</f>
        <v>36683.333333333336</v>
      </c>
      <c r="E99">
        <f t="shared" ref="E99:E109" si="17">53.87/12</f>
        <v>4.4891666666666667</v>
      </c>
      <c r="F99" t="s">
        <v>4</v>
      </c>
      <c r="G99">
        <v>440200</v>
      </c>
      <c r="H99">
        <f t="shared" si="13"/>
        <v>10</v>
      </c>
      <c r="I99">
        <f t="shared" si="12"/>
        <v>1</v>
      </c>
    </row>
    <row r="100" spans="1:9" x14ac:dyDescent="0.3">
      <c r="A100" s="2">
        <v>36951</v>
      </c>
      <c r="B100">
        <v>246</v>
      </c>
      <c r="C100">
        <v>23541</v>
      </c>
      <c r="D100">
        <f t="shared" si="16"/>
        <v>36683.333333333336</v>
      </c>
      <c r="E100">
        <f t="shared" si="17"/>
        <v>4.4891666666666667</v>
      </c>
      <c r="F100" t="s">
        <v>4</v>
      </c>
      <c r="G100">
        <v>440200</v>
      </c>
      <c r="H100">
        <f t="shared" si="13"/>
        <v>-5</v>
      </c>
      <c r="I100">
        <f t="shared" si="12"/>
        <v>0</v>
      </c>
    </row>
    <row r="101" spans="1:9" x14ac:dyDescent="0.3">
      <c r="A101" s="2">
        <v>36982</v>
      </c>
      <c r="B101">
        <v>244</v>
      </c>
      <c r="C101">
        <v>23784</v>
      </c>
      <c r="D101">
        <f t="shared" si="16"/>
        <v>36683.333333333336</v>
      </c>
      <c r="E101">
        <f t="shared" si="17"/>
        <v>4.4891666666666667</v>
      </c>
      <c r="F101" t="s">
        <v>4</v>
      </c>
      <c r="G101">
        <v>440200</v>
      </c>
      <c r="H101">
        <f t="shared" si="13"/>
        <v>-2</v>
      </c>
      <c r="I101">
        <f t="shared" si="12"/>
        <v>0</v>
      </c>
    </row>
    <row r="102" spans="1:9" x14ac:dyDescent="0.3">
      <c r="A102" s="2">
        <v>37012</v>
      </c>
      <c r="B102">
        <v>238</v>
      </c>
      <c r="C102">
        <v>23881</v>
      </c>
      <c r="D102">
        <f t="shared" si="16"/>
        <v>36683.333333333336</v>
      </c>
      <c r="E102">
        <f t="shared" si="17"/>
        <v>4.4891666666666667</v>
      </c>
      <c r="F102" t="s">
        <v>4</v>
      </c>
      <c r="G102">
        <v>440200</v>
      </c>
      <c r="H102">
        <f t="shared" si="13"/>
        <v>-6</v>
      </c>
      <c r="I102">
        <f t="shared" si="12"/>
        <v>0</v>
      </c>
    </row>
    <row r="103" spans="1:9" x14ac:dyDescent="0.3">
      <c r="A103" s="2">
        <v>37043</v>
      </c>
      <c r="B103">
        <v>224</v>
      </c>
      <c r="C103">
        <v>24237</v>
      </c>
      <c r="D103">
        <f t="shared" si="16"/>
        <v>36683.333333333336</v>
      </c>
      <c r="E103">
        <f t="shared" si="17"/>
        <v>4.4891666666666667</v>
      </c>
      <c r="F103" t="s">
        <v>4</v>
      </c>
      <c r="G103">
        <v>440200</v>
      </c>
      <c r="H103">
        <f t="shared" si="13"/>
        <v>-14</v>
      </c>
      <c r="I103">
        <f t="shared" si="12"/>
        <v>0</v>
      </c>
    </row>
    <row r="104" spans="1:9" x14ac:dyDescent="0.3">
      <c r="A104" s="2">
        <v>37073</v>
      </c>
      <c r="B104">
        <v>238</v>
      </c>
      <c r="C104">
        <v>24409</v>
      </c>
      <c r="D104">
        <f t="shared" si="16"/>
        <v>36683.333333333336</v>
      </c>
      <c r="E104">
        <f t="shared" si="17"/>
        <v>4.4891666666666667</v>
      </c>
      <c r="F104" t="s">
        <v>4</v>
      </c>
      <c r="G104">
        <v>440200</v>
      </c>
      <c r="H104">
        <f t="shared" si="13"/>
        <v>14</v>
      </c>
      <c r="I104">
        <f t="shared" si="12"/>
        <v>1</v>
      </c>
    </row>
    <row r="105" spans="1:9" x14ac:dyDescent="0.3">
      <c r="A105" s="2">
        <v>37104</v>
      </c>
      <c r="B105">
        <v>240</v>
      </c>
      <c r="C105">
        <v>24550</v>
      </c>
      <c r="D105">
        <f t="shared" si="16"/>
        <v>36683.333333333336</v>
      </c>
      <c r="E105">
        <f t="shared" si="17"/>
        <v>4.4891666666666667</v>
      </c>
      <c r="F105" t="s">
        <v>4</v>
      </c>
      <c r="G105">
        <v>440200</v>
      </c>
      <c r="H105">
        <f t="shared" si="13"/>
        <v>2</v>
      </c>
      <c r="I105">
        <f t="shared" si="12"/>
        <v>1</v>
      </c>
    </row>
    <row r="106" spans="1:9" x14ac:dyDescent="0.3">
      <c r="A106" s="2">
        <v>37135</v>
      </c>
      <c r="B106">
        <v>242</v>
      </c>
      <c r="C106">
        <v>24678</v>
      </c>
      <c r="D106">
        <f t="shared" si="16"/>
        <v>36683.333333333336</v>
      </c>
      <c r="E106">
        <f t="shared" si="17"/>
        <v>4.4891666666666667</v>
      </c>
      <c r="F106" t="s">
        <v>4</v>
      </c>
      <c r="G106">
        <v>440200</v>
      </c>
      <c r="H106">
        <f t="shared" si="13"/>
        <v>2</v>
      </c>
      <c r="I106">
        <f t="shared" si="12"/>
        <v>1</v>
      </c>
    </row>
    <row r="107" spans="1:9" x14ac:dyDescent="0.3">
      <c r="A107" s="2">
        <v>37165</v>
      </c>
      <c r="B107">
        <v>236</v>
      </c>
      <c r="C107">
        <v>24737</v>
      </c>
      <c r="D107">
        <f t="shared" si="16"/>
        <v>36683.333333333336</v>
      </c>
      <c r="E107">
        <f t="shared" si="17"/>
        <v>4.4891666666666667</v>
      </c>
      <c r="F107" t="s">
        <v>4</v>
      </c>
      <c r="G107">
        <v>440200</v>
      </c>
      <c r="H107">
        <f t="shared" si="13"/>
        <v>-6</v>
      </c>
      <c r="I107">
        <f t="shared" si="12"/>
        <v>0</v>
      </c>
    </row>
    <row r="108" spans="1:9" x14ac:dyDescent="0.3">
      <c r="A108" s="2">
        <v>37196</v>
      </c>
      <c r="B108">
        <v>244</v>
      </c>
      <c r="C108">
        <v>24774</v>
      </c>
      <c r="D108">
        <f t="shared" si="16"/>
        <v>36683.333333333336</v>
      </c>
      <c r="E108">
        <f t="shared" si="17"/>
        <v>4.4891666666666667</v>
      </c>
      <c r="F108" t="s">
        <v>4</v>
      </c>
      <c r="G108">
        <v>440200</v>
      </c>
      <c r="H108">
        <f t="shared" si="13"/>
        <v>8</v>
      </c>
      <c r="I108">
        <f t="shared" si="12"/>
        <v>1</v>
      </c>
    </row>
    <row r="109" spans="1:9" x14ac:dyDescent="0.3">
      <c r="A109" s="2">
        <v>37226</v>
      </c>
      <c r="B109">
        <v>240</v>
      </c>
      <c r="C109">
        <v>24533</v>
      </c>
      <c r="D109">
        <f t="shared" si="16"/>
        <v>36683.333333333336</v>
      </c>
      <c r="E109">
        <f t="shared" si="17"/>
        <v>4.4891666666666667</v>
      </c>
      <c r="F109" t="s">
        <v>4</v>
      </c>
      <c r="G109">
        <v>440200</v>
      </c>
      <c r="H109">
        <f t="shared" si="13"/>
        <v>-4</v>
      </c>
      <c r="I109">
        <f t="shared" si="12"/>
        <v>0</v>
      </c>
    </row>
    <row r="110" spans="1:9" x14ac:dyDescent="0.3">
      <c r="A110" s="2">
        <v>37257</v>
      </c>
      <c r="B110">
        <v>250</v>
      </c>
      <c r="C110">
        <v>24519</v>
      </c>
      <c r="D110">
        <f>(36683.33333+38858.333333)/2</f>
        <v>37770.833331500005</v>
      </c>
      <c r="E110">
        <f>66.63/12</f>
        <v>5.5524999999999993</v>
      </c>
      <c r="F110" t="s">
        <v>4</v>
      </c>
      <c r="G110">
        <v>452792.85714285698</v>
      </c>
      <c r="H110">
        <f t="shared" si="13"/>
        <v>10</v>
      </c>
      <c r="I110">
        <f t="shared" si="12"/>
        <v>1</v>
      </c>
    </row>
    <row r="111" spans="1:9" x14ac:dyDescent="0.3">
      <c r="A111" s="2">
        <v>37288</v>
      </c>
      <c r="B111">
        <v>260</v>
      </c>
      <c r="C111">
        <v>24913</v>
      </c>
      <c r="D111">
        <f t="shared" ref="D111:D157" si="18">(36683.33333+38858.333333)/2</f>
        <v>37770.833331500005</v>
      </c>
      <c r="E111">
        <f t="shared" ref="E111:E121" si="19">66.63/12</f>
        <v>5.5524999999999993</v>
      </c>
      <c r="F111" t="s">
        <v>4</v>
      </c>
      <c r="G111">
        <v>452792.85714285698</v>
      </c>
      <c r="H111">
        <f t="shared" si="13"/>
        <v>10</v>
      </c>
      <c r="I111">
        <f t="shared" si="12"/>
        <v>1</v>
      </c>
    </row>
    <row r="112" spans="1:9" x14ac:dyDescent="0.3">
      <c r="A112" s="2">
        <v>37316</v>
      </c>
      <c r="B112">
        <v>253</v>
      </c>
      <c r="C112">
        <v>25154</v>
      </c>
      <c r="D112">
        <f t="shared" si="18"/>
        <v>37770.833331500005</v>
      </c>
      <c r="E112">
        <f t="shared" si="19"/>
        <v>5.5524999999999993</v>
      </c>
      <c r="F112" t="s">
        <v>4</v>
      </c>
      <c r="G112">
        <v>452792.85714285698</v>
      </c>
      <c r="H112">
        <f t="shared" si="13"/>
        <v>-7</v>
      </c>
      <c r="I112">
        <f t="shared" si="12"/>
        <v>0</v>
      </c>
    </row>
    <row r="113" spans="1:9" x14ac:dyDescent="0.3">
      <c r="A113" s="2">
        <v>37347</v>
      </c>
      <c r="B113">
        <v>227</v>
      </c>
      <c r="C113">
        <v>25654</v>
      </c>
      <c r="D113">
        <f t="shared" si="18"/>
        <v>37770.833331500005</v>
      </c>
      <c r="E113">
        <f t="shared" si="19"/>
        <v>5.5524999999999993</v>
      </c>
      <c r="F113" t="s">
        <v>4</v>
      </c>
      <c r="G113">
        <v>452792.85714285698</v>
      </c>
      <c r="H113">
        <f t="shared" si="13"/>
        <v>-26</v>
      </c>
      <c r="I113">
        <f t="shared" si="12"/>
        <v>0</v>
      </c>
    </row>
    <row r="114" spans="1:9" x14ac:dyDescent="0.3">
      <c r="A114" s="2">
        <v>37377</v>
      </c>
      <c r="B114">
        <v>247</v>
      </c>
      <c r="C114">
        <v>25865</v>
      </c>
      <c r="D114">
        <f t="shared" si="18"/>
        <v>37770.833331500005</v>
      </c>
      <c r="E114">
        <f t="shared" si="19"/>
        <v>5.5524999999999993</v>
      </c>
      <c r="F114" t="s">
        <v>4</v>
      </c>
      <c r="G114">
        <v>452792.85714285698</v>
      </c>
      <c r="H114">
        <f t="shared" si="13"/>
        <v>20</v>
      </c>
      <c r="I114">
        <f t="shared" si="12"/>
        <v>1</v>
      </c>
    </row>
    <row r="115" spans="1:9" x14ac:dyDescent="0.3">
      <c r="A115" s="2">
        <v>37408</v>
      </c>
      <c r="B115">
        <v>244</v>
      </c>
      <c r="C115">
        <v>25909</v>
      </c>
      <c r="D115">
        <f t="shared" si="18"/>
        <v>37770.833331500005</v>
      </c>
      <c r="E115">
        <f t="shared" si="19"/>
        <v>5.5524999999999993</v>
      </c>
      <c r="F115" t="s">
        <v>4</v>
      </c>
      <c r="G115">
        <v>452792.85714285698</v>
      </c>
      <c r="H115">
        <f t="shared" si="13"/>
        <v>-3</v>
      </c>
      <c r="I115">
        <f t="shared" si="12"/>
        <v>0</v>
      </c>
    </row>
    <row r="116" spans="1:9" x14ac:dyDescent="0.3">
      <c r="A116" s="2">
        <v>37438</v>
      </c>
      <c r="B116">
        <v>248</v>
      </c>
      <c r="C116">
        <v>25896</v>
      </c>
      <c r="D116">
        <f t="shared" si="18"/>
        <v>37770.833331500005</v>
      </c>
      <c r="E116">
        <f t="shared" si="19"/>
        <v>5.5524999999999993</v>
      </c>
      <c r="F116" t="s">
        <v>4</v>
      </c>
      <c r="G116">
        <v>452792.85714285698</v>
      </c>
      <c r="H116">
        <f t="shared" si="13"/>
        <v>4</v>
      </c>
      <c r="I116">
        <f t="shared" si="12"/>
        <v>1</v>
      </c>
    </row>
    <row r="117" spans="1:9" x14ac:dyDescent="0.3">
      <c r="A117" s="2">
        <v>37469</v>
      </c>
      <c r="B117">
        <v>245</v>
      </c>
      <c r="C117">
        <v>25791</v>
      </c>
      <c r="D117">
        <f t="shared" si="18"/>
        <v>37770.833331500005</v>
      </c>
      <c r="E117">
        <f t="shared" si="19"/>
        <v>5.5524999999999993</v>
      </c>
      <c r="F117" t="s">
        <v>4</v>
      </c>
      <c r="G117">
        <v>452792.85714285698</v>
      </c>
      <c r="H117">
        <f t="shared" si="13"/>
        <v>-3</v>
      </c>
      <c r="I117">
        <f t="shared" si="12"/>
        <v>0</v>
      </c>
    </row>
    <row r="118" spans="1:9" x14ac:dyDescent="0.3">
      <c r="A118" s="2">
        <v>37500</v>
      </c>
      <c r="B118">
        <v>246</v>
      </c>
      <c r="C118">
        <v>26067</v>
      </c>
      <c r="D118">
        <f t="shared" si="18"/>
        <v>37770.833331500005</v>
      </c>
      <c r="E118">
        <f t="shared" si="19"/>
        <v>5.5524999999999993</v>
      </c>
      <c r="F118" t="s">
        <v>4</v>
      </c>
      <c r="G118">
        <v>452792.85714285698</v>
      </c>
      <c r="H118">
        <f t="shared" si="13"/>
        <v>1</v>
      </c>
      <c r="I118">
        <f t="shared" si="12"/>
        <v>1</v>
      </c>
    </row>
    <row r="119" spans="1:9" x14ac:dyDescent="0.3">
      <c r="A119" s="2">
        <v>37530</v>
      </c>
      <c r="B119">
        <v>242</v>
      </c>
      <c r="C119">
        <v>26085</v>
      </c>
      <c r="D119">
        <f t="shared" si="18"/>
        <v>37770.833331500005</v>
      </c>
      <c r="E119">
        <f t="shared" si="19"/>
        <v>5.5524999999999993</v>
      </c>
      <c r="F119" t="s">
        <v>4</v>
      </c>
      <c r="G119">
        <v>452792.85714285698</v>
      </c>
      <c r="H119">
        <f t="shared" si="13"/>
        <v>-4</v>
      </c>
      <c r="I119">
        <f t="shared" si="12"/>
        <v>0</v>
      </c>
    </row>
    <row r="120" spans="1:9" x14ac:dyDescent="0.3">
      <c r="A120" s="2">
        <v>37561</v>
      </c>
      <c r="B120">
        <v>253</v>
      </c>
      <c r="C120">
        <v>25738</v>
      </c>
      <c r="D120">
        <f t="shared" si="18"/>
        <v>37770.833331500005</v>
      </c>
      <c r="E120">
        <f t="shared" si="19"/>
        <v>5.5524999999999993</v>
      </c>
      <c r="F120" t="s">
        <v>4</v>
      </c>
      <c r="G120">
        <v>452792.85714285698</v>
      </c>
      <c r="H120">
        <f t="shared" si="13"/>
        <v>11</v>
      </c>
      <c r="I120">
        <f t="shared" si="12"/>
        <v>1</v>
      </c>
    </row>
    <row r="121" spans="1:9" x14ac:dyDescent="0.3">
      <c r="A121" s="2">
        <v>37591</v>
      </c>
      <c r="B121">
        <v>251</v>
      </c>
      <c r="C121">
        <v>25821</v>
      </c>
      <c r="D121">
        <f t="shared" si="18"/>
        <v>37770.833331500005</v>
      </c>
      <c r="E121">
        <f t="shared" si="19"/>
        <v>5.5524999999999993</v>
      </c>
      <c r="F121" t="s">
        <v>4</v>
      </c>
      <c r="G121">
        <v>452792.85714285698</v>
      </c>
      <c r="H121">
        <f t="shared" si="13"/>
        <v>-2</v>
      </c>
      <c r="I121">
        <f t="shared" si="12"/>
        <v>0</v>
      </c>
    </row>
    <row r="122" spans="1:9" x14ac:dyDescent="0.3">
      <c r="A122" s="2">
        <v>37622</v>
      </c>
      <c r="B122">
        <v>256</v>
      </c>
      <c r="C122">
        <v>25690</v>
      </c>
      <c r="D122">
        <f t="shared" si="18"/>
        <v>37770.833331500005</v>
      </c>
      <c r="E122">
        <f>88.25/12</f>
        <v>7.354166666666667</v>
      </c>
      <c r="F122" t="s">
        <v>4</v>
      </c>
      <c r="G122">
        <v>456085.71428571403</v>
      </c>
      <c r="H122">
        <f t="shared" si="13"/>
        <v>5</v>
      </c>
      <c r="I122">
        <f t="shared" si="12"/>
        <v>1</v>
      </c>
    </row>
    <row r="123" spans="1:9" x14ac:dyDescent="0.3">
      <c r="A123" s="2">
        <v>37653</v>
      </c>
      <c r="B123">
        <v>270</v>
      </c>
      <c r="C123">
        <v>26516</v>
      </c>
      <c r="D123">
        <f t="shared" si="18"/>
        <v>37770.833331500005</v>
      </c>
      <c r="E123">
        <f t="shared" ref="E123:E133" si="20">88.25/12</f>
        <v>7.354166666666667</v>
      </c>
      <c r="F123" t="s">
        <v>4</v>
      </c>
      <c r="G123">
        <v>456085.71428571403</v>
      </c>
      <c r="H123">
        <f t="shared" si="13"/>
        <v>14</v>
      </c>
      <c r="I123">
        <f t="shared" si="12"/>
        <v>1</v>
      </c>
    </row>
    <row r="124" spans="1:9" x14ac:dyDescent="0.3">
      <c r="A124" s="2">
        <v>37681</v>
      </c>
      <c r="B124">
        <v>269</v>
      </c>
      <c r="C124">
        <v>26673</v>
      </c>
      <c r="D124">
        <f t="shared" si="18"/>
        <v>37770.833331500005</v>
      </c>
      <c r="E124">
        <f t="shared" si="20"/>
        <v>7.354166666666667</v>
      </c>
      <c r="F124" t="s">
        <v>4</v>
      </c>
      <c r="G124">
        <v>456085.71428571403</v>
      </c>
      <c r="H124">
        <f t="shared" si="13"/>
        <v>-1</v>
      </c>
      <c r="I124">
        <f t="shared" si="12"/>
        <v>0</v>
      </c>
    </row>
    <row r="125" spans="1:9" x14ac:dyDescent="0.3">
      <c r="A125" s="2">
        <v>37712</v>
      </c>
      <c r="B125">
        <v>257</v>
      </c>
      <c r="C125">
        <v>26848</v>
      </c>
      <c r="D125">
        <f t="shared" si="18"/>
        <v>37770.833331500005</v>
      </c>
      <c r="E125">
        <f t="shared" si="20"/>
        <v>7.354166666666667</v>
      </c>
      <c r="F125" t="s">
        <v>4</v>
      </c>
      <c r="G125">
        <v>456085.71428571403</v>
      </c>
      <c r="H125">
        <f t="shared" si="13"/>
        <v>-12</v>
      </c>
      <c r="I125">
        <f t="shared" si="12"/>
        <v>0</v>
      </c>
    </row>
    <row r="126" spans="1:9" x14ac:dyDescent="0.3">
      <c r="A126" s="2">
        <v>37742</v>
      </c>
      <c r="B126">
        <v>243</v>
      </c>
      <c r="C126">
        <v>27384</v>
      </c>
      <c r="D126">
        <f t="shared" si="18"/>
        <v>37770.833331500005</v>
      </c>
      <c r="E126">
        <f t="shared" si="20"/>
        <v>7.354166666666667</v>
      </c>
      <c r="F126" t="s">
        <v>4</v>
      </c>
      <c r="G126">
        <v>456085.71428571403</v>
      </c>
      <c r="H126">
        <f t="shared" si="13"/>
        <v>-14</v>
      </c>
      <c r="I126">
        <f t="shared" si="12"/>
        <v>0</v>
      </c>
    </row>
    <row r="127" spans="1:9" x14ac:dyDescent="0.3">
      <c r="A127" s="2">
        <v>37773</v>
      </c>
      <c r="B127">
        <v>257</v>
      </c>
      <c r="C127">
        <v>27319</v>
      </c>
      <c r="D127">
        <f t="shared" si="18"/>
        <v>37770.833331500005</v>
      </c>
      <c r="E127">
        <f t="shared" si="20"/>
        <v>7.354166666666667</v>
      </c>
      <c r="F127" t="s">
        <v>4</v>
      </c>
      <c r="G127">
        <v>456085.71428571403</v>
      </c>
      <c r="H127">
        <f t="shared" si="13"/>
        <v>14</v>
      </c>
      <c r="I127">
        <f t="shared" si="12"/>
        <v>1</v>
      </c>
    </row>
    <row r="128" spans="1:9" x14ac:dyDescent="0.3">
      <c r="A128" s="2">
        <v>37803</v>
      </c>
      <c r="B128">
        <v>257</v>
      </c>
      <c r="C128">
        <v>27727</v>
      </c>
      <c r="D128">
        <f t="shared" si="18"/>
        <v>37770.833331500005</v>
      </c>
      <c r="E128">
        <f t="shared" si="20"/>
        <v>7.354166666666667</v>
      </c>
      <c r="F128" t="s">
        <v>4</v>
      </c>
      <c r="G128">
        <v>456085.71428571403</v>
      </c>
      <c r="H128">
        <f t="shared" si="13"/>
        <v>0</v>
      </c>
      <c r="I128">
        <f t="shared" si="12"/>
        <v>0</v>
      </c>
    </row>
    <row r="129" spans="1:9" x14ac:dyDescent="0.3">
      <c r="A129" s="2">
        <v>37834</v>
      </c>
      <c r="B129">
        <v>243</v>
      </c>
      <c r="C129">
        <v>27979</v>
      </c>
      <c r="D129">
        <f t="shared" si="18"/>
        <v>37770.833331500005</v>
      </c>
      <c r="E129">
        <f t="shared" si="20"/>
        <v>7.354166666666667</v>
      </c>
      <c r="F129" t="s">
        <v>4</v>
      </c>
      <c r="G129">
        <v>456085.71428571403</v>
      </c>
      <c r="H129">
        <f t="shared" si="13"/>
        <v>-14</v>
      </c>
      <c r="I129">
        <f t="shared" si="12"/>
        <v>0</v>
      </c>
    </row>
    <row r="130" spans="1:9" x14ac:dyDescent="0.3">
      <c r="A130" s="2">
        <v>37865</v>
      </c>
      <c r="B130">
        <v>248</v>
      </c>
      <c r="C130">
        <v>28157</v>
      </c>
      <c r="D130">
        <f t="shared" si="18"/>
        <v>37770.833331500005</v>
      </c>
      <c r="E130">
        <f t="shared" si="20"/>
        <v>7.354166666666667</v>
      </c>
      <c r="F130" t="s">
        <v>4</v>
      </c>
      <c r="G130">
        <v>456085.71428571403</v>
      </c>
      <c r="H130">
        <f t="shared" si="13"/>
        <v>5</v>
      </c>
      <c r="I130">
        <f t="shared" si="12"/>
        <v>1</v>
      </c>
    </row>
    <row r="131" spans="1:9" x14ac:dyDescent="0.3">
      <c r="A131" s="2">
        <v>37895</v>
      </c>
      <c r="B131">
        <v>263</v>
      </c>
      <c r="C131">
        <v>28316</v>
      </c>
      <c r="D131">
        <f t="shared" si="18"/>
        <v>37770.833331500005</v>
      </c>
      <c r="E131">
        <f t="shared" si="20"/>
        <v>7.354166666666667</v>
      </c>
      <c r="F131" t="s">
        <v>4</v>
      </c>
      <c r="G131">
        <v>456085.71428571403</v>
      </c>
      <c r="H131">
        <f t="shared" si="13"/>
        <v>15</v>
      </c>
      <c r="I131">
        <f t="shared" si="12"/>
        <v>1</v>
      </c>
    </row>
    <row r="132" spans="1:9" x14ac:dyDescent="0.3">
      <c r="A132" s="2">
        <v>37926</v>
      </c>
      <c r="B132">
        <v>258</v>
      </c>
      <c r="C132">
        <v>28137</v>
      </c>
      <c r="D132">
        <f t="shared" si="18"/>
        <v>37770.833331500005</v>
      </c>
      <c r="E132">
        <f t="shared" si="20"/>
        <v>7.354166666666667</v>
      </c>
      <c r="F132" t="s">
        <v>4</v>
      </c>
      <c r="G132">
        <v>456085.71428571403</v>
      </c>
      <c r="H132">
        <f t="shared" si="13"/>
        <v>-5</v>
      </c>
      <c r="I132">
        <f t="shared" si="12"/>
        <v>0</v>
      </c>
    </row>
    <row r="133" spans="1:9" x14ac:dyDescent="0.3">
      <c r="A133" s="2">
        <v>37956</v>
      </c>
      <c r="B133">
        <v>256</v>
      </c>
      <c r="C133">
        <v>27929</v>
      </c>
      <c r="D133">
        <f t="shared" si="18"/>
        <v>37770.833331500005</v>
      </c>
      <c r="E133">
        <f t="shared" si="20"/>
        <v>7.354166666666667</v>
      </c>
      <c r="F133" t="s">
        <v>4</v>
      </c>
      <c r="G133">
        <v>456085.71428571403</v>
      </c>
      <c r="H133">
        <f t="shared" si="13"/>
        <v>-2</v>
      </c>
      <c r="I133">
        <f t="shared" si="12"/>
        <v>0</v>
      </c>
    </row>
    <row r="134" spans="1:9" x14ac:dyDescent="0.3">
      <c r="A134" s="2">
        <v>37987</v>
      </c>
      <c r="B134">
        <v>269</v>
      </c>
      <c r="C134">
        <v>28091</v>
      </c>
      <c r="D134">
        <f t="shared" si="18"/>
        <v>37770.833331500005</v>
      </c>
      <c r="E134">
        <f>103.9/12</f>
        <v>8.6583333333333332</v>
      </c>
      <c r="F134" t="s">
        <v>4</v>
      </c>
      <c r="G134">
        <v>459378.57142857101</v>
      </c>
      <c r="H134">
        <f t="shared" si="13"/>
        <v>13</v>
      </c>
      <c r="I134">
        <f t="shared" ref="I134:I197" si="21">IF(H134&gt;0,1,0)</f>
        <v>1</v>
      </c>
    </row>
    <row r="135" spans="1:9" x14ac:dyDescent="0.3">
      <c r="A135" s="2">
        <v>38018</v>
      </c>
      <c r="B135">
        <v>286</v>
      </c>
      <c r="C135">
        <v>28467</v>
      </c>
      <c r="D135">
        <f t="shared" si="18"/>
        <v>37770.833331500005</v>
      </c>
      <c r="E135">
        <f t="shared" ref="E135:E145" si="22">103.9/12</f>
        <v>8.6583333333333332</v>
      </c>
      <c r="F135" t="s">
        <v>4</v>
      </c>
      <c r="G135">
        <v>459378.57142857101</v>
      </c>
      <c r="H135">
        <f t="shared" si="13"/>
        <v>17</v>
      </c>
      <c r="I135">
        <f t="shared" si="21"/>
        <v>1</v>
      </c>
    </row>
    <row r="136" spans="1:9" x14ac:dyDescent="0.3">
      <c r="A136" s="2">
        <v>38047</v>
      </c>
      <c r="B136">
        <v>280</v>
      </c>
      <c r="C136">
        <v>28872</v>
      </c>
      <c r="D136">
        <f t="shared" si="18"/>
        <v>37770.833331500005</v>
      </c>
      <c r="E136">
        <f t="shared" si="22"/>
        <v>8.6583333333333332</v>
      </c>
      <c r="F136" t="s">
        <v>4</v>
      </c>
      <c r="G136">
        <v>459378.57142857101</v>
      </c>
      <c r="H136">
        <f t="shared" ref="H136:H199" si="23">B136-B135</f>
        <v>-6</v>
      </c>
      <c r="I136">
        <f t="shared" si="21"/>
        <v>0</v>
      </c>
    </row>
    <row r="137" spans="1:9" x14ac:dyDescent="0.3">
      <c r="A137" s="2">
        <v>38078</v>
      </c>
      <c r="B137">
        <v>231</v>
      </c>
      <c r="C137">
        <v>29410</v>
      </c>
      <c r="D137">
        <f t="shared" si="18"/>
        <v>37770.833331500005</v>
      </c>
      <c r="E137">
        <f t="shared" si="22"/>
        <v>8.6583333333333332</v>
      </c>
      <c r="F137" t="s">
        <v>4</v>
      </c>
      <c r="G137">
        <v>459378.57142857101</v>
      </c>
      <c r="H137">
        <f t="shared" si="23"/>
        <v>-49</v>
      </c>
      <c r="I137">
        <f t="shared" si="21"/>
        <v>0</v>
      </c>
    </row>
    <row r="138" spans="1:9" x14ac:dyDescent="0.3">
      <c r="A138" s="2">
        <v>38108</v>
      </c>
      <c r="B138">
        <v>266</v>
      </c>
      <c r="C138">
        <v>29576</v>
      </c>
      <c r="D138">
        <f t="shared" si="18"/>
        <v>37770.833331500005</v>
      </c>
      <c r="E138">
        <f t="shared" si="22"/>
        <v>8.6583333333333332</v>
      </c>
      <c r="F138" t="s">
        <v>4</v>
      </c>
      <c r="G138">
        <v>459378.57142857101</v>
      </c>
      <c r="H138">
        <f t="shared" si="23"/>
        <v>35</v>
      </c>
      <c r="I138">
        <f t="shared" si="21"/>
        <v>1</v>
      </c>
    </row>
    <row r="139" spans="1:9" x14ac:dyDescent="0.3">
      <c r="A139" s="2">
        <v>38139</v>
      </c>
      <c r="B139">
        <v>264</v>
      </c>
      <c r="C139">
        <v>29862</v>
      </c>
      <c r="D139">
        <f t="shared" si="18"/>
        <v>37770.833331500005</v>
      </c>
      <c r="E139">
        <f t="shared" si="22"/>
        <v>8.6583333333333332</v>
      </c>
      <c r="F139" t="s">
        <v>4</v>
      </c>
      <c r="G139">
        <v>459378.57142857101</v>
      </c>
      <c r="H139">
        <f t="shared" si="23"/>
        <v>-2</v>
      </c>
      <c r="I139">
        <f t="shared" si="21"/>
        <v>0</v>
      </c>
    </row>
    <row r="140" spans="1:9" x14ac:dyDescent="0.3">
      <c r="A140" s="2">
        <v>38169</v>
      </c>
      <c r="B140">
        <v>267</v>
      </c>
      <c r="C140">
        <v>29730</v>
      </c>
      <c r="D140">
        <f t="shared" si="18"/>
        <v>37770.833331500005</v>
      </c>
      <c r="E140">
        <f t="shared" si="22"/>
        <v>8.6583333333333332</v>
      </c>
      <c r="F140" t="s">
        <v>4</v>
      </c>
      <c r="G140">
        <v>459378.57142857101</v>
      </c>
      <c r="H140">
        <f t="shared" si="23"/>
        <v>3</v>
      </c>
      <c r="I140">
        <f t="shared" si="21"/>
        <v>1</v>
      </c>
    </row>
    <row r="141" spans="1:9" x14ac:dyDescent="0.3">
      <c r="A141" s="2">
        <v>38200</v>
      </c>
      <c r="B141">
        <v>274</v>
      </c>
      <c r="C141">
        <v>29889</v>
      </c>
      <c r="D141">
        <f t="shared" si="18"/>
        <v>37770.833331500005</v>
      </c>
      <c r="E141">
        <f t="shared" si="22"/>
        <v>8.6583333333333332</v>
      </c>
      <c r="F141" t="s">
        <v>4</v>
      </c>
      <c r="G141">
        <v>459378.57142857101</v>
      </c>
      <c r="H141">
        <f t="shared" si="23"/>
        <v>7</v>
      </c>
      <c r="I141">
        <f t="shared" si="21"/>
        <v>1</v>
      </c>
    </row>
    <row r="142" spans="1:9" x14ac:dyDescent="0.3">
      <c r="A142" s="2">
        <v>38231</v>
      </c>
      <c r="B142">
        <v>268</v>
      </c>
      <c r="C142">
        <v>30012</v>
      </c>
      <c r="D142">
        <f t="shared" si="18"/>
        <v>37770.833331500005</v>
      </c>
      <c r="E142">
        <f t="shared" si="22"/>
        <v>8.6583333333333332</v>
      </c>
      <c r="F142" t="s">
        <v>4</v>
      </c>
      <c r="G142">
        <v>459378.57142857101</v>
      </c>
      <c r="H142">
        <f t="shared" si="23"/>
        <v>-6</v>
      </c>
      <c r="I142">
        <f t="shared" si="21"/>
        <v>0</v>
      </c>
    </row>
    <row r="143" spans="1:9" x14ac:dyDescent="0.3">
      <c r="A143" s="2">
        <v>38261</v>
      </c>
      <c r="B143">
        <v>269</v>
      </c>
      <c r="C143">
        <v>30061</v>
      </c>
      <c r="D143">
        <f t="shared" si="18"/>
        <v>37770.833331500005</v>
      </c>
      <c r="E143">
        <f t="shared" si="22"/>
        <v>8.6583333333333332</v>
      </c>
      <c r="F143" t="s">
        <v>4</v>
      </c>
      <c r="G143">
        <v>459378.57142857101</v>
      </c>
      <c r="H143">
        <f t="shared" si="23"/>
        <v>1</v>
      </c>
      <c r="I143">
        <f t="shared" si="21"/>
        <v>1</v>
      </c>
    </row>
    <row r="144" spans="1:9" x14ac:dyDescent="0.3">
      <c r="A144" s="2">
        <v>38292</v>
      </c>
      <c r="B144">
        <v>271</v>
      </c>
      <c r="C144">
        <v>29955</v>
      </c>
      <c r="D144">
        <f t="shared" si="18"/>
        <v>37770.833331500005</v>
      </c>
      <c r="E144">
        <f t="shared" si="22"/>
        <v>8.6583333333333332</v>
      </c>
      <c r="F144" t="s">
        <v>4</v>
      </c>
      <c r="G144">
        <v>459378.57142857101</v>
      </c>
      <c r="H144">
        <f t="shared" si="23"/>
        <v>2</v>
      </c>
      <c r="I144">
        <f t="shared" si="21"/>
        <v>1</v>
      </c>
    </row>
    <row r="145" spans="1:9" x14ac:dyDescent="0.3">
      <c r="A145" s="2">
        <v>38322</v>
      </c>
      <c r="B145">
        <v>270</v>
      </c>
      <c r="C145">
        <v>29757</v>
      </c>
      <c r="D145">
        <f t="shared" si="18"/>
        <v>37770.833331500005</v>
      </c>
      <c r="E145">
        <f t="shared" si="22"/>
        <v>8.6583333333333332</v>
      </c>
      <c r="F145" t="s">
        <v>4</v>
      </c>
      <c r="G145">
        <v>459378.57142857101</v>
      </c>
      <c r="H145">
        <f t="shared" si="23"/>
        <v>-1</v>
      </c>
      <c r="I145">
        <f t="shared" si="21"/>
        <v>0</v>
      </c>
    </row>
    <row r="146" spans="1:9" x14ac:dyDescent="0.3">
      <c r="A146" s="2">
        <v>38353</v>
      </c>
      <c r="B146">
        <v>280</v>
      </c>
      <c r="C146">
        <v>29700</v>
      </c>
      <c r="D146">
        <f t="shared" si="18"/>
        <v>37770.833331500005</v>
      </c>
      <c r="E146">
        <f>114.7/12</f>
        <v>9.5583333333333336</v>
      </c>
      <c r="F146" t="s">
        <v>4</v>
      </c>
      <c r="G146">
        <v>462671.42857142899</v>
      </c>
      <c r="H146">
        <f t="shared" si="23"/>
        <v>10</v>
      </c>
      <c r="I146">
        <f t="shared" si="21"/>
        <v>1</v>
      </c>
    </row>
    <row r="147" spans="1:9" x14ac:dyDescent="0.3">
      <c r="A147" s="2">
        <v>38384</v>
      </c>
      <c r="B147">
        <v>295</v>
      </c>
      <c r="C147">
        <v>29821</v>
      </c>
      <c r="D147">
        <f t="shared" si="18"/>
        <v>37770.833331500005</v>
      </c>
      <c r="E147">
        <f t="shared" ref="E147:E157" si="24">114.7/12</f>
        <v>9.5583333333333336</v>
      </c>
      <c r="F147" t="s">
        <v>4</v>
      </c>
      <c r="G147">
        <v>462671.42857142899</v>
      </c>
      <c r="H147">
        <f t="shared" si="23"/>
        <v>15</v>
      </c>
      <c r="I147">
        <f t="shared" si="21"/>
        <v>1</v>
      </c>
    </row>
    <row r="148" spans="1:9" x14ac:dyDescent="0.3">
      <c r="A148" s="2">
        <v>38412</v>
      </c>
      <c r="B148">
        <v>291</v>
      </c>
      <c r="C148">
        <v>30081</v>
      </c>
      <c r="D148">
        <f t="shared" si="18"/>
        <v>37770.833331500005</v>
      </c>
      <c r="E148">
        <f t="shared" si="24"/>
        <v>9.5583333333333336</v>
      </c>
      <c r="F148" t="s">
        <v>4</v>
      </c>
      <c r="G148">
        <v>462671.42857142899</v>
      </c>
      <c r="H148">
        <f t="shared" si="23"/>
        <v>-4</v>
      </c>
      <c r="I148">
        <f t="shared" si="21"/>
        <v>0</v>
      </c>
    </row>
    <row r="149" spans="1:9" x14ac:dyDescent="0.3">
      <c r="A149" s="2">
        <v>38443</v>
      </c>
      <c r="B149">
        <v>278</v>
      </c>
      <c r="C149">
        <v>30286</v>
      </c>
      <c r="D149">
        <f t="shared" si="18"/>
        <v>37770.833331500005</v>
      </c>
      <c r="E149">
        <f t="shared" si="24"/>
        <v>9.5583333333333336</v>
      </c>
      <c r="F149" t="s">
        <v>4</v>
      </c>
      <c r="G149">
        <v>462671.42857142899</v>
      </c>
      <c r="H149">
        <f t="shared" si="23"/>
        <v>-13</v>
      </c>
      <c r="I149">
        <f t="shared" si="21"/>
        <v>0</v>
      </c>
    </row>
    <row r="150" spans="1:9" x14ac:dyDescent="0.3">
      <c r="A150" s="2">
        <v>38473</v>
      </c>
      <c r="B150">
        <v>240</v>
      </c>
      <c r="C150">
        <v>30977</v>
      </c>
      <c r="D150">
        <f t="shared" si="18"/>
        <v>37770.833331500005</v>
      </c>
      <c r="E150">
        <f t="shared" si="24"/>
        <v>9.5583333333333336</v>
      </c>
      <c r="F150" t="s">
        <v>4</v>
      </c>
      <c r="G150">
        <v>462671.42857142899</v>
      </c>
      <c r="H150">
        <f t="shared" si="23"/>
        <v>-38</v>
      </c>
      <c r="I150">
        <f t="shared" si="21"/>
        <v>0</v>
      </c>
    </row>
    <row r="151" spans="1:9" x14ac:dyDescent="0.3">
      <c r="A151" s="2">
        <v>38504</v>
      </c>
      <c r="B151">
        <v>277</v>
      </c>
      <c r="C151">
        <v>31427</v>
      </c>
      <c r="D151">
        <f t="shared" si="18"/>
        <v>37770.833331500005</v>
      </c>
      <c r="E151">
        <f t="shared" si="24"/>
        <v>9.5583333333333336</v>
      </c>
      <c r="F151" t="s">
        <v>4</v>
      </c>
      <c r="G151">
        <v>462671.42857142899</v>
      </c>
      <c r="H151">
        <f t="shared" si="23"/>
        <v>37</v>
      </c>
      <c r="I151">
        <f t="shared" si="21"/>
        <v>1</v>
      </c>
    </row>
    <row r="152" spans="1:9" x14ac:dyDescent="0.3">
      <c r="A152" s="2">
        <v>38534</v>
      </c>
      <c r="B152">
        <v>278</v>
      </c>
      <c r="C152">
        <v>31267</v>
      </c>
      <c r="D152">
        <f t="shared" si="18"/>
        <v>37770.833331500005</v>
      </c>
      <c r="E152">
        <f t="shared" si="24"/>
        <v>9.5583333333333336</v>
      </c>
      <c r="F152" t="s">
        <v>4</v>
      </c>
      <c r="G152">
        <v>462671.42857142899</v>
      </c>
      <c r="H152">
        <f t="shared" si="23"/>
        <v>1</v>
      </c>
      <c r="I152">
        <f t="shared" si="21"/>
        <v>1</v>
      </c>
    </row>
    <row r="153" spans="1:9" x14ac:dyDescent="0.3">
      <c r="A153" s="2">
        <v>38565</v>
      </c>
      <c r="B153">
        <v>276</v>
      </c>
      <c r="C153">
        <v>31433</v>
      </c>
      <c r="D153">
        <f t="shared" si="18"/>
        <v>37770.833331500005</v>
      </c>
      <c r="E153">
        <f t="shared" si="24"/>
        <v>9.5583333333333336</v>
      </c>
      <c r="F153" t="s">
        <v>4</v>
      </c>
      <c r="G153">
        <v>462671.42857142899</v>
      </c>
      <c r="H153">
        <f t="shared" si="23"/>
        <v>-2</v>
      </c>
      <c r="I153">
        <f t="shared" si="21"/>
        <v>0</v>
      </c>
    </row>
    <row r="154" spans="1:9" x14ac:dyDescent="0.3">
      <c r="A154" s="2">
        <v>38596</v>
      </c>
      <c r="B154">
        <v>279</v>
      </c>
      <c r="C154">
        <v>31715</v>
      </c>
      <c r="D154">
        <f t="shared" si="18"/>
        <v>37770.833331500005</v>
      </c>
      <c r="E154">
        <f t="shared" si="24"/>
        <v>9.5583333333333336</v>
      </c>
      <c r="F154" t="s">
        <v>4</v>
      </c>
      <c r="G154">
        <v>462671.42857142899</v>
      </c>
      <c r="H154">
        <f t="shared" si="23"/>
        <v>3</v>
      </c>
      <c r="I154">
        <f t="shared" si="21"/>
        <v>1</v>
      </c>
    </row>
    <row r="155" spans="1:9" x14ac:dyDescent="0.3">
      <c r="A155" s="2">
        <v>38626</v>
      </c>
      <c r="B155">
        <v>277</v>
      </c>
      <c r="C155">
        <v>31800</v>
      </c>
      <c r="D155">
        <f t="shared" si="18"/>
        <v>37770.833331500005</v>
      </c>
      <c r="E155">
        <f t="shared" si="24"/>
        <v>9.5583333333333336</v>
      </c>
      <c r="F155" t="s">
        <v>4</v>
      </c>
      <c r="G155">
        <v>462671.42857142899</v>
      </c>
      <c r="H155">
        <f t="shared" si="23"/>
        <v>-2</v>
      </c>
      <c r="I155">
        <f t="shared" si="21"/>
        <v>0</v>
      </c>
    </row>
    <row r="156" spans="1:9" x14ac:dyDescent="0.3">
      <c r="A156" s="2">
        <v>38657</v>
      </c>
      <c r="B156">
        <v>284</v>
      </c>
      <c r="C156">
        <v>31253</v>
      </c>
      <c r="D156">
        <f t="shared" si="18"/>
        <v>37770.833331500005</v>
      </c>
      <c r="E156">
        <f t="shared" si="24"/>
        <v>9.5583333333333336</v>
      </c>
      <c r="F156" t="s">
        <v>4</v>
      </c>
      <c r="G156">
        <v>462671.42857142899</v>
      </c>
      <c r="H156">
        <f t="shared" si="23"/>
        <v>7</v>
      </c>
      <c r="I156">
        <f t="shared" si="21"/>
        <v>1</v>
      </c>
    </row>
    <row r="157" spans="1:9" x14ac:dyDescent="0.3">
      <c r="A157" s="2">
        <v>38687</v>
      </c>
      <c r="B157">
        <v>280</v>
      </c>
      <c r="C157">
        <v>31032</v>
      </c>
      <c r="D157">
        <f t="shared" si="18"/>
        <v>37770.833331500005</v>
      </c>
      <c r="E157">
        <f t="shared" si="24"/>
        <v>9.5583333333333336</v>
      </c>
      <c r="F157" t="s">
        <v>4</v>
      </c>
      <c r="G157">
        <v>462671.42857142899</v>
      </c>
      <c r="H157">
        <f t="shared" si="23"/>
        <v>-4</v>
      </c>
      <c r="I157">
        <f t="shared" si="21"/>
        <v>0</v>
      </c>
    </row>
    <row r="158" spans="1:9" x14ac:dyDescent="0.3">
      <c r="A158" s="2">
        <v>38718</v>
      </c>
      <c r="B158">
        <v>293</v>
      </c>
      <c r="C158">
        <v>31119</v>
      </c>
      <c r="D158">
        <f>466300/12</f>
        <v>38858.333333333336</v>
      </c>
      <c r="E158">
        <f>111.6/12</f>
        <v>9.2999999999999989</v>
      </c>
      <c r="F158" t="s">
        <v>4</v>
      </c>
      <c r="G158">
        <v>466300</v>
      </c>
      <c r="H158">
        <f t="shared" si="23"/>
        <v>13</v>
      </c>
      <c r="I158">
        <f t="shared" si="21"/>
        <v>1</v>
      </c>
    </row>
    <row r="159" spans="1:9" x14ac:dyDescent="0.3">
      <c r="A159" s="2">
        <v>38749</v>
      </c>
      <c r="B159">
        <v>319</v>
      </c>
      <c r="C159">
        <v>31299</v>
      </c>
      <c r="D159">
        <f t="shared" ref="D159:D169" si="25">466300/12</f>
        <v>38858.333333333336</v>
      </c>
      <c r="E159">
        <f t="shared" ref="E159:E169" si="26">111.6/12</f>
        <v>9.2999999999999989</v>
      </c>
      <c r="F159" t="s">
        <v>4</v>
      </c>
      <c r="G159">
        <v>466300</v>
      </c>
      <c r="H159">
        <f t="shared" si="23"/>
        <v>26</v>
      </c>
      <c r="I159">
        <f t="shared" si="21"/>
        <v>1</v>
      </c>
    </row>
    <row r="160" spans="1:9" x14ac:dyDescent="0.3">
      <c r="A160" s="2">
        <v>38777</v>
      </c>
      <c r="B160">
        <v>306</v>
      </c>
      <c r="C160">
        <v>31491</v>
      </c>
      <c r="D160">
        <f t="shared" si="25"/>
        <v>38858.333333333336</v>
      </c>
      <c r="E160">
        <f t="shared" si="26"/>
        <v>9.2999999999999989</v>
      </c>
      <c r="F160" t="s">
        <v>4</v>
      </c>
      <c r="G160">
        <v>466300</v>
      </c>
      <c r="H160">
        <f t="shared" si="23"/>
        <v>-13</v>
      </c>
      <c r="I160">
        <f t="shared" si="21"/>
        <v>0</v>
      </c>
    </row>
    <row r="161" spans="1:9" x14ac:dyDescent="0.3">
      <c r="A161" s="2">
        <v>38808</v>
      </c>
      <c r="B161">
        <v>298</v>
      </c>
      <c r="C161">
        <v>31735</v>
      </c>
      <c r="D161">
        <f t="shared" si="25"/>
        <v>38858.333333333336</v>
      </c>
      <c r="E161">
        <f t="shared" si="26"/>
        <v>9.2999999999999989</v>
      </c>
      <c r="F161" t="s">
        <v>4</v>
      </c>
      <c r="G161">
        <v>466300</v>
      </c>
      <c r="H161">
        <f t="shared" si="23"/>
        <v>-8</v>
      </c>
      <c r="I161">
        <f t="shared" si="21"/>
        <v>0</v>
      </c>
    </row>
    <row r="162" spans="1:9" x14ac:dyDescent="0.3">
      <c r="A162" s="2">
        <v>38838</v>
      </c>
      <c r="B162">
        <v>294</v>
      </c>
      <c r="C162">
        <v>31792</v>
      </c>
      <c r="D162">
        <f t="shared" si="25"/>
        <v>38858.333333333336</v>
      </c>
      <c r="E162">
        <f t="shared" si="26"/>
        <v>9.2999999999999989</v>
      </c>
      <c r="F162" t="s">
        <v>4</v>
      </c>
      <c r="G162">
        <v>466300</v>
      </c>
      <c r="H162">
        <f t="shared" si="23"/>
        <v>-4</v>
      </c>
      <c r="I162">
        <f t="shared" si="21"/>
        <v>0</v>
      </c>
    </row>
    <row r="163" spans="1:9" x14ac:dyDescent="0.3">
      <c r="A163" s="2">
        <v>38869</v>
      </c>
      <c r="B163">
        <v>245</v>
      </c>
      <c r="C163">
        <v>32733</v>
      </c>
      <c r="D163">
        <f t="shared" si="25"/>
        <v>38858.333333333336</v>
      </c>
      <c r="E163">
        <f t="shared" si="26"/>
        <v>9.2999999999999989</v>
      </c>
      <c r="F163" t="s">
        <v>4</v>
      </c>
      <c r="G163">
        <v>466300</v>
      </c>
      <c r="H163">
        <f t="shared" si="23"/>
        <v>-49</v>
      </c>
      <c r="I163">
        <f t="shared" si="21"/>
        <v>0</v>
      </c>
    </row>
    <row r="164" spans="1:9" x14ac:dyDescent="0.3">
      <c r="A164" s="2">
        <v>38899</v>
      </c>
      <c r="B164">
        <v>290</v>
      </c>
      <c r="C164">
        <v>32706</v>
      </c>
      <c r="D164">
        <f t="shared" si="25"/>
        <v>38858.333333333336</v>
      </c>
      <c r="E164">
        <f t="shared" si="26"/>
        <v>9.2999999999999989</v>
      </c>
      <c r="F164" t="s">
        <v>4</v>
      </c>
      <c r="G164">
        <v>466300</v>
      </c>
      <c r="H164">
        <f t="shared" si="23"/>
        <v>45</v>
      </c>
      <c r="I164">
        <f t="shared" si="21"/>
        <v>1</v>
      </c>
    </row>
    <row r="165" spans="1:9" x14ac:dyDescent="0.3">
      <c r="A165" s="2">
        <v>38930</v>
      </c>
      <c r="B165">
        <v>295</v>
      </c>
      <c r="C165">
        <v>32949</v>
      </c>
      <c r="D165">
        <f t="shared" si="25"/>
        <v>38858.333333333336</v>
      </c>
      <c r="E165">
        <f t="shared" si="26"/>
        <v>9.2999999999999989</v>
      </c>
      <c r="F165" t="s">
        <v>4</v>
      </c>
      <c r="G165">
        <v>466300</v>
      </c>
      <c r="H165">
        <f t="shared" si="23"/>
        <v>5</v>
      </c>
      <c r="I165">
        <f t="shared" si="21"/>
        <v>1</v>
      </c>
    </row>
    <row r="166" spans="1:9" x14ac:dyDescent="0.3">
      <c r="A166" s="2">
        <v>38961</v>
      </c>
      <c r="B166">
        <v>305</v>
      </c>
      <c r="C166">
        <v>32632</v>
      </c>
      <c r="D166">
        <f t="shared" si="25"/>
        <v>38858.333333333336</v>
      </c>
      <c r="E166">
        <f t="shared" si="26"/>
        <v>9.2999999999999989</v>
      </c>
      <c r="F166" t="s">
        <v>4</v>
      </c>
      <c r="G166">
        <v>466300</v>
      </c>
      <c r="H166">
        <f t="shared" si="23"/>
        <v>10</v>
      </c>
      <c r="I166">
        <f t="shared" si="21"/>
        <v>1</v>
      </c>
    </row>
    <row r="167" spans="1:9" x14ac:dyDescent="0.3">
      <c r="A167" s="2">
        <v>38991</v>
      </c>
      <c r="B167">
        <v>296</v>
      </c>
      <c r="C167">
        <v>32578</v>
      </c>
      <c r="D167">
        <f t="shared" si="25"/>
        <v>38858.333333333336</v>
      </c>
      <c r="E167">
        <f t="shared" si="26"/>
        <v>9.2999999999999989</v>
      </c>
      <c r="F167" t="s">
        <v>4</v>
      </c>
      <c r="G167">
        <v>466300</v>
      </c>
      <c r="H167">
        <f t="shared" si="23"/>
        <v>-9</v>
      </c>
      <c r="I167">
        <f t="shared" si="21"/>
        <v>0</v>
      </c>
    </row>
    <row r="168" spans="1:9" x14ac:dyDescent="0.3">
      <c r="A168" s="2">
        <v>39022</v>
      </c>
      <c r="B168">
        <v>303</v>
      </c>
      <c r="C168">
        <v>32671</v>
      </c>
      <c r="D168">
        <f t="shared" si="25"/>
        <v>38858.333333333336</v>
      </c>
      <c r="E168">
        <f t="shared" si="26"/>
        <v>9.2999999999999989</v>
      </c>
      <c r="F168" t="s">
        <v>4</v>
      </c>
      <c r="G168">
        <v>466300</v>
      </c>
      <c r="H168">
        <f t="shared" si="23"/>
        <v>7</v>
      </c>
      <c r="I168">
        <f t="shared" si="21"/>
        <v>1</v>
      </c>
    </row>
    <row r="169" spans="1:9" x14ac:dyDescent="0.3">
      <c r="A169" s="2">
        <v>39052</v>
      </c>
      <c r="B169">
        <v>307</v>
      </c>
      <c r="C169">
        <v>31698</v>
      </c>
      <c r="D169">
        <f t="shared" si="25"/>
        <v>38858.333333333336</v>
      </c>
      <c r="E169">
        <f t="shared" si="26"/>
        <v>9.2999999999999989</v>
      </c>
      <c r="F169" t="s">
        <v>4</v>
      </c>
      <c r="G169">
        <v>466300</v>
      </c>
      <c r="H169">
        <f t="shared" si="23"/>
        <v>4</v>
      </c>
      <c r="I169">
        <f t="shared" si="21"/>
        <v>1</v>
      </c>
    </row>
    <row r="170" spans="1:9" x14ac:dyDescent="0.3">
      <c r="A170" s="2">
        <v>39083</v>
      </c>
      <c r="B170">
        <v>312</v>
      </c>
      <c r="C170">
        <v>32073</v>
      </c>
      <c r="D170">
        <f>469300/12</f>
        <v>39108.333333333336</v>
      </c>
      <c r="E170">
        <f>137.3/12</f>
        <v>11.441666666666668</v>
      </c>
      <c r="F170" t="s">
        <v>4</v>
      </c>
      <c r="G170">
        <v>469300</v>
      </c>
      <c r="H170">
        <f t="shared" si="23"/>
        <v>5</v>
      </c>
      <c r="I170">
        <f t="shared" si="21"/>
        <v>1</v>
      </c>
    </row>
    <row r="171" spans="1:9" x14ac:dyDescent="0.3">
      <c r="A171" s="2">
        <v>39114</v>
      </c>
      <c r="B171">
        <v>344</v>
      </c>
      <c r="C171">
        <v>31877</v>
      </c>
      <c r="D171">
        <f t="shared" ref="D171:D181" si="27">469300/12</f>
        <v>39108.333333333336</v>
      </c>
      <c r="E171">
        <f t="shared" ref="E171:E181" si="28">137.3/12</f>
        <v>11.441666666666668</v>
      </c>
      <c r="F171" t="s">
        <v>4</v>
      </c>
      <c r="G171">
        <v>469300</v>
      </c>
      <c r="H171">
        <f t="shared" si="23"/>
        <v>32</v>
      </c>
      <c r="I171">
        <f t="shared" si="21"/>
        <v>1</v>
      </c>
    </row>
    <row r="172" spans="1:9" x14ac:dyDescent="0.3">
      <c r="A172" s="2">
        <v>39142</v>
      </c>
      <c r="B172">
        <v>340</v>
      </c>
      <c r="C172">
        <v>31920</v>
      </c>
      <c r="D172">
        <f t="shared" si="27"/>
        <v>39108.333333333336</v>
      </c>
      <c r="E172">
        <f t="shared" si="28"/>
        <v>11.441666666666668</v>
      </c>
      <c r="F172" t="s">
        <v>4</v>
      </c>
      <c r="G172">
        <v>469300</v>
      </c>
      <c r="H172">
        <f t="shared" si="23"/>
        <v>-4</v>
      </c>
      <c r="I172">
        <f t="shared" si="21"/>
        <v>0</v>
      </c>
    </row>
    <row r="173" spans="1:9" x14ac:dyDescent="0.3">
      <c r="A173" s="2">
        <v>39173</v>
      </c>
      <c r="B173">
        <v>319</v>
      </c>
      <c r="C173">
        <v>32057</v>
      </c>
      <c r="D173">
        <f t="shared" si="27"/>
        <v>39108.333333333336</v>
      </c>
      <c r="E173">
        <f t="shared" si="28"/>
        <v>11.441666666666668</v>
      </c>
      <c r="F173" t="s">
        <v>4</v>
      </c>
      <c r="G173">
        <v>469300</v>
      </c>
      <c r="H173">
        <f t="shared" si="23"/>
        <v>-21</v>
      </c>
      <c r="I173">
        <f t="shared" si="21"/>
        <v>0</v>
      </c>
    </row>
    <row r="174" spans="1:9" x14ac:dyDescent="0.3">
      <c r="A174" s="2">
        <v>39203</v>
      </c>
      <c r="B174">
        <v>314</v>
      </c>
      <c r="C174">
        <v>32200</v>
      </c>
      <c r="D174">
        <f t="shared" si="27"/>
        <v>39108.333333333336</v>
      </c>
      <c r="E174">
        <f t="shared" si="28"/>
        <v>11.441666666666668</v>
      </c>
      <c r="F174" t="s">
        <v>4</v>
      </c>
      <c r="G174">
        <v>469300</v>
      </c>
      <c r="H174">
        <f t="shared" si="23"/>
        <v>-5</v>
      </c>
      <c r="I174">
        <f t="shared" si="21"/>
        <v>0</v>
      </c>
    </row>
    <row r="175" spans="1:9" x14ac:dyDescent="0.3">
      <c r="A175" s="2">
        <v>39234</v>
      </c>
      <c r="B175">
        <v>324</v>
      </c>
      <c r="C175">
        <v>32252</v>
      </c>
      <c r="D175">
        <f t="shared" si="27"/>
        <v>39108.333333333336</v>
      </c>
      <c r="E175">
        <f t="shared" si="28"/>
        <v>11.441666666666668</v>
      </c>
      <c r="F175" t="s">
        <v>4</v>
      </c>
      <c r="G175">
        <v>469300</v>
      </c>
      <c r="H175">
        <f t="shared" si="23"/>
        <v>10</v>
      </c>
      <c r="I175">
        <f t="shared" si="21"/>
        <v>1</v>
      </c>
    </row>
    <row r="176" spans="1:9" x14ac:dyDescent="0.3">
      <c r="A176" s="2">
        <v>39264</v>
      </c>
      <c r="B176">
        <v>317</v>
      </c>
      <c r="C176">
        <v>33033</v>
      </c>
      <c r="D176">
        <f t="shared" si="27"/>
        <v>39108.333333333336</v>
      </c>
      <c r="E176">
        <f t="shared" si="28"/>
        <v>11.441666666666668</v>
      </c>
      <c r="F176" t="s">
        <v>4</v>
      </c>
      <c r="G176">
        <v>469300</v>
      </c>
      <c r="H176">
        <f t="shared" si="23"/>
        <v>-7</v>
      </c>
      <c r="I176">
        <f t="shared" si="21"/>
        <v>0</v>
      </c>
    </row>
    <row r="177" spans="1:9" x14ac:dyDescent="0.3">
      <c r="A177" s="2">
        <v>39295</v>
      </c>
      <c r="B177">
        <v>294</v>
      </c>
      <c r="C177">
        <v>33540</v>
      </c>
      <c r="D177">
        <f t="shared" si="27"/>
        <v>39108.333333333336</v>
      </c>
      <c r="E177">
        <f t="shared" si="28"/>
        <v>11.441666666666668</v>
      </c>
      <c r="F177" t="s">
        <v>4</v>
      </c>
      <c r="G177">
        <v>469300</v>
      </c>
      <c r="H177">
        <f t="shared" si="23"/>
        <v>-23</v>
      </c>
      <c r="I177">
        <f t="shared" si="21"/>
        <v>0</v>
      </c>
    </row>
    <row r="178" spans="1:9" x14ac:dyDescent="0.3">
      <c r="A178" s="2">
        <v>39326</v>
      </c>
      <c r="B178">
        <v>317</v>
      </c>
      <c r="C178">
        <v>33548</v>
      </c>
      <c r="D178">
        <f t="shared" si="27"/>
        <v>39108.333333333336</v>
      </c>
      <c r="E178">
        <f t="shared" si="28"/>
        <v>11.441666666666668</v>
      </c>
      <c r="F178" t="s">
        <v>4</v>
      </c>
      <c r="G178">
        <v>469300</v>
      </c>
      <c r="H178">
        <f t="shared" si="23"/>
        <v>23</v>
      </c>
      <c r="I178">
        <f t="shared" si="21"/>
        <v>1</v>
      </c>
    </row>
    <row r="179" spans="1:9" x14ac:dyDescent="0.3">
      <c r="A179" s="2">
        <v>39356</v>
      </c>
      <c r="B179">
        <v>321</v>
      </c>
      <c r="C179">
        <v>33682</v>
      </c>
      <c r="D179">
        <f t="shared" si="27"/>
        <v>39108.333333333336</v>
      </c>
      <c r="E179">
        <f t="shared" si="28"/>
        <v>11.441666666666668</v>
      </c>
      <c r="F179" t="s">
        <v>4</v>
      </c>
      <c r="G179">
        <v>469300</v>
      </c>
      <c r="H179">
        <f t="shared" si="23"/>
        <v>4</v>
      </c>
      <c r="I179">
        <f t="shared" si="21"/>
        <v>1</v>
      </c>
    </row>
    <row r="180" spans="1:9" x14ac:dyDescent="0.3">
      <c r="A180" s="2">
        <v>39387</v>
      </c>
      <c r="B180">
        <v>338</v>
      </c>
      <c r="C180">
        <v>33679</v>
      </c>
      <c r="D180">
        <f t="shared" si="27"/>
        <v>39108.333333333336</v>
      </c>
      <c r="E180">
        <f t="shared" si="28"/>
        <v>11.441666666666668</v>
      </c>
      <c r="F180" t="s">
        <v>4</v>
      </c>
      <c r="G180">
        <v>469300</v>
      </c>
      <c r="H180">
        <f t="shared" si="23"/>
        <v>17</v>
      </c>
      <c r="I180">
        <f t="shared" si="21"/>
        <v>1</v>
      </c>
    </row>
    <row r="181" spans="1:9" x14ac:dyDescent="0.3">
      <c r="A181" s="2">
        <v>39417</v>
      </c>
      <c r="B181">
        <v>338</v>
      </c>
      <c r="C181">
        <v>33601</v>
      </c>
      <c r="D181">
        <f t="shared" si="27"/>
        <v>39108.333333333336</v>
      </c>
      <c r="E181">
        <f t="shared" si="28"/>
        <v>11.441666666666668</v>
      </c>
      <c r="F181" t="s">
        <v>4</v>
      </c>
      <c r="G181">
        <v>469300</v>
      </c>
      <c r="H181">
        <f t="shared" si="23"/>
        <v>0</v>
      </c>
      <c r="I181">
        <f t="shared" si="21"/>
        <v>0</v>
      </c>
    </row>
    <row r="182" spans="1:9" x14ac:dyDescent="0.3">
      <c r="A182" s="2">
        <v>39448</v>
      </c>
      <c r="B182">
        <v>341</v>
      </c>
      <c r="C182">
        <v>33399</v>
      </c>
      <c r="D182">
        <f>471800/12</f>
        <v>39316.666666666664</v>
      </c>
      <c r="E182">
        <f>133/12</f>
        <v>11.083333333333334</v>
      </c>
      <c r="F182" t="s">
        <v>4</v>
      </c>
      <c r="G182">
        <v>471800</v>
      </c>
      <c r="H182">
        <f t="shared" si="23"/>
        <v>3</v>
      </c>
      <c r="I182">
        <f t="shared" si="21"/>
        <v>1</v>
      </c>
    </row>
    <row r="183" spans="1:9" x14ac:dyDescent="0.3">
      <c r="A183" s="2">
        <v>39479</v>
      </c>
      <c r="B183">
        <v>375</v>
      </c>
      <c r="C183">
        <v>33153</v>
      </c>
      <c r="D183">
        <f t="shared" ref="D183:D193" si="29">471800/12</f>
        <v>39316.666666666664</v>
      </c>
      <c r="E183">
        <f t="shared" ref="E183:E193" si="30">133/12</f>
        <v>11.083333333333334</v>
      </c>
      <c r="F183" t="s">
        <v>4</v>
      </c>
      <c r="G183">
        <v>471800</v>
      </c>
      <c r="H183">
        <f t="shared" si="23"/>
        <v>34</v>
      </c>
      <c r="I183">
        <f t="shared" si="21"/>
        <v>1</v>
      </c>
    </row>
    <row r="184" spans="1:9" x14ac:dyDescent="0.3">
      <c r="A184" s="2">
        <v>39508</v>
      </c>
      <c r="B184">
        <v>364</v>
      </c>
      <c r="C184">
        <v>33588</v>
      </c>
      <c r="D184">
        <f t="shared" si="29"/>
        <v>39316.666666666664</v>
      </c>
      <c r="E184">
        <f t="shared" si="30"/>
        <v>11.083333333333334</v>
      </c>
      <c r="F184" t="s">
        <v>4</v>
      </c>
      <c r="G184">
        <v>471800</v>
      </c>
      <c r="H184">
        <f t="shared" si="23"/>
        <v>-11</v>
      </c>
      <c r="I184">
        <f t="shared" si="21"/>
        <v>0</v>
      </c>
    </row>
    <row r="185" spans="1:9" x14ac:dyDescent="0.3">
      <c r="A185" s="2">
        <v>39539</v>
      </c>
      <c r="B185">
        <v>350</v>
      </c>
      <c r="C185">
        <v>34123</v>
      </c>
      <c r="D185">
        <f t="shared" si="29"/>
        <v>39316.666666666664</v>
      </c>
      <c r="E185">
        <f t="shared" si="30"/>
        <v>11.083333333333334</v>
      </c>
      <c r="F185" t="s">
        <v>4</v>
      </c>
      <c r="G185">
        <v>471800</v>
      </c>
      <c r="H185">
        <f t="shared" si="23"/>
        <v>-14</v>
      </c>
      <c r="I185">
        <f t="shared" si="21"/>
        <v>0</v>
      </c>
    </row>
    <row r="186" spans="1:9" x14ac:dyDescent="0.3">
      <c r="A186" s="2">
        <v>39569</v>
      </c>
      <c r="B186">
        <v>295</v>
      </c>
      <c r="C186">
        <v>34680</v>
      </c>
      <c r="D186">
        <f t="shared" si="29"/>
        <v>39316.666666666664</v>
      </c>
      <c r="E186">
        <f t="shared" si="30"/>
        <v>11.083333333333334</v>
      </c>
      <c r="F186" t="s">
        <v>4</v>
      </c>
      <c r="G186">
        <v>471800</v>
      </c>
      <c r="H186">
        <f t="shared" si="23"/>
        <v>-55</v>
      </c>
      <c r="I186">
        <f t="shared" si="21"/>
        <v>0</v>
      </c>
    </row>
    <row r="187" spans="1:9" x14ac:dyDescent="0.3">
      <c r="A187" s="2">
        <v>39600</v>
      </c>
      <c r="B187">
        <v>344</v>
      </c>
      <c r="C187">
        <v>35067</v>
      </c>
      <c r="D187">
        <f t="shared" si="29"/>
        <v>39316.666666666664</v>
      </c>
      <c r="E187">
        <f t="shared" si="30"/>
        <v>11.083333333333334</v>
      </c>
      <c r="F187" t="s">
        <v>4</v>
      </c>
      <c r="G187">
        <v>471800</v>
      </c>
      <c r="H187">
        <f t="shared" si="23"/>
        <v>49</v>
      </c>
      <c r="I187">
        <f t="shared" si="21"/>
        <v>1</v>
      </c>
    </row>
    <row r="188" spans="1:9" x14ac:dyDescent="0.3">
      <c r="A188" s="2">
        <v>39630</v>
      </c>
      <c r="B188">
        <v>350</v>
      </c>
      <c r="C188">
        <v>35143</v>
      </c>
      <c r="D188">
        <f t="shared" si="29"/>
        <v>39316.666666666664</v>
      </c>
      <c r="E188">
        <f t="shared" si="30"/>
        <v>11.083333333333334</v>
      </c>
      <c r="F188" t="s">
        <v>4</v>
      </c>
      <c r="G188">
        <v>471800</v>
      </c>
      <c r="H188">
        <f t="shared" si="23"/>
        <v>6</v>
      </c>
      <c r="I188">
        <f t="shared" si="21"/>
        <v>1</v>
      </c>
    </row>
    <row r="189" spans="1:9" x14ac:dyDescent="0.3">
      <c r="A189" s="2">
        <v>39661</v>
      </c>
      <c r="B189">
        <v>339</v>
      </c>
      <c r="C189">
        <v>35227</v>
      </c>
      <c r="D189">
        <f t="shared" si="29"/>
        <v>39316.666666666664</v>
      </c>
      <c r="E189">
        <f t="shared" si="30"/>
        <v>11.083333333333334</v>
      </c>
      <c r="F189" t="s">
        <v>4</v>
      </c>
      <c r="G189">
        <v>471800</v>
      </c>
      <c r="H189">
        <f t="shared" si="23"/>
        <v>-11</v>
      </c>
      <c r="I189">
        <f t="shared" si="21"/>
        <v>0</v>
      </c>
    </row>
    <row r="190" spans="1:9" x14ac:dyDescent="0.3">
      <c r="A190" s="2">
        <v>39692</v>
      </c>
      <c r="B190">
        <v>336</v>
      </c>
      <c r="C190">
        <v>35544</v>
      </c>
      <c r="D190">
        <f t="shared" si="29"/>
        <v>39316.666666666664</v>
      </c>
      <c r="E190">
        <f t="shared" si="30"/>
        <v>11.083333333333334</v>
      </c>
      <c r="F190" t="s">
        <v>4</v>
      </c>
      <c r="G190">
        <v>471800</v>
      </c>
      <c r="H190">
        <f t="shared" si="23"/>
        <v>-3</v>
      </c>
      <c r="I190">
        <f t="shared" si="21"/>
        <v>0</v>
      </c>
    </row>
    <row r="191" spans="1:9" x14ac:dyDescent="0.3">
      <c r="A191" s="2">
        <v>39722</v>
      </c>
      <c r="B191">
        <v>339</v>
      </c>
      <c r="C191">
        <v>35681</v>
      </c>
      <c r="D191">
        <f t="shared" si="29"/>
        <v>39316.666666666664</v>
      </c>
      <c r="E191">
        <f t="shared" si="30"/>
        <v>11.083333333333334</v>
      </c>
      <c r="F191" t="s">
        <v>4</v>
      </c>
      <c r="G191">
        <v>471800</v>
      </c>
      <c r="H191">
        <f t="shared" si="23"/>
        <v>3</v>
      </c>
      <c r="I191">
        <f t="shared" si="21"/>
        <v>1</v>
      </c>
    </row>
    <row r="192" spans="1:9" x14ac:dyDescent="0.3">
      <c r="A192" s="2">
        <v>39753</v>
      </c>
      <c r="B192">
        <v>347</v>
      </c>
      <c r="C192">
        <v>35660</v>
      </c>
      <c r="D192">
        <f t="shared" si="29"/>
        <v>39316.666666666664</v>
      </c>
      <c r="E192">
        <f t="shared" si="30"/>
        <v>11.083333333333334</v>
      </c>
      <c r="F192" t="s">
        <v>4</v>
      </c>
      <c r="G192">
        <v>471800</v>
      </c>
      <c r="H192">
        <f t="shared" si="23"/>
        <v>8</v>
      </c>
      <c r="I192">
        <f t="shared" si="21"/>
        <v>1</v>
      </c>
    </row>
    <row r="193" spans="1:9" x14ac:dyDescent="0.3">
      <c r="A193" s="2">
        <v>39783</v>
      </c>
      <c r="B193">
        <v>354</v>
      </c>
      <c r="C193">
        <v>35542</v>
      </c>
      <c r="D193">
        <f t="shared" si="29"/>
        <v>39316.666666666664</v>
      </c>
      <c r="E193">
        <f t="shared" si="30"/>
        <v>11.083333333333334</v>
      </c>
      <c r="F193" t="s">
        <v>4</v>
      </c>
      <c r="G193">
        <v>471800</v>
      </c>
      <c r="H193">
        <f t="shared" si="23"/>
        <v>7</v>
      </c>
      <c r="I193">
        <f t="shared" si="21"/>
        <v>1</v>
      </c>
    </row>
    <row r="194" spans="1:9" x14ac:dyDescent="0.3">
      <c r="A194" s="2">
        <v>39814</v>
      </c>
      <c r="B194">
        <v>346</v>
      </c>
      <c r="C194">
        <v>35379</v>
      </c>
      <c r="D194">
        <f>475600/12</f>
        <v>39633.333333333336</v>
      </c>
      <c r="E194">
        <f>121.3/12</f>
        <v>10.108333333333333</v>
      </c>
      <c r="F194" t="s">
        <v>4</v>
      </c>
      <c r="G194">
        <v>475600</v>
      </c>
      <c r="H194">
        <f t="shared" si="23"/>
        <v>-8</v>
      </c>
      <c r="I194">
        <f t="shared" si="21"/>
        <v>0</v>
      </c>
    </row>
    <row r="195" spans="1:9" x14ac:dyDescent="0.3">
      <c r="A195" s="2">
        <v>39845</v>
      </c>
      <c r="B195">
        <v>364</v>
      </c>
      <c r="C195">
        <v>35256</v>
      </c>
      <c r="D195">
        <f t="shared" ref="D195:D205" si="31">475600/12</f>
        <v>39633.333333333336</v>
      </c>
      <c r="E195">
        <f t="shared" ref="E195:E205" si="32">121.3/12</f>
        <v>10.108333333333333</v>
      </c>
      <c r="F195" t="s">
        <v>4</v>
      </c>
      <c r="G195">
        <v>475600</v>
      </c>
      <c r="H195">
        <f t="shared" si="23"/>
        <v>18</v>
      </c>
      <c r="I195">
        <f t="shared" si="21"/>
        <v>1</v>
      </c>
    </row>
    <row r="196" spans="1:9" x14ac:dyDescent="0.3">
      <c r="A196" s="2">
        <v>39873</v>
      </c>
      <c r="B196">
        <v>362</v>
      </c>
      <c r="C196">
        <v>36278</v>
      </c>
      <c r="D196">
        <f t="shared" si="31"/>
        <v>39633.333333333336</v>
      </c>
      <c r="E196">
        <f t="shared" si="32"/>
        <v>10.108333333333333</v>
      </c>
      <c r="F196" t="s">
        <v>4</v>
      </c>
      <c r="G196">
        <v>475600</v>
      </c>
      <c r="H196">
        <f t="shared" si="23"/>
        <v>-2</v>
      </c>
      <c r="I196">
        <f t="shared" si="21"/>
        <v>0</v>
      </c>
    </row>
    <row r="197" spans="1:9" x14ac:dyDescent="0.3">
      <c r="A197" s="2">
        <v>39904</v>
      </c>
      <c r="B197">
        <v>353</v>
      </c>
      <c r="C197">
        <v>36454</v>
      </c>
      <c r="D197">
        <f t="shared" si="31"/>
        <v>39633.333333333336</v>
      </c>
      <c r="E197">
        <f t="shared" si="32"/>
        <v>10.108333333333333</v>
      </c>
      <c r="F197" t="s">
        <v>4</v>
      </c>
      <c r="G197">
        <v>475600</v>
      </c>
      <c r="H197">
        <f t="shared" si="23"/>
        <v>-9</v>
      </c>
      <c r="I197">
        <f t="shared" si="21"/>
        <v>0</v>
      </c>
    </row>
    <row r="198" spans="1:9" x14ac:dyDescent="0.3">
      <c r="A198" s="2">
        <v>39934</v>
      </c>
      <c r="B198">
        <v>367</v>
      </c>
      <c r="C198">
        <v>37214</v>
      </c>
      <c r="D198">
        <f t="shared" si="31"/>
        <v>39633.333333333336</v>
      </c>
      <c r="E198">
        <f t="shared" si="32"/>
        <v>10.108333333333333</v>
      </c>
      <c r="F198" t="s">
        <v>4</v>
      </c>
      <c r="G198">
        <v>475600</v>
      </c>
      <c r="H198">
        <f t="shared" si="23"/>
        <v>14</v>
      </c>
      <c r="I198">
        <f t="shared" ref="I198:I261" si="33">IF(H198&gt;0,1,0)</f>
        <v>1</v>
      </c>
    </row>
    <row r="199" spans="1:9" x14ac:dyDescent="0.3">
      <c r="A199" s="2">
        <v>39965</v>
      </c>
      <c r="B199">
        <v>347</v>
      </c>
      <c r="C199">
        <v>37382</v>
      </c>
      <c r="D199">
        <f t="shared" si="31"/>
        <v>39633.333333333336</v>
      </c>
      <c r="E199">
        <f t="shared" si="32"/>
        <v>10.108333333333333</v>
      </c>
      <c r="F199" t="s">
        <v>4</v>
      </c>
      <c r="G199">
        <v>475600</v>
      </c>
      <c r="H199">
        <f t="shared" si="23"/>
        <v>-20</v>
      </c>
      <c r="I199">
        <f t="shared" si="33"/>
        <v>0</v>
      </c>
    </row>
    <row r="200" spans="1:9" x14ac:dyDescent="0.3">
      <c r="A200" s="2">
        <v>39995</v>
      </c>
      <c r="B200">
        <v>343</v>
      </c>
      <c r="C200">
        <v>37440</v>
      </c>
      <c r="D200">
        <f t="shared" si="31"/>
        <v>39633.333333333336</v>
      </c>
      <c r="E200">
        <f t="shared" si="32"/>
        <v>10.108333333333333</v>
      </c>
      <c r="F200" t="s">
        <v>4</v>
      </c>
      <c r="G200">
        <v>475600</v>
      </c>
      <c r="H200">
        <f t="shared" ref="H200:H263" si="34">B200-B199</f>
        <v>-4</v>
      </c>
      <c r="I200">
        <f t="shared" si="33"/>
        <v>0</v>
      </c>
    </row>
    <row r="201" spans="1:9" x14ac:dyDescent="0.3">
      <c r="A201" s="2">
        <v>40026</v>
      </c>
      <c r="B201">
        <v>335</v>
      </c>
      <c r="C201">
        <v>37768</v>
      </c>
      <c r="D201">
        <f t="shared" si="31"/>
        <v>39633.333333333336</v>
      </c>
      <c r="E201">
        <f t="shared" si="32"/>
        <v>10.108333333333333</v>
      </c>
      <c r="F201" t="s">
        <v>4</v>
      </c>
      <c r="G201">
        <v>475600</v>
      </c>
      <c r="H201">
        <f t="shared" si="34"/>
        <v>-8</v>
      </c>
      <c r="I201">
        <f t="shared" si="33"/>
        <v>0</v>
      </c>
    </row>
    <row r="202" spans="1:9" x14ac:dyDescent="0.3">
      <c r="A202" s="2">
        <v>40057</v>
      </c>
      <c r="B202">
        <v>351</v>
      </c>
      <c r="C202">
        <v>37645</v>
      </c>
      <c r="D202">
        <f t="shared" si="31"/>
        <v>39633.333333333336</v>
      </c>
      <c r="E202">
        <f t="shared" si="32"/>
        <v>10.108333333333333</v>
      </c>
      <c r="F202" t="s">
        <v>4</v>
      </c>
      <c r="G202">
        <v>475600</v>
      </c>
      <c r="H202">
        <f t="shared" si="34"/>
        <v>16</v>
      </c>
      <c r="I202">
        <f t="shared" si="33"/>
        <v>1</v>
      </c>
    </row>
    <row r="203" spans="1:9" x14ac:dyDescent="0.3">
      <c r="A203" s="2">
        <v>40087</v>
      </c>
      <c r="B203">
        <v>345</v>
      </c>
      <c r="C203">
        <v>37725</v>
      </c>
      <c r="D203">
        <f t="shared" si="31"/>
        <v>39633.333333333336</v>
      </c>
      <c r="E203">
        <f t="shared" si="32"/>
        <v>10.108333333333333</v>
      </c>
      <c r="F203" t="s">
        <v>4</v>
      </c>
      <c r="G203">
        <v>475600</v>
      </c>
      <c r="H203">
        <f t="shared" si="34"/>
        <v>-6</v>
      </c>
      <c r="I203">
        <f t="shared" si="33"/>
        <v>0</v>
      </c>
    </row>
    <row r="204" spans="1:9" x14ac:dyDescent="0.3">
      <c r="A204" s="2">
        <v>40118</v>
      </c>
      <c r="B204">
        <v>348</v>
      </c>
      <c r="C204">
        <v>37318</v>
      </c>
      <c r="D204">
        <f t="shared" si="31"/>
        <v>39633.333333333336</v>
      </c>
      <c r="E204">
        <f t="shared" si="32"/>
        <v>10.108333333333333</v>
      </c>
      <c r="F204" t="s">
        <v>4</v>
      </c>
      <c r="G204">
        <v>475600</v>
      </c>
      <c r="H204">
        <f t="shared" si="34"/>
        <v>3</v>
      </c>
      <c r="I204">
        <f t="shared" si="33"/>
        <v>1</v>
      </c>
    </row>
    <row r="205" spans="1:9" x14ac:dyDescent="0.3">
      <c r="A205" s="2">
        <v>40148</v>
      </c>
      <c r="B205">
        <v>361</v>
      </c>
      <c r="C205">
        <v>37004</v>
      </c>
      <c r="D205">
        <f t="shared" si="31"/>
        <v>39633.333333333336</v>
      </c>
      <c r="E205">
        <f t="shared" si="32"/>
        <v>10.108333333333333</v>
      </c>
      <c r="F205" t="s">
        <v>4</v>
      </c>
      <c r="G205">
        <v>475600</v>
      </c>
      <c r="H205">
        <f t="shared" si="34"/>
        <v>13</v>
      </c>
      <c r="I205">
        <f t="shared" si="33"/>
        <v>1</v>
      </c>
    </row>
    <row r="206" spans="1:9" x14ac:dyDescent="0.3">
      <c r="A206" s="2">
        <v>40179</v>
      </c>
      <c r="B206">
        <v>363</v>
      </c>
      <c r="C206">
        <v>36866</v>
      </c>
      <c r="D206">
        <f>479400/12</f>
        <v>39950</v>
      </c>
      <c r="E206">
        <f>146.6/12</f>
        <v>12.216666666666667</v>
      </c>
      <c r="F206" t="s">
        <v>4</v>
      </c>
      <c r="G206">
        <v>479400</v>
      </c>
      <c r="H206">
        <f t="shared" si="34"/>
        <v>2</v>
      </c>
      <c r="I206">
        <f t="shared" si="33"/>
        <v>1</v>
      </c>
    </row>
    <row r="207" spans="1:9" x14ac:dyDescent="0.3">
      <c r="A207" s="2">
        <v>40210</v>
      </c>
      <c r="B207">
        <v>396</v>
      </c>
      <c r="C207">
        <v>36301</v>
      </c>
      <c r="D207">
        <f t="shared" ref="D207:D217" si="35">479400/12</f>
        <v>39950</v>
      </c>
      <c r="E207">
        <f t="shared" ref="E207:E217" si="36">146.6/12</f>
        <v>12.216666666666667</v>
      </c>
      <c r="F207" t="s">
        <v>4</v>
      </c>
      <c r="G207">
        <v>479400</v>
      </c>
      <c r="H207">
        <f t="shared" si="34"/>
        <v>33</v>
      </c>
      <c r="I207">
        <f t="shared" si="33"/>
        <v>1</v>
      </c>
    </row>
    <row r="208" spans="1:9" x14ac:dyDescent="0.3">
      <c r="A208" s="2">
        <v>40238</v>
      </c>
      <c r="B208">
        <v>362</v>
      </c>
      <c r="C208">
        <v>37733</v>
      </c>
      <c r="D208">
        <f t="shared" si="35"/>
        <v>39950</v>
      </c>
      <c r="E208">
        <f t="shared" si="36"/>
        <v>12.216666666666667</v>
      </c>
      <c r="F208" t="s">
        <v>4</v>
      </c>
      <c r="G208">
        <v>479400</v>
      </c>
      <c r="H208">
        <f t="shared" si="34"/>
        <v>-34</v>
      </c>
      <c r="I208">
        <f t="shared" si="33"/>
        <v>0</v>
      </c>
    </row>
    <row r="209" spans="1:9" x14ac:dyDescent="0.3">
      <c r="A209" s="2">
        <v>40269</v>
      </c>
      <c r="B209">
        <v>375</v>
      </c>
      <c r="C209">
        <v>37794</v>
      </c>
      <c r="D209">
        <f t="shared" si="35"/>
        <v>39950</v>
      </c>
      <c r="E209">
        <f t="shared" si="36"/>
        <v>12.216666666666667</v>
      </c>
      <c r="F209" t="s">
        <v>4</v>
      </c>
      <c r="G209">
        <v>479400</v>
      </c>
      <c r="H209">
        <f t="shared" si="34"/>
        <v>13</v>
      </c>
      <c r="I209">
        <f t="shared" si="33"/>
        <v>1</v>
      </c>
    </row>
    <row r="210" spans="1:9" x14ac:dyDescent="0.3">
      <c r="A210" s="2">
        <v>40299</v>
      </c>
      <c r="B210">
        <v>366</v>
      </c>
      <c r="C210">
        <v>37901</v>
      </c>
      <c r="D210">
        <f t="shared" si="35"/>
        <v>39950</v>
      </c>
      <c r="E210">
        <f t="shared" si="36"/>
        <v>12.216666666666667</v>
      </c>
      <c r="F210" t="s">
        <v>4</v>
      </c>
      <c r="G210">
        <v>479400</v>
      </c>
      <c r="H210">
        <f t="shared" si="34"/>
        <v>-9</v>
      </c>
      <c r="I210">
        <f t="shared" si="33"/>
        <v>0</v>
      </c>
    </row>
    <row r="211" spans="1:9" x14ac:dyDescent="0.3">
      <c r="A211" s="2">
        <v>40330</v>
      </c>
      <c r="B211">
        <v>351</v>
      </c>
      <c r="C211">
        <v>37977</v>
      </c>
      <c r="D211">
        <f t="shared" si="35"/>
        <v>39950</v>
      </c>
      <c r="E211">
        <f t="shared" si="36"/>
        <v>12.216666666666667</v>
      </c>
      <c r="F211" t="s">
        <v>4</v>
      </c>
      <c r="G211">
        <v>479400</v>
      </c>
      <c r="H211">
        <f t="shared" si="34"/>
        <v>-15</v>
      </c>
      <c r="I211">
        <f t="shared" si="33"/>
        <v>0</v>
      </c>
    </row>
    <row r="212" spans="1:9" x14ac:dyDescent="0.3">
      <c r="A212" s="2">
        <v>40360</v>
      </c>
      <c r="B212">
        <v>350</v>
      </c>
      <c r="C212">
        <v>38022</v>
      </c>
      <c r="D212">
        <f t="shared" si="35"/>
        <v>39950</v>
      </c>
      <c r="E212">
        <f t="shared" si="36"/>
        <v>12.216666666666667</v>
      </c>
      <c r="F212" t="s">
        <v>4</v>
      </c>
      <c r="G212">
        <v>479400</v>
      </c>
      <c r="H212">
        <f t="shared" si="34"/>
        <v>-1</v>
      </c>
      <c r="I212">
        <f t="shared" si="33"/>
        <v>0</v>
      </c>
    </row>
    <row r="213" spans="1:9" x14ac:dyDescent="0.3">
      <c r="A213" s="2">
        <v>40391</v>
      </c>
      <c r="B213">
        <v>358</v>
      </c>
      <c r="C213">
        <v>38419</v>
      </c>
      <c r="D213">
        <f t="shared" si="35"/>
        <v>39950</v>
      </c>
      <c r="E213">
        <f t="shared" si="36"/>
        <v>12.216666666666667</v>
      </c>
      <c r="F213" t="s">
        <v>4</v>
      </c>
      <c r="G213">
        <v>479400</v>
      </c>
      <c r="H213">
        <f t="shared" si="34"/>
        <v>8</v>
      </c>
      <c r="I213">
        <f t="shared" si="33"/>
        <v>1</v>
      </c>
    </row>
    <row r="214" spans="1:9" x14ac:dyDescent="0.3">
      <c r="A214" s="2">
        <v>40422</v>
      </c>
      <c r="B214">
        <v>355</v>
      </c>
      <c r="C214">
        <v>38754</v>
      </c>
      <c r="D214">
        <f t="shared" si="35"/>
        <v>39950</v>
      </c>
      <c r="E214">
        <f t="shared" si="36"/>
        <v>12.216666666666667</v>
      </c>
      <c r="F214" t="s">
        <v>4</v>
      </c>
      <c r="G214">
        <v>479400</v>
      </c>
      <c r="H214">
        <f t="shared" si="34"/>
        <v>-3</v>
      </c>
      <c r="I214">
        <f t="shared" si="33"/>
        <v>0</v>
      </c>
    </row>
    <row r="215" spans="1:9" x14ac:dyDescent="0.3">
      <c r="A215" s="2">
        <v>40452</v>
      </c>
      <c r="B215">
        <v>348</v>
      </c>
      <c r="C215">
        <v>38969</v>
      </c>
      <c r="D215">
        <f t="shared" si="35"/>
        <v>39950</v>
      </c>
      <c r="E215">
        <f t="shared" si="36"/>
        <v>12.216666666666667</v>
      </c>
      <c r="F215" t="s">
        <v>4</v>
      </c>
      <c r="G215">
        <v>479400</v>
      </c>
      <c r="H215">
        <f t="shared" si="34"/>
        <v>-7</v>
      </c>
      <c r="I215">
        <f t="shared" si="33"/>
        <v>0</v>
      </c>
    </row>
    <row r="216" spans="1:9" x14ac:dyDescent="0.3">
      <c r="A216" s="2">
        <v>40483</v>
      </c>
      <c r="B216">
        <v>374</v>
      </c>
      <c r="C216">
        <v>39097</v>
      </c>
      <c r="D216">
        <f t="shared" si="35"/>
        <v>39950</v>
      </c>
      <c r="E216">
        <f t="shared" si="36"/>
        <v>12.216666666666667</v>
      </c>
      <c r="F216" t="s">
        <v>4</v>
      </c>
      <c r="G216">
        <v>479400</v>
      </c>
      <c r="H216">
        <f t="shared" si="34"/>
        <v>26</v>
      </c>
      <c r="I216">
        <f t="shared" si="33"/>
        <v>1</v>
      </c>
    </row>
    <row r="217" spans="1:9" x14ac:dyDescent="0.3">
      <c r="A217" s="2">
        <v>40513</v>
      </c>
      <c r="B217">
        <v>364</v>
      </c>
      <c r="C217">
        <v>38641</v>
      </c>
      <c r="D217">
        <f t="shared" si="35"/>
        <v>39950</v>
      </c>
      <c r="E217">
        <f t="shared" si="36"/>
        <v>12.216666666666667</v>
      </c>
      <c r="F217" t="s">
        <v>4</v>
      </c>
      <c r="G217">
        <v>479400</v>
      </c>
      <c r="H217">
        <f t="shared" si="34"/>
        <v>-10</v>
      </c>
      <c r="I217">
        <f t="shared" si="33"/>
        <v>0</v>
      </c>
    </row>
    <row r="218" spans="1:9" x14ac:dyDescent="0.3">
      <c r="A218" s="2">
        <v>40544</v>
      </c>
      <c r="B218">
        <v>371</v>
      </c>
      <c r="C218">
        <v>38521</v>
      </c>
      <c r="D218">
        <f>483400/12</f>
        <v>40283.333333333336</v>
      </c>
      <c r="E218">
        <f>168.5/12</f>
        <v>14.041666666666666</v>
      </c>
      <c r="F218" t="s">
        <v>4</v>
      </c>
      <c r="G218">
        <v>483400</v>
      </c>
      <c r="H218">
        <f t="shared" si="34"/>
        <v>7</v>
      </c>
      <c r="I218">
        <f t="shared" si="33"/>
        <v>1</v>
      </c>
    </row>
    <row r="219" spans="1:9" x14ac:dyDescent="0.3">
      <c r="A219" s="2">
        <v>40575</v>
      </c>
      <c r="B219">
        <v>384</v>
      </c>
      <c r="C219">
        <v>38520</v>
      </c>
      <c r="D219">
        <f t="shared" ref="D219:D229" si="37">483400/12</f>
        <v>40283.333333333336</v>
      </c>
      <c r="E219">
        <f t="shared" ref="E219:E229" si="38">168.5/12</f>
        <v>14.041666666666666</v>
      </c>
      <c r="F219" t="s">
        <v>4</v>
      </c>
      <c r="G219">
        <v>483400</v>
      </c>
      <c r="H219">
        <f t="shared" si="34"/>
        <v>13</v>
      </c>
      <c r="I219">
        <f t="shared" si="33"/>
        <v>1</v>
      </c>
    </row>
    <row r="220" spans="1:9" x14ac:dyDescent="0.3">
      <c r="A220" s="2">
        <v>40603</v>
      </c>
      <c r="B220">
        <v>393</v>
      </c>
      <c r="C220">
        <v>39286</v>
      </c>
      <c r="D220">
        <f t="shared" si="37"/>
        <v>40283.333333333336</v>
      </c>
      <c r="E220">
        <f t="shared" si="38"/>
        <v>14.041666666666666</v>
      </c>
      <c r="F220" t="s">
        <v>4</v>
      </c>
      <c r="G220">
        <v>483400</v>
      </c>
      <c r="H220">
        <f t="shared" si="34"/>
        <v>9</v>
      </c>
      <c r="I220">
        <f t="shared" si="33"/>
        <v>1</v>
      </c>
    </row>
    <row r="221" spans="1:9" x14ac:dyDescent="0.3">
      <c r="A221" s="2">
        <v>40634</v>
      </c>
      <c r="B221">
        <v>364</v>
      </c>
      <c r="C221">
        <v>39424</v>
      </c>
      <c r="D221">
        <f t="shared" si="37"/>
        <v>40283.333333333336</v>
      </c>
      <c r="E221">
        <f t="shared" si="38"/>
        <v>14.041666666666666</v>
      </c>
      <c r="F221" t="s">
        <v>4</v>
      </c>
      <c r="G221">
        <v>483400</v>
      </c>
      <c r="H221">
        <f t="shared" si="34"/>
        <v>-29</v>
      </c>
      <c r="I221">
        <f t="shared" si="33"/>
        <v>0</v>
      </c>
    </row>
    <row r="222" spans="1:9" x14ac:dyDescent="0.3">
      <c r="A222" s="2">
        <v>40664</v>
      </c>
      <c r="B222">
        <v>361</v>
      </c>
      <c r="C222">
        <v>39910</v>
      </c>
      <c r="D222">
        <f t="shared" si="37"/>
        <v>40283.333333333336</v>
      </c>
      <c r="E222">
        <f t="shared" si="38"/>
        <v>14.041666666666666</v>
      </c>
      <c r="F222" t="s">
        <v>4</v>
      </c>
      <c r="G222">
        <v>483400</v>
      </c>
      <c r="H222">
        <f t="shared" si="34"/>
        <v>-3</v>
      </c>
      <c r="I222">
        <f t="shared" si="33"/>
        <v>0</v>
      </c>
    </row>
    <row r="223" spans="1:9" x14ac:dyDescent="0.3">
      <c r="A223" s="2">
        <v>40695</v>
      </c>
      <c r="B223">
        <v>357</v>
      </c>
      <c r="C223">
        <v>39990</v>
      </c>
      <c r="D223">
        <f t="shared" si="37"/>
        <v>40283.333333333336</v>
      </c>
      <c r="E223">
        <f t="shared" si="38"/>
        <v>14.041666666666666</v>
      </c>
      <c r="F223" t="s">
        <v>4</v>
      </c>
      <c r="G223">
        <v>483400</v>
      </c>
      <c r="H223">
        <f t="shared" si="34"/>
        <v>-4</v>
      </c>
      <c r="I223">
        <f t="shared" si="33"/>
        <v>0</v>
      </c>
    </row>
    <row r="224" spans="1:9" x14ac:dyDescent="0.3">
      <c r="A224" s="2">
        <v>40725</v>
      </c>
      <c r="B224">
        <v>345</v>
      </c>
      <c r="C224">
        <v>40101</v>
      </c>
      <c r="D224">
        <f t="shared" si="37"/>
        <v>40283.333333333336</v>
      </c>
      <c r="E224">
        <f t="shared" si="38"/>
        <v>14.041666666666666</v>
      </c>
      <c r="F224" t="s">
        <v>4</v>
      </c>
      <c r="G224">
        <v>483400</v>
      </c>
      <c r="H224">
        <f t="shared" si="34"/>
        <v>-12</v>
      </c>
      <c r="I224">
        <f t="shared" si="33"/>
        <v>0</v>
      </c>
    </row>
    <row r="225" spans="1:9" x14ac:dyDescent="0.3">
      <c r="A225" s="2">
        <v>40756</v>
      </c>
      <c r="B225">
        <v>359</v>
      </c>
      <c r="C225">
        <v>40697</v>
      </c>
      <c r="D225">
        <f t="shared" si="37"/>
        <v>40283.333333333336</v>
      </c>
      <c r="E225">
        <f t="shared" si="38"/>
        <v>14.041666666666666</v>
      </c>
      <c r="F225" t="s">
        <v>4</v>
      </c>
      <c r="G225">
        <v>483400</v>
      </c>
      <c r="H225">
        <f t="shared" si="34"/>
        <v>14</v>
      </c>
      <c r="I225">
        <f t="shared" si="33"/>
        <v>1</v>
      </c>
    </row>
    <row r="226" spans="1:9" x14ac:dyDescent="0.3">
      <c r="A226" s="2">
        <v>40787</v>
      </c>
      <c r="B226">
        <v>361</v>
      </c>
      <c r="C226">
        <v>40903</v>
      </c>
      <c r="D226">
        <f t="shared" si="37"/>
        <v>40283.333333333336</v>
      </c>
      <c r="E226">
        <f t="shared" si="38"/>
        <v>14.041666666666666</v>
      </c>
      <c r="F226" t="s">
        <v>4</v>
      </c>
      <c r="G226">
        <v>483400</v>
      </c>
      <c r="H226">
        <f t="shared" si="34"/>
        <v>2</v>
      </c>
      <c r="I226">
        <f t="shared" si="33"/>
        <v>1</v>
      </c>
    </row>
    <row r="227" spans="1:9" x14ac:dyDescent="0.3">
      <c r="A227" s="2">
        <v>40817</v>
      </c>
      <c r="B227">
        <v>354</v>
      </c>
      <c r="C227">
        <v>40967</v>
      </c>
      <c r="D227">
        <f t="shared" si="37"/>
        <v>40283.333333333336</v>
      </c>
      <c r="E227">
        <f t="shared" si="38"/>
        <v>14.041666666666666</v>
      </c>
      <c r="F227" t="s">
        <v>4</v>
      </c>
      <c r="G227">
        <v>483400</v>
      </c>
      <c r="H227">
        <f t="shared" si="34"/>
        <v>-7</v>
      </c>
      <c r="I227">
        <f t="shared" si="33"/>
        <v>0</v>
      </c>
    </row>
    <row r="228" spans="1:9" x14ac:dyDescent="0.3">
      <c r="A228" s="2">
        <v>40848</v>
      </c>
      <c r="B228">
        <v>361</v>
      </c>
      <c r="C228">
        <v>40909</v>
      </c>
      <c r="D228">
        <f t="shared" si="37"/>
        <v>40283.333333333336</v>
      </c>
      <c r="E228">
        <f t="shared" si="38"/>
        <v>14.041666666666666</v>
      </c>
      <c r="F228" t="s">
        <v>4</v>
      </c>
      <c r="G228">
        <v>483400</v>
      </c>
      <c r="H228">
        <f t="shared" si="34"/>
        <v>7</v>
      </c>
      <c r="I228">
        <f t="shared" si="33"/>
        <v>1</v>
      </c>
    </row>
    <row r="229" spans="1:9" x14ac:dyDescent="0.3">
      <c r="A229" s="2">
        <v>40878</v>
      </c>
      <c r="B229">
        <v>373</v>
      </c>
      <c r="C229">
        <v>40244</v>
      </c>
      <c r="D229">
        <f t="shared" si="37"/>
        <v>40283.333333333336</v>
      </c>
      <c r="E229">
        <f t="shared" si="38"/>
        <v>14.041666666666666</v>
      </c>
      <c r="F229" t="s">
        <v>4</v>
      </c>
      <c r="G229">
        <v>483400</v>
      </c>
      <c r="H229">
        <f t="shared" si="34"/>
        <v>12</v>
      </c>
      <c r="I229">
        <f t="shared" si="33"/>
        <v>1</v>
      </c>
    </row>
    <row r="230" spans="1:9" x14ac:dyDescent="0.3">
      <c r="A230" s="2">
        <v>40909</v>
      </c>
      <c r="B230">
        <v>378</v>
      </c>
      <c r="C230">
        <v>40131</v>
      </c>
      <c r="D230">
        <f>485100/12</f>
        <v>40425</v>
      </c>
      <c r="E230">
        <f>176.2/12</f>
        <v>14.683333333333332</v>
      </c>
      <c r="F230" t="s">
        <v>4</v>
      </c>
      <c r="G230">
        <v>485100</v>
      </c>
      <c r="H230">
        <f t="shared" si="34"/>
        <v>5</v>
      </c>
      <c r="I230">
        <f t="shared" si="33"/>
        <v>1</v>
      </c>
    </row>
    <row r="231" spans="1:9" x14ac:dyDescent="0.3">
      <c r="A231" s="2">
        <v>40940</v>
      </c>
      <c r="B231">
        <v>399</v>
      </c>
      <c r="C231">
        <v>39755</v>
      </c>
      <c r="D231">
        <f t="shared" ref="D231:D241" si="39">485100/12</f>
        <v>40425</v>
      </c>
      <c r="E231">
        <f t="shared" ref="E231:E241" si="40">176.2/12</f>
        <v>14.683333333333332</v>
      </c>
      <c r="F231" t="s">
        <v>4</v>
      </c>
      <c r="G231">
        <v>485100</v>
      </c>
      <c r="H231">
        <f t="shared" si="34"/>
        <v>21</v>
      </c>
      <c r="I231">
        <f t="shared" si="33"/>
        <v>1</v>
      </c>
    </row>
    <row r="232" spans="1:9" x14ac:dyDescent="0.3">
      <c r="A232" s="2">
        <v>40969</v>
      </c>
      <c r="B232">
        <v>395</v>
      </c>
      <c r="C232">
        <v>40394</v>
      </c>
      <c r="D232">
        <f t="shared" si="39"/>
        <v>40425</v>
      </c>
      <c r="E232">
        <f t="shared" si="40"/>
        <v>14.683333333333332</v>
      </c>
      <c r="F232" t="s">
        <v>4</v>
      </c>
      <c r="G232">
        <v>485100</v>
      </c>
      <c r="H232">
        <f t="shared" si="34"/>
        <v>-4</v>
      </c>
      <c r="I232">
        <f t="shared" si="33"/>
        <v>0</v>
      </c>
    </row>
    <row r="233" spans="1:9" x14ac:dyDescent="0.3">
      <c r="A233" s="2">
        <v>41000</v>
      </c>
      <c r="B233">
        <v>383</v>
      </c>
      <c r="C233">
        <v>41132</v>
      </c>
      <c r="D233">
        <f t="shared" si="39"/>
        <v>40425</v>
      </c>
      <c r="E233">
        <f t="shared" si="40"/>
        <v>14.683333333333332</v>
      </c>
      <c r="F233" t="s">
        <v>4</v>
      </c>
      <c r="G233">
        <v>485100</v>
      </c>
      <c r="H233">
        <f t="shared" si="34"/>
        <v>-12</v>
      </c>
      <c r="I233">
        <f t="shared" si="33"/>
        <v>0</v>
      </c>
    </row>
    <row r="234" spans="1:9" x14ac:dyDescent="0.3">
      <c r="A234" s="2">
        <v>41030</v>
      </c>
      <c r="B234">
        <v>375</v>
      </c>
      <c r="C234">
        <v>41231</v>
      </c>
      <c r="D234">
        <f t="shared" si="39"/>
        <v>40425</v>
      </c>
      <c r="E234">
        <f t="shared" si="40"/>
        <v>14.683333333333332</v>
      </c>
      <c r="F234" t="s">
        <v>4</v>
      </c>
      <c r="G234">
        <v>485100</v>
      </c>
      <c r="H234">
        <f t="shared" si="34"/>
        <v>-8</v>
      </c>
      <c r="I234">
        <f t="shared" si="33"/>
        <v>0</v>
      </c>
    </row>
    <row r="235" spans="1:9" x14ac:dyDescent="0.3">
      <c r="A235" s="2">
        <v>41061</v>
      </c>
      <c r="B235">
        <v>359</v>
      </c>
      <c r="C235">
        <v>41246</v>
      </c>
      <c r="D235">
        <f t="shared" si="39"/>
        <v>40425</v>
      </c>
      <c r="E235">
        <f t="shared" si="40"/>
        <v>14.683333333333332</v>
      </c>
      <c r="F235" t="s">
        <v>4</v>
      </c>
      <c r="G235">
        <v>485100</v>
      </c>
      <c r="H235">
        <f t="shared" si="34"/>
        <v>-16</v>
      </c>
      <c r="I235">
        <f t="shared" si="33"/>
        <v>0</v>
      </c>
    </row>
    <row r="236" spans="1:9" x14ac:dyDescent="0.3">
      <c r="A236" s="2">
        <v>41091</v>
      </c>
      <c r="B236">
        <v>353</v>
      </c>
      <c r="C236">
        <v>41737</v>
      </c>
      <c r="D236">
        <f t="shared" si="39"/>
        <v>40425</v>
      </c>
      <c r="E236">
        <f t="shared" si="40"/>
        <v>14.683333333333332</v>
      </c>
      <c r="F236" t="s">
        <v>4</v>
      </c>
      <c r="G236">
        <v>485100</v>
      </c>
      <c r="H236">
        <f t="shared" si="34"/>
        <v>-6</v>
      </c>
      <c r="I236">
        <f t="shared" si="33"/>
        <v>0</v>
      </c>
    </row>
    <row r="237" spans="1:9" x14ac:dyDescent="0.3">
      <c r="A237" s="2">
        <v>41122</v>
      </c>
      <c r="B237">
        <v>361</v>
      </c>
      <c r="C237">
        <v>42074</v>
      </c>
      <c r="D237">
        <f t="shared" si="39"/>
        <v>40425</v>
      </c>
      <c r="E237">
        <f t="shared" si="40"/>
        <v>14.683333333333332</v>
      </c>
      <c r="F237" t="s">
        <v>4</v>
      </c>
      <c r="G237">
        <v>485100</v>
      </c>
      <c r="H237">
        <f t="shared" si="34"/>
        <v>8</v>
      </c>
      <c r="I237">
        <f t="shared" si="33"/>
        <v>1</v>
      </c>
    </row>
    <row r="238" spans="1:9" x14ac:dyDescent="0.3">
      <c r="A238" s="2">
        <v>41153</v>
      </c>
      <c r="B238">
        <v>350</v>
      </c>
      <c r="C238">
        <v>42091</v>
      </c>
      <c r="D238">
        <f t="shared" si="39"/>
        <v>40425</v>
      </c>
      <c r="E238">
        <f t="shared" si="40"/>
        <v>14.683333333333332</v>
      </c>
      <c r="F238" t="s">
        <v>4</v>
      </c>
      <c r="G238">
        <v>485100</v>
      </c>
      <c r="H238">
        <f t="shared" si="34"/>
        <v>-11</v>
      </c>
      <c r="I238">
        <f t="shared" si="33"/>
        <v>0</v>
      </c>
    </row>
    <row r="239" spans="1:9" x14ac:dyDescent="0.3">
      <c r="A239" s="2">
        <v>41183</v>
      </c>
      <c r="B239">
        <v>365</v>
      </c>
      <c r="C239">
        <v>42219</v>
      </c>
      <c r="D239">
        <f t="shared" si="39"/>
        <v>40425</v>
      </c>
      <c r="E239">
        <f t="shared" si="40"/>
        <v>14.683333333333332</v>
      </c>
      <c r="F239" t="s">
        <v>4</v>
      </c>
      <c r="G239">
        <v>485100</v>
      </c>
      <c r="H239">
        <f t="shared" si="34"/>
        <v>15</v>
      </c>
      <c r="I239">
        <f t="shared" si="33"/>
        <v>1</v>
      </c>
    </row>
    <row r="240" spans="1:9" x14ac:dyDescent="0.3">
      <c r="A240" s="2">
        <v>41214</v>
      </c>
      <c r="B240">
        <v>365</v>
      </c>
      <c r="C240">
        <v>42275</v>
      </c>
      <c r="D240">
        <f t="shared" si="39"/>
        <v>40425</v>
      </c>
      <c r="E240">
        <f t="shared" si="40"/>
        <v>14.683333333333332</v>
      </c>
      <c r="F240" t="s">
        <v>4</v>
      </c>
      <c r="G240">
        <v>485100</v>
      </c>
      <c r="H240">
        <f t="shared" si="34"/>
        <v>0</v>
      </c>
      <c r="I240">
        <f t="shared" si="33"/>
        <v>0</v>
      </c>
    </row>
    <row r="241" spans="1:9" x14ac:dyDescent="0.3">
      <c r="A241" s="2">
        <v>41244</v>
      </c>
      <c r="B241">
        <v>374</v>
      </c>
      <c r="C241">
        <v>41556</v>
      </c>
      <c r="D241">
        <f t="shared" si="39"/>
        <v>40425</v>
      </c>
      <c r="E241">
        <f t="shared" si="40"/>
        <v>14.683333333333332</v>
      </c>
      <c r="F241" t="s">
        <v>4</v>
      </c>
      <c r="G241">
        <v>485100</v>
      </c>
      <c r="H241">
        <f t="shared" si="34"/>
        <v>9</v>
      </c>
      <c r="I241">
        <f t="shared" si="33"/>
        <v>1</v>
      </c>
    </row>
    <row r="242" spans="1:9" x14ac:dyDescent="0.3">
      <c r="A242" s="2">
        <v>41275</v>
      </c>
      <c r="B242">
        <v>386</v>
      </c>
      <c r="C242">
        <v>41731</v>
      </c>
      <c r="D242">
        <f>486700/12</f>
        <v>40558.333333333336</v>
      </c>
      <c r="E242">
        <f>190.5/12</f>
        <v>15.875</v>
      </c>
      <c r="F242" t="s">
        <v>4</v>
      </c>
      <c r="G242">
        <v>486700</v>
      </c>
      <c r="H242">
        <f t="shared" si="34"/>
        <v>12</v>
      </c>
      <c r="I242">
        <f t="shared" si="33"/>
        <v>1</v>
      </c>
    </row>
    <row r="243" spans="1:9" x14ac:dyDescent="0.3">
      <c r="A243" s="2">
        <v>41306</v>
      </c>
      <c r="B243">
        <v>398</v>
      </c>
      <c r="C243">
        <v>41261</v>
      </c>
      <c r="D243">
        <f t="shared" ref="D243:D253" si="41">486700/12</f>
        <v>40558.333333333336</v>
      </c>
      <c r="E243">
        <f t="shared" ref="E243:E253" si="42">190.5/12</f>
        <v>15.875</v>
      </c>
      <c r="F243" t="s">
        <v>4</v>
      </c>
      <c r="G243">
        <v>486700</v>
      </c>
      <c r="H243">
        <f t="shared" si="34"/>
        <v>12</v>
      </c>
      <c r="I243">
        <f t="shared" si="33"/>
        <v>1</v>
      </c>
    </row>
    <row r="244" spans="1:9" x14ac:dyDescent="0.3">
      <c r="A244" s="2">
        <v>41334</v>
      </c>
      <c r="B244">
        <v>406</v>
      </c>
      <c r="C244">
        <v>41098</v>
      </c>
      <c r="D244">
        <f t="shared" si="41"/>
        <v>40558.333333333336</v>
      </c>
      <c r="E244">
        <f t="shared" si="42"/>
        <v>15.875</v>
      </c>
      <c r="F244" t="s">
        <v>4</v>
      </c>
      <c r="G244">
        <v>486700</v>
      </c>
      <c r="H244">
        <f t="shared" si="34"/>
        <v>8</v>
      </c>
      <c r="I244">
        <f t="shared" si="33"/>
        <v>1</v>
      </c>
    </row>
    <row r="245" spans="1:9" x14ac:dyDescent="0.3">
      <c r="A245" s="2">
        <v>41365</v>
      </c>
      <c r="B245">
        <v>393</v>
      </c>
      <c r="C245">
        <v>41649</v>
      </c>
      <c r="D245">
        <f t="shared" si="41"/>
        <v>40558.333333333336</v>
      </c>
      <c r="E245">
        <f t="shared" si="42"/>
        <v>15.875</v>
      </c>
      <c r="F245" t="s">
        <v>4</v>
      </c>
      <c r="G245">
        <v>486700</v>
      </c>
      <c r="H245">
        <f t="shared" si="34"/>
        <v>-13</v>
      </c>
      <c r="I245">
        <f t="shared" si="33"/>
        <v>0</v>
      </c>
    </row>
    <row r="246" spans="1:9" x14ac:dyDescent="0.3">
      <c r="A246" s="2">
        <v>41395</v>
      </c>
      <c r="B246">
        <v>382</v>
      </c>
      <c r="C246">
        <v>42291</v>
      </c>
      <c r="D246">
        <f t="shared" si="41"/>
        <v>40558.333333333336</v>
      </c>
      <c r="E246">
        <f t="shared" si="42"/>
        <v>15.875</v>
      </c>
      <c r="F246" t="s">
        <v>4</v>
      </c>
      <c r="G246">
        <v>486700</v>
      </c>
      <c r="H246">
        <f t="shared" si="34"/>
        <v>-11</v>
      </c>
      <c r="I246">
        <f t="shared" si="33"/>
        <v>0</v>
      </c>
    </row>
    <row r="247" spans="1:9" x14ac:dyDescent="0.3">
      <c r="A247" s="2">
        <v>41426</v>
      </c>
      <c r="B247">
        <v>374</v>
      </c>
      <c r="C247">
        <v>42187</v>
      </c>
      <c r="D247">
        <f t="shared" si="41"/>
        <v>40558.333333333336</v>
      </c>
      <c r="E247">
        <f t="shared" si="42"/>
        <v>15.875</v>
      </c>
      <c r="F247" t="s">
        <v>4</v>
      </c>
      <c r="G247">
        <v>486700</v>
      </c>
      <c r="H247">
        <f t="shared" si="34"/>
        <v>-8</v>
      </c>
      <c r="I247">
        <f t="shared" si="33"/>
        <v>0</v>
      </c>
    </row>
    <row r="248" spans="1:9" x14ac:dyDescent="0.3">
      <c r="A248" s="2">
        <v>41456</v>
      </c>
      <c r="B248">
        <v>366</v>
      </c>
      <c r="C248">
        <v>42474</v>
      </c>
      <c r="D248">
        <f t="shared" si="41"/>
        <v>40558.333333333336</v>
      </c>
      <c r="E248">
        <f t="shared" si="42"/>
        <v>15.875</v>
      </c>
      <c r="F248" t="s">
        <v>4</v>
      </c>
      <c r="G248">
        <v>486700</v>
      </c>
      <c r="H248">
        <f t="shared" si="34"/>
        <v>-8</v>
      </c>
      <c r="I248">
        <f t="shared" si="33"/>
        <v>0</v>
      </c>
    </row>
    <row r="249" spans="1:9" x14ac:dyDescent="0.3">
      <c r="A249" s="2">
        <v>41487</v>
      </c>
      <c r="B249">
        <v>371</v>
      </c>
      <c r="C249">
        <v>42297</v>
      </c>
      <c r="D249">
        <f t="shared" si="41"/>
        <v>40558.333333333336</v>
      </c>
      <c r="E249">
        <f t="shared" si="42"/>
        <v>15.875</v>
      </c>
      <c r="F249" t="s">
        <v>4</v>
      </c>
      <c r="G249">
        <v>486700</v>
      </c>
      <c r="H249">
        <f t="shared" si="34"/>
        <v>5</v>
      </c>
      <c r="I249">
        <f t="shared" si="33"/>
        <v>1</v>
      </c>
    </row>
    <row r="250" spans="1:9" x14ac:dyDescent="0.3">
      <c r="A250" s="2">
        <v>41518</v>
      </c>
      <c r="B250">
        <v>367</v>
      </c>
      <c r="C250">
        <v>42411</v>
      </c>
      <c r="D250">
        <f t="shared" si="41"/>
        <v>40558.333333333336</v>
      </c>
      <c r="E250">
        <f t="shared" si="42"/>
        <v>15.875</v>
      </c>
      <c r="F250" t="s">
        <v>4</v>
      </c>
      <c r="G250">
        <v>486700</v>
      </c>
      <c r="H250">
        <f t="shared" si="34"/>
        <v>-4</v>
      </c>
      <c r="I250">
        <f t="shared" si="33"/>
        <v>0</v>
      </c>
    </row>
    <row r="251" spans="1:9" x14ac:dyDescent="0.3">
      <c r="A251" s="2">
        <v>41548</v>
      </c>
      <c r="B251">
        <v>366</v>
      </c>
      <c r="C251">
        <v>42504</v>
      </c>
      <c r="D251">
        <f t="shared" si="41"/>
        <v>40558.333333333336</v>
      </c>
      <c r="E251">
        <f t="shared" si="42"/>
        <v>15.875</v>
      </c>
      <c r="F251" t="s">
        <v>4</v>
      </c>
      <c r="G251">
        <v>486700</v>
      </c>
      <c r="H251">
        <f t="shared" si="34"/>
        <v>-1</v>
      </c>
      <c r="I251">
        <f t="shared" si="33"/>
        <v>0</v>
      </c>
    </row>
    <row r="252" spans="1:9" x14ac:dyDescent="0.3">
      <c r="A252" s="2">
        <v>41579</v>
      </c>
      <c r="B252">
        <v>368</v>
      </c>
      <c r="C252">
        <v>42653</v>
      </c>
      <c r="D252">
        <f t="shared" si="41"/>
        <v>40558.333333333336</v>
      </c>
      <c r="E252">
        <f t="shared" si="42"/>
        <v>15.875</v>
      </c>
      <c r="F252" t="s">
        <v>4</v>
      </c>
      <c r="G252">
        <v>486700</v>
      </c>
      <c r="H252">
        <f t="shared" si="34"/>
        <v>2</v>
      </c>
      <c r="I252">
        <f t="shared" si="33"/>
        <v>1</v>
      </c>
    </row>
    <row r="253" spans="1:9" x14ac:dyDescent="0.3">
      <c r="A253" s="2">
        <v>41609</v>
      </c>
      <c r="B253">
        <v>377</v>
      </c>
      <c r="C253">
        <v>42507</v>
      </c>
      <c r="D253">
        <f t="shared" si="41"/>
        <v>40558.333333333336</v>
      </c>
      <c r="E253">
        <f t="shared" si="42"/>
        <v>15.875</v>
      </c>
      <c r="F253" t="s">
        <v>4</v>
      </c>
      <c r="G253">
        <v>486700</v>
      </c>
      <c r="H253">
        <f t="shared" si="34"/>
        <v>9</v>
      </c>
      <c r="I253">
        <f t="shared" si="33"/>
        <v>1</v>
      </c>
    </row>
    <row r="254" spans="1:9" x14ac:dyDescent="0.3">
      <c r="A254" s="2">
        <v>41640</v>
      </c>
      <c r="B254">
        <v>401</v>
      </c>
      <c r="C254">
        <v>42254</v>
      </c>
      <c r="D254">
        <f>491400/12</f>
        <v>40950</v>
      </c>
      <c r="E254">
        <f>200.7/12</f>
        <v>16.724999999999998</v>
      </c>
      <c r="F254">
        <v>534748</v>
      </c>
      <c r="G254">
        <v>491400</v>
      </c>
      <c r="H254">
        <f t="shared" si="34"/>
        <v>24</v>
      </c>
      <c r="I254">
        <f t="shared" si="33"/>
        <v>1</v>
      </c>
    </row>
    <row r="255" spans="1:9" x14ac:dyDescent="0.3">
      <c r="A255" s="2">
        <v>41671</v>
      </c>
      <c r="B255">
        <v>422</v>
      </c>
      <c r="C255">
        <v>41888</v>
      </c>
      <c r="D255">
        <f t="shared" ref="D255:D265" si="43">491400/12</f>
        <v>40950</v>
      </c>
      <c r="E255">
        <f t="shared" ref="E255:E265" si="44">200.7/12</f>
        <v>16.724999999999998</v>
      </c>
      <c r="F255">
        <v>534748</v>
      </c>
      <c r="G255">
        <v>491400</v>
      </c>
      <c r="H255">
        <f t="shared" si="34"/>
        <v>21</v>
      </c>
      <c r="I255">
        <f t="shared" si="33"/>
        <v>1</v>
      </c>
    </row>
    <row r="256" spans="1:9" x14ac:dyDescent="0.3">
      <c r="A256" s="2">
        <v>41699</v>
      </c>
      <c r="B256">
        <v>415</v>
      </c>
      <c r="C256">
        <v>42225</v>
      </c>
      <c r="D256">
        <f t="shared" si="43"/>
        <v>40950</v>
      </c>
      <c r="E256">
        <f t="shared" si="44"/>
        <v>16.724999999999998</v>
      </c>
      <c r="F256">
        <v>534748</v>
      </c>
      <c r="G256">
        <v>491400</v>
      </c>
      <c r="H256">
        <f t="shared" si="34"/>
        <v>-7</v>
      </c>
      <c r="I256">
        <f t="shared" si="33"/>
        <v>0</v>
      </c>
    </row>
    <row r="257" spans="1:9" x14ac:dyDescent="0.3">
      <c r="A257" s="2">
        <v>41730</v>
      </c>
      <c r="B257">
        <v>392</v>
      </c>
      <c r="C257">
        <v>42345</v>
      </c>
      <c r="D257">
        <f t="shared" si="43"/>
        <v>40950</v>
      </c>
      <c r="E257">
        <f t="shared" si="44"/>
        <v>16.724999999999998</v>
      </c>
      <c r="F257">
        <v>534748</v>
      </c>
      <c r="G257">
        <v>491400</v>
      </c>
      <c r="H257">
        <f t="shared" si="34"/>
        <v>-23</v>
      </c>
      <c r="I257">
        <f t="shared" si="33"/>
        <v>0</v>
      </c>
    </row>
    <row r="258" spans="1:9" x14ac:dyDescent="0.3">
      <c r="A258" s="2">
        <v>41760</v>
      </c>
      <c r="B258">
        <v>392</v>
      </c>
      <c r="C258">
        <v>42657</v>
      </c>
      <c r="D258">
        <f t="shared" si="43"/>
        <v>40950</v>
      </c>
      <c r="E258">
        <f t="shared" si="44"/>
        <v>16.724999999999998</v>
      </c>
      <c r="F258">
        <v>534748</v>
      </c>
      <c r="G258">
        <v>491400</v>
      </c>
      <c r="H258">
        <f t="shared" si="34"/>
        <v>0</v>
      </c>
      <c r="I258">
        <f t="shared" si="33"/>
        <v>0</v>
      </c>
    </row>
    <row r="259" spans="1:9" x14ac:dyDescent="0.3">
      <c r="A259" s="2">
        <v>41791</v>
      </c>
      <c r="B259">
        <v>384</v>
      </c>
      <c r="C259">
        <v>42801</v>
      </c>
      <c r="D259">
        <f t="shared" si="43"/>
        <v>40950</v>
      </c>
      <c r="E259">
        <f t="shared" si="44"/>
        <v>16.724999999999998</v>
      </c>
      <c r="F259">
        <v>534748</v>
      </c>
      <c r="G259">
        <v>491400</v>
      </c>
      <c r="H259">
        <f t="shared" si="34"/>
        <v>-8</v>
      </c>
      <c r="I259">
        <f t="shared" si="33"/>
        <v>0</v>
      </c>
    </row>
    <row r="260" spans="1:9" x14ac:dyDescent="0.3">
      <c r="A260" s="2">
        <v>41821</v>
      </c>
      <c r="B260">
        <v>371</v>
      </c>
      <c r="C260">
        <v>43090</v>
      </c>
      <c r="D260">
        <f t="shared" si="43"/>
        <v>40950</v>
      </c>
      <c r="E260">
        <f t="shared" si="44"/>
        <v>16.724999999999998</v>
      </c>
      <c r="F260">
        <v>534748</v>
      </c>
      <c r="G260">
        <v>491400</v>
      </c>
      <c r="H260">
        <f t="shared" si="34"/>
        <v>-13</v>
      </c>
      <c r="I260">
        <f t="shared" si="33"/>
        <v>0</v>
      </c>
    </row>
    <row r="261" spans="1:9" x14ac:dyDescent="0.3">
      <c r="A261" s="2">
        <v>41852</v>
      </c>
      <c r="B261">
        <v>375</v>
      </c>
      <c r="C261">
        <v>43254</v>
      </c>
      <c r="D261">
        <f t="shared" si="43"/>
        <v>40950</v>
      </c>
      <c r="E261">
        <f t="shared" si="44"/>
        <v>16.724999999999998</v>
      </c>
      <c r="F261">
        <v>534748</v>
      </c>
      <c r="G261">
        <v>491400</v>
      </c>
      <c r="H261">
        <f t="shared" si="34"/>
        <v>4</v>
      </c>
      <c r="I261">
        <f t="shared" si="33"/>
        <v>1</v>
      </c>
    </row>
    <row r="262" spans="1:9" x14ac:dyDescent="0.3">
      <c r="A262" s="2">
        <v>41883</v>
      </c>
      <c r="B262">
        <v>375</v>
      </c>
      <c r="C262">
        <v>43633</v>
      </c>
      <c r="D262">
        <f t="shared" si="43"/>
        <v>40950</v>
      </c>
      <c r="E262">
        <f t="shared" si="44"/>
        <v>16.724999999999998</v>
      </c>
      <c r="F262">
        <v>534748</v>
      </c>
      <c r="G262">
        <v>491400</v>
      </c>
      <c r="H262">
        <f t="shared" si="34"/>
        <v>0</v>
      </c>
      <c r="I262">
        <f t="shared" ref="I262:I308" si="45">IF(H262&gt;0,1,0)</f>
        <v>0</v>
      </c>
    </row>
    <row r="263" spans="1:9" x14ac:dyDescent="0.3">
      <c r="A263" s="2">
        <v>41913</v>
      </c>
      <c r="B263">
        <v>377</v>
      </c>
      <c r="C263">
        <v>43543</v>
      </c>
      <c r="D263">
        <f t="shared" si="43"/>
        <v>40950</v>
      </c>
      <c r="E263">
        <f t="shared" si="44"/>
        <v>16.724999999999998</v>
      </c>
      <c r="F263">
        <v>534748</v>
      </c>
      <c r="G263">
        <v>491400</v>
      </c>
      <c r="H263">
        <f t="shared" si="34"/>
        <v>2</v>
      </c>
      <c r="I263">
        <f t="shared" si="45"/>
        <v>1</v>
      </c>
    </row>
    <row r="264" spans="1:9" x14ac:dyDescent="0.3">
      <c r="A264" s="2">
        <v>41944</v>
      </c>
      <c r="B264">
        <v>374</v>
      </c>
      <c r="C264">
        <v>43647</v>
      </c>
      <c r="D264">
        <f t="shared" si="43"/>
        <v>40950</v>
      </c>
      <c r="E264">
        <f t="shared" si="44"/>
        <v>16.724999999999998</v>
      </c>
      <c r="F264">
        <v>534748</v>
      </c>
      <c r="G264">
        <v>491400</v>
      </c>
      <c r="H264">
        <f t="shared" ref="H264:H308" si="46">B264-B263</f>
        <v>-3</v>
      </c>
      <c r="I264">
        <f t="shared" si="45"/>
        <v>0</v>
      </c>
    </row>
    <row r="265" spans="1:9" x14ac:dyDescent="0.3">
      <c r="A265" s="2">
        <v>41974</v>
      </c>
      <c r="B265">
        <v>404</v>
      </c>
      <c r="C265">
        <v>43279</v>
      </c>
      <c r="D265">
        <f t="shared" si="43"/>
        <v>40950</v>
      </c>
      <c r="E265">
        <f t="shared" si="44"/>
        <v>16.724999999999998</v>
      </c>
      <c r="F265">
        <v>534748</v>
      </c>
      <c r="G265">
        <v>491400</v>
      </c>
      <c r="H265">
        <f t="shared" si="46"/>
        <v>30</v>
      </c>
      <c r="I265">
        <f t="shared" si="45"/>
        <v>1</v>
      </c>
    </row>
    <row r="266" spans="1:9" x14ac:dyDescent="0.3">
      <c r="A266" s="2">
        <v>42005</v>
      </c>
      <c r="B266">
        <v>406</v>
      </c>
      <c r="C266">
        <v>43324</v>
      </c>
      <c r="D266">
        <f>496900/12</f>
        <v>41408.333333333336</v>
      </c>
      <c r="E266">
        <f>175.6/12</f>
        <v>14.633333333333333</v>
      </c>
      <c r="F266">
        <v>543754</v>
      </c>
      <c r="G266">
        <v>496900</v>
      </c>
      <c r="H266">
        <f t="shared" si="46"/>
        <v>2</v>
      </c>
      <c r="I266">
        <f t="shared" si="45"/>
        <v>1</v>
      </c>
    </row>
    <row r="267" spans="1:9" x14ac:dyDescent="0.3">
      <c r="A267" s="2">
        <v>42036</v>
      </c>
      <c r="B267">
        <v>420</v>
      </c>
      <c r="C267">
        <v>42610</v>
      </c>
      <c r="D267">
        <f t="shared" ref="D267:D277" si="47">496900/12</f>
        <v>41408.333333333336</v>
      </c>
      <c r="E267">
        <f t="shared" ref="E267:E277" si="48">175.6/12</f>
        <v>14.633333333333333</v>
      </c>
      <c r="F267">
        <v>543754</v>
      </c>
      <c r="G267">
        <v>496900</v>
      </c>
      <c r="H267">
        <f t="shared" si="46"/>
        <v>14</v>
      </c>
      <c r="I267">
        <f t="shared" si="45"/>
        <v>1</v>
      </c>
    </row>
    <row r="268" spans="1:9" x14ac:dyDescent="0.3">
      <c r="A268" s="2">
        <v>42064</v>
      </c>
      <c r="B268">
        <v>438</v>
      </c>
      <c r="C268">
        <v>43411</v>
      </c>
      <c r="D268">
        <f t="shared" si="47"/>
        <v>41408.333333333336</v>
      </c>
      <c r="E268">
        <f t="shared" si="48"/>
        <v>14.633333333333333</v>
      </c>
      <c r="F268">
        <v>543754</v>
      </c>
      <c r="G268">
        <v>496900</v>
      </c>
      <c r="H268">
        <f t="shared" si="46"/>
        <v>18</v>
      </c>
      <c r="I268">
        <f t="shared" si="45"/>
        <v>1</v>
      </c>
    </row>
    <row r="269" spans="1:9" x14ac:dyDescent="0.3">
      <c r="A269" s="2">
        <v>42095</v>
      </c>
      <c r="B269">
        <v>410</v>
      </c>
      <c r="C269">
        <v>43638</v>
      </c>
      <c r="D269">
        <f t="shared" si="47"/>
        <v>41408.333333333336</v>
      </c>
      <c r="E269">
        <f t="shared" si="48"/>
        <v>14.633333333333333</v>
      </c>
      <c r="F269">
        <v>543754</v>
      </c>
      <c r="G269">
        <v>496900</v>
      </c>
      <c r="H269">
        <f t="shared" si="46"/>
        <v>-28</v>
      </c>
      <c r="I269">
        <f t="shared" si="45"/>
        <v>0</v>
      </c>
    </row>
    <row r="270" spans="1:9" x14ac:dyDescent="0.3">
      <c r="A270" s="2">
        <v>42125</v>
      </c>
      <c r="B270">
        <v>389</v>
      </c>
      <c r="C270">
        <v>43884</v>
      </c>
      <c r="D270">
        <f t="shared" si="47"/>
        <v>41408.333333333336</v>
      </c>
      <c r="E270">
        <f t="shared" si="48"/>
        <v>14.633333333333333</v>
      </c>
      <c r="F270">
        <v>543754</v>
      </c>
      <c r="G270">
        <v>496900</v>
      </c>
      <c r="H270">
        <f t="shared" si="46"/>
        <v>-21</v>
      </c>
      <c r="I270">
        <f t="shared" si="45"/>
        <v>0</v>
      </c>
    </row>
    <row r="271" spans="1:9" x14ac:dyDescent="0.3">
      <c r="A271" s="2">
        <v>42156</v>
      </c>
      <c r="B271">
        <v>405</v>
      </c>
      <c r="C271">
        <v>44377</v>
      </c>
      <c r="D271">
        <f t="shared" si="47"/>
        <v>41408.333333333336</v>
      </c>
      <c r="E271">
        <f t="shared" si="48"/>
        <v>14.633333333333333</v>
      </c>
      <c r="F271">
        <v>543754</v>
      </c>
      <c r="G271">
        <v>496900</v>
      </c>
      <c r="H271">
        <f t="shared" si="46"/>
        <v>16</v>
      </c>
      <c r="I271">
        <f t="shared" si="45"/>
        <v>1</v>
      </c>
    </row>
    <row r="272" spans="1:9" x14ac:dyDescent="0.3">
      <c r="A272" s="2">
        <v>42186</v>
      </c>
      <c r="B272">
        <v>384</v>
      </c>
      <c r="C272">
        <v>44502</v>
      </c>
      <c r="D272">
        <f t="shared" si="47"/>
        <v>41408.333333333336</v>
      </c>
      <c r="E272">
        <f t="shared" si="48"/>
        <v>14.633333333333333</v>
      </c>
      <c r="F272">
        <v>543754</v>
      </c>
      <c r="G272">
        <v>496900</v>
      </c>
      <c r="H272">
        <f t="shared" si="46"/>
        <v>-21</v>
      </c>
      <c r="I272">
        <f t="shared" si="45"/>
        <v>0</v>
      </c>
    </row>
    <row r="273" spans="1:9" x14ac:dyDescent="0.3">
      <c r="A273" s="2">
        <v>42217</v>
      </c>
      <c r="B273">
        <v>391</v>
      </c>
      <c r="C273">
        <v>44679</v>
      </c>
      <c r="D273">
        <f t="shared" si="47"/>
        <v>41408.333333333336</v>
      </c>
      <c r="E273">
        <f t="shared" si="48"/>
        <v>14.633333333333333</v>
      </c>
      <c r="F273">
        <v>543754</v>
      </c>
      <c r="G273">
        <v>496900</v>
      </c>
      <c r="H273">
        <f t="shared" si="46"/>
        <v>7</v>
      </c>
      <c r="I273">
        <f t="shared" si="45"/>
        <v>1</v>
      </c>
    </row>
    <row r="274" spans="1:9" x14ac:dyDescent="0.3">
      <c r="A274" s="2">
        <v>42248</v>
      </c>
      <c r="B274">
        <v>379</v>
      </c>
      <c r="C274">
        <v>44670</v>
      </c>
      <c r="D274">
        <f t="shared" si="47"/>
        <v>41408.333333333336</v>
      </c>
      <c r="E274">
        <f t="shared" si="48"/>
        <v>14.633333333333333</v>
      </c>
      <c r="F274">
        <v>543754</v>
      </c>
      <c r="G274">
        <v>496900</v>
      </c>
      <c r="H274">
        <f t="shared" si="46"/>
        <v>-12</v>
      </c>
      <c r="I274">
        <f t="shared" si="45"/>
        <v>0</v>
      </c>
    </row>
    <row r="275" spans="1:9" x14ac:dyDescent="0.3">
      <c r="A275" s="2">
        <v>42278</v>
      </c>
      <c r="B275">
        <v>376</v>
      </c>
      <c r="C275">
        <v>44684</v>
      </c>
      <c r="D275">
        <f t="shared" si="47"/>
        <v>41408.333333333336</v>
      </c>
      <c r="E275">
        <f t="shared" si="48"/>
        <v>14.633333333333333</v>
      </c>
      <c r="F275">
        <v>543754</v>
      </c>
      <c r="G275">
        <v>496900</v>
      </c>
      <c r="H275">
        <f t="shared" si="46"/>
        <v>-3</v>
      </c>
      <c r="I275">
        <f t="shared" si="45"/>
        <v>0</v>
      </c>
    </row>
    <row r="276" spans="1:9" x14ac:dyDescent="0.3">
      <c r="A276" s="2">
        <v>42309</v>
      </c>
      <c r="B276">
        <v>399</v>
      </c>
      <c r="C276">
        <v>44709</v>
      </c>
      <c r="D276">
        <f t="shared" si="47"/>
        <v>41408.333333333336</v>
      </c>
      <c r="E276">
        <f t="shared" si="48"/>
        <v>14.633333333333333</v>
      </c>
      <c r="F276">
        <v>543754</v>
      </c>
      <c r="G276">
        <v>496900</v>
      </c>
      <c r="H276">
        <f t="shared" si="46"/>
        <v>23</v>
      </c>
      <c r="I276">
        <f t="shared" si="45"/>
        <v>1</v>
      </c>
    </row>
    <row r="277" spans="1:9" x14ac:dyDescent="0.3">
      <c r="A277" s="2">
        <v>42339</v>
      </c>
      <c r="B277">
        <v>404</v>
      </c>
      <c r="C277">
        <v>44354</v>
      </c>
      <c r="D277">
        <f t="shared" si="47"/>
        <v>41408.333333333336</v>
      </c>
      <c r="E277">
        <f t="shared" si="48"/>
        <v>14.633333333333333</v>
      </c>
      <c r="F277">
        <v>543754</v>
      </c>
      <c r="G277">
        <v>496900</v>
      </c>
      <c r="H277">
        <f t="shared" si="46"/>
        <v>5</v>
      </c>
      <c r="I277">
        <f t="shared" si="45"/>
        <v>1</v>
      </c>
    </row>
    <row r="278" spans="1:9" x14ac:dyDescent="0.3">
      <c r="A278" s="2">
        <v>42370</v>
      </c>
      <c r="B278">
        <v>409</v>
      </c>
      <c r="C278">
        <v>44278</v>
      </c>
      <c r="D278">
        <f>504900/12</f>
        <v>42075</v>
      </c>
      <c r="E278">
        <f>185/12</f>
        <v>15.416666666666666</v>
      </c>
      <c r="F278">
        <v>579857</v>
      </c>
      <c r="G278">
        <v>504900</v>
      </c>
      <c r="H278">
        <f t="shared" si="46"/>
        <v>5</v>
      </c>
      <c r="I278">
        <f t="shared" si="45"/>
        <v>1</v>
      </c>
    </row>
    <row r="279" spans="1:9" x14ac:dyDescent="0.3">
      <c r="A279" s="2">
        <v>42401</v>
      </c>
      <c r="B279">
        <v>450</v>
      </c>
      <c r="C279">
        <v>43564</v>
      </c>
      <c r="D279">
        <f t="shared" ref="D279:D289" si="49">504900/12</f>
        <v>42075</v>
      </c>
      <c r="E279">
        <f t="shared" ref="E279:E308" si="50">185/12</f>
        <v>15.416666666666666</v>
      </c>
      <c r="F279">
        <v>579857</v>
      </c>
      <c r="G279">
        <v>504900</v>
      </c>
      <c r="H279">
        <f t="shared" si="46"/>
        <v>41</v>
      </c>
      <c r="I279">
        <f t="shared" si="45"/>
        <v>1</v>
      </c>
    </row>
    <row r="280" spans="1:9" x14ac:dyDescent="0.3">
      <c r="A280" s="2">
        <v>42430</v>
      </c>
      <c r="B280">
        <v>448</v>
      </c>
      <c r="C280">
        <v>44284</v>
      </c>
      <c r="D280">
        <f t="shared" si="49"/>
        <v>42075</v>
      </c>
      <c r="E280">
        <f t="shared" si="50"/>
        <v>15.416666666666666</v>
      </c>
      <c r="F280">
        <v>579857</v>
      </c>
      <c r="G280">
        <v>504900</v>
      </c>
      <c r="H280">
        <f t="shared" si="46"/>
        <v>-2</v>
      </c>
      <c r="I280">
        <f t="shared" si="45"/>
        <v>0</v>
      </c>
    </row>
    <row r="281" spans="1:9" x14ac:dyDescent="0.3">
      <c r="A281" s="2">
        <v>42461</v>
      </c>
      <c r="B281">
        <v>432</v>
      </c>
      <c r="C281">
        <v>44532</v>
      </c>
      <c r="D281">
        <f t="shared" si="49"/>
        <v>42075</v>
      </c>
      <c r="E281">
        <f t="shared" si="50"/>
        <v>15.416666666666666</v>
      </c>
      <c r="F281">
        <v>579857</v>
      </c>
      <c r="G281">
        <v>504900</v>
      </c>
      <c r="H281">
        <f t="shared" si="46"/>
        <v>-16</v>
      </c>
      <c r="I281">
        <f t="shared" si="45"/>
        <v>0</v>
      </c>
    </row>
    <row r="282" spans="1:9" x14ac:dyDescent="0.3">
      <c r="A282" s="2">
        <v>42491</v>
      </c>
      <c r="B282">
        <v>411</v>
      </c>
      <c r="C282">
        <v>45227</v>
      </c>
      <c r="D282">
        <f t="shared" si="49"/>
        <v>42075</v>
      </c>
      <c r="E282">
        <f t="shared" si="50"/>
        <v>15.416666666666666</v>
      </c>
      <c r="F282">
        <v>579857</v>
      </c>
      <c r="G282">
        <v>504900</v>
      </c>
      <c r="H282">
        <f t="shared" si="46"/>
        <v>-21</v>
      </c>
      <c r="I282">
        <f t="shared" si="45"/>
        <v>0</v>
      </c>
    </row>
    <row r="283" spans="1:9" x14ac:dyDescent="0.3">
      <c r="A283" s="2">
        <v>42522</v>
      </c>
      <c r="B283">
        <v>410</v>
      </c>
      <c r="C283">
        <v>45211</v>
      </c>
      <c r="D283">
        <f t="shared" si="49"/>
        <v>42075</v>
      </c>
      <c r="E283">
        <f t="shared" si="50"/>
        <v>15.416666666666666</v>
      </c>
      <c r="F283">
        <v>579857</v>
      </c>
      <c r="G283">
        <v>504900</v>
      </c>
      <c r="H283">
        <f t="shared" si="46"/>
        <v>-1</v>
      </c>
      <c r="I283">
        <f t="shared" si="45"/>
        <v>0</v>
      </c>
    </row>
    <row r="284" spans="1:9" x14ac:dyDescent="0.3">
      <c r="A284" s="2">
        <v>42552</v>
      </c>
      <c r="B284">
        <v>407</v>
      </c>
      <c r="C284">
        <v>45348</v>
      </c>
      <c r="D284">
        <f t="shared" si="49"/>
        <v>42075</v>
      </c>
      <c r="E284">
        <f t="shared" si="50"/>
        <v>15.416666666666666</v>
      </c>
      <c r="F284">
        <v>579857</v>
      </c>
      <c r="G284">
        <v>504900</v>
      </c>
      <c r="H284">
        <f t="shared" si="46"/>
        <v>-3</v>
      </c>
      <c r="I284">
        <f t="shared" si="45"/>
        <v>0</v>
      </c>
    </row>
    <row r="285" spans="1:9" x14ac:dyDescent="0.3">
      <c r="A285" s="2">
        <v>42583</v>
      </c>
      <c r="B285">
        <v>408</v>
      </c>
      <c r="C285">
        <v>45560</v>
      </c>
      <c r="D285">
        <f t="shared" si="49"/>
        <v>42075</v>
      </c>
      <c r="E285">
        <f t="shared" si="50"/>
        <v>15.416666666666666</v>
      </c>
      <c r="F285">
        <v>579857</v>
      </c>
      <c r="G285">
        <v>504900</v>
      </c>
      <c r="H285">
        <f t="shared" si="46"/>
        <v>1</v>
      </c>
      <c r="I285">
        <f t="shared" si="45"/>
        <v>1</v>
      </c>
    </row>
    <row r="286" spans="1:9" x14ac:dyDescent="0.3">
      <c r="A286" s="2">
        <v>42614</v>
      </c>
      <c r="B286">
        <v>396</v>
      </c>
      <c r="C286">
        <v>46161</v>
      </c>
      <c r="D286">
        <f t="shared" si="49"/>
        <v>42075</v>
      </c>
      <c r="E286">
        <f t="shared" si="50"/>
        <v>15.416666666666666</v>
      </c>
      <c r="F286">
        <v>579857</v>
      </c>
      <c r="G286">
        <v>504900</v>
      </c>
      <c r="H286">
        <f t="shared" si="46"/>
        <v>-12</v>
      </c>
      <c r="I286">
        <f t="shared" si="45"/>
        <v>0</v>
      </c>
    </row>
    <row r="287" spans="1:9" x14ac:dyDescent="0.3">
      <c r="A287" s="2">
        <v>42644</v>
      </c>
      <c r="B287">
        <v>405</v>
      </c>
      <c r="C287">
        <v>46270</v>
      </c>
      <c r="D287">
        <f t="shared" si="49"/>
        <v>42075</v>
      </c>
      <c r="E287">
        <f t="shared" si="50"/>
        <v>15.416666666666666</v>
      </c>
      <c r="F287">
        <v>579857</v>
      </c>
      <c r="G287">
        <v>504900</v>
      </c>
      <c r="H287">
        <f t="shared" si="46"/>
        <v>9</v>
      </c>
      <c r="I287">
        <f t="shared" si="45"/>
        <v>1</v>
      </c>
    </row>
    <row r="288" spans="1:9" x14ac:dyDescent="0.3">
      <c r="A288" s="2">
        <v>42675</v>
      </c>
      <c r="B288">
        <v>417</v>
      </c>
      <c r="C288">
        <v>46275</v>
      </c>
      <c r="D288">
        <f t="shared" si="49"/>
        <v>42075</v>
      </c>
      <c r="E288">
        <f t="shared" si="50"/>
        <v>15.416666666666666</v>
      </c>
      <c r="F288">
        <v>579857</v>
      </c>
      <c r="G288">
        <v>504900</v>
      </c>
      <c r="H288">
        <f t="shared" si="46"/>
        <v>12</v>
      </c>
      <c r="I288">
        <f t="shared" si="45"/>
        <v>1</v>
      </c>
    </row>
    <row r="289" spans="1:9" x14ac:dyDescent="0.3">
      <c r="A289" s="2">
        <v>42705</v>
      </c>
      <c r="B289">
        <v>454</v>
      </c>
      <c r="C289">
        <v>45458</v>
      </c>
      <c r="D289">
        <f t="shared" si="49"/>
        <v>42075</v>
      </c>
      <c r="E289">
        <f t="shared" si="50"/>
        <v>15.416666666666666</v>
      </c>
      <c r="F289">
        <v>579857</v>
      </c>
      <c r="G289">
        <v>504900</v>
      </c>
      <c r="H289">
        <f t="shared" si="46"/>
        <v>37</v>
      </c>
      <c r="I289">
        <f t="shared" si="45"/>
        <v>1</v>
      </c>
    </row>
    <row r="290" spans="1:9" x14ac:dyDescent="0.3">
      <c r="A290" s="2">
        <v>42736</v>
      </c>
      <c r="B290">
        <v>439</v>
      </c>
      <c r="C290">
        <v>45209</v>
      </c>
      <c r="D290">
        <f>513900/12</f>
        <v>42825</v>
      </c>
      <c r="E290">
        <f t="shared" si="50"/>
        <v>15.416666666666666</v>
      </c>
      <c r="F290">
        <v>702081</v>
      </c>
      <c r="G290">
        <v>513900</v>
      </c>
      <c r="H290">
        <f t="shared" si="46"/>
        <v>-15</v>
      </c>
      <c r="I290">
        <f t="shared" si="45"/>
        <v>0</v>
      </c>
    </row>
    <row r="291" spans="1:9" x14ac:dyDescent="0.3">
      <c r="A291" s="2">
        <v>42767</v>
      </c>
      <c r="B291">
        <v>468</v>
      </c>
      <c r="C291">
        <v>44652</v>
      </c>
      <c r="D291">
        <f t="shared" ref="D291:D308" si="51">513900/12</f>
        <v>42825</v>
      </c>
      <c r="E291">
        <f t="shared" si="50"/>
        <v>15.416666666666666</v>
      </c>
      <c r="F291">
        <v>702081</v>
      </c>
      <c r="G291">
        <v>513900</v>
      </c>
      <c r="H291">
        <f t="shared" si="46"/>
        <v>29</v>
      </c>
      <c r="I291">
        <f t="shared" si="45"/>
        <v>1</v>
      </c>
    </row>
    <row r="292" spans="1:9" x14ac:dyDescent="0.3">
      <c r="A292" s="2">
        <v>42795</v>
      </c>
      <c r="B292">
        <v>470</v>
      </c>
      <c r="C292">
        <v>45145</v>
      </c>
      <c r="D292">
        <f t="shared" si="51"/>
        <v>42825</v>
      </c>
      <c r="E292">
        <f t="shared" si="50"/>
        <v>15.416666666666666</v>
      </c>
      <c r="F292">
        <v>702081</v>
      </c>
      <c r="G292">
        <v>513900</v>
      </c>
      <c r="H292">
        <f t="shared" si="46"/>
        <v>2</v>
      </c>
      <c r="I292">
        <f t="shared" si="45"/>
        <v>1</v>
      </c>
    </row>
    <row r="293" spans="1:9" x14ac:dyDescent="0.3">
      <c r="A293" s="2">
        <v>42826</v>
      </c>
      <c r="B293">
        <v>455</v>
      </c>
      <c r="C293">
        <v>45331</v>
      </c>
      <c r="D293">
        <f t="shared" si="51"/>
        <v>42825</v>
      </c>
      <c r="E293">
        <f t="shared" si="50"/>
        <v>15.416666666666666</v>
      </c>
      <c r="F293">
        <v>702081</v>
      </c>
      <c r="G293">
        <v>513900</v>
      </c>
      <c r="H293">
        <f t="shared" si="46"/>
        <v>-15</v>
      </c>
      <c r="I293">
        <f t="shared" si="45"/>
        <v>0</v>
      </c>
    </row>
    <row r="294" spans="1:9" x14ac:dyDescent="0.3">
      <c r="A294" s="2">
        <v>42856</v>
      </c>
      <c r="B294">
        <v>436</v>
      </c>
      <c r="C294">
        <v>45818</v>
      </c>
      <c r="D294">
        <f t="shared" si="51"/>
        <v>42825</v>
      </c>
      <c r="E294">
        <f t="shared" si="50"/>
        <v>15.416666666666666</v>
      </c>
      <c r="F294">
        <v>702081</v>
      </c>
      <c r="G294">
        <v>513900</v>
      </c>
      <c r="H294">
        <f t="shared" si="46"/>
        <v>-19</v>
      </c>
      <c r="I294">
        <f t="shared" si="45"/>
        <v>0</v>
      </c>
    </row>
    <row r="295" spans="1:9" x14ac:dyDescent="0.3">
      <c r="A295" s="2">
        <v>42887</v>
      </c>
      <c r="B295">
        <v>433</v>
      </c>
      <c r="C295">
        <v>45890</v>
      </c>
      <c r="D295">
        <f t="shared" si="51"/>
        <v>42825</v>
      </c>
      <c r="E295">
        <f t="shared" si="50"/>
        <v>15.416666666666666</v>
      </c>
      <c r="F295">
        <v>702081</v>
      </c>
      <c r="G295">
        <v>513900</v>
      </c>
      <c r="H295">
        <f t="shared" si="46"/>
        <v>-3</v>
      </c>
      <c r="I295">
        <f t="shared" si="45"/>
        <v>0</v>
      </c>
    </row>
    <row r="296" spans="1:9" x14ac:dyDescent="0.3">
      <c r="A296" s="2">
        <v>42917</v>
      </c>
      <c r="B296">
        <v>429</v>
      </c>
      <c r="C296">
        <v>45688</v>
      </c>
      <c r="D296">
        <f t="shared" si="51"/>
        <v>42825</v>
      </c>
      <c r="E296">
        <f t="shared" si="50"/>
        <v>15.416666666666666</v>
      </c>
      <c r="F296">
        <v>702081</v>
      </c>
      <c r="G296">
        <v>513900</v>
      </c>
      <c r="H296">
        <f t="shared" si="46"/>
        <v>-4</v>
      </c>
      <c r="I296">
        <f t="shared" si="45"/>
        <v>0</v>
      </c>
    </row>
    <row r="297" spans="1:9" x14ac:dyDescent="0.3">
      <c r="A297" s="2">
        <v>42948</v>
      </c>
      <c r="B297">
        <v>423</v>
      </c>
      <c r="C297">
        <v>45807</v>
      </c>
      <c r="D297">
        <f t="shared" si="51"/>
        <v>42825</v>
      </c>
      <c r="E297">
        <f t="shared" si="50"/>
        <v>15.416666666666666</v>
      </c>
      <c r="F297">
        <v>702081</v>
      </c>
      <c r="G297">
        <v>513900</v>
      </c>
      <c r="H297">
        <f t="shared" si="46"/>
        <v>-6</v>
      </c>
      <c r="I297">
        <f t="shared" si="45"/>
        <v>0</v>
      </c>
    </row>
    <row r="298" spans="1:9" x14ac:dyDescent="0.3">
      <c r="A298" s="2">
        <v>42979</v>
      </c>
      <c r="B298">
        <v>430</v>
      </c>
      <c r="C298">
        <v>45912</v>
      </c>
      <c r="D298">
        <f t="shared" si="51"/>
        <v>42825</v>
      </c>
      <c r="E298">
        <f t="shared" si="50"/>
        <v>15.416666666666666</v>
      </c>
      <c r="F298">
        <v>702081</v>
      </c>
      <c r="G298">
        <v>513900</v>
      </c>
      <c r="H298">
        <f t="shared" si="46"/>
        <v>7</v>
      </c>
      <c r="I298">
        <f t="shared" si="45"/>
        <v>1</v>
      </c>
    </row>
    <row r="299" spans="1:9" x14ac:dyDescent="0.3">
      <c r="A299" s="2">
        <v>43009</v>
      </c>
      <c r="B299">
        <v>431</v>
      </c>
      <c r="C299">
        <v>46228</v>
      </c>
      <c r="D299">
        <f t="shared" si="51"/>
        <v>42825</v>
      </c>
      <c r="E299">
        <f t="shared" si="50"/>
        <v>15.416666666666666</v>
      </c>
      <c r="F299">
        <v>702081</v>
      </c>
      <c r="G299">
        <v>513900</v>
      </c>
      <c r="H299">
        <f t="shared" si="46"/>
        <v>1</v>
      </c>
      <c r="I299">
        <f t="shared" si="45"/>
        <v>1</v>
      </c>
    </row>
    <row r="300" spans="1:9" x14ac:dyDescent="0.3">
      <c r="A300" s="2">
        <v>43040</v>
      </c>
      <c r="B300">
        <v>440</v>
      </c>
      <c r="C300">
        <v>45929</v>
      </c>
      <c r="D300">
        <f t="shared" si="51"/>
        <v>42825</v>
      </c>
      <c r="E300">
        <f t="shared" si="50"/>
        <v>15.416666666666666</v>
      </c>
      <c r="F300">
        <v>702081</v>
      </c>
      <c r="G300">
        <v>513900</v>
      </c>
      <c r="H300">
        <f t="shared" si="46"/>
        <v>9</v>
      </c>
      <c r="I300">
        <f t="shared" si="45"/>
        <v>1</v>
      </c>
    </row>
    <row r="301" spans="1:9" x14ac:dyDescent="0.3">
      <c r="A301" s="2">
        <v>43070</v>
      </c>
      <c r="B301">
        <v>482</v>
      </c>
      <c r="C301">
        <v>45476</v>
      </c>
      <c r="D301">
        <f t="shared" si="51"/>
        <v>42825</v>
      </c>
      <c r="E301">
        <f t="shared" si="50"/>
        <v>15.416666666666666</v>
      </c>
      <c r="F301">
        <v>702081</v>
      </c>
      <c r="G301">
        <v>513900</v>
      </c>
      <c r="H301">
        <f t="shared" si="46"/>
        <v>42</v>
      </c>
      <c r="I301">
        <f t="shared" si="45"/>
        <v>1</v>
      </c>
    </row>
    <row r="302" spans="1:9" x14ac:dyDescent="0.3">
      <c r="A302" s="2">
        <v>43101</v>
      </c>
      <c r="B302">
        <v>473</v>
      </c>
      <c r="C302">
        <v>45630</v>
      </c>
      <c r="D302">
        <f t="shared" si="51"/>
        <v>42825</v>
      </c>
      <c r="E302">
        <f t="shared" si="50"/>
        <v>15.416666666666666</v>
      </c>
      <c r="F302">
        <v>764560</v>
      </c>
      <c r="G302" t="s">
        <v>10</v>
      </c>
      <c r="H302">
        <f t="shared" si="46"/>
        <v>-9</v>
      </c>
      <c r="I302">
        <f t="shared" si="45"/>
        <v>0</v>
      </c>
    </row>
    <row r="303" spans="1:9" x14ac:dyDescent="0.3">
      <c r="A303" s="2">
        <v>43132</v>
      </c>
      <c r="B303">
        <v>516</v>
      </c>
      <c r="C303">
        <v>45175</v>
      </c>
      <c r="D303">
        <f t="shared" si="51"/>
        <v>42825</v>
      </c>
      <c r="E303">
        <f t="shared" si="50"/>
        <v>15.416666666666666</v>
      </c>
      <c r="F303">
        <v>764560</v>
      </c>
      <c r="G303" t="s">
        <v>10</v>
      </c>
      <c r="H303">
        <f t="shared" si="46"/>
        <v>43</v>
      </c>
      <c r="I303">
        <f t="shared" si="45"/>
        <v>1</v>
      </c>
    </row>
    <row r="304" spans="1:9" x14ac:dyDescent="0.3">
      <c r="A304" s="2">
        <v>43160</v>
      </c>
      <c r="B304">
        <v>503</v>
      </c>
      <c r="C304">
        <v>45731</v>
      </c>
      <c r="D304">
        <f t="shared" si="51"/>
        <v>42825</v>
      </c>
      <c r="E304">
        <f t="shared" si="50"/>
        <v>15.416666666666666</v>
      </c>
      <c r="F304">
        <v>764560</v>
      </c>
      <c r="G304" t="s">
        <v>10</v>
      </c>
      <c r="H304">
        <f t="shared" si="46"/>
        <v>-13</v>
      </c>
      <c r="I304">
        <f t="shared" si="45"/>
        <v>0</v>
      </c>
    </row>
    <row r="305" spans="1:9" x14ac:dyDescent="0.3">
      <c r="A305" s="2">
        <v>43191</v>
      </c>
      <c r="B305">
        <v>481</v>
      </c>
      <c r="C305">
        <v>45839</v>
      </c>
      <c r="D305">
        <f t="shared" si="51"/>
        <v>42825</v>
      </c>
      <c r="E305">
        <f t="shared" si="50"/>
        <v>15.416666666666666</v>
      </c>
      <c r="F305">
        <v>764560</v>
      </c>
      <c r="G305" t="s">
        <v>10</v>
      </c>
      <c r="H305">
        <f t="shared" si="46"/>
        <v>-22</v>
      </c>
      <c r="I305">
        <f t="shared" si="45"/>
        <v>0</v>
      </c>
    </row>
    <row r="306" spans="1:9" x14ac:dyDescent="0.3">
      <c r="A306" s="2">
        <v>43221</v>
      </c>
      <c r="B306">
        <v>455</v>
      </c>
      <c r="C306">
        <v>45760</v>
      </c>
      <c r="D306">
        <f t="shared" si="51"/>
        <v>42825</v>
      </c>
      <c r="E306">
        <f t="shared" si="50"/>
        <v>15.416666666666666</v>
      </c>
      <c r="F306">
        <v>764560</v>
      </c>
      <c r="G306" t="s">
        <v>10</v>
      </c>
      <c r="H306">
        <f t="shared" si="46"/>
        <v>-26</v>
      </c>
      <c r="I306">
        <f t="shared" si="45"/>
        <v>0</v>
      </c>
    </row>
    <row r="307" spans="1:9" x14ac:dyDescent="0.3">
      <c r="A307" s="2">
        <v>43252</v>
      </c>
      <c r="B307">
        <v>458</v>
      </c>
      <c r="C307">
        <v>45976</v>
      </c>
      <c r="D307">
        <f t="shared" si="51"/>
        <v>42825</v>
      </c>
      <c r="E307">
        <f t="shared" si="50"/>
        <v>15.416666666666666</v>
      </c>
      <c r="F307">
        <v>764560</v>
      </c>
      <c r="G307" t="s">
        <v>10</v>
      </c>
      <c r="H307">
        <f t="shared" si="46"/>
        <v>3</v>
      </c>
      <c r="I307">
        <f t="shared" si="45"/>
        <v>1</v>
      </c>
    </row>
    <row r="308" spans="1:9" x14ac:dyDescent="0.3">
      <c r="A308" s="2">
        <v>43282</v>
      </c>
      <c r="B308">
        <v>453</v>
      </c>
      <c r="C308">
        <v>46115</v>
      </c>
      <c r="D308">
        <f t="shared" si="51"/>
        <v>42825</v>
      </c>
      <c r="E308">
        <f t="shared" si="50"/>
        <v>15.416666666666666</v>
      </c>
      <c r="F308">
        <v>764560</v>
      </c>
      <c r="G308" t="s">
        <v>10</v>
      </c>
      <c r="H308">
        <f t="shared" si="46"/>
        <v>-5</v>
      </c>
      <c r="I308">
        <f t="shared" si="45"/>
        <v>0</v>
      </c>
    </row>
    <row r="309" spans="1:9" x14ac:dyDescent="0.3">
      <c r="C309"/>
      <c r="F30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2018-08-21T03:50:21Z</dcterms:modified>
</cp:coreProperties>
</file>