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gma_010" sheetId="1" state="visible" r:id="rId2"/>
    <sheet name="sigma_025" sheetId="2" state="visible" r:id="rId3"/>
    <sheet name="sigma_050" sheetId="3" state="visible" r:id="rId4"/>
    <sheet name="medi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<sst xmlns="http://schemas.openxmlformats.org/spreadsheetml/2006/main" count="106" uniqueCount="27">
  <si>
    <t xml:space="preserve">PSNR ( dB ) - sigma=10</t>
  </si>
  <si>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</si>
  <si>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</si>
  <si>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</si>
  <si>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</si>
  <si>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</si>
  <si>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</si>
  <si>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</si>
  <si>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nlm-lbp</t>
  </si>
  <si>
    <t xml:space="preserve">nlm-glcm</t>
  </si>
  <si>
    <t xml:space="preserve">Average</t>
  </si>
  <si>
    <t xml:space="preserve">Improvement</t>
  </si>
  <si>
    <t xml:space="preserve">Improvement (%)</t>
  </si>
  <si>
    <t xml:space="preserve">MSSIM – sigma=10</t>
  </si>
  <si>
    <t xml:space="preserve">PSNR ( dB ) - sigma=25</t>
  </si>
  <si>
    <t xml:space="preserve">MSSIM – sigma=25</t>
  </si>
  <si>
    <t xml:space="preserve">PSNR ( dB ) - sigma=50</t>
  </si>
  <si>
    <t xml:space="preserve">MSSIM – sigma=50</t>
  </si>
  <si>
    <t xml:space="preserve">PSNR (dB) – médias</t>
  </si>
  <si>
    <t xml:space="preserve">sigma</t>
  </si>
  <si>
    <t xml:space="preserve">nlmlbp</t>
  </si>
  <si>
    <t xml:space="preserve">nlmglcm</t>
  </si>
  <si>
    <t xml:space="preserve">max</t>
  </si>
  <si>
    <t xml:space="preserve">max- delta</t>
  </si>
  <si>
    <t xml:space="preserve">media</t>
  </si>
  <si>
    <t xml:space="preserve">delta</t>
  </si>
  <si>
    <t xml:space="preserve">SSIM – médias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</si>
</sst>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%"/>
    <numFmt numFmtId="166" formatCode="0.00"/>
    <numFmt numFmtId="167" formatCode="0.000"/>
    <numFmt numFmtId="168" formatCode="0.00%"/>
    <numFmt numFmtId="169" formatCode="0.0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3465A4"/>
      <name val="Calibri"/>
      <family val="2"/>
      <charset val="1"/>
    </font>
    <font>
      <sz val="11"/>
      <color rgb="FF069A2E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7D1D5"/>
        <bgColor rgb="FFDEE6EF"/>
      </patternFill>
    </fill>
    <fill>
      <patternFill patternType="solid">
        <fgColor rgb="FFDEE6EF"/>
        <bgColor rgb="FFEEEEEE"/>
      </patternFill>
    </fill>
    <fill>
      <patternFill patternType="solid">
        <fgColor rgb="FFDDE8CB"/>
        <bgColor rgb="FFDEE6EF"/>
      </patternFill>
    </fill>
    <fill>
      <patternFill patternType="solid">
        <fgColor rgb="FF127622"/>
        <bgColor rgb="FF069A2E"/>
      </patternFill>
    </fill>
    <fill>
      <patternFill patternType="solid">
        <fgColor rgb="FFAFD095"/>
        <bgColor rgb="FFB2B2B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DDE8CB"/>
      <rgbColor rgb="FFFFFF99"/>
      <rgbColor rgb="FFAFD095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2.39"/>
    <col collapsed="false" customWidth="true" hidden="false" outlineLevel="0" max="2" min="2" style="1" width="6.57"/>
    <col collapsed="false" customWidth="true" hidden="false" outlineLevel="0" max="6" min="3" style="1" width="7.75"/>
    <col collapsed="false" customWidth="true" hidden="false" outlineLevel="0" max="7" min="7" style="1" width="6.57"/>
    <col collapsed="false" customWidth="true" hidden="false" outlineLevel="0" max="9" min="8" style="1" width="7.75"/>
    <col collapsed="false" customWidth="false" hidden="false" outlineLevel="0" max="1023" min="10" style="2" width="8.71"/>
    <col collapsed="false" customWidth="true" hidden="false" outlineLevel="0" max="1024" min="1024" style="2" width="11.52"/>
  </cols>
  <sheetData>
    <row r="1" customFormat="false" ht="17.3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23.7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="8" customFormat="true" ht="13.8" hidden="false" customHeight="false" outlineLevel="0" collapsed="false">
      <c r="A3" s="6" t="n">
        <v>1</v>
      </c>
      <c r="B3" s="7" t="n">
        <v>28.1079221596312</v>
      </c>
      <c r="C3" s="7" t="n">
        <v>32.2265627817418</v>
      </c>
      <c r="D3" s="7" t="n">
        <v>31.6044980942585</v>
      </c>
      <c r="E3" s="7" t="n">
        <v>32.1919575125078</v>
      </c>
      <c r="F3" s="7" t="n">
        <v>31.6044980942585</v>
      </c>
      <c r="G3" s="7" t="n">
        <v>29.9953824588338</v>
      </c>
      <c r="H3" s="7" t="n">
        <v>32.0534558122496</v>
      </c>
      <c r="I3" s="7" t="n">
        <v>31.7652867227245</v>
      </c>
      <c r="AMJ3" s="2"/>
    </row>
    <row r="4" customFormat="false" ht="13.8" hidden="false" customHeight="false" outlineLevel="0" collapsed="false">
      <c r="A4" s="6" t="n">
        <v>2</v>
      </c>
      <c r="B4" s="7" t="n">
        <v>28.1177744047037</v>
      </c>
      <c r="C4" s="7" t="n">
        <v>32.1909020531014</v>
      </c>
      <c r="D4" s="7" t="n">
        <v>31.6115542136489</v>
      </c>
      <c r="E4" s="7" t="n">
        <v>32.1611392271481</v>
      </c>
      <c r="F4" s="7" t="n">
        <v>31.6115542136489</v>
      </c>
      <c r="G4" s="7" t="n">
        <v>29.9927147805558</v>
      </c>
      <c r="H4" s="7" t="n">
        <v>32.0912781840262</v>
      </c>
      <c r="I4" s="7" t="n">
        <v>31.7855631913492</v>
      </c>
    </row>
    <row r="5" customFormat="false" ht="13.8" hidden="false" customHeight="false" outlineLevel="0" collapsed="false">
      <c r="A5" s="6" t="n">
        <v>3</v>
      </c>
      <c r="B5" s="7" t="n">
        <v>28.1438194123075</v>
      </c>
      <c r="C5" s="7" t="n">
        <v>32.2384471086139</v>
      </c>
      <c r="D5" s="7" t="n">
        <v>31.6585668623682</v>
      </c>
      <c r="E5" s="7" t="n">
        <v>32.2053669774912</v>
      </c>
      <c r="F5" s="7" t="n">
        <v>31.658519721369</v>
      </c>
      <c r="G5" s="7" t="n">
        <v>29.988777159211</v>
      </c>
      <c r="H5" s="7" t="n">
        <v>32.0546294741027</v>
      </c>
      <c r="I5" s="7" t="n">
        <v>31.765653990054</v>
      </c>
    </row>
    <row r="6" customFormat="false" ht="13.8" hidden="false" customHeight="false" outlineLevel="0" collapsed="false">
      <c r="A6" s="6" t="n">
        <v>4</v>
      </c>
      <c r="B6" s="7" t="n">
        <v>28.1248069375309</v>
      </c>
      <c r="C6" s="7" t="n">
        <v>32.2273429970065</v>
      </c>
      <c r="D6" s="7" t="n">
        <v>31.6049734522293</v>
      </c>
      <c r="E6" s="7" t="n">
        <v>32.1225463735995</v>
      </c>
      <c r="F6" s="7" t="n">
        <v>31.6049734522293</v>
      </c>
      <c r="G6" s="7" t="n">
        <v>29.9601677476611</v>
      </c>
      <c r="H6" s="7" t="n">
        <v>32.0301315161954</v>
      </c>
      <c r="I6" s="7" t="n">
        <v>31.7537921130731</v>
      </c>
    </row>
    <row r="7" customFormat="false" ht="13.8" hidden="false" customHeight="false" outlineLevel="0" collapsed="false">
      <c r="A7" s="6" t="n">
        <v>5</v>
      </c>
      <c r="B7" s="7" t="n">
        <v>28.1751641498488</v>
      </c>
      <c r="C7" s="7" t="n">
        <v>32.253058014147</v>
      </c>
      <c r="D7" s="7" t="n">
        <v>31.6466431304514</v>
      </c>
      <c r="E7" s="7" t="n">
        <v>32.1758374434939</v>
      </c>
      <c r="F7" s="7" t="n">
        <v>31.6466431304514</v>
      </c>
      <c r="G7" s="7" t="n">
        <v>29.9623018578864</v>
      </c>
      <c r="H7" s="7" t="n">
        <v>32.0716062430977</v>
      </c>
      <c r="I7" s="7" t="n">
        <v>31.7751765586098</v>
      </c>
    </row>
    <row r="8" customFormat="false" ht="13.8" hidden="false" customHeight="false" outlineLevel="0" collapsed="false">
      <c r="A8" s="6" t="n">
        <v>6</v>
      </c>
      <c r="B8" s="7" t="n">
        <v>28.1531843665557</v>
      </c>
      <c r="C8" s="7" t="n">
        <v>32.2150848882867</v>
      </c>
      <c r="D8" s="7" t="n">
        <v>31.6235907140824</v>
      </c>
      <c r="E8" s="7" t="n">
        <v>32.1614542835602</v>
      </c>
      <c r="F8" s="7" t="n">
        <v>31.6235907140824</v>
      </c>
      <c r="G8" s="7" t="n">
        <v>29.9635445809864</v>
      </c>
      <c r="H8" s="7" t="n">
        <v>32.054432329779</v>
      </c>
      <c r="I8" s="7" t="n">
        <v>31.7410901715288</v>
      </c>
    </row>
    <row r="9" customFormat="false" ht="13.8" hidden="false" customHeight="false" outlineLevel="0" collapsed="false">
      <c r="A9" s="6" t="n">
        <v>7</v>
      </c>
      <c r="B9" s="7" t="n">
        <v>28.1464089579294</v>
      </c>
      <c r="C9" s="7" t="n">
        <v>32.2368911939605</v>
      </c>
      <c r="D9" s="7" t="n">
        <v>31.6398618634898</v>
      </c>
      <c r="E9" s="7" t="n">
        <v>32.1632288248892</v>
      </c>
      <c r="F9" s="7" t="n">
        <v>31.6398618634898</v>
      </c>
      <c r="G9" s="7" t="n">
        <v>29.9577323855793</v>
      </c>
      <c r="H9" s="7" t="n">
        <v>32.050304473961</v>
      </c>
      <c r="I9" s="7" t="n">
        <v>31.7723515351693</v>
      </c>
    </row>
    <row r="10" customFormat="false" ht="13.8" hidden="false" customHeight="false" outlineLevel="0" collapsed="false">
      <c r="A10" s="6" t="n">
        <v>8</v>
      </c>
      <c r="B10" s="7" t="n">
        <v>28.1555093564723</v>
      </c>
      <c r="C10" s="7" t="n">
        <v>32.2592340087484</v>
      </c>
      <c r="D10" s="7" t="n">
        <v>31.6767664297906</v>
      </c>
      <c r="E10" s="7" t="n">
        <v>32.1762131354959</v>
      </c>
      <c r="F10" s="7" t="n">
        <v>31.6767664297906</v>
      </c>
      <c r="G10" s="7" t="n">
        <v>29.9769804804268</v>
      </c>
      <c r="H10" s="7" t="n">
        <v>32.0512175234896</v>
      </c>
      <c r="I10" s="7" t="n">
        <v>31.7686014147057</v>
      </c>
    </row>
    <row r="11" customFormat="false" ht="13.8" hidden="false" customHeight="false" outlineLevel="0" collapsed="false">
      <c r="A11" s="6" t="n">
        <v>9</v>
      </c>
      <c r="B11" s="7" t="n">
        <v>28.1168045060601</v>
      </c>
      <c r="C11" s="7" t="n">
        <v>32.2321889878404</v>
      </c>
      <c r="D11" s="7" t="n">
        <v>31.6314898025691</v>
      </c>
      <c r="E11" s="7" t="n">
        <v>32.1454193958141</v>
      </c>
      <c r="F11" s="7" t="n">
        <v>31.6314898025691</v>
      </c>
      <c r="G11" s="7" t="n">
        <v>29.9661182453407</v>
      </c>
      <c r="H11" s="7" t="n">
        <v>32.0495181292611</v>
      </c>
      <c r="I11" s="7" t="n">
        <v>31.7540630067209</v>
      </c>
    </row>
    <row r="12" customFormat="false" ht="13.8" hidden="false" customHeight="false" outlineLevel="0" collapsed="false">
      <c r="A12" s="6" t="n">
        <v>10</v>
      </c>
      <c r="B12" s="7" t="n">
        <v>28.1521538206911</v>
      </c>
      <c r="C12" s="7" t="n">
        <v>32.251428945791</v>
      </c>
      <c r="D12" s="7" t="n">
        <v>31.6694037490352</v>
      </c>
      <c r="E12" s="7" t="n">
        <v>32.2043385930824</v>
      </c>
      <c r="F12" s="7" t="n">
        <v>31.6694037490352</v>
      </c>
      <c r="G12" s="7" t="n">
        <v>29.9926192808313</v>
      </c>
      <c r="H12" s="7" t="n">
        <v>32.0629735639904</v>
      </c>
      <c r="I12" s="7" t="n">
        <v>31.7427688450122</v>
      </c>
    </row>
    <row r="13" s="11" customFormat="true" ht="13.8" hidden="false" customHeight="false" outlineLevel="0" collapsed="false">
      <c r="A13" s="9" t="s">
        <v>10</v>
      </c>
      <c r="B13" s="10" t="n">
        <f aca="false">AVERAGE(B3:B12)</f>
        <v>28.1393548071731</v>
      </c>
      <c r="C13" s="10" t="n">
        <f aca="false">AVERAGE(C3:C12)</f>
        <v>32.2331140979237</v>
      </c>
      <c r="D13" s="10" t="n">
        <f aca="false">AVERAGE(D3:D12)</f>
        <v>31.6367348311924</v>
      </c>
      <c r="E13" s="10" t="n">
        <f aca="false">AVERAGE(E3:E12)</f>
        <v>32.1707501767082</v>
      </c>
      <c r="F13" s="10" t="n">
        <f aca="false">AVERAGE(F3:F12)</f>
        <v>31.6367301170924</v>
      </c>
      <c r="G13" s="10" t="n">
        <f aca="false">AVERAGE(G3:G12)</f>
        <v>29.9756338977312</v>
      </c>
      <c r="H13" s="10" t="n">
        <f aca="false">AVERAGE(H3:H12)</f>
        <v>32.0569547250153</v>
      </c>
      <c r="I13" s="10" t="n">
        <f aca="false">AVERAGE(I3:I12)</f>
        <v>31.7624347548947</v>
      </c>
      <c r="AMJ13" s="2"/>
    </row>
    <row r="14" s="11" customFormat="true" ht="13.8" hidden="false" customHeight="false" outlineLevel="0" collapsed="false">
      <c r="A14" s="12" t="s">
        <v>11</v>
      </c>
      <c r="B14" s="13"/>
      <c r="C14" s="13" t="n">
        <f aca="false">C13-$B13</f>
        <v>4.09375929075067</v>
      </c>
      <c r="D14" s="13" t="n">
        <f aca="false">D13-$B13</f>
        <v>3.49738002401928</v>
      </c>
      <c r="E14" s="13" t="n">
        <f aca="false">E13-$B13</f>
        <v>4.03139536953514</v>
      </c>
      <c r="F14" s="13" t="n">
        <f aca="false">F13-$B13</f>
        <v>3.49737530991936</v>
      </c>
      <c r="G14" s="13" t="n">
        <f aca="false">G13-$B13</f>
        <v>1.83627909055817</v>
      </c>
      <c r="H14" s="13" t="n">
        <f aca="false">H13-$B13</f>
        <v>3.9175999178422</v>
      </c>
      <c r="I14" s="13" t="n">
        <f aca="false">I13-$B13</f>
        <v>3.62307994772167</v>
      </c>
      <c r="AMJ14" s="2"/>
    </row>
    <row r="15" customFormat="false" ht="23.5" hidden="false" customHeight="false" outlineLevel="0" collapsed="false">
      <c r="A15" s="14" t="s">
        <v>12</v>
      </c>
      <c r="B15" s="15"/>
      <c r="C15" s="15" t="n">
        <f aca="false">(C13-$B13)/$B13</f>
        <v>0.145481633065273</v>
      </c>
      <c r="D15" s="15" t="n">
        <f aca="false">(D13-$B13)/$B13</f>
        <v>0.124287854074314</v>
      </c>
      <c r="E15" s="15" t="n">
        <f aca="false">(E13-$B13)/$B13</f>
        <v>0.143265380360018</v>
      </c>
      <c r="F15" s="15" t="n">
        <f aca="false">(F13-$B13)/$B13</f>
        <v>0.124287686547377</v>
      </c>
      <c r="G15" s="15" t="n">
        <f aca="false">(G13-$B13)/$B13</f>
        <v>0.0652566166900913</v>
      </c>
      <c r="H15" s="15" t="n">
        <f aca="false">(H13-$B13)/$B13</f>
        <v>0.139221383883455</v>
      </c>
      <c r="I15" s="15" t="n">
        <f aca="false">(I13-$B13)/$B13</f>
        <v>0.128754904742809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3" t="s">
        <v>13</v>
      </c>
      <c r="B17" s="3"/>
      <c r="C17" s="3"/>
      <c r="D17" s="3"/>
      <c r="E17" s="3"/>
      <c r="F17" s="3"/>
      <c r="G17" s="3"/>
      <c r="H17" s="3"/>
      <c r="I17" s="3"/>
    </row>
    <row r="18" customFormat="false" ht="23.7" hidden="false" customHeight="false" outlineLevel="0" collapsed="false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customFormat="false" ht="13.8" hidden="false" customHeight="false" outlineLevel="0" collapsed="false">
      <c r="A19" s="6" t="n">
        <v>1</v>
      </c>
      <c r="B19" s="16" t="n">
        <v>0.842924564421995</v>
      </c>
      <c r="C19" s="16" t="n">
        <v>0.939453819601566</v>
      </c>
      <c r="D19" s="16" t="n">
        <v>0.933171887763688</v>
      </c>
      <c r="E19" s="16" t="n">
        <v>0.938908578144128</v>
      </c>
      <c r="F19" s="16" t="n">
        <v>0.933171887763688</v>
      </c>
      <c r="G19" s="16" t="n">
        <v>0.905890178267453</v>
      </c>
      <c r="H19" s="16" t="n">
        <v>0.932898031319455</v>
      </c>
      <c r="I19" s="16" t="n">
        <v>0.928855990720201</v>
      </c>
    </row>
    <row r="20" customFormat="false" ht="13.8" hidden="false" customHeight="false" outlineLevel="0" collapsed="false">
      <c r="A20" s="6" t="n">
        <v>2</v>
      </c>
      <c r="B20" s="16" t="n">
        <v>0.84338868588198</v>
      </c>
      <c r="C20" s="16" t="n">
        <v>0.940699063992468</v>
      </c>
      <c r="D20" s="16" t="n">
        <v>0.934799355968326</v>
      </c>
      <c r="E20" s="16" t="n">
        <v>0.93975931491721</v>
      </c>
      <c r="F20" s="16" t="n">
        <v>0.934799355968326</v>
      </c>
      <c r="G20" s="16" t="n">
        <v>0.905294667255542</v>
      </c>
      <c r="H20" s="16" t="n">
        <v>0.935836581881891</v>
      </c>
      <c r="I20" s="16" t="n">
        <v>0.93229838715721</v>
      </c>
    </row>
    <row r="21" customFormat="false" ht="13.8" hidden="false" customHeight="false" outlineLevel="0" collapsed="false">
      <c r="A21" s="6" t="n">
        <v>3</v>
      </c>
      <c r="B21" s="16" t="n">
        <v>0.84423910021921</v>
      </c>
      <c r="C21" s="16" t="n">
        <v>0.94024926073066</v>
      </c>
      <c r="D21" s="16" t="n">
        <v>0.935432245604082</v>
      </c>
      <c r="E21" s="16" t="n">
        <v>0.939527592498827</v>
      </c>
      <c r="F21" s="16" t="n">
        <v>0.935432423735283</v>
      </c>
      <c r="G21" s="16" t="n">
        <v>0.908498158801859</v>
      </c>
      <c r="H21" s="16" t="n">
        <v>0.933497998687533</v>
      </c>
      <c r="I21" s="16" t="n">
        <v>0.929068134826103</v>
      </c>
    </row>
    <row r="22" customFormat="false" ht="13.8" hidden="false" customHeight="false" outlineLevel="0" collapsed="false">
      <c r="A22" s="6" t="n">
        <v>4</v>
      </c>
      <c r="B22" s="16" t="n">
        <v>0.843855991797108</v>
      </c>
      <c r="C22" s="16" t="n">
        <v>0.939814530094075</v>
      </c>
      <c r="D22" s="16" t="n">
        <v>0.934293637371738</v>
      </c>
      <c r="E22" s="16" t="n">
        <v>0.93836316286071</v>
      </c>
      <c r="F22" s="16" t="n">
        <v>0.934293637371738</v>
      </c>
      <c r="G22" s="16" t="n">
        <v>0.904100757107826</v>
      </c>
      <c r="H22" s="16" t="n">
        <v>0.932495079485637</v>
      </c>
      <c r="I22" s="16" t="n">
        <v>0.928992308638735</v>
      </c>
    </row>
    <row r="23" customFormat="false" ht="13.8" hidden="false" customHeight="false" outlineLevel="0" collapsed="false">
      <c r="A23" s="6" t="n">
        <v>5</v>
      </c>
      <c r="B23" s="16" t="n">
        <v>0.845103649878496</v>
      </c>
      <c r="C23" s="16" t="n">
        <v>0.941247083346304</v>
      </c>
      <c r="D23" s="16" t="n">
        <v>0.935484742101887</v>
      </c>
      <c r="E23" s="16" t="n">
        <v>0.939707216917469</v>
      </c>
      <c r="F23" s="16" t="n">
        <v>0.935484742101887</v>
      </c>
      <c r="G23" s="16" t="n">
        <v>0.906464107642931</v>
      </c>
      <c r="H23" s="16" t="n">
        <v>0.933675181482794</v>
      </c>
      <c r="I23" s="16" t="n">
        <v>0.929649624053841</v>
      </c>
    </row>
    <row r="24" customFormat="false" ht="13.8" hidden="false" customHeight="false" outlineLevel="0" collapsed="false">
      <c r="A24" s="6" t="n">
        <v>6</v>
      </c>
      <c r="B24" s="16" t="n">
        <v>0.844851913819184</v>
      </c>
      <c r="C24" s="16" t="n">
        <v>0.940677546868636</v>
      </c>
      <c r="D24" s="16" t="n">
        <v>0.936189406737268</v>
      </c>
      <c r="E24" s="16" t="n">
        <v>0.939999217608918</v>
      </c>
      <c r="F24" s="16" t="n">
        <v>0.936189406737268</v>
      </c>
      <c r="G24" s="16" t="n">
        <v>0.907583768958912</v>
      </c>
      <c r="H24" s="16" t="n">
        <v>0.933313020500502</v>
      </c>
      <c r="I24" s="16" t="n">
        <v>0.929717684243521</v>
      </c>
    </row>
    <row r="25" customFormat="false" ht="13.8" hidden="false" customHeight="false" outlineLevel="0" collapsed="false">
      <c r="A25" s="6" t="n">
        <v>7</v>
      </c>
      <c r="B25" s="16" t="n">
        <v>0.844548503851327</v>
      </c>
      <c r="C25" s="16" t="n">
        <v>0.94127467477885</v>
      </c>
      <c r="D25" s="16" t="n">
        <v>0.934758972207015</v>
      </c>
      <c r="E25" s="16" t="n">
        <v>0.940178357183184</v>
      </c>
      <c r="F25" s="16" t="n">
        <v>0.934758972207015</v>
      </c>
      <c r="G25" s="16" t="n">
        <v>0.906908598932471</v>
      </c>
      <c r="H25" s="16" t="n">
        <v>0.933462581920115</v>
      </c>
      <c r="I25" s="16" t="n">
        <v>0.930225891116356</v>
      </c>
    </row>
    <row r="26" customFormat="false" ht="13.8" hidden="false" customHeight="false" outlineLevel="0" collapsed="false">
      <c r="A26" s="6" t="n">
        <v>8</v>
      </c>
      <c r="B26" s="16" t="n">
        <v>0.843961259236673</v>
      </c>
      <c r="C26" s="16" t="n">
        <v>0.940357081983542</v>
      </c>
      <c r="D26" s="16" t="n">
        <v>0.935189954037491</v>
      </c>
      <c r="E26" s="16" t="n">
        <v>0.939392335471364</v>
      </c>
      <c r="F26" s="16" t="n">
        <v>0.935189954037491</v>
      </c>
      <c r="G26" s="16" t="n">
        <v>0.906090984333995</v>
      </c>
      <c r="H26" s="16" t="n">
        <v>0.933738811230363</v>
      </c>
      <c r="I26" s="16" t="n">
        <v>0.930246958749151</v>
      </c>
    </row>
    <row r="27" customFormat="false" ht="13.8" hidden="false" customHeight="false" outlineLevel="0" collapsed="false">
      <c r="A27" s="6" t="n">
        <v>9</v>
      </c>
      <c r="B27" s="16" t="n">
        <v>0.843320224546926</v>
      </c>
      <c r="C27" s="16" t="n">
        <v>0.940285122640172</v>
      </c>
      <c r="D27" s="16" t="n">
        <v>0.933565155254498</v>
      </c>
      <c r="E27" s="16" t="n">
        <v>0.939450977420865</v>
      </c>
      <c r="F27" s="16" t="n">
        <v>0.933565155254498</v>
      </c>
      <c r="G27" s="16" t="n">
        <v>0.907115197057365</v>
      </c>
      <c r="H27" s="16" t="n">
        <v>0.933151415650446</v>
      </c>
      <c r="I27" s="16" t="n">
        <v>0.929443819762213</v>
      </c>
    </row>
    <row r="28" customFormat="false" ht="13.8" hidden="false" customHeight="false" outlineLevel="0" collapsed="false">
      <c r="A28" s="6" t="n">
        <v>10</v>
      </c>
      <c r="B28" s="16" t="n">
        <v>0.844075224866451</v>
      </c>
      <c r="C28" s="16" t="n">
        <v>0.94135306274051</v>
      </c>
      <c r="D28" s="16" t="n">
        <v>0.9362727640624</v>
      </c>
      <c r="E28" s="16" t="n">
        <v>0.941393152062865</v>
      </c>
      <c r="F28" s="16" t="n">
        <v>0.9362727640624</v>
      </c>
      <c r="G28" s="16" t="n">
        <v>0.906300577815421</v>
      </c>
      <c r="H28" s="16" t="n">
        <v>0.934563369165242</v>
      </c>
      <c r="I28" s="16" t="n">
        <v>0.930041813458026</v>
      </c>
    </row>
    <row r="29" s="19" customFormat="true" ht="13.8" hidden="false" customHeight="false" outlineLevel="0" collapsed="false">
      <c r="A29" s="17" t="s">
        <v>10</v>
      </c>
      <c r="B29" s="18" t="n">
        <f aca="false">AVERAGE(B19:B28)</f>
        <v>0.844026911851935</v>
      </c>
      <c r="C29" s="18" t="n">
        <f aca="false">AVERAGE(C19:C28)</f>
        <v>0.940541124677679</v>
      </c>
      <c r="D29" s="18" t="n">
        <f aca="false">AVERAGE(D19:D28)</f>
        <v>0.934915812110839</v>
      </c>
      <c r="E29" s="18" t="n">
        <f aca="false">AVERAGE(E19:E28)</f>
        <v>0.939667990508554</v>
      </c>
      <c r="F29" s="18" t="n">
        <f aca="false">AVERAGE(F19:F28)</f>
        <v>0.934915829923959</v>
      </c>
      <c r="G29" s="18" t="n">
        <f aca="false">AVERAGE(G19:G28)</f>
        <v>0.906424699617378</v>
      </c>
      <c r="H29" s="18" t="n">
        <f aca="false">AVERAGE(H19:H28)</f>
        <v>0.933663207132398</v>
      </c>
      <c r="I29" s="18" t="n">
        <f aca="false">AVERAGE(I19:I28)</f>
        <v>0.929854061272536</v>
      </c>
    </row>
    <row r="30" s="19" customFormat="true" ht="13.8" hidden="false" customHeight="false" outlineLevel="0" collapsed="false">
      <c r="A30" s="20" t="s">
        <v>11</v>
      </c>
      <c r="B30" s="21"/>
      <c r="C30" s="21" t="n">
        <f aca="false">C29-$B29</f>
        <v>0.0965142128257435</v>
      </c>
      <c r="D30" s="21" t="n">
        <f aca="false">D29-$B29</f>
        <v>0.0908889002589042</v>
      </c>
      <c r="E30" s="21" t="n">
        <f aca="false">E29-$B29</f>
        <v>0.095641078656619</v>
      </c>
      <c r="F30" s="21" t="n">
        <f aca="false">F29-$B29</f>
        <v>0.0908889180720244</v>
      </c>
      <c r="G30" s="21" t="n">
        <f aca="false">G29-$B29</f>
        <v>0.0623977877654427</v>
      </c>
      <c r="H30" s="21" t="n">
        <f aca="false">H29-$B29</f>
        <v>0.0896362952804629</v>
      </c>
      <c r="I30" s="21" t="n">
        <f aca="false">I29-$B29</f>
        <v>0.0858271494206009</v>
      </c>
    </row>
    <row r="31" s="24" customFormat="true" ht="23.5" hidden="false" customHeight="false" outlineLevel="0" collapsed="false">
      <c r="A31" s="22" t="s">
        <v>12</v>
      </c>
      <c r="B31" s="23"/>
      <c r="C31" s="23" t="n">
        <f aca="false">(C29-$B29)/$B29</f>
        <v>0.114349686568613</v>
      </c>
      <c r="D31" s="23" t="n">
        <f aca="false">(D29-$B29)/$B29</f>
        <v>0.107684836801565</v>
      </c>
      <c r="E31" s="23" t="n">
        <f aca="false">(E29-$B29)/$B29</f>
        <v>0.113315200396592</v>
      </c>
      <c r="F31" s="23" t="n">
        <f aca="false">(F29-$B29)/$B29</f>
        <v>0.107684857906484</v>
      </c>
      <c r="G31" s="23" t="n">
        <f aca="false">(G29-$B29)/$B29</f>
        <v>0.0739286708625577</v>
      </c>
      <c r="H31" s="23" t="n">
        <f aca="false">(H29-$B29)/$B29</f>
        <v>0.10620075500174</v>
      </c>
      <c r="I31" s="23" t="n">
        <f aca="false">(I29-$B29)/$B29</f>
        <v>0.101687692910504</v>
      </c>
    </row>
    <row r="33" customFormat="false" ht="13.8" hidden="false" customHeight="false" outlineLevel="0" collapsed="false">
      <c r="K33" s="1"/>
    </row>
    <row r="34" customFormat="false" ht="13.8" hidden="false" customHeight="false" outlineLevel="0" collapsed="false">
      <c r="K34" s="1"/>
      <c r="L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2.39"/>
    <col collapsed="false" customWidth="true" hidden="false" outlineLevel="0" max="2" min="2" style="1" width="6.57"/>
    <col collapsed="false" customWidth="true" hidden="false" outlineLevel="0" max="9" min="3" style="1" width="7.75"/>
    <col collapsed="false" customWidth="false" hidden="false" outlineLevel="0" max="1023" min="10" style="2" width="8.71"/>
    <col collapsed="false" customWidth="true" hidden="false" outlineLevel="0" max="1024" min="1024" style="2" width="11.52"/>
  </cols>
  <sheetData>
    <row r="1" customFormat="false" ht="17.35" hidden="false" customHeight="true" outlineLevel="0" collapsed="false">
      <c r="A1" s="3" t="s">
        <v>14</v>
      </c>
      <c r="B1" s="3"/>
      <c r="C1" s="3"/>
      <c r="D1" s="3"/>
      <c r="E1" s="3"/>
      <c r="F1" s="3"/>
      <c r="G1" s="3"/>
      <c r="H1" s="3"/>
      <c r="I1" s="3"/>
    </row>
    <row r="2" customFormat="false" ht="23.5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="8" customFormat="true" ht="13.8" hidden="false" customHeight="false" outlineLevel="0" collapsed="false">
      <c r="A3" s="6" t="n">
        <v>1</v>
      </c>
      <c r="B3" s="7" t="n">
        <v>19.728898764027</v>
      </c>
      <c r="C3" s="7" t="n">
        <v>28.9776881047324</v>
      </c>
      <c r="D3" s="7" t="n">
        <v>28.6826592886243</v>
      </c>
      <c r="E3" s="7" t="n">
        <v>29.0349405611345</v>
      </c>
      <c r="F3" s="7" t="n">
        <v>28.6826592886243</v>
      </c>
      <c r="G3" s="7" t="n">
        <v>25.1992458210252</v>
      </c>
      <c r="H3" s="7" t="n">
        <v>28.1534785283251</v>
      </c>
      <c r="I3" s="7" t="n">
        <v>27.0862448142092</v>
      </c>
      <c r="AMJ3" s="2"/>
    </row>
    <row r="4" customFormat="false" ht="13.8" hidden="false" customHeight="false" outlineLevel="0" collapsed="false">
      <c r="A4" s="6" t="n">
        <v>2</v>
      </c>
      <c r="B4" s="7" t="n">
        <v>19.7059596083781</v>
      </c>
      <c r="C4" s="7" t="n">
        <v>28.931085940267</v>
      </c>
      <c r="D4" s="7" t="n">
        <v>28.6290560771552</v>
      </c>
      <c r="E4" s="7" t="n">
        <v>28.9659700795789</v>
      </c>
      <c r="F4" s="7" t="n">
        <v>28.6290560771552</v>
      </c>
      <c r="G4" s="7" t="n">
        <v>25.1754859458105</v>
      </c>
      <c r="H4" s="7" t="n">
        <v>28.1370345190133</v>
      </c>
      <c r="I4" s="7" t="n">
        <v>27.1039476019545</v>
      </c>
    </row>
    <row r="5" customFormat="false" ht="13.8" hidden="false" customHeight="false" outlineLevel="0" collapsed="false">
      <c r="A5" s="6" t="n">
        <v>3</v>
      </c>
      <c r="B5" s="7" t="n">
        <v>19.72178555133</v>
      </c>
      <c r="C5" s="7" t="n">
        <v>28.9789523039407</v>
      </c>
      <c r="D5" s="7" t="n">
        <v>28.6260281981286</v>
      </c>
      <c r="E5" s="7" t="n">
        <v>28.9938677745446</v>
      </c>
      <c r="F5" s="7" t="n">
        <v>28.6260448351544</v>
      </c>
      <c r="G5" s="7" t="n">
        <v>25.1739795968917</v>
      </c>
      <c r="H5" s="7" t="n">
        <v>28.1340337438478</v>
      </c>
      <c r="I5" s="7" t="n">
        <v>27.0583299554424</v>
      </c>
    </row>
    <row r="6" customFormat="false" ht="13.8" hidden="false" customHeight="false" outlineLevel="0" collapsed="false">
      <c r="A6" s="6" t="n">
        <v>4</v>
      </c>
      <c r="B6" s="7" t="n">
        <v>19.7206416661259</v>
      </c>
      <c r="C6" s="7" t="n">
        <v>28.9846498028295</v>
      </c>
      <c r="D6" s="7" t="n">
        <v>28.6596749298149</v>
      </c>
      <c r="E6" s="7" t="n">
        <v>29.0033898237402</v>
      </c>
      <c r="F6" s="7" t="n">
        <v>28.6596749298149</v>
      </c>
      <c r="G6" s="7" t="n">
        <v>25.1965298855936</v>
      </c>
      <c r="H6" s="7" t="n">
        <v>28.1642483242912</v>
      </c>
      <c r="I6" s="7" t="n">
        <v>27.0871333224458</v>
      </c>
    </row>
    <row r="7" customFormat="false" ht="13.8" hidden="false" customHeight="false" outlineLevel="0" collapsed="false">
      <c r="A7" s="6" t="n">
        <v>5</v>
      </c>
      <c r="B7" s="7" t="n">
        <v>19.7129785267267</v>
      </c>
      <c r="C7" s="7" t="n">
        <v>28.9353951362527</v>
      </c>
      <c r="D7" s="7" t="n">
        <v>28.6336157459269</v>
      </c>
      <c r="E7" s="7" t="n">
        <v>28.9613160133751</v>
      </c>
      <c r="F7" s="7" t="n">
        <v>28.6336157459269</v>
      </c>
      <c r="G7" s="7" t="n">
        <v>25.1928511439301</v>
      </c>
      <c r="H7" s="7" t="n">
        <v>28.1415274557693</v>
      </c>
      <c r="I7" s="7" t="n">
        <v>27.0803916301809</v>
      </c>
    </row>
    <row r="8" customFormat="false" ht="13.8" hidden="false" customHeight="false" outlineLevel="0" collapsed="false">
      <c r="A8" s="6" t="n">
        <v>6</v>
      </c>
      <c r="B8" s="7" t="n">
        <v>19.7417867477268</v>
      </c>
      <c r="C8" s="7" t="n">
        <v>28.9909372433032</v>
      </c>
      <c r="D8" s="7" t="n">
        <v>28.6450755326492</v>
      </c>
      <c r="E8" s="7" t="n">
        <v>29.0466982169691</v>
      </c>
      <c r="F8" s="7" t="n">
        <v>28.6449899140166</v>
      </c>
      <c r="G8" s="7" t="n">
        <v>25.2045813200209</v>
      </c>
      <c r="H8" s="7" t="n">
        <v>28.1667431719955</v>
      </c>
      <c r="I8" s="7" t="n">
        <v>27.092885509363</v>
      </c>
    </row>
    <row r="9" customFormat="false" ht="13.8" hidden="false" customHeight="false" outlineLevel="0" collapsed="false">
      <c r="A9" s="6" t="n">
        <v>7</v>
      </c>
      <c r="B9" s="7" t="n">
        <v>19.7328541850371</v>
      </c>
      <c r="C9" s="7" t="n">
        <v>28.9496254622417</v>
      </c>
      <c r="D9" s="7" t="n">
        <v>28.6397430274492</v>
      </c>
      <c r="E9" s="7" t="n">
        <v>28.9809920884941</v>
      </c>
      <c r="F9" s="7" t="n">
        <v>28.6396893031133</v>
      </c>
      <c r="G9" s="7" t="n">
        <v>25.1764370054521</v>
      </c>
      <c r="H9" s="7" t="n">
        <v>28.1366311909197</v>
      </c>
      <c r="I9" s="7" t="n">
        <v>27.072990706181</v>
      </c>
    </row>
    <row r="10" customFormat="false" ht="13.8" hidden="false" customHeight="false" outlineLevel="0" collapsed="false">
      <c r="A10" s="6" t="n">
        <v>8</v>
      </c>
      <c r="B10" s="7" t="n">
        <v>19.7275205885381</v>
      </c>
      <c r="C10" s="7" t="n">
        <v>28.9955652113605</v>
      </c>
      <c r="D10" s="7" t="n">
        <v>28.6721052586078</v>
      </c>
      <c r="E10" s="7" t="n">
        <v>29.0149156512154</v>
      </c>
      <c r="F10" s="7" t="n">
        <v>28.6721052586078</v>
      </c>
      <c r="G10" s="7" t="n">
        <v>25.1754497947615</v>
      </c>
      <c r="H10" s="7" t="n">
        <v>28.1567224499563</v>
      </c>
      <c r="I10" s="7" t="n">
        <v>27.0729306471814</v>
      </c>
    </row>
    <row r="11" customFormat="false" ht="13.8" hidden="false" customHeight="false" outlineLevel="0" collapsed="false">
      <c r="A11" s="6" t="n">
        <v>9</v>
      </c>
      <c r="B11" s="7" t="n">
        <v>19.7222461102384</v>
      </c>
      <c r="C11" s="7" t="n">
        <v>28.9293939743124</v>
      </c>
      <c r="D11" s="7" t="n">
        <v>28.6246583181382</v>
      </c>
      <c r="E11" s="7" t="n">
        <v>28.9747992008815</v>
      </c>
      <c r="F11" s="7" t="n">
        <v>28.6246583181382</v>
      </c>
      <c r="G11" s="7" t="n">
        <v>25.1708581953062</v>
      </c>
      <c r="H11" s="7" t="n">
        <v>28.135621973063</v>
      </c>
      <c r="I11" s="7" t="n">
        <v>27.0873297681078</v>
      </c>
    </row>
    <row r="12" customFormat="false" ht="13.8" hidden="false" customHeight="false" outlineLevel="0" collapsed="false">
      <c r="A12" s="6" t="n">
        <v>10</v>
      </c>
      <c r="B12" s="7" t="n">
        <v>19.6923877184742</v>
      </c>
      <c r="C12" s="7" t="n">
        <v>28.9424994432353</v>
      </c>
      <c r="D12" s="7" t="n">
        <v>28.6274322704641</v>
      </c>
      <c r="E12" s="7" t="n">
        <v>28.9591747567596</v>
      </c>
      <c r="F12" s="7" t="n">
        <v>28.6274322704641</v>
      </c>
      <c r="G12" s="7" t="n">
        <v>25.1585804443622</v>
      </c>
      <c r="H12" s="7" t="n">
        <v>28.1020781760749</v>
      </c>
      <c r="I12" s="7" t="n">
        <v>27.0322510100626</v>
      </c>
    </row>
    <row r="13" s="11" customFormat="true" ht="13.8" hidden="false" customHeight="false" outlineLevel="0" collapsed="false">
      <c r="A13" s="9" t="s">
        <v>10</v>
      </c>
      <c r="B13" s="10" t="n">
        <f aca="false">AVERAGE(B3:B12)</f>
        <v>19.7207059466602</v>
      </c>
      <c r="C13" s="10" t="n">
        <f aca="false">AVERAGE(C3:C12)</f>
        <v>28.9615792622475</v>
      </c>
      <c r="D13" s="10" t="n">
        <f aca="false">AVERAGE(D3:D12)</f>
        <v>28.6440048646959</v>
      </c>
      <c r="E13" s="10" t="n">
        <f aca="false">AVERAGE(E3:E12)</f>
        <v>28.9936064166693</v>
      </c>
      <c r="F13" s="10" t="n">
        <f aca="false">AVERAGE(F3:F12)</f>
        <v>28.6439925941016</v>
      </c>
      <c r="G13" s="10" t="n">
        <f aca="false">AVERAGE(G3:G12)</f>
        <v>25.1823999153154</v>
      </c>
      <c r="H13" s="10" t="n">
        <f aca="false">AVERAGE(H3:H12)</f>
        <v>28.1428119533256</v>
      </c>
      <c r="I13" s="10" t="n">
        <f aca="false">AVERAGE(I3:I12)</f>
        <v>27.0774434965128</v>
      </c>
      <c r="AMJ13" s="2"/>
    </row>
    <row r="14" s="11" customFormat="true" ht="13.8" hidden="false" customHeight="false" outlineLevel="0" collapsed="false">
      <c r="A14" s="12" t="s">
        <v>11</v>
      </c>
      <c r="B14" s="13"/>
      <c r="C14" s="13" t="n">
        <f aca="false">C13-$B13</f>
        <v>9.2408733155873</v>
      </c>
      <c r="D14" s="13" t="n">
        <f aca="false">D13-$B13</f>
        <v>8.9232989180356</v>
      </c>
      <c r="E14" s="13" t="n">
        <f aca="false">E13-$B13</f>
        <v>9.27290047000905</v>
      </c>
      <c r="F14" s="13" t="n">
        <f aca="false">F13-$B13</f>
        <v>8.92328664744134</v>
      </c>
      <c r="G14" s="13" t="n">
        <f aca="false">G13-$B13</f>
        <v>5.46169396865515</v>
      </c>
      <c r="H14" s="13" t="n">
        <f aca="false">H13-$B13</f>
        <v>8.42210600666536</v>
      </c>
      <c r="I14" s="13" t="n">
        <f aca="false">I13-$B13</f>
        <v>7.3567375498526</v>
      </c>
      <c r="AMJ14" s="2"/>
    </row>
    <row r="15" customFormat="false" ht="23.5" hidden="false" customHeight="false" outlineLevel="0" collapsed="false">
      <c r="A15" s="14" t="s">
        <v>12</v>
      </c>
      <c r="B15" s="15"/>
      <c r="C15" s="15" t="n">
        <f aca="false">(C13-$B13)/$B13</f>
        <v>0.46858734877857</v>
      </c>
      <c r="D15" s="15" t="n">
        <f aca="false">(D13-$B13)/$B13</f>
        <v>0.452483746888726</v>
      </c>
      <c r="E15" s="15" t="n">
        <f aca="false">(E13-$B13)/$B13</f>
        <v>0.470211385692277</v>
      </c>
      <c r="F15" s="15" t="n">
        <f aca="false">(F13-$B13)/$B13</f>
        <v>0.452483124669912</v>
      </c>
      <c r="G15" s="15" t="n">
        <f aca="false">(G13-$B13)/$B13</f>
        <v>0.27695225431725</v>
      </c>
      <c r="H15" s="15" t="n">
        <f aca="false">(H13-$B13)/$B13</f>
        <v>0.427069194654853</v>
      </c>
      <c r="I15" s="15" t="n">
        <f aca="false">(I13-$B13)/$B13</f>
        <v>0.373046358976742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3" t="s">
        <v>15</v>
      </c>
      <c r="B17" s="3"/>
      <c r="C17" s="3"/>
      <c r="D17" s="3"/>
      <c r="E17" s="3"/>
      <c r="F17" s="3"/>
      <c r="G17" s="3"/>
      <c r="H17" s="3"/>
      <c r="I17" s="3"/>
    </row>
    <row r="18" customFormat="false" ht="23.5" hidden="false" customHeight="false" outlineLevel="0" collapsed="false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customFormat="false" ht="13.8" hidden="false" customHeight="false" outlineLevel="0" collapsed="false">
      <c r="A19" s="6" t="n">
        <v>1</v>
      </c>
      <c r="B19" s="16" t="n">
        <v>0.535687339091587</v>
      </c>
      <c r="C19" s="16" t="n">
        <v>0.887194669459801</v>
      </c>
      <c r="D19" s="16" t="n">
        <v>0.883504791754861</v>
      </c>
      <c r="E19" s="16" t="n">
        <v>0.882157184474639</v>
      </c>
      <c r="F19" s="16" t="n">
        <v>0.883504791754861</v>
      </c>
      <c r="G19" s="16" t="n">
        <v>0.77035547095396</v>
      </c>
      <c r="H19" s="16" t="n">
        <v>0.855873634220457</v>
      </c>
      <c r="I19" s="16" t="n">
        <v>0.823416362892163</v>
      </c>
    </row>
    <row r="20" customFormat="false" ht="13.8" hidden="false" customHeight="false" outlineLevel="0" collapsed="false">
      <c r="A20" s="6" t="n">
        <v>2</v>
      </c>
      <c r="B20" s="16" t="n">
        <v>0.53441412295032</v>
      </c>
      <c r="C20" s="16" t="n">
        <v>0.884613795298521</v>
      </c>
      <c r="D20" s="16" t="n">
        <v>0.87938064660056</v>
      </c>
      <c r="E20" s="16" t="n">
        <v>0.88083604849782</v>
      </c>
      <c r="F20" s="16" t="n">
        <v>0.87938064660056</v>
      </c>
      <c r="G20" s="16" t="n">
        <v>0.766677947149777</v>
      </c>
      <c r="H20" s="16" t="n">
        <v>0.851559796738428</v>
      </c>
      <c r="I20" s="16" t="n">
        <v>0.818956726724767</v>
      </c>
    </row>
    <row r="21" customFormat="false" ht="13.8" hidden="false" customHeight="false" outlineLevel="0" collapsed="false">
      <c r="A21" s="6" t="n">
        <v>3</v>
      </c>
      <c r="B21" s="16" t="n">
        <v>0.534754032614448</v>
      </c>
      <c r="C21" s="16" t="n">
        <v>0.884162086238821</v>
      </c>
      <c r="D21" s="16" t="n">
        <v>0.882121732835642</v>
      </c>
      <c r="E21" s="16" t="n">
        <v>0.88121714952676</v>
      </c>
      <c r="F21" s="16" t="n">
        <v>0.882122597152758</v>
      </c>
      <c r="G21" s="16" t="n">
        <v>0.767923116338674</v>
      </c>
      <c r="H21" s="16" t="n">
        <v>0.851139629744358</v>
      </c>
      <c r="I21" s="16" t="n">
        <v>0.817461389393364</v>
      </c>
    </row>
    <row r="22" customFormat="false" ht="13.8" hidden="false" customHeight="false" outlineLevel="0" collapsed="false">
      <c r="A22" s="6" t="n">
        <v>4</v>
      </c>
      <c r="B22" s="16" t="n">
        <v>0.535515720504104</v>
      </c>
      <c r="C22" s="16" t="n">
        <v>0.886708634362634</v>
      </c>
      <c r="D22" s="16" t="n">
        <v>0.883197010652719</v>
      </c>
      <c r="E22" s="16" t="n">
        <v>0.881182854067573</v>
      </c>
      <c r="F22" s="16" t="n">
        <v>0.883197010652719</v>
      </c>
      <c r="G22" s="16" t="n">
        <v>0.768135622395083</v>
      </c>
      <c r="H22" s="16" t="n">
        <v>0.851656605207887</v>
      </c>
      <c r="I22" s="16" t="n">
        <v>0.821950294954601</v>
      </c>
    </row>
    <row r="23" customFormat="false" ht="13.8" hidden="false" customHeight="false" outlineLevel="0" collapsed="false">
      <c r="A23" s="6" t="n">
        <v>5</v>
      </c>
      <c r="B23" s="16" t="n">
        <v>0.53502417849377</v>
      </c>
      <c r="C23" s="16" t="n">
        <v>0.883692071531591</v>
      </c>
      <c r="D23" s="16" t="n">
        <v>0.881793518990797</v>
      </c>
      <c r="E23" s="16" t="n">
        <v>0.881850026795172</v>
      </c>
      <c r="F23" s="16" t="n">
        <v>0.881793518990797</v>
      </c>
      <c r="G23" s="16" t="n">
        <v>0.770460430551538</v>
      </c>
      <c r="H23" s="16" t="n">
        <v>0.852192221771913</v>
      </c>
      <c r="I23" s="16" t="n">
        <v>0.819787798408794</v>
      </c>
    </row>
    <row r="24" customFormat="false" ht="13.8" hidden="false" customHeight="false" outlineLevel="0" collapsed="false">
      <c r="A24" s="6" t="n">
        <v>6</v>
      </c>
      <c r="B24" s="16" t="n">
        <v>0.535929275540597</v>
      </c>
      <c r="C24" s="16" t="n">
        <v>0.887800013170433</v>
      </c>
      <c r="D24" s="16" t="n">
        <v>0.88204213994695</v>
      </c>
      <c r="E24" s="16" t="n">
        <v>0.884808432549531</v>
      </c>
      <c r="F24" s="16" t="n">
        <v>0.882041659092122</v>
      </c>
      <c r="G24" s="16" t="n">
        <v>0.767268777087081</v>
      </c>
      <c r="H24" s="16" t="n">
        <v>0.852973695097115</v>
      </c>
      <c r="I24" s="16" t="n">
        <v>0.82163635367944</v>
      </c>
    </row>
    <row r="25" customFormat="false" ht="13.8" hidden="false" customHeight="false" outlineLevel="0" collapsed="false">
      <c r="A25" s="6" t="n">
        <v>7</v>
      </c>
      <c r="B25" s="16" t="n">
        <v>0.535083585910303</v>
      </c>
      <c r="C25" s="16" t="n">
        <v>0.88479728920692</v>
      </c>
      <c r="D25" s="16" t="n">
        <v>0.880283642212672</v>
      </c>
      <c r="E25" s="16" t="n">
        <v>0.880319014060011</v>
      </c>
      <c r="F25" s="16" t="n">
        <v>0.880279202565037</v>
      </c>
      <c r="G25" s="16" t="n">
        <v>0.765129490919851</v>
      </c>
      <c r="H25" s="16" t="n">
        <v>0.849968462090602</v>
      </c>
      <c r="I25" s="16" t="n">
        <v>0.818274696956013</v>
      </c>
    </row>
    <row r="26" customFormat="false" ht="13.8" hidden="false" customHeight="false" outlineLevel="0" collapsed="false">
      <c r="A26" s="6" t="n">
        <v>8</v>
      </c>
      <c r="B26" s="16" t="n">
        <v>0.535553415531781</v>
      </c>
      <c r="C26" s="16" t="n">
        <v>0.886319163236949</v>
      </c>
      <c r="D26" s="16" t="n">
        <v>0.884189764557874</v>
      </c>
      <c r="E26" s="16" t="n">
        <v>0.882523943399919</v>
      </c>
      <c r="F26" s="16" t="n">
        <v>0.884189764557874</v>
      </c>
      <c r="G26" s="16" t="n">
        <v>0.765883788866202</v>
      </c>
      <c r="H26" s="16" t="n">
        <v>0.852230147409983</v>
      </c>
      <c r="I26" s="16" t="n">
        <v>0.818918634682447</v>
      </c>
    </row>
    <row r="27" customFormat="false" ht="13.8" hidden="false" customHeight="false" outlineLevel="0" collapsed="false">
      <c r="A27" s="6" t="n">
        <v>9</v>
      </c>
      <c r="B27" s="16" t="n">
        <v>0.535130274130423</v>
      </c>
      <c r="C27" s="16" t="n">
        <v>0.883735345746247</v>
      </c>
      <c r="D27" s="16" t="n">
        <v>0.882922556722984</v>
      </c>
      <c r="E27" s="16" t="n">
        <v>0.881084884604111</v>
      </c>
      <c r="F27" s="16" t="n">
        <v>0.882922556722984</v>
      </c>
      <c r="G27" s="16" t="n">
        <v>0.768200878161364</v>
      </c>
      <c r="H27" s="16" t="n">
        <v>0.85017215651893</v>
      </c>
      <c r="I27" s="16" t="n">
        <v>0.820505702468934</v>
      </c>
    </row>
    <row r="28" customFormat="false" ht="13.8" hidden="false" customHeight="false" outlineLevel="0" collapsed="false">
      <c r="A28" s="6" t="n">
        <v>10</v>
      </c>
      <c r="B28" s="16" t="n">
        <v>0.533371779365417</v>
      </c>
      <c r="C28" s="16" t="n">
        <v>0.884185438062523</v>
      </c>
      <c r="D28" s="16" t="n">
        <v>0.880383203573243</v>
      </c>
      <c r="E28" s="16" t="n">
        <v>0.883152837774056</v>
      </c>
      <c r="F28" s="16" t="n">
        <v>0.880383203573243</v>
      </c>
      <c r="G28" s="16" t="n">
        <v>0.765007955417298</v>
      </c>
      <c r="H28" s="16" t="n">
        <v>0.852175848264533</v>
      </c>
      <c r="I28" s="16" t="n">
        <v>0.82094510846004</v>
      </c>
    </row>
    <row r="29" s="19" customFormat="true" ht="13.8" hidden="false" customHeight="false" outlineLevel="0" collapsed="false">
      <c r="A29" s="17" t="s">
        <v>10</v>
      </c>
      <c r="B29" s="18" t="n">
        <f aca="false">AVERAGE(B19:B28)</f>
        <v>0.535046372413275</v>
      </c>
      <c r="C29" s="18" t="n">
        <f aca="false">AVERAGE(C19:C28)</f>
        <v>0.885320850631444</v>
      </c>
      <c r="D29" s="18" t="n">
        <f aca="false">AVERAGE(D19:D28)</f>
        <v>0.88198190078483</v>
      </c>
      <c r="E29" s="18" t="n">
        <f aca="false">AVERAGE(E19:E28)</f>
        <v>0.881913237574959</v>
      </c>
      <c r="F29" s="18" t="n">
        <f aca="false">AVERAGE(F19:F28)</f>
        <v>0.881981495166296</v>
      </c>
      <c r="G29" s="18" t="n">
        <f aca="false">AVERAGE(G19:G28)</f>
        <v>0.767504347784083</v>
      </c>
      <c r="H29" s="18" t="n">
        <f aca="false">AVERAGE(H19:H28)</f>
        <v>0.851994219706421</v>
      </c>
      <c r="I29" s="18" t="n">
        <f aca="false">AVERAGE(I19:I28)</f>
        <v>0.820185306862056</v>
      </c>
    </row>
    <row r="30" s="19" customFormat="true" ht="13.8" hidden="false" customHeight="false" outlineLevel="0" collapsed="false">
      <c r="A30" s="20" t="s">
        <v>11</v>
      </c>
      <c r="B30" s="21"/>
      <c r="C30" s="21" t="n">
        <f aca="false">C29-$B29</f>
        <v>0.350274478218169</v>
      </c>
      <c r="D30" s="21" t="n">
        <f aca="false">D29-$B29</f>
        <v>0.346935528371555</v>
      </c>
      <c r="E30" s="21" t="n">
        <f aca="false">E29-$B29</f>
        <v>0.346866865161684</v>
      </c>
      <c r="F30" s="21" t="n">
        <f aca="false">F29-$B29</f>
        <v>0.346935122753021</v>
      </c>
      <c r="G30" s="21" t="n">
        <f aca="false">G29-$B29</f>
        <v>0.232457975370808</v>
      </c>
      <c r="H30" s="21" t="n">
        <f aca="false">H29-$B29</f>
        <v>0.316947847293146</v>
      </c>
      <c r="I30" s="21" t="n">
        <f aca="false">I29-$B29</f>
        <v>0.285138934448781</v>
      </c>
    </row>
    <row r="31" s="24" customFormat="true" ht="23.5" hidden="false" customHeight="false" outlineLevel="0" collapsed="false">
      <c r="A31" s="22" t="s">
        <v>12</v>
      </c>
      <c r="B31" s="23"/>
      <c r="C31" s="23" t="n">
        <f aca="false">(C29-$B29)/$B29</f>
        <v>0.654661906477919</v>
      </c>
      <c r="D31" s="23" t="n">
        <f aca="false">(D29-$B29)/$B29</f>
        <v>0.648421419636463</v>
      </c>
      <c r="E31" s="23" t="n">
        <f aca="false">(E29-$B29)/$B29</f>
        <v>0.648293088311532</v>
      </c>
      <c r="F31" s="23" t="n">
        <f aca="false">(F29-$B29)/$B29</f>
        <v>0.648420661536688</v>
      </c>
      <c r="G31" s="23" t="n">
        <f aca="false">(G29-$B29)/$B29</f>
        <v>0.434463230396888</v>
      </c>
      <c r="H31" s="23" t="n">
        <f aca="false">(H29-$B29)/$B29</f>
        <v>0.592374537301474</v>
      </c>
      <c r="I31" s="23" t="n">
        <f aca="false">(I29-$B29)/$B29</f>
        <v>0.532923778480526</v>
      </c>
    </row>
    <row r="33" customFormat="false" ht="13.8" hidden="false" customHeight="false" outlineLevel="0" collapsed="false">
      <c r="K33" s="1"/>
    </row>
    <row r="34" customFormat="false" ht="13.8" hidden="false" customHeight="false" outlineLevel="0" collapsed="false">
      <c r="K34" s="1"/>
      <c r="L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8" activeCellId="0" sqref="B18"/>
    </sheetView>
  </sheetViews>
  <sheetFormatPr defaultColWidth="8.72265625" defaultRowHeight="13.8" zeroHeight="false" outlineLevelRow="0" outlineLevelCol="0"/>
  <cols>
    <col collapsed="false" customWidth="true" hidden="false" outlineLevel="0" max="1" min="1" style="1" width="12.39"/>
    <col collapsed="false" customWidth="true" hidden="false" outlineLevel="0" max="2" min="2" style="1" width="6.57"/>
    <col collapsed="false" customWidth="true" hidden="false" outlineLevel="0" max="9" min="3" style="1" width="7.75"/>
    <col collapsed="false" customWidth="false" hidden="false" outlineLevel="0" max="1023" min="10" style="2" width="8.71"/>
    <col collapsed="false" customWidth="true" hidden="false" outlineLevel="0" max="1024" min="1024" style="2" width="11.52"/>
  </cols>
  <sheetData>
    <row r="1" customFormat="false" ht="17.35" hidden="false" customHeight="true" outlineLevel="0" collapsed="false">
      <c r="A1" s="3" t="s">
        <v>16</v>
      </c>
      <c r="B1" s="3"/>
      <c r="C1" s="3"/>
      <c r="D1" s="3"/>
      <c r="E1" s="3"/>
      <c r="F1" s="3"/>
      <c r="G1" s="3"/>
      <c r="H1" s="3"/>
      <c r="I1" s="3"/>
    </row>
    <row r="2" customFormat="false" ht="23.5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="8" customFormat="true" ht="13.8" hidden="false" customHeight="false" outlineLevel="0" collapsed="false">
      <c r="A3" s="6" t="n">
        <v>1</v>
      </c>
      <c r="B3" s="7" t="n">
        <v>14.7004025324852</v>
      </c>
      <c r="C3" s="7" t="n">
        <v>25.5374644145016</v>
      </c>
      <c r="D3" s="7" t="n">
        <v>25.1800064817609</v>
      </c>
      <c r="E3" s="7" t="n">
        <v>25.2568463817688</v>
      </c>
      <c r="F3" s="7" t="n">
        <v>25.1800064817609</v>
      </c>
      <c r="G3" s="7" t="n">
        <v>21.1254817973498</v>
      </c>
      <c r="H3" s="7" t="n">
        <v>23.6940878945042</v>
      </c>
      <c r="I3" s="7" t="n">
        <v>22.4194149902028</v>
      </c>
      <c r="AMJ3" s="2"/>
    </row>
    <row r="4" customFormat="false" ht="13.8" hidden="false" customHeight="false" outlineLevel="0" collapsed="false">
      <c r="A4" s="6" t="n">
        <v>2</v>
      </c>
      <c r="B4" s="7" t="n">
        <v>14.6753716899595</v>
      </c>
      <c r="C4" s="7" t="n">
        <v>25.4845105670994</v>
      </c>
      <c r="D4" s="7" t="n">
        <v>25.181544959447</v>
      </c>
      <c r="E4" s="7" t="n">
        <v>25.2196714642921</v>
      </c>
      <c r="F4" s="7" t="n">
        <v>25.181544959447</v>
      </c>
      <c r="G4" s="7" t="n">
        <v>21.1089506731223</v>
      </c>
      <c r="H4" s="7" t="n">
        <v>23.6719670612124</v>
      </c>
      <c r="I4" s="7" t="n">
        <v>22.4246258013379</v>
      </c>
    </row>
    <row r="5" customFormat="false" ht="13.8" hidden="false" customHeight="false" outlineLevel="0" collapsed="false">
      <c r="A5" s="6" t="n">
        <v>3</v>
      </c>
      <c r="B5" s="7" t="n">
        <v>14.6956279742561</v>
      </c>
      <c r="C5" s="7" t="n">
        <v>25.5083231473944</v>
      </c>
      <c r="D5" s="7" t="n">
        <v>25.1804679320099</v>
      </c>
      <c r="E5" s="7" t="n">
        <v>25.2336940148344</v>
      </c>
      <c r="F5" s="7" t="n">
        <v>25.1804679320099</v>
      </c>
      <c r="G5" s="7" t="n">
        <v>21.1091572144367</v>
      </c>
      <c r="H5" s="7" t="n">
        <v>23.6760779528961</v>
      </c>
      <c r="I5" s="7" t="n">
        <v>22.4005615296862</v>
      </c>
    </row>
    <row r="6" customFormat="false" ht="13.8" hidden="false" customHeight="false" outlineLevel="0" collapsed="false">
      <c r="A6" s="6" t="n">
        <v>4</v>
      </c>
      <c r="B6" s="7" t="n">
        <v>14.6735548068463</v>
      </c>
      <c r="C6" s="7" t="n">
        <v>25.4916979398195</v>
      </c>
      <c r="D6" s="7" t="n">
        <v>25.1760036188872</v>
      </c>
      <c r="E6" s="7" t="n">
        <v>25.226408751651</v>
      </c>
      <c r="F6" s="7" t="n">
        <v>25.1760036188872</v>
      </c>
      <c r="G6" s="7" t="n">
        <v>21.0977199325837</v>
      </c>
      <c r="H6" s="7" t="n">
        <v>23.6530559850071</v>
      </c>
      <c r="I6" s="7" t="n">
        <v>22.416649767675</v>
      </c>
    </row>
    <row r="7" customFormat="false" ht="13.8" hidden="false" customHeight="false" outlineLevel="0" collapsed="false">
      <c r="A7" s="6" t="n">
        <v>5</v>
      </c>
      <c r="B7" s="7" t="n">
        <v>14.7084010224322</v>
      </c>
      <c r="C7" s="7" t="n">
        <v>25.5862798978561</v>
      </c>
      <c r="D7" s="7" t="n">
        <v>25.2559235665594</v>
      </c>
      <c r="E7" s="7" t="n">
        <v>25.3176551052053</v>
      </c>
      <c r="F7" s="7" t="n">
        <v>25.2559235665594</v>
      </c>
      <c r="G7" s="7" t="n">
        <v>21.1671354430421</v>
      </c>
      <c r="H7" s="7" t="n">
        <v>23.7399340492728</v>
      </c>
      <c r="I7" s="7" t="n">
        <v>22.4670763602775</v>
      </c>
    </row>
    <row r="8" customFormat="false" ht="13.8" hidden="false" customHeight="false" outlineLevel="0" collapsed="false">
      <c r="A8" s="6" t="n">
        <v>6</v>
      </c>
      <c r="B8" s="7" t="n">
        <v>14.6713019396909</v>
      </c>
      <c r="C8" s="7" t="n">
        <v>25.5318989668829</v>
      </c>
      <c r="D8" s="7" t="n">
        <v>25.1717739811584</v>
      </c>
      <c r="E8" s="7" t="n">
        <v>25.248892603627</v>
      </c>
      <c r="F8" s="7" t="n">
        <v>25.1717739811584</v>
      </c>
      <c r="G8" s="7" t="n">
        <v>21.1280169111518</v>
      </c>
      <c r="H8" s="7" t="n">
        <v>23.7190555532488</v>
      </c>
      <c r="I8" s="7" t="n">
        <v>22.4648255529011</v>
      </c>
    </row>
    <row r="9" customFormat="false" ht="13.8" hidden="false" customHeight="false" outlineLevel="0" collapsed="false">
      <c r="A9" s="6" t="n">
        <v>7</v>
      </c>
      <c r="B9" s="7" t="n">
        <v>14.6690712384936</v>
      </c>
      <c r="C9" s="7" t="n">
        <v>25.4353228031324</v>
      </c>
      <c r="D9" s="7" t="n">
        <v>25.1521561741516</v>
      </c>
      <c r="E9" s="7" t="n">
        <v>25.1820150331129</v>
      </c>
      <c r="F9" s="7" t="n">
        <v>25.1521689907124</v>
      </c>
      <c r="G9" s="7" t="n">
        <v>21.0621597089891</v>
      </c>
      <c r="H9" s="7" t="n">
        <v>23.6267865786416</v>
      </c>
      <c r="I9" s="7" t="n">
        <v>22.3717302545031</v>
      </c>
    </row>
    <row r="10" customFormat="false" ht="13.8" hidden="false" customHeight="false" outlineLevel="0" collapsed="false">
      <c r="A10" s="6" t="n">
        <v>8</v>
      </c>
      <c r="B10" s="7" t="n">
        <v>14.6751927285844</v>
      </c>
      <c r="C10" s="7" t="n">
        <v>25.4917121065967</v>
      </c>
      <c r="D10" s="7" t="n">
        <v>25.1625018952188</v>
      </c>
      <c r="E10" s="7" t="n">
        <v>25.2494933741625</v>
      </c>
      <c r="F10" s="7" t="n">
        <v>25.1625018952188</v>
      </c>
      <c r="G10" s="7" t="n">
        <v>21.1165280638846</v>
      </c>
      <c r="H10" s="7" t="n">
        <v>23.6725795751047</v>
      </c>
      <c r="I10" s="7" t="n">
        <v>22.4164619196422</v>
      </c>
    </row>
    <row r="11" customFormat="false" ht="13.8" hidden="false" customHeight="false" outlineLevel="0" collapsed="false">
      <c r="A11" s="6" t="n">
        <v>9</v>
      </c>
      <c r="B11" s="7" t="n">
        <v>14.6853807081035</v>
      </c>
      <c r="C11" s="7" t="n">
        <v>25.5184744845889</v>
      </c>
      <c r="D11" s="7" t="n">
        <v>25.189846583972</v>
      </c>
      <c r="E11" s="7" t="n">
        <v>25.2460984492556</v>
      </c>
      <c r="F11" s="7" t="n">
        <v>25.189846583972</v>
      </c>
      <c r="G11" s="7" t="n">
        <v>21.1397319655478</v>
      </c>
      <c r="H11" s="7" t="n">
        <v>23.7121140070005</v>
      </c>
      <c r="I11" s="7" t="n">
        <v>22.4748155104613</v>
      </c>
    </row>
    <row r="12" customFormat="false" ht="13.8" hidden="false" customHeight="false" outlineLevel="0" collapsed="false">
      <c r="A12" s="6" t="n">
        <v>10</v>
      </c>
      <c r="B12" s="7" t="n">
        <v>14.6800926329978</v>
      </c>
      <c r="C12" s="7" t="n">
        <v>25.489054027356</v>
      </c>
      <c r="D12" s="7" t="n">
        <v>25.1858523695466</v>
      </c>
      <c r="E12" s="7" t="n">
        <v>25.2268153250729</v>
      </c>
      <c r="F12" s="7" t="n">
        <v>25.1858523695466</v>
      </c>
      <c r="G12" s="7" t="n">
        <v>21.1218582513383</v>
      </c>
      <c r="H12" s="7" t="n">
        <v>23.6941243877514</v>
      </c>
      <c r="I12" s="7" t="n">
        <v>22.4482268387843</v>
      </c>
    </row>
    <row r="13" s="11" customFormat="true" ht="13.8" hidden="false" customHeight="false" outlineLevel="0" collapsed="false">
      <c r="A13" s="9" t="s">
        <v>10</v>
      </c>
      <c r="B13" s="10" t="n">
        <f aca="false">AVERAGE(B3:B12)</f>
        <v>14.6834397273849</v>
      </c>
      <c r="C13" s="10" t="n">
        <f aca="false">AVERAGE(C3:C12)</f>
        <v>25.5074738355228</v>
      </c>
      <c r="D13" s="10" t="n">
        <f aca="false">AVERAGE(D3:D12)</f>
        <v>25.1836077562712</v>
      </c>
      <c r="E13" s="10" t="n">
        <f aca="false">AVERAGE(E3:E12)</f>
        <v>25.2407590502983</v>
      </c>
      <c r="F13" s="10" t="n">
        <f aca="false">AVERAGE(F3:F12)</f>
        <v>25.1836090379273</v>
      </c>
      <c r="G13" s="10" t="n">
        <f aca="false">AVERAGE(G3:G12)</f>
        <v>21.1176739961446</v>
      </c>
      <c r="H13" s="10" t="n">
        <f aca="false">AVERAGE(H3:H12)</f>
        <v>23.6859783044639</v>
      </c>
      <c r="I13" s="10" t="n">
        <f aca="false">AVERAGE(I3:I12)</f>
        <v>22.4304388525471</v>
      </c>
      <c r="AMJ13" s="2"/>
    </row>
    <row r="14" s="11" customFormat="true" ht="13.8" hidden="false" customHeight="false" outlineLevel="0" collapsed="false">
      <c r="A14" s="12" t="s">
        <v>11</v>
      </c>
      <c r="B14" s="13"/>
      <c r="C14" s="13" t="n">
        <f aca="false">C13-$B13</f>
        <v>10.8240341081378</v>
      </c>
      <c r="D14" s="13" t="n">
        <f aca="false">D13-$B13</f>
        <v>10.5001680288862</v>
      </c>
      <c r="E14" s="13" t="n">
        <f aca="false">E13-$B13</f>
        <v>10.5573193229133</v>
      </c>
      <c r="F14" s="13" t="n">
        <f aca="false">F13-$B13</f>
        <v>10.5001693105423</v>
      </c>
      <c r="G14" s="13" t="n">
        <f aca="false">G13-$B13</f>
        <v>6.43423426875969</v>
      </c>
      <c r="H14" s="13" t="n">
        <f aca="false">H13-$B13</f>
        <v>9.00253857707901</v>
      </c>
      <c r="I14" s="13" t="n">
        <f aca="false">I13-$B13</f>
        <v>7.7469991251622</v>
      </c>
      <c r="AMJ14" s="2"/>
    </row>
    <row r="15" customFormat="false" ht="23.5" hidden="false" customHeight="false" outlineLevel="0" collapsed="false">
      <c r="A15" s="14" t="s">
        <v>12</v>
      </c>
      <c r="B15" s="15"/>
      <c r="C15" s="15" t="n">
        <f aca="false">(C13-$B13)/$B13</f>
        <v>0.737159297078788</v>
      </c>
      <c r="D15" s="15" t="n">
        <f aca="false">(D13-$B13)/$B13</f>
        <v>0.715102743215079</v>
      </c>
      <c r="E15" s="15" t="n">
        <f aca="false">(E13-$B13)/$B13</f>
        <v>0.718994971132253</v>
      </c>
      <c r="F15" s="15" t="n">
        <f aca="false">(F13-$B13)/$B13</f>
        <v>0.715102830500899</v>
      </c>
      <c r="G15" s="15" t="n">
        <f aca="false">(G13-$B13)/$B13</f>
        <v>0.438196661560145</v>
      </c>
      <c r="H15" s="15" t="n">
        <f aca="false">(H13-$B13)/$B13</f>
        <v>0.613108286901541</v>
      </c>
      <c r="I15" s="15" t="n">
        <f aca="false">(I13-$B13)/$B13</f>
        <v>0.527601111796296</v>
      </c>
    </row>
    <row r="16" customFormat="false" ht="13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</row>
    <row r="17" customFormat="false" ht="17.35" hidden="false" customHeight="true" outlineLevel="0" collapsed="false">
      <c r="A17" s="3" t="s">
        <v>17</v>
      </c>
      <c r="B17" s="3"/>
      <c r="C17" s="3"/>
      <c r="D17" s="3"/>
      <c r="E17" s="3"/>
      <c r="F17" s="3"/>
      <c r="G17" s="3"/>
      <c r="H17" s="3"/>
      <c r="I17" s="3"/>
    </row>
    <row r="18" customFormat="false" ht="23.5" hidden="false" customHeight="false" outlineLevel="0" collapsed="false">
      <c r="A18" s="4" t="s">
        <v>1</v>
      </c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5" t="s">
        <v>8</v>
      </c>
      <c r="I18" s="5" t="s">
        <v>9</v>
      </c>
    </row>
    <row r="19" customFormat="false" ht="13.8" hidden="false" customHeight="false" outlineLevel="0" collapsed="false">
      <c r="A19" s="6" t="n">
        <v>1</v>
      </c>
      <c r="B19" s="16" t="n">
        <v>0.308955512801171</v>
      </c>
      <c r="C19" s="16" t="n">
        <v>0.79215500060574</v>
      </c>
      <c r="D19" s="16" t="n">
        <v>0.777441297718841</v>
      </c>
      <c r="E19" s="16" t="n">
        <v>0.779620520643753</v>
      </c>
      <c r="F19" s="16" t="n">
        <v>0.777441297718841</v>
      </c>
      <c r="G19" s="16" t="n">
        <v>0.573012578627176</v>
      </c>
      <c r="H19" s="16" t="n">
        <v>0.710281221168331</v>
      </c>
      <c r="I19" s="16" t="n">
        <v>0.649379532322634</v>
      </c>
    </row>
    <row r="20" customFormat="false" ht="13.8" hidden="false" customHeight="false" outlineLevel="0" collapsed="false">
      <c r="A20" s="6" t="n">
        <v>2</v>
      </c>
      <c r="B20" s="16" t="n">
        <v>0.307156780064124</v>
      </c>
      <c r="C20" s="16" t="n">
        <v>0.788041678950993</v>
      </c>
      <c r="D20" s="16" t="n">
        <v>0.776398395975414</v>
      </c>
      <c r="E20" s="16" t="n">
        <v>0.775214621998189</v>
      </c>
      <c r="F20" s="16" t="n">
        <v>0.776398395975414</v>
      </c>
      <c r="G20" s="16" t="n">
        <v>0.570629538817665</v>
      </c>
      <c r="H20" s="16" t="n">
        <v>0.708140059067112</v>
      </c>
      <c r="I20" s="16" t="n">
        <v>0.648382181285445</v>
      </c>
    </row>
    <row r="21" customFormat="false" ht="13.8" hidden="false" customHeight="false" outlineLevel="0" collapsed="false">
      <c r="A21" s="6" t="n">
        <v>3</v>
      </c>
      <c r="B21" s="16" t="n">
        <v>0.308550406121756</v>
      </c>
      <c r="C21" s="16" t="n">
        <v>0.787937256292229</v>
      </c>
      <c r="D21" s="16" t="n">
        <v>0.771340808146699</v>
      </c>
      <c r="E21" s="16" t="n">
        <v>0.774413295465217</v>
      </c>
      <c r="F21" s="16" t="n">
        <v>0.771340808146699</v>
      </c>
      <c r="G21" s="16" t="n">
        <v>0.567256242673758</v>
      </c>
      <c r="H21" s="16" t="n">
        <v>0.706049498714749</v>
      </c>
      <c r="I21" s="16" t="n">
        <v>0.64611864380974</v>
      </c>
    </row>
    <row r="22" customFormat="false" ht="13.8" hidden="false" customHeight="false" outlineLevel="0" collapsed="false">
      <c r="A22" s="6" t="n">
        <v>4</v>
      </c>
      <c r="B22" s="16" t="n">
        <v>0.308322337891074</v>
      </c>
      <c r="C22" s="16" t="n">
        <v>0.788639409976989</v>
      </c>
      <c r="D22" s="16" t="n">
        <v>0.769015512881988</v>
      </c>
      <c r="E22" s="16" t="n">
        <v>0.776005780355993</v>
      </c>
      <c r="F22" s="16" t="n">
        <v>0.769015512881988</v>
      </c>
      <c r="G22" s="16" t="n">
        <v>0.566315846999471</v>
      </c>
      <c r="H22" s="16" t="n">
        <v>0.713196086637363</v>
      </c>
      <c r="I22" s="16" t="n">
        <v>0.64806984334387</v>
      </c>
    </row>
    <row r="23" customFormat="false" ht="13.8" hidden="false" customHeight="false" outlineLevel="0" collapsed="false">
      <c r="A23" s="6" t="n">
        <v>5</v>
      </c>
      <c r="B23" s="16" t="n">
        <v>0.309775405386677</v>
      </c>
      <c r="C23" s="16" t="n">
        <v>0.790195477216373</v>
      </c>
      <c r="D23" s="16" t="n">
        <v>0.773891755817255</v>
      </c>
      <c r="E23" s="16" t="n">
        <v>0.777412919221713</v>
      </c>
      <c r="F23" s="16" t="n">
        <v>0.773891755817255</v>
      </c>
      <c r="G23" s="16" t="n">
        <v>0.569444492755036</v>
      </c>
      <c r="H23" s="16" t="n">
        <v>0.709196289833286</v>
      </c>
      <c r="I23" s="16" t="n">
        <v>0.651681549558447</v>
      </c>
    </row>
    <row r="24" customFormat="false" ht="13.8" hidden="false" customHeight="false" outlineLevel="0" collapsed="false">
      <c r="A24" s="6" t="n">
        <v>6</v>
      </c>
      <c r="B24" s="16" t="n">
        <v>0.307443775470446</v>
      </c>
      <c r="C24" s="16" t="n">
        <v>0.789382734314407</v>
      </c>
      <c r="D24" s="16" t="n">
        <v>0.775445260415648</v>
      </c>
      <c r="E24" s="16" t="n">
        <v>0.775427895376733</v>
      </c>
      <c r="F24" s="16" t="n">
        <v>0.775445260415648</v>
      </c>
      <c r="G24" s="16" t="n">
        <v>0.566083027413614</v>
      </c>
      <c r="H24" s="16" t="n">
        <v>0.70828140708089</v>
      </c>
      <c r="I24" s="16" t="n">
        <v>0.649301739699179</v>
      </c>
    </row>
    <row r="25" customFormat="false" ht="13.8" hidden="false" customHeight="false" outlineLevel="0" collapsed="false">
      <c r="A25" s="6" t="n">
        <v>7</v>
      </c>
      <c r="B25" s="16" t="n">
        <v>0.306785244448162</v>
      </c>
      <c r="C25" s="16" t="n">
        <v>0.786527126722268</v>
      </c>
      <c r="D25" s="16" t="n">
        <v>0.773251352366014</v>
      </c>
      <c r="E25" s="16" t="n">
        <v>0.774519285177254</v>
      </c>
      <c r="F25" s="16" t="n">
        <v>0.77325219387013</v>
      </c>
      <c r="G25" s="16" t="n">
        <v>0.565507879462771</v>
      </c>
      <c r="H25" s="16" t="n">
        <v>0.705730446397027</v>
      </c>
      <c r="I25" s="16" t="n">
        <v>0.646231454180563</v>
      </c>
    </row>
    <row r="26" customFormat="false" ht="13.8" hidden="false" customHeight="false" outlineLevel="0" collapsed="false">
      <c r="A26" s="6" t="n">
        <v>8</v>
      </c>
      <c r="B26" s="16" t="n">
        <v>0.307729739201295</v>
      </c>
      <c r="C26" s="16" t="n">
        <v>0.788277879842385</v>
      </c>
      <c r="D26" s="16" t="n">
        <v>0.784488970772496</v>
      </c>
      <c r="E26" s="16" t="n">
        <v>0.774094403873882</v>
      </c>
      <c r="F26" s="16" t="n">
        <v>0.784488970772496</v>
      </c>
      <c r="G26" s="16" t="n">
        <v>0.573108828298549</v>
      </c>
      <c r="H26" s="16" t="n">
        <v>0.706765333855866</v>
      </c>
      <c r="I26" s="16" t="n">
        <v>0.647961331920529</v>
      </c>
    </row>
    <row r="27" customFormat="false" ht="13.8" hidden="false" customHeight="false" outlineLevel="0" collapsed="false">
      <c r="A27" s="6" t="n">
        <v>9</v>
      </c>
      <c r="B27" s="16" t="n">
        <v>0.308497172351879</v>
      </c>
      <c r="C27" s="16" t="n">
        <v>0.790108385123738</v>
      </c>
      <c r="D27" s="16" t="n">
        <v>0.783297240925158</v>
      </c>
      <c r="E27" s="16" t="n">
        <v>0.774444584745556</v>
      </c>
      <c r="F27" s="16" t="n">
        <v>0.783297240925158</v>
      </c>
      <c r="G27" s="16" t="n">
        <v>0.56828418061439</v>
      </c>
      <c r="H27" s="16" t="n">
        <v>0.710682065773636</v>
      </c>
      <c r="I27" s="16" t="n">
        <v>0.651924514730596</v>
      </c>
    </row>
    <row r="28" customFormat="false" ht="13.8" hidden="false" customHeight="false" outlineLevel="0" collapsed="false">
      <c r="A28" s="6" t="n">
        <v>10</v>
      </c>
      <c r="B28" s="16" t="n">
        <v>0.308957139142104</v>
      </c>
      <c r="C28" s="16" t="n">
        <v>0.788922061623151</v>
      </c>
      <c r="D28" s="16" t="n">
        <v>0.773768767377032</v>
      </c>
      <c r="E28" s="16" t="n">
        <v>0.77419991489595</v>
      </c>
      <c r="F28" s="16" t="n">
        <v>0.773768767377032</v>
      </c>
      <c r="G28" s="16" t="n">
        <v>0.571815440417483</v>
      </c>
      <c r="H28" s="16" t="n">
        <v>0.710584384286595</v>
      </c>
      <c r="I28" s="16" t="n">
        <v>0.650548490235718</v>
      </c>
    </row>
    <row r="29" s="19" customFormat="true" ht="13.8" hidden="false" customHeight="false" outlineLevel="0" collapsed="false">
      <c r="A29" s="17" t="s">
        <v>10</v>
      </c>
      <c r="B29" s="18" t="n">
        <f aca="false">AVERAGE(B19:B28)</f>
        <v>0.308217351287869</v>
      </c>
      <c r="C29" s="18" t="n">
        <f aca="false">AVERAGE(C19:C28)</f>
        <v>0.789018701066827</v>
      </c>
      <c r="D29" s="18" t="n">
        <f aca="false">AVERAGE(D19:D28)</f>
        <v>0.775833936239654</v>
      </c>
      <c r="E29" s="18" t="n">
        <f aca="false">AVERAGE(E19:E28)</f>
        <v>0.775535322175424</v>
      </c>
      <c r="F29" s="18" t="n">
        <f aca="false">AVERAGE(F19:F28)</f>
        <v>0.775834020390066</v>
      </c>
      <c r="G29" s="18" t="n">
        <f aca="false">AVERAGE(G19:G28)</f>
        <v>0.569145805607991</v>
      </c>
      <c r="H29" s="18" t="n">
        <f aca="false">AVERAGE(H19:H28)</f>
        <v>0.708890679281486</v>
      </c>
      <c r="I29" s="18" t="n">
        <f aca="false">AVERAGE(I19:I28)</f>
        <v>0.648959928108672</v>
      </c>
    </row>
    <row r="30" s="19" customFormat="true" ht="13.8" hidden="false" customHeight="false" outlineLevel="0" collapsed="false">
      <c r="A30" s="20" t="s">
        <v>11</v>
      </c>
      <c r="B30" s="21"/>
      <c r="C30" s="21" t="n">
        <f aca="false">C29-$B29</f>
        <v>0.480801349778958</v>
      </c>
      <c r="D30" s="21" t="n">
        <f aca="false">D29-$B29</f>
        <v>0.467616584951785</v>
      </c>
      <c r="E30" s="21" t="n">
        <f aca="false">E29-$B29</f>
        <v>0.467317970887555</v>
      </c>
      <c r="F30" s="21" t="n">
        <f aca="false">F29-$B29</f>
        <v>0.467616669102197</v>
      </c>
      <c r="G30" s="21" t="n">
        <f aca="false">G29-$B29</f>
        <v>0.260928454320122</v>
      </c>
      <c r="H30" s="21" t="n">
        <f aca="false">H29-$B29</f>
        <v>0.400673327993617</v>
      </c>
      <c r="I30" s="21" t="n">
        <f aca="false">I29-$B29</f>
        <v>0.340742576820803</v>
      </c>
    </row>
    <row r="31" s="26" customFormat="true" ht="23.5" hidden="false" customHeight="false" outlineLevel="0" collapsed="false">
      <c r="A31" s="25" t="s">
        <v>12</v>
      </c>
      <c r="B31" s="15"/>
      <c r="C31" s="15" t="n">
        <f aca="false">(C29-$B29)/$B29</f>
        <v>1.55994251384601</v>
      </c>
      <c r="D31" s="15" t="n">
        <f aca="false">(D29-$B29)/$B29</f>
        <v>1.51716502331188</v>
      </c>
      <c r="E31" s="15" t="n">
        <f aca="false">(E29-$B29)/$B29</f>
        <v>1.51619618082789</v>
      </c>
      <c r="F31" s="15" t="n">
        <f aca="false">(F29-$B29)/$B29</f>
        <v>1.51716529633483</v>
      </c>
      <c r="G31" s="15" t="n">
        <f aca="false">(G29-$B29)/$B29</f>
        <v>0.846572891596945</v>
      </c>
      <c r="H31" s="15" t="n">
        <f aca="false">(H29-$B29)/$B29</f>
        <v>1.29997005788099</v>
      </c>
      <c r="I31" s="15" t="n">
        <f aca="false">(I29-$B29)/$B29</f>
        <v>1.10552691273554</v>
      </c>
    </row>
    <row r="33" customFormat="false" ht="13.8" hidden="false" customHeight="false" outlineLevel="0" collapsed="false">
      <c r="K33" s="1"/>
    </row>
    <row r="34" customFormat="false" ht="13.8" hidden="false" customHeight="false" outlineLevel="0" collapsed="false">
      <c r="K34" s="1"/>
      <c r="L34" s="1"/>
    </row>
    <row r="35" customFormat="false" ht="13.8" hidden="false" customHeight="false" outlineLevel="0" collapsed="false">
      <c r="K35" s="1"/>
      <c r="L35" s="1"/>
    </row>
    <row r="36" customFormat="false" ht="13.8" hidden="false" customHeight="false" outlineLevel="0" collapsed="false">
      <c r="K36" s="1"/>
      <c r="L36" s="1"/>
    </row>
    <row r="37" customFormat="false" ht="13.8" hidden="false" customHeight="false" outlineLevel="0" collapsed="false">
      <c r="K37" s="1"/>
      <c r="L37" s="1"/>
    </row>
    <row r="38" customFormat="false" ht="13.8" hidden="false" customHeight="false" outlineLevel="0" collapsed="false">
      <c r="K38" s="1"/>
    </row>
  </sheetData>
  <mergeCells count="2">
    <mergeCell ref="A1:I1"/>
    <mergeCell ref="A17:I17"/>
  </mergeCells>
  <conditionalFormatting sqref="A3:I12 A19:I28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 B19:I28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6.18"/>
    <col collapsed="false" customWidth="true" hidden="false" outlineLevel="0" max="2" min="2" style="0" width="7.34"/>
    <col collapsed="false" customWidth="true" hidden="false" outlineLevel="0" max="3" min="3" style="0" width="7.95"/>
    <col collapsed="false" customWidth="true" hidden="false" outlineLevel="0" max="8" min="4" style="0" width="7.68"/>
    <col collapsed="false" customWidth="true" hidden="false" outlineLevel="0" max="9" min="9" style="0" width="8.86"/>
    <col collapsed="false" customWidth="true" hidden="false" outlineLevel="0" max="10" min="10" style="0" width="1.39"/>
    <col collapsed="false" customWidth="true" hidden="false" outlineLevel="0" max="12" min="11" style="0" width="7.07"/>
    <col collapsed="false" customWidth="true" hidden="false" outlineLevel="0" max="14" min="13" style="0" width="7.68"/>
  </cols>
  <sheetData>
    <row r="1" customFormat="false" ht="17.35" hidden="false" customHeight="true" outlineLevel="0" collapsed="false">
      <c r="A1" s="3" t="s">
        <v>18</v>
      </c>
      <c r="B1" s="3"/>
      <c r="C1" s="3"/>
      <c r="D1" s="3"/>
      <c r="E1" s="3"/>
      <c r="F1" s="3"/>
      <c r="G1" s="3"/>
      <c r="H1" s="3"/>
      <c r="I1" s="3"/>
    </row>
    <row r="2" customFormat="false" ht="23.85" hidden="false" customHeight="false" outlineLevel="0" collapsed="false">
      <c r="A2" s="27" t="s">
        <v>19</v>
      </c>
      <c r="B2" s="27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20</v>
      </c>
      <c r="I2" s="28" t="s">
        <v>21</v>
      </c>
      <c r="K2" s="29" t="s">
        <v>22</v>
      </c>
      <c r="L2" s="29" t="s">
        <v>23</v>
      </c>
      <c r="M2" s="29" t="s">
        <v>24</v>
      </c>
      <c r="N2" s="29" t="s">
        <v>25</v>
      </c>
    </row>
    <row r="3" customFormat="false" ht="13.8" hidden="false" customHeight="false" outlineLevel="0" collapsed="false">
      <c r="A3" s="30" t="n">
        <v>10</v>
      </c>
      <c r="B3" s="7" t="n">
        <f aca="false">AVERAGE(sigma_010!B$3:B$12)</f>
        <v>28.1393548071731</v>
      </c>
      <c r="C3" s="7" t="n">
        <f aca="false">AVERAGE(sigma_010!C$3:C$12)</f>
        <v>32.2331140979237</v>
      </c>
      <c r="D3" s="7" t="n">
        <f aca="false">AVERAGE(sigma_010!D$3:D$12)</f>
        <v>31.6367348311924</v>
      </c>
      <c r="E3" s="7" t="n">
        <f aca="false">AVERAGE(sigma_010!E$3:E$12)</f>
        <v>32.1707501767082</v>
      </c>
      <c r="F3" s="7" t="n">
        <f aca="false">AVERAGE(sigma_010!F$3:F$12)</f>
        <v>31.6367301170924</v>
      </c>
      <c r="G3" s="7" t="n">
        <f aca="false">AVERAGE(sigma_010!G$3:G$12)</f>
        <v>29.9756338977312</v>
      </c>
      <c r="H3" s="7" t="n">
        <f aca="false">AVERAGE(sigma_010!H$3:H$12)</f>
        <v>32.0569547250153</v>
      </c>
      <c r="I3" s="7" t="n">
        <f aca="false">AVERAGE(sigma_010!I$3:I$12)</f>
        <v>31.7624347548947</v>
      </c>
      <c r="K3" s="31" t="n">
        <f aca="false">MAX($B3:$I3)</f>
        <v>32.2331140979237</v>
      </c>
      <c r="L3" s="32" t="n">
        <f aca="false">MAX($B3:$I3)-STDEV($B3:$I3)</f>
        <v>30.8034058548129</v>
      </c>
      <c r="M3" s="32" t="n">
        <f aca="false">AVERAGE($B3:$I3)</f>
        <v>31.2014634259664</v>
      </c>
      <c r="N3" s="32" t="n">
        <f aca="false">STDEV($B3:$I3)</f>
        <v>1.42970824311088</v>
      </c>
    </row>
    <row r="4" customFormat="false" ht="13.8" hidden="false" customHeight="false" outlineLevel="0" collapsed="false">
      <c r="A4" s="30" t="n">
        <v>25</v>
      </c>
      <c r="B4" s="33" t="n">
        <f aca="false">AVERAGE(sigma_025!B$3:B$12)</f>
        <v>19.7207059466602</v>
      </c>
      <c r="C4" s="33" t="n">
        <f aca="false">AVERAGE(sigma_025!C$3:C$12)</f>
        <v>28.9615792622475</v>
      </c>
      <c r="D4" s="33" t="n">
        <f aca="false">AVERAGE(sigma_025!D$3:D$12)</f>
        <v>28.6440048646959</v>
      </c>
      <c r="E4" s="33" t="n">
        <f aca="false">AVERAGE(sigma_025!E$3:E$12)</f>
        <v>28.9936064166693</v>
      </c>
      <c r="F4" s="33" t="n">
        <f aca="false">AVERAGE(sigma_025!F$3:F$12)</f>
        <v>28.6439925941016</v>
      </c>
      <c r="G4" s="33" t="n">
        <f aca="false">AVERAGE(sigma_025!G$3:G$12)</f>
        <v>25.1823999153154</v>
      </c>
      <c r="H4" s="33" t="n">
        <f aca="false">AVERAGE(sigma_025!H$3:H$12)</f>
        <v>28.1428119533256</v>
      </c>
      <c r="I4" s="33" t="n">
        <f aca="false">AVERAGE(sigma_025!I$3:I$12)</f>
        <v>27.0774434965128</v>
      </c>
      <c r="K4" s="34" t="n">
        <f aca="false">MAX($B4:$I4)</f>
        <v>28.9936064166693</v>
      </c>
      <c r="L4" s="35" t="n">
        <f aca="false">MAX($B4:$I4)-STDEV($B4:$I4)</f>
        <v>25.8137283015722</v>
      </c>
      <c r="M4" s="35" t="n">
        <f aca="false">AVERAGE($B4:$I4)</f>
        <v>26.920818056191</v>
      </c>
      <c r="N4" s="35" t="n">
        <f aca="false">STDEV($B4:$I4)</f>
        <v>3.17987811509712</v>
      </c>
    </row>
    <row r="5" customFormat="false" ht="13.8" hidden="false" customHeight="false" outlineLevel="0" collapsed="false">
      <c r="A5" s="30" t="n">
        <v>50</v>
      </c>
      <c r="B5" s="33" t="n">
        <f aca="false">AVERAGE(sigma_050!B$3:B$12)</f>
        <v>14.6834397273849</v>
      </c>
      <c r="C5" s="33" t="n">
        <f aca="false">AVERAGE(sigma_050!C$3:C$12)</f>
        <v>25.5074738355228</v>
      </c>
      <c r="D5" s="33" t="n">
        <f aca="false">AVERAGE(sigma_050!D$3:D$12)</f>
        <v>25.1836077562712</v>
      </c>
      <c r="E5" s="33" t="n">
        <f aca="false">AVERAGE(sigma_050!E$3:E$12)</f>
        <v>25.2407590502983</v>
      </c>
      <c r="F5" s="33" t="n">
        <f aca="false">AVERAGE(sigma_050!F$3:F$12)</f>
        <v>25.1836090379273</v>
      </c>
      <c r="G5" s="33" t="n">
        <f aca="false">AVERAGE(sigma_050!G$3:G$12)</f>
        <v>21.1176739961446</v>
      </c>
      <c r="H5" s="33" t="n">
        <f aca="false">AVERAGE(sigma_050!H$3:H$12)</f>
        <v>23.6859783044639</v>
      </c>
      <c r="I5" s="33" t="n">
        <f aca="false">AVERAGE(sigma_050!I$3:I$12)</f>
        <v>22.4304388525471</v>
      </c>
      <c r="K5" s="31" t="n">
        <f aca="false">MAX($B5:$I5)</f>
        <v>25.5074738355228</v>
      </c>
      <c r="L5" s="32" t="n">
        <f aca="false">MAX($B5:$I5)-STDEV($B5:$I5)</f>
        <v>21.8384701037902</v>
      </c>
      <c r="M5" s="32" t="n">
        <f aca="false">AVERAGE($B5:$I5)</f>
        <v>22.87912257007</v>
      </c>
      <c r="N5" s="32" t="n">
        <f aca="false">STDEV($B5:$I5)</f>
        <v>3.66900373173253</v>
      </c>
    </row>
    <row r="7" customFormat="false" ht="17.35" hidden="false" customHeight="true" outlineLevel="0" collapsed="false">
      <c r="A7" s="3" t="s">
        <v>26</v>
      </c>
      <c r="B7" s="3"/>
      <c r="C7" s="3"/>
      <c r="D7" s="3"/>
      <c r="E7" s="3"/>
      <c r="F7" s="3"/>
      <c r="G7" s="3"/>
      <c r="H7" s="3"/>
      <c r="I7" s="3"/>
    </row>
    <row r="8" customFormat="false" ht="23.85" hidden="false" customHeight="false" outlineLevel="0" collapsed="false">
      <c r="A8" s="27" t="s">
        <v>19</v>
      </c>
      <c r="B8" s="27" t="s">
        <v>2</v>
      </c>
      <c r="C8" s="28" t="s">
        <v>3</v>
      </c>
      <c r="D8" s="28" t="s">
        <v>4</v>
      </c>
      <c r="E8" s="28" t="s">
        <v>5</v>
      </c>
      <c r="F8" s="28" t="s">
        <v>6</v>
      </c>
      <c r="G8" s="28" t="s">
        <v>7</v>
      </c>
      <c r="H8" s="28" t="s">
        <v>20</v>
      </c>
      <c r="I8" s="28" t="s">
        <v>21</v>
      </c>
      <c r="K8" s="29" t="s">
        <v>22</v>
      </c>
      <c r="L8" s="29" t="s">
        <v>23</v>
      </c>
      <c r="M8" s="29" t="s">
        <v>24</v>
      </c>
      <c r="N8" s="29" t="s">
        <v>25</v>
      </c>
    </row>
    <row r="9" customFormat="false" ht="13.8" hidden="false" customHeight="false" outlineLevel="0" collapsed="false">
      <c r="A9" s="30" t="n">
        <v>10</v>
      </c>
      <c r="B9" s="36" t="n">
        <f aca="false">AVERAGE(sigma_010!B$18:B$27)</f>
        <v>0.844021543739211</v>
      </c>
      <c r="C9" s="37" t="n">
        <f aca="false">AVERAGE(sigma_010!C$18:C$27)</f>
        <v>0.940450909337364</v>
      </c>
      <c r="D9" s="36" t="n">
        <f aca="false">AVERAGE(sigma_010!D$18:D$27)</f>
        <v>0.934765039671777</v>
      </c>
      <c r="E9" s="38" t="n">
        <f aca="false">AVERAGE(sigma_010!E$18:E$27)</f>
        <v>0.939476305891408</v>
      </c>
      <c r="F9" s="36" t="n">
        <f aca="false">AVERAGE(sigma_010!F$18:F$27)</f>
        <v>0.934765059464133</v>
      </c>
      <c r="G9" s="36" t="n">
        <f aca="false">AVERAGE(sigma_010!G$18:G$27)</f>
        <v>0.906438490928706</v>
      </c>
      <c r="H9" s="36" t="n">
        <f aca="false">AVERAGE(sigma_010!H$18:H$27)</f>
        <v>0.933563189128748</v>
      </c>
      <c r="I9" s="36" t="n">
        <f aca="false">AVERAGE(sigma_010!I$18:I$27)</f>
        <v>0.929833199918592</v>
      </c>
      <c r="K9" s="39" t="n">
        <f aca="false">MAX($B9:$I9)</f>
        <v>0.940450909337364</v>
      </c>
      <c r="L9" s="40" t="n">
        <f aca="false">$K9-$N9</f>
        <v>0.935450909337364</v>
      </c>
      <c r="M9" s="40" t="n">
        <f aca="false">AVERAGE($B9:$I9)</f>
        <v>0.920414217259992</v>
      </c>
      <c r="N9" s="40" t="n">
        <f aca="false">0.005</f>
        <v>0.005</v>
      </c>
    </row>
    <row r="10" customFormat="false" ht="13.8" hidden="false" customHeight="false" outlineLevel="0" collapsed="false">
      <c r="A10" s="30" t="n">
        <v>25</v>
      </c>
      <c r="B10" s="41" t="n">
        <f aca="false">AVERAGE(sigma_025!B$18:B$27)</f>
        <v>0.535232438307481</v>
      </c>
      <c r="C10" s="37" t="n">
        <f aca="false">AVERAGE(sigma_025!C$18:C$27)</f>
        <v>0.885447007583547</v>
      </c>
      <c r="D10" s="38" t="n">
        <f aca="false">AVERAGE(sigma_025!D$18:D$27)</f>
        <v>0.88215953380834</v>
      </c>
      <c r="E10" s="38" t="n">
        <f aca="false">AVERAGE(sigma_025!E$18:E$27)</f>
        <v>0.881775504219504</v>
      </c>
      <c r="F10" s="38" t="n">
        <f aca="false">AVERAGE(sigma_025!F$18:F$27)</f>
        <v>0.882159083121079</v>
      </c>
      <c r="G10" s="41" t="n">
        <f aca="false">AVERAGE(sigma_025!G$18:G$27)</f>
        <v>0.767781724713725</v>
      </c>
      <c r="H10" s="41" t="n">
        <f aca="false">AVERAGE(sigma_025!H$18:H$27)</f>
        <v>0.851974038755519</v>
      </c>
      <c r="I10" s="41" t="n">
        <f aca="false">AVERAGE(sigma_025!I$18:I$27)</f>
        <v>0.82010088446228</v>
      </c>
      <c r="K10" s="42" t="n">
        <f aca="false">MAX($B10:$I10)</f>
        <v>0.885447007583547</v>
      </c>
      <c r="L10" s="43" t="n">
        <f aca="false">$K10-$N10</f>
        <v>0.880447007583546</v>
      </c>
      <c r="M10" s="43" t="n">
        <f aca="false">AVERAGE($B10:$I10)</f>
        <v>0.813328776871435</v>
      </c>
      <c r="N10" s="43" t="n">
        <f aca="false">0.005</f>
        <v>0.005</v>
      </c>
    </row>
    <row r="11" customFormat="false" ht="13.8" hidden="false" customHeight="false" outlineLevel="0" collapsed="false">
      <c r="A11" s="30" t="n">
        <v>50</v>
      </c>
      <c r="B11" s="41" t="n">
        <f aca="false">AVERAGE(sigma_050!B$18:B$27)</f>
        <v>0.308135152637398</v>
      </c>
      <c r="C11" s="37" t="n">
        <f aca="false">AVERAGE(sigma_050!C$18:C$27)</f>
        <v>0.789029438782791</v>
      </c>
      <c r="D11" s="41" t="n">
        <f aca="false">AVERAGE(sigma_050!D$18:D$27)</f>
        <v>0.776063399446612</v>
      </c>
      <c r="E11" s="41" t="n">
        <f aca="false">AVERAGE(sigma_050!E$18:E$27)</f>
        <v>0.775683700762032</v>
      </c>
      <c r="F11" s="41" t="n">
        <f aca="false">AVERAGE(sigma_050!F$18:F$27)</f>
        <v>0.77606349294707</v>
      </c>
      <c r="G11" s="41" t="n">
        <f aca="false">AVERAGE(sigma_050!G$18:G$27)</f>
        <v>0.568849179518048</v>
      </c>
      <c r="H11" s="41" t="n">
        <f aca="false">AVERAGE(sigma_050!H$18:H$27)</f>
        <v>0.708702489836473</v>
      </c>
      <c r="I11" s="41" t="n">
        <f aca="false">AVERAGE(sigma_050!I$18:I$27)</f>
        <v>0.648783421205667</v>
      </c>
      <c r="K11" s="39" t="n">
        <f aca="false">MAX($B11:$I11)</f>
        <v>0.789029438782791</v>
      </c>
      <c r="L11" s="40" t="n">
        <f aca="false">$K11-$N11</f>
        <v>0.784029438782791</v>
      </c>
      <c r="M11" s="40" t="n">
        <f aca="false">AVERAGE($B11:$I11)</f>
        <v>0.668913784392011</v>
      </c>
      <c r="N11" s="40" t="n">
        <f aca="false">0.005</f>
        <v>0.005</v>
      </c>
    </row>
  </sheetData>
  <mergeCells count="2">
    <mergeCell ref="A1:I1"/>
    <mergeCell ref="A7:I7"/>
  </mergeCells>
  <conditionalFormatting sqref="A5:I5 A3:A5 B4:I4 B3:B4 C3:I3 A9:I11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5 B9:I11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L3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2021-11-28T17:33:55Z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