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igma_010" sheetId="1" state="visible" r:id="rId2"/>
    <sheet name="sigma_025" sheetId="2" state="visible" r:id="rId3"/>
    <sheet name="sigma_050" sheetId="3" state="visible" r:id="rId4"/>
    <sheet name="media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<sst xmlns="http://schemas.openxmlformats.org/spreadsheetml/2006/main" count="106" uniqueCount="25">
  <si>
    <t xml:space="preserve">PSNR ( dB ) - sigma=10</t>
  </si>
  <si>
    <t xml:space="preserve">Rows</t>
  </si>
  <si>
    <t xml:space="preserve">noisy</t>
  </si>
  <si>
    <t xml:space="preserve">bm3d</t>
  </si>
  <si>
    <t xml:space="preserve">da3d</t>
  </si>
  <si>
    <t xml:space="preserve">ddid</t>
  </si>
  <si>
    <t xml:space="preserve">nldd</t>
  </si>
  <si>
    <t xml:space="preserve">nlm</t>
  </si>
  <si>
    <t xml:space="preserve">nlm-lbp</t>
  </si>
  <si>
    <t xml:space="preserve">nlm-glcm</t>
  </si>
  <si>
    <t xml:space="preserve">Average</t>
  </si>
  <si>
    <t xml:space="preserve">Improvement</t>
  </si>
  <si>
    <t xml:space="preserve">Improvement (%)</t>
  </si>
  <si>
    <t xml:space="preserve">MSSIM – sigma=10</t>
  </si>
  <si>
    <t xml:space="preserve">PSNR ( dB ) - sigma=25</t>
  </si>
  <si>
    <t xml:space="preserve">MSSIM – sigma=25</t>
  </si>
  <si>
    <t xml:space="preserve">PSNR (dB) – médias</t>
  </si>
  <si>
    <t xml:space="preserve">sigma</t>
  </si>
  <si>
    <t xml:space="preserve">nlmlbp</t>
  </si>
  <si>
    <t xml:space="preserve">nlmglcm</t>
  </si>
  <si>
    <t xml:space="preserve">max</t>
  </si>
  <si>
    <t xml:space="preserve">max- delta</t>
  </si>
  <si>
    <t xml:space="preserve">media</t>
  </si>
  <si>
    <t xml:space="preserve">delta</t>
  </si>
  <si>
    <t xml:space="preserve">SSIM – médias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</si>
</sst>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%"/>
    <numFmt numFmtId="166" formatCode="0.00"/>
    <numFmt numFmtId="167" formatCode="0.000"/>
    <numFmt numFmtId="168" formatCode="0.00%"/>
    <numFmt numFmtId="169" formatCode="0.000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C9211E"/>
      <name val="Calibri"/>
      <family val="2"/>
      <charset val="1"/>
    </font>
    <font>
      <sz val="11"/>
      <color rgb="FF3465A4"/>
      <name val="Calibri"/>
      <family val="2"/>
      <charset val="1"/>
    </font>
    <font>
      <sz val="11"/>
      <color rgb="FF069A2E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E6E905"/>
        <bgColor rgb="FFFFFF00"/>
      </patternFill>
    </fill>
    <fill>
      <patternFill patternType="solid">
        <fgColor rgb="FFFFFFD7"/>
        <bgColor rgb="FFFFFFFF"/>
      </patternFill>
    </fill>
    <fill>
      <patternFill patternType="solid">
        <fgColor rgb="FFF7D1D5"/>
        <bgColor rgb="FFDEE6EF"/>
      </patternFill>
    </fill>
    <fill>
      <patternFill patternType="solid">
        <fgColor rgb="FFDEE6EF"/>
        <bgColor rgb="FFEEEEEE"/>
      </patternFill>
    </fill>
    <fill>
      <patternFill patternType="solid">
        <fgColor rgb="FFDDE8CB"/>
        <bgColor rgb="FFDEE6EF"/>
      </patternFill>
    </fill>
    <fill>
      <patternFill patternType="solid">
        <fgColor rgb="FF127622"/>
        <bgColor rgb="FF069A2E"/>
      </patternFill>
    </fill>
    <fill>
      <patternFill patternType="solid">
        <fgColor rgb="FFAFD095"/>
        <bgColor rgb="FFB2B2B2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6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7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8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8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6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7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8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8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1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Calibri"/>
        <charset val="1"/>
        <family val="2"/>
        <color rgb="FF000000"/>
        <sz val="11"/>
      </font>
      <fill>
        <patternFill>
          <bgColor rgb="FFEEEEEE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B2B2B2"/>
        </patternFill>
      </fill>
    </dxf>
    <dxf>
      <font>
        <name val="Calibri"/>
        <charset val="1"/>
        <family val="2"/>
        <b val="1"/>
        <color rgb="FF81D41A"/>
        <sz val="11"/>
      </font>
      <fill>
        <patternFill>
          <bgColor rgb="FFEEEEE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E6E905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D7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EEE"/>
      <rgbColor rgb="FFDDE8CB"/>
      <rgbColor rgb="FFFFFF99"/>
      <rgbColor rgb="FFAFD095"/>
      <rgbColor rgb="FFFF99CC"/>
      <rgbColor rgb="FFCC99FF"/>
      <rgbColor rgb="FFF7D1D5"/>
      <rgbColor rgb="FF3366FF"/>
      <rgbColor rgb="FF33CCCC"/>
      <rgbColor rgb="FF81D41A"/>
      <rgbColor rgb="FFFFCC00"/>
      <rgbColor rgb="FFFF9900"/>
      <rgbColor rgb="FFFF6600"/>
      <rgbColor rgb="FF3465A4"/>
      <rgbColor rgb="FF969696"/>
      <rgbColor rgb="FF003366"/>
      <rgbColor rgb="FF069A2E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8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ColWidth="8.72265625" defaultRowHeight="13.8" zeroHeight="false" outlineLevelRow="0" outlineLevelCol="0"/>
  <cols>
    <col collapsed="false" customWidth="true" hidden="false" outlineLevel="0" max="1" min="1" style="1" width="12.39"/>
    <col collapsed="false" customWidth="true" hidden="false" outlineLevel="0" max="2" min="2" style="1" width="6.57"/>
    <col collapsed="false" customWidth="true" hidden="false" outlineLevel="0" max="9" min="3" style="1" width="7.75"/>
    <col collapsed="false" customWidth="false" hidden="false" outlineLevel="0" max="1023" min="10" style="2" width="8.71"/>
    <col collapsed="false" customWidth="true" hidden="false" outlineLevel="0" max="1024" min="1024" style="2" width="11.52"/>
  </cols>
  <sheetData>
    <row r="1" customFormat="false" ht="17.3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</row>
    <row r="2" customFormat="false" ht="23.7" hidden="false" customHeight="false" outlineLevel="0" collapsed="false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</row>
    <row r="3" s="8" customFormat="true" ht="13.8" hidden="false" customHeight="false" outlineLevel="0" collapsed="false">
      <c r="A3" s="6" t="n">
        <v>1</v>
      </c>
      <c r="B3" s="7" t="n">
        <v>27.7468521054819</v>
      </c>
      <c r="C3" s="7" t="n">
        <v>29.4048292831165</v>
      </c>
      <c r="D3" s="7" t="n">
        <v>29.2659106777679</v>
      </c>
      <c r="E3" s="7" t="n">
        <v>29.5267144014117</v>
      </c>
      <c r="F3" s="7" t="n">
        <v>29.2659470308147</v>
      </c>
      <c r="G3" s="7" t="n">
        <v>28.0651511890898</v>
      </c>
      <c r="H3" s="7" t="n">
        <v>29.6407244020642</v>
      </c>
      <c r="I3" s="7" t="n">
        <v>29.4767168529175</v>
      </c>
      <c r="AMJ3" s="2"/>
    </row>
    <row r="4" customFormat="false" ht="13.8" hidden="false" customHeight="false" outlineLevel="0" collapsed="false">
      <c r="A4" s="6" t="n">
        <v>2</v>
      </c>
      <c r="B4" s="7" t="n">
        <v>27.7260177098565</v>
      </c>
      <c r="C4" s="7" t="n">
        <v>29.3702243908068</v>
      </c>
      <c r="D4" s="7" t="n">
        <v>29.215816687742</v>
      </c>
      <c r="E4" s="7" t="n">
        <v>29.4890414354714</v>
      </c>
      <c r="F4" s="7" t="n">
        <v>29.215816687742</v>
      </c>
      <c r="G4" s="7" t="n">
        <v>28.0272278243392</v>
      </c>
      <c r="H4" s="7" t="n">
        <v>29.6462444376846</v>
      </c>
      <c r="I4" s="7" t="n">
        <v>29.4868287501321</v>
      </c>
    </row>
    <row r="5" customFormat="false" ht="13.8" hidden="false" customHeight="false" outlineLevel="0" collapsed="false">
      <c r="A5" s="6" t="n">
        <v>3</v>
      </c>
      <c r="B5" s="7" t="n">
        <v>27.7472719319219</v>
      </c>
      <c r="C5" s="7" t="n">
        <v>29.4217573148312</v>
      </c>
      <c r="D5" s="7" t="n">
        <v>29.2571637688599</v>
      </c>
      <c r="E5" s="7" t="n">
        <v>29.5320319812395</v>
      </c>
      <c r="F5" s="7" t="n">
        <v>29.2572434751064</v>
      </c>
      <c r="G5" s="7" t="n">
        <v>28.0489009766611</v>
      </c>
      <c r="H5" s="7" t="n">
        <v>29.6517215344476</v>
      </c>
      <c r="I5" s="7" t="n">
        <v>29.4861706305076</v>
      </c>
    </row>
    <row r="6" customFormat="false" ht="13.8" hidden="false" customHeight="false" outlineLevel="0" collapsed="false">
      <c r="A6" s="6" t="n">
        <v>4</v>
      </c>
      <c r="B6" s="7" t="n">
        <v>27.7418150245276</v>
      </c>
      <c r="C6" s="7" t="n">
        <v>29.4147174178382</v>
      </c>
      <c r="D6" s="7" t="n">
        <v>29.2540843801103</v>
      </c>
      <c r="E6" s="7" t="n">
        <v>29.51276979447</v>
      </c>
      <c r="F6" s="7" t="n">
        <v>29.2540843801103</v>
      </c>
      <c r="G6" s="7" t="n">
        <v>28.0486217205738</v>
      </c>
      <c r="H6" s="7" t="n">
        <v>29.6850284086766</v>
      </c>
      <c r="I6" s="7" t="n">
        <v>29.5051027064787</v>
      </c>
    </row>
    <row r="7" customFormat="false" ht="13.8" hidden="false" customHeight="false" outlineLevel="0" collapsed="false">
      <c r="A7" s="6" t="n">
        <v>5</v>
      </c>
      <c r="B7" s="7" t="n">
        <v>27.7646516112467</v>
      </c>
      <c r="C7" s="7" t="n">
        <v>29.4227620702783</v>
      </c>
      <c r="D7" s="7" t="n">
        <v>29.2682839951043</v>
      </c>
      <c r="E7" s="7" t="n">
        <v>29.5352551936652</v>
      </c>
      <c r="F7" s="7" t="n">
        <v>29.2682839951043</v>
      </c>
      <c r="G7" s="7" t="n">
        <v>28.0456355108808</v>
      </c>
      <c r="H7" s="7" t="n">
        <v>29.6674691395102</v>
      </c>
      <c r="I7" s="7" t="n">
        <v>29.4874158685032</v>
      </c>
    </row>
    <row r="8" customFormat="false" ht="13.8" hidden="false" customHeight="false" outlineLevel="0" collapsed="false">
      <c r="A8" s="6" t="n">
        <v>6</v>
      </c>
      <c r="B8" s="7" t="n">
        <v>27.7552507795471</v>
      </c>
      <c r="C8" s="7" t="n">
        <v>29.4581264272502</v>
      </c>
      <c r="D8" s="7" t="n">
        <v>29.3105710225026</v>
      </c>
      <c r="E8" s="7" t="n">
        <v>29.5749123470324</v>
      </c>
      <c r="F8" s="7" t="n">
        <v>29.3105710225026</v>
      </c>
      <c r="G8" s="7" t="n">
        <v>28.0911142603183</v>
      </c>
      <c r="H8" s="7" t="n">
        <v>29.691959154416</v>
      </c>
      <c r="I8" s="7" t="n">
        <v>29.5161049584247</v>
      </c>
    </row>
    <row r="9" customFormat="false" ht="13.8" hidden="false" customHeight="false" outlineLevel="0" collapsed="false">
      <c r="A9" s="6" t="n">
        <v>7</v>
      </c>
      <c r="B9" s="7" t="n">
        <v>27.7272059666239</v>
      </c>
      <c r="C9" s="7" t="n">
        <v>29.4153925416782</v>
      </c>
      <c r="D9" s="7" t="n">
        <v>29.2511524550749</v>
      </c>
      <c r="E9" s="7" t="n">
        <v>29.5492246796529</v>
      </c>
      <c r="F9" s="7" t="n">
        <v>29.2511524550749</v>
      </c>
      <c r="G9" s="7" t="n">
        <v>28.0595595518688</v>
      </c>
      <c r="H9" s="7" t="n">
        <v>29.6798482516313</v>
      </c>
      <c r="I9" s="7" t="n">
        <v>29.5081279651953</v>
      </c>
    </row>
    <row r="10" customFormat="false" ht="13.8" hidden="false" customHeight="false" outlineLevel="0" collapsed="false">
      <c r="A10" s="6" t="n">
        <v>8</v>
      </c>
      <c r="B10" s="7" t="n">
        <v>27.7524230260601</v>
      </c>
      <c r="C10" s="7" t="n">
        <v>29.4285189125092</v>
      </c>
      <c r="D10" s="7" t="n">
        <v>29.2584269643099</v>
      </c>
      <c r="E10" s="7" t="n">
        <v>29.5541423711876</v>
      </c>
      <c r="F10" s="7" t="n">
        <v>29.2584716859269</v>
      </c>
      <c r="G10" s="7" t="n">
        <v>28.0626864523068</v>
      </c>
      <c r="H10" s="7" t="n">
        <v>29.6848088227888</v>
      </c>
      <c r="I10" s="7" t="n">
        <v>29.5040056030959</v>
      </c>
    </row>
    <row r="11" customFormat="false" ht="13.8" hidden="false" customHeight="false" outlineLevel="0" collapsed="false">
      <c r="A11" s="6" t="n">
        <v>9</v>
      </c>
      <c r="B11" s="7" t="n">
        <v>27.7027623987647</v>
      </c>
      <c r="C11" s="7" t="n">
        <v>29.3814482356795</v>
      </c>
      <c r="D11" s="7" t="n">
        <v>29.2231363708323</v>
      </c>
      <c r="E11" s="7" t="n">
        <v>29.4937360368327</v>
      </c>
      <c r="F11" s="7" t="n">
        <v>29.2231363708323</v>
      </c>
      <c r="G11" s="7" t="n">
        <v>28.0411575500809</v>
      </c>
      <c r="H11" s="7" t="n">
        <v>29.6401181906048</v>
      </c>
      <c r="I11" s="7" t="n">
        <v>29.4779580333123</v>
      </c>
    </row>
    <row r="12" customFormat="false" ht="13.8" hidden="false" customHeight="false" outlineLevel="0" collapsed="false">
      <c r="A12" s="6" t="n">
        <v>10</v>
      </c>
      <c r="B12" s="7" t="n">
        <v>27.741717563561</v>
      </c>
      <c r="C12" s="7" t="n">
        <v>29.395489635841</v>
      </c>
      <c r="D12" s="7" t="n">
        <v>29.2563116447594</v>
      </c>
      <c r="E12" s="7" t="n">
        <v>29.5408197194141</v>
      </c>
      <c r="F12" s="7" t="n">
        <v>29.2564605849468</v>
      </c>
      <c r="G12" s="7" t="n">
        <v>28.0579200672114</v>
      </c>
      <c r="H12" s="7" t="n">
        <v>29.6612535760502</v>
      </c>
      <c r="I12" s="7" t="n">
        <v>29.5049296654007</v>
      </c>
    </row>
    <row r="13" s="11" customFormat="true" ht="13.8" hidden="false" customHeight="false" outlineLevel="0" collapsed="false">
      <c r="A13" s="9" t="s">
        <v>10</v>
      </c>
      <c r="B13" s="10" t="n">
        <f aca="false">AVERAGE(B3:B12)</f>
        <v>27.7405968117591</v>
      </c>
      <c r="C13" s="10" t="n">
        <f aca="false">AVERAGE(C3:C12)</f>
        <v>29.4113266229829</v>
      </c>
      <c r="D13" s="10" t="n">
        <f aca="false">AVERAGE(D3:D12)</f>
        <v>29.2560857967063</v>
      </c>
      <c r="E13" s="10" t="n">
        <f aca="false">AVERAGE(E3:E12)</f>
        <v>29.5308647960378</v>
      </c>
      <c r="F13" s="10" t="n">
        <f aca="false">AVERAGE(F3:F12)</f>
        <v>29.2561167688161</v>
      </c>
      <c r="G13" s="10" t="n">
        <f aca="false">AVERAGE(G3:G12)</f>
        <v>28.0547975103331</v>
      </c>
      <c r="H13" s="10" t="n">
        <f aca="false">AVERAGE(H3:H12)</f>
        <v>29.6649175917874</v>
      </c>
      <c r="I13" s="10" t="n">
        <f aca="false">AVERAGE(I3:I12)</f>
        <v>29.4953361033968</v>
      </c>
      <c r="AMJ13" s="2"/>
    </row>
    <row r="14" s="11" customFormat="true" ht="13.8" hidden="false" customHeight="false" outlineLevel="0" collapsed="false">
      <c r="A14" s="12" t="s">
        <v>11</v>
      </c>
      <c r="B14" s="13"/>
      <c r="C14" s="13" t="n">
        <f aca="false">C13-$B13</f>
        <v>1.67072981122378</v>
      </c>
      <c r="D14" s="13" t="n">
        <f aca="false">D13-$B13</f>
        <v>1.51548898494722</v>
      </c>
      <c r="E14" s="13" t="n">
        <f aca="false">E13-$B13</f>
        <v>1.79026798427862</v>
      </c>
      <c r="F14" s="13" t="n">
        <f aca="false">F13-$B13</f>
        <v>1.51551995705699</v>
      </c>
      <c r="G14" s="13" t="n">
        <f aca="false">G13-$B13</f>
        <v>0.314200698573956</v>
      </c>
      <c r="H14" s="13" t="n">
        <f aca="false">H13-$B13</f>
        <v>1.92432078002831</v>
      </c>
      <c r="I14" s="13" t="n">
        <f aca="false">I13-$B13</f>
        <v>1.75473929163767</v>
      </c>
      <c r="AMJ14" s="2"/>
    </row>
    <row r="15" customFormat="false" ht="23.7" hidden="false" customHeight="false" outlineLevel="0" collapsed="false">
      <c r="A15" s="14" t="s">
        <v>12</v>
      </c>
      <c r="B15" s="15"/>
      <c r="C15" s="15" t="n">
        <f aca="false">(C13-$B13)/$B13</f>
        <v>0.0602268877833071</v>
      </c>
      <c r="D15" s="15" t="n">
        <f aca="false">(D13-$B13)/$B13</f>
        <v>0.054630727494111</v>
      </c>
      <c r="E15" s="15" t="n">
        <f aca="false">(E13-$B13)/$B13</f>
        <v>0.0645360298636305</v>
      </c>
      <c r="F15" s="15" t="n">
        <f aca="false">(F13-$B13)/$B13</f>
        <v>0.0546318439845019</v>
      </c>
      <c r="G15" s="15" t="n">
        <f aca="false">(G13-$B13)/$B13</f>
        <v>0.0113263856832657</v>
      </c>
      <c r="H15" s="15" t="n">
        <f aca="false">(H13-$B13)/$B13</f>
        <v>0.0693683987077236</v>
      </c>
      <c r="I15" s="15" t="n">
        <f aca="false">(I13-$B13)/$B13</f>
        <v>0.0632552826294583</v>
      </c>
    </row>
    <row r="16" customFormat="false" ht="13.8" hidden="false" customHeight="false" outlineLevel="0" collapsed="false">
      <c r="A16" s="0"/>
      <c r="B16" s="0"/>
      <c r="C16" s="0"/>
      <c r="D16" s="0"/>
      <c r="E16" s="0"/>
      <c r="F16" s="0"/>
      <c r="G16" s="0"/>
      <c r="H16" s="0"/>
      <c r="I16" s="0"/>
    </row>
    <row r="17" customFormat="false" ht="17.35" hidden="false" customHeight="true" outlineLevel="0" collapsed="false">
      <c r="A17" s="3" t="s">
        <v>13</v>
      </c>
      <c r="B17" s="3"/>
      <c r="C17" s="3"/>
      <c r="D17" s="3"/>
      <c r="E17" s="3"/>
      <c r="F17" s="3"/>
      <c r="G17" s="3"/>
      <c r="H17" s="3"/>
      <c r="I17" s="3"/>
    </row>
    <row r="18" customFormat="false" ht="23.7" hidden="false" customHeight="false" outlineLevel="0" collapsed="false">
      <c r="A18" s="4" t="s">
        <v>1</v>
      </c>
      <c r="B18" s="5" t="s">
        <v>2</v>
      </c>
      <c r="C18" s="5" t="s">
        <v>3</v>
      </c>
      <c r="D18" s="5" t="s">
        <v>4</v>
      </c>
      <c r="E18" s="5" t="s">
        <v>5</v>
      </c>
      <c r="F18" s="5" t="s">
        <v>6</v>
      </c>
      <c r="G18" s="5" t="s">
        <v>7</v>
      </c>
      <c r="H18" s="5" t="s">
        <v>8</v>
      </c>
      <c r="I18" s="5" t="s">
        <v>9</v>
      </c>
    </row>
    <row r="19" customFormat="false" ht="13.8" hidden="false" customHeight="false" outlineLevel="0" collapsed="false">
      <c r="A19" s="6" t="n">
        <v>1</v>
      </c>
      <c r="B19" s="16" t="n">
        <v>0.922949956352377</v>
      </c>
      <c r="C19" s="16" t="n">
        <v>0.946441636279161</v>
      </c>
      <c r="D19" s="16" t="n">
        <v>0.945179835276143</v>
      </c>
      <c r="E19" s="16" t="n">
        <v>0.949029334020718</v>
      </c>
      <c r="F19" s="16" t="n">
        <v>0.945180384151978</v>
      </c>
      <c r="G19" s="16" t="n">
        <v>0.925393660005687</v>
      </c>
      <c r="H19" s="16" t="n">
        <v>0.945337292571357</v>
      </c>
      <c r="I19" s="16" t="n">
        <v>0.943220600404722</v>
      </c>
    </row>
    <row r="20" customFormat="false" ht="13.8" hidden="false" customHeight="false" outlineLevel="0" collapsed="false">
      <c r="A20" s="6" t="n">
        <v>2</v>
      </c>
      <c r="B20" s="16" t="n">
        <v>0.922616067309132</v>
      </c>
      <c r="C20" s="16" t="n">
        <v>0.945962819953526</v>
      </c>
      <c r="D20" s="16" t="n">
        <v>0.944466844710147</v>
      </c>
      <c r="E20" s="16" t="n">
        <v>0.948639639850808</v>
      </c>
      <c r="F20" s="16" t="n">
        <v>0.944466844710147</v>
      </c>
      <c r="G20" s="16" t="n">
        <v>0.924634373848392</v>
      </c>
      <c r="H20" s="16" t="n">
        <v>0.945429582146293</v>
      </c>
      <c r="I20" s="16" t="n">
        <v>0.943366647475393</v>
      </c>
    </row>
    <row r="21" customFormat="false" ht="13.8" hidden="false" customHeight="false" outlineLevel="0" collapsed="false">
      <c r="A21" s="6" t="n">
        <v>3</v>
      </c>
      <c r="B21" s="16" t="n">
        <v>0.922929956137117</v>
      </c>
      <c r="C21" s="16" t="n">
        <v>0.946394154156834</v>
      </c>
      <c r="D21" s="16" t="n">
        <v>0.944800043663568</v>
      </c>
      <c r="E21" s="16" t="n">
        <v>0.948657204779548</v>
      </c>
      <c r="F21" s="16" t="n">
        <v>0.944801331421938</v>
      </c>
      <c r="G21" s="16" t="n">
        <v>0.924457780964021</v>
      </c>
      <c r="H21" s="16" t="n">
        <v>0.945385543686173</v>
      </c>
      <c r="I21" s="16" t="n">
        <v>0.943582776285424</v>
      </c>
    </row>
    <row r="22" customFormat="false" ht="13.8" hidden="false" customHeight="false" outlineLevel="0" collapsed="false">
      <c r="A22" s="6" t="n">
        <v>4</v>
      </c>
      <c r="B22" s="16" t="n">
        <v>0.922705994479466</v>
      </c>
      <c r="C22" s="16" t="n">
        <v>0.946354474280322</v>
      </c>
      <c r="D22" s="16" t="n">
        <v>0.944723805522543</v>
      </c>
      <c r="E22" s="16" t="n">
        <v>0.948603071427137</v>
      </c>
      <c r="F22" s="16" t="n">
        <v>0.944723805522543</v>
      </c>
      <c r="G22" s="16" t="n">
        <v>0.924553344726524</v>
      </c>
      <c r="H22" s="16" t="n">
        <v>0.945730743873851</v>
      </c>
      <c r="I22" s="16" t="n">
        <v>0.943764230082592</v>
      </c>
    </row>
    <row r="23" customFormat="false" ht="13.8" hidden="false" customHeight="false" outlineLevel="0" collapsed="false">
      <c r="A23" s="6" t="n">
        <v>5</v>
      </c>
      <c r="B23" s="16" t="n">
        <v>0.923110966403287</v>
      </c>
      <c r="C23" s="16" t="n">
        <v>0.946414766735785</v>
      </c>
      <c r="D23" s="16" t="n">
        <v>0.944958390188697</v>
      </c>
      <c r="E23" s="16" t="n">
        <v>0.948789828670444</v>
      </c>
      <c r="F23" s="16" t="n">
        <v>0.944958390188697</v>
      </c>
      <c r="G23" s="16" t="n">
        <v>0.92467785282093</v>
      </c>
      <c r="H23" s="16" t="n">
        <v>0.945348531948328</v>
      </c>
      <c r="I23" s="16" t="n">
        <v>0.943523407488788</v>
      </c>
    </row>
    <row r="24" customFormat="false" ht="13.8" hidden="false" customHeight="false" outlineLevel="0" collapsed="false">
      <c r="A24" s="6" t="n">
        <v>6</v>
      </c>
      <c r="B24" s="16" t="n">
        <v>0.922825689717729</v>
      </c>
      <c r="C24" s="16" t="n">
        <v>0.946897710352806</v>
      </c>
      <c r="D24" s="16" t="n">
        <v>0.945272514045567</v>
      </c>
      <c r="E24" s="16" t="n">
        <v>0.949246476475209</v>
      </c>
      <c r="F24" s="16" t="n">
        <v>0.945272514045567</v>
      </c>
      <c r="G24" s="16" t="n">
        <v>0.925500202163329</v>
      </c>
      <c r="H24" s="16" t="n">
        <v>0.946066613946105</v>
      </c>
      <c r="I24" s="16" t="n">
        <v>0.944023755317313</v>
      </c>
    </row>
    <row r="25" customFormat="false" ht="13.8" hidden="false" customHeight="false" outlineLevel="0" collapsed="false">
      <c r="A25" s="6" t="n">
        <v>7</v>
      </c>
      <c r="B25" s="16" t="n">
        <v>0.922314155030989</v>
      </c>
      <c r="C25" s="16" t="n">
        <v>0.946148791966485</v>
      </c>
      <c r="D25" s="16" t="n">
        <v>0.944386826067804</v>
      </c>
      <c r="E25" s="16" t="n">
        <v>0.948741902253676</v>
      </c>
      <c r="F25" s="16" t="n">
        <v>0.944386826067804</v>
      </c>
      <c r="G25" s="16" t="n">
        <v>0.924923273124838</v>
      </c>
      <c r="H25" s="16" t="n">
        <v>0.945520771483826</v>
      </c>
      <c r="I25" s="16" t="n">
        <v>0.943335358039419</v>
      </c>
    </row>
    <row r="26" customFormat="false" ht="13.8" hidden="false" customHeight="false" outlineLevel="0" collapsed="false">
      <c r="A26" s="6" t="n">
        <v>8</v>
      </c>
      <c r="B26" s="16" t="n">
        <v>0.92280017074972</v>
      </c>
      <c r="C26" s="16" t="n">
        <v>0.946371327377268</v>
      </c>
      <c r="D26" s="16" t="n">
        <v>0.944426013218655</v>
      </c>
      <c r="E26" s="16" t="n">
        <v>0.948710460961961</v>
      </c>
      <c r="F26" s="16" t="n">
        <v>0.944426788456943</v>
      </c>
      <c r="G26" s="16" t="n">
        <v>0.925080200761673</v>
      </c>
      <c r="H26" s="16" t="n">
        <v>0.945576384709984</v>
      </c>
      <c r="I26" s="16" t="n">
        <v>0.943670352659204</v>
      </c>
    </row>
    <row r="27" customFormat="false" ht="13.8" hidden="false" customHeight="false" outlineLevel="0" collapsed="false">
      <c r="A27" s="6" t="n">
        <v>9</v>
      </c>
      <c r="B27" s="16" t="n">
        <v>0.922313630793861</v>
      </c>
      <c r="C27" s="16" t="n">
        <v>0.946194634918482</v>
      </c>
      <c r="D27" s="16" t="n">
        <v>0.944541217429289</v>
      </c>
      <c r="E27" s="16" t="n">
        <v>0.948635897268553</v>
      </c>
      <c r="F27" s="16" t="n">
        <v>0.944541217429289</v>
      </c>
      <c r="G27" s="16" t="n">
        <v>0.924862312077033</v>
      </c>
      <c r="H27" s="16" t="n">
        <v>0.945446253587742</v>
      </c>
      <c r="I27" s="16" t="n">
        <v>0.943809924040704</v>
      </c>
    </row>
    <row r="28" customFormat="false" ht="13.8" hidden="false" customHeight="false" outlineLevel="0" collapsed="false">
      <c r="A28" s="6" t="n">
        <v>10</v>
      </c>
      <c r="B28" s="16" t="n">
        <v>0.922787761308221</v>
      </c>
      <c r="C28" s="16" t="n">
        <v>0.946075800567452</v>
      </c>
      <c r="D28" s="16" t="n">
        <v>0.944528156978031</v>
      </c>
      <c r="E28" s="16" t="n">
        <v>0.948545537001925</v>
      </c>
      <c r="F28" s="16" t="n">
        <v>0.944529318188764</v>
      </c>
      <c r="G28" s="16" t="n">
        <v>0.9247844907416</v>
      </c>
      <c r="H28" s="16" t="n">
        <v>0.945469481453441</v>
      </c>
      <c r="I28" s="16" t="n">
        <v>0.943685483027397</v>
      </c>
    </row>
    <row r="29" s="19" customFormat="true" ht="13.8" hidden="false" customHeight="false" outlineLevel="0" collapsed="false">
      <c r="A29" s="17" t="s">
        <v>10</v>
      </c>
      <c r="B29" s="18" t="n">
        <f aca="false">AVERAGE(B19:B28)</f>
        <v>0.92273543482819</v>
      </c>
      <c r="C29" s="18" t="n">
        <f aca="false">AVERAGE(C19:C28)</f>
        <v>0.946325611658812</v>
      </c>
      <c r="D29" s="18" t="n">
        <f aca="false">AVERAGE(D19:D28)</f>
        <v>0.944728364710045</v>
      </c>
      <c r="E29" s="18" t="n">
        <f aca="false">AVERAGE(E19:E28)</f>
        <v>0.948759935270998</v>
      </c>
      <c r="F29" s="18" t="n">
        <f aca="false">AVERAGE(F19:F28)</f>
        <v>0.944728742018367</v>
      </c>
      <c r="G29" s="18" t="n">
        <f aca="false">AVERAGE(G19:G28)</f>
        <v>0.924886749123403</v>
      </c>
      <c r="H29" s="18" t="n">
        <f aca="false">AVERAGE(H19:H28)</f>
        <v>0.94553111994071</v>
      </c>
      <c r="I29" s="18" t="n">
        <f aca="false">AVERAGE(I19:I28)</f>
        <v>0.943598253482096</v>
      </c>
    </row>
    <row r="30" s="19" customFormat="true" ht="13.8" hidden="false" customHeight="false" outlineLevel="0" collapsed="false">
      <c r="A30" s="20" t="s">
        <v>11</v>
      </c>
      <c r="B30" s="21"/>
      <c r="C30" s="21" t="n">
        <f aca="false">C29-$B29</f>
        <v>0.0235901768306221</v>
      </c>
      <c r="D30" s="21" t="n">
        <f aca="false">D29-$B29</f>
        <v>0.0219929298818545</v>
      </c>
      <c r="E30" s="21" t="n">
        <f aca="false">E29-$B29</f>
        <v>0.0260245004428078</v>
      </c>
      <c r="F30" s="21" t="n">
        <f aca="false">F29-$B29</f>
        <v>0.021993307190177</v>
      </c>
      <c r="G30" s="21" t="n">
        <f aca="false">G29-$B29</f>
        <v>0.00215131429521254</v>
      </c>
      <c r="H30" s="21" t="n">
        <f aca="false">H29-$B29</f>
        <v>0.0227956851125201</v>
      </c>
      <c r="I30" s="21" t="n">
        <f aca="false">I29-$B29</f>
        <v>0.0208628186539058</v>
      </c>
    </row>
    <row r="31" s="24" customFormat="true" ht="23.7" hidden="false" customHeight="false" outlineLevel="0" collapsed="false">
      <c r="A31" s="22" t="s">
        <v>12</v>
      </c>
      <c r="B31" s="23"/>
      <c r="C31" s="23" t="n">
        <f aca="false">(C29-$B29)/$B29</f>
        <v>0.0255654827377628</v>
      </c>
      <c r="D31" s="23" t="n">
        <f aca="false">(D29-$B29)/$B29</f>
        <v>0.0238344915040025</v>
      </c>
      <c r="E31" s="23" t="n">
        <f aca="false">(E29-$B29)/$B29</f>
        <v>0.0282036426266143</v>
      </c>
      <c r="F31" s="23" t="n">
        <f aca="false">(F29-$B29)/$B29</f>
        <v>0.0238349004059566</v>
      </c>
      <c r="G31" s="23" t="n">
        <f aca="false">(G29-$B29)/$B29</f>
        <v>0.00233145299726471</v>
      </c>
      <c r="H31" s="23" t="n">
        <f aca="false">(H29-$B29)/$B29</f>
        <v>0.0247044648467028</v>
      </c>
      <c r="I31" s="23" t="n">
        <f aca="false">(I29-$B29)/$B29</f>
        <v>0.022609751253121</v>
      </c>
    </row>
    <row r="33" customFormat="false" ht="13.8" hidden="false" customHeight="false" outlineLevel="0" collapsed="false">
      <c r="K33" s="1"/>
    </row>
    <row r="34" customFormat="false" ht="13.8" hidden="false" customHeight="false" outlineLevel="0" collapsed="false">
      <c r="K34" s="1"/>
      <c r="L34" s="1"/>
    </row>
    <row r="35" customFormat="false" ht="13.8" hidden="false" customHeight="false" outlineLevel="0" collapsed="false">
      <c r="K35" s="1"/>
      <c r="L35" s="1"/>
    </row>
    <row r="36" customFormat="false" ht="13.8" hidden="false" customHeight="false" outlineLevel="0" collapsed="false">
      <c r="K36" s="1"/>
      <c r="L36" s="1"/>
    </row>
    <row r="37" customFormat="false" ht="13.8" hidden="false" customHeight="false" outlineLevel="0" collapsed="false">
      <c r="K37" s="1"/>
      <c r="L37" s="1"/>
    </row>
    <row r="38" customFormat="false" ht="13.8" hidden="false" customHeight="false" outlineLevel="0" collapsed="false">
      <c r="K38" s="1"/>
    </row>
  </sheetData>
  <mergeCells count="2">
    <mergeCell ref="A1:I1"/>
    <mergeCell ref="A17:I17"/>
  </mergeCells>
  <conditionalFormatting sqref="A3:I12 A19:I28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3:I12 B19:I28">
    <cfRule type="expression" priority="4" aboveAverage="0" equalAverage="0" bottom="0" percent="0" rank="0" text="" dxfId="2">
      <formula>B3=#ref!</formula>
    </cfRule>
    <cfRule type="expression" priority="5" aboveAverage="0" equalAverage="0" bottom="0" percent="0" rank="0" text="" dxfId="2">
      <formula>K3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ColWidth="8.72265625" defaultRowHeight="13.8" zeroHeight="false" outlineLevelRow="0" outlineLevelCol="0"/>
  <cols>
    <col collapsed="false" customWidth="true" hidden="false" outlineLevel="0" max="1" min="1" style="1" width="12.39"/>
    <col collapsed="false" customWidth="true" hidden="false" outlineLevel="0" max="2" min="2" style="1" width="6.57"/>
    <col collapsed="false" customWidth="true" hidden="false" outlineLevel="0" max="9" min="3" style="1" width="7.75"/>
    <col collapsed="false" customWidth="false" hidden="false" outlineLevel="0" max="1023" min="10" style="2" width="8.71"/>
    <col collapsed="false" customWidth="true" hidden="false" outlineLevel="0" max="1024" min="1024" style="2" width="11.52"/>
  </cols>
  <sheetData>
    <row r="1" customFormat="false" ht="17.35" hidden="false" customHeight="true" outlineLevel="0" collapsed="false">
      <c r="A1" s="3" t="s">
        <v>14</v>
      </c>
      <c r="B1" s="3"/>
      <c r="C1" s="3"/>
      <c r="D1" s="3"/>
      <c r="E1" s="3"/>
      <c r="F1" s="3"/>
      <c r="G1" s="3"/>
      <c r="H1" s="3"/>
      <c r="I1" s="3"/>
    </row>
    <row r="2" customFormat="false" ht="23.7" hidden="false" customHeight="false" outlineLevel="0" collapsed="false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</row>
    <row r="3" s="8" customFormat="true" ht="13.8" hidden="false" customHeight="false" outlineLevel="0" collapsed="false">
      <c r="A3" s="6" t="n">
        <v>1</v>
      </c>
      <c r="B3" s="7" t="n">
        <v>19.6475790753027</v>
      </c>
      <c r="C3" s="7" t="n">
        <v>26.6131031427541</v>
      </c>
      <c r="D3" s="7" t="n">
        <v>26.3628280751477</v>
      </c>
      <c r="E3" s="7" t="n">
        <v>26.6619786308335</v>
      </c>
      <c r="F3" s="7" t="n">
        <v>26.3628280751477</v>
      </c>
      <c r="G3" s="7" t="n">
        <v>23.706553117906</v>
      </c>
      <c r="H3" s="7" t="n">
        <v>25.7513951492811</v>
      </c>
      <c r="I3" s="7" t="n">
        <v>24.6396447021885</v>
      </c>
      <c r="AMJ3" s="2"/>
    </row>
    <row r="4" customFormat="false" ht="13.8" hidden="false" customHeight="false" outlineLevel="0" collapsed="false">
      <c r="A4" s="6" t="n">
        <v>2</v>
      </c>
      <c r="B4" s="7" t="n">
        <v>19.6786220366336</v>
      </c>
      <c r="C4" s="7" t="n">
        <v>26.5829993410362</v>
      </c>
      <c r="D4" s="7" t="n">
        <v>26.3518642639379</v>
      </c>
      <c r="E4" s="7" t="n">
        <v>26.6339528181816</v>
      </c>
      <c r="F4" s="7" t="n">
        <v>26.3518642639379</v>
      </c>
      <c r="G4" s="7" t="n">
        <v>23.7146789347565</v>
      </c>
      <c r="H4" s="7" t="n">
        <v>25.7398106485263</v>
      </c>
      <c r="I4" s="7" t="n">
        <v>24.6387114638606</v>
      </c>
    </row>
    <row r="5" customFormat="false" ht="13.8" hidden="false" customHeight="false" outlineLevel="0" collapsed="false">
      <c r="A5" s="6" t="n">
        <v>3</v>
      </c>
      <c r="B5" s="7" t="n">
        <v>19.6458021076499</v>
      </c>
      <c r="C5" s="7" t="n">
        <v>26.5624604543927</v>
      </c>
      <c r="D5" s="7" t="n">
        <v>26.3321001073592</v>
      </c>
      <c r="E5" s="7" t="n">
        <v>26.6348829686453</v>
      </c>
      <c r="F5" s="7" t="n">
        <v>26.3321001073592</v>
      </c>
      <c r="G5" s="7" t="n">
        <v>23.7044594214945</v>
      </c>
      <c r="H5" s="7" t="n">
        <v>25.7364151222574</v>
      </c>
      <c r="I5" s="7" t="n">
        <v>24.6495186813182</v>
      </c>
    </row>
    <row r="6" customFormat="false" ht="13.8" hidden="false" customHeight="false" outlineLevel="0" collapsed="false">
      <c r="A6" s="6" t="n">
        <v>4</v>
      </c>
      <c r="B6" s="7" t="n">
        <v>19.6638129421474</v>
      </c>
      <c r="C6" s="7" t="n">
        <v>26.5977679976857</v>
      </c>
      <c r="D6" s="7" t="n">
        <v>26.3299137095653</v>
      </c>
      <c r="E6" s="7" t="n">
        <v>26.6547903561354</v>
      </c>
      <c r="F6" s="7" t="n">
        <v>26.3299137095653</v>
      </c>
      <c r="G6" s="7" t="n">
        <v>23.730722959531</v>
      </c>
      <c r="H6" s="7" t="n">
        <v>25.7740023689251</v>
      </c>
      <c r="I6" s="7" t="n">
        <v>24.6887315108178</v>
      </c>
    </row>
    <row r="7" customFormat="false" ht="13.8" hidden="false" customHeight="false" outlineLevel="0" collapsed="false">
      <c r="A7" s="6" t="n">
        <v>5</v>
      </c>
      <c r="B7" s="7" t="n">
        <v>19.6568803452202</v>
      </c>
      <c r="C7" s="7" t="n">
        <v>26.588745138809</v>
      </c>
      <c r="D7" s="7" t="n">
        <v>26.3789301243891</v>
      </c>
      <c r="E7" s="7" t="n">
        <v>26.6351400322191</v>
      </c>
      <c r="F7" s="7" t="n">
        <v>26.3789301243891</v>
      </c>
      <c r="G7" s="7" t="n">
        <v>23.6804276965875</v>
      </c>
      <c r="H7" s="7" t="n">
        <v>25.7057248138521</v>
      </c>
      <c r="I7" s="7" t="n">
        <v>24.6031597526777</v>
      </c>
    </row>
    <row r="8" customFormat="false" ht="13.8" hidden="false" customHeight="false" outlineLevel="0" collapsed="false">
      <c r="A8" s="6" t="n">
        <v>6</v>
      </c>
      <c r="B8" s="7" t="n">
        <v>19.6601815937417</v>
      </c>
      <c r="C8" s="7" t="n">
        <v>26.580164061757</v>
      </c>
      <c r="D8" s="7" t="n">
        <v>26.3159398614959</v>
      </c>
      <c r="E8" s="7" t="n">
        <v>26.6372379832419</v>
      </c>
      <c r="F8" s="7" t="n">
        <v>26.3159398614959</v>
      </c>
      <c r="G8" s="7" t="n">
        <v>23.7026258933887</v>
      </c>
      <c r="H8" s="7" t="n">
        <v>25.7241637275867</v>
      </c>
      <c r="I8" s="7" t="n">
        <v>24.6277196073352</v>
      </c>
    </row>
    <row r="9" customFormat="false" ht="13.8" hidden="false" customHeight="false" outlineLevel="0" collapsed="false">
      <c r="A9" s="6" t="n">
        <v>7</v>
      </c>
      <c r="B9" s="7" t="n">
        <v>19.6458111850527</v>
      </c>
      <c r="C9" s="7" t="n">
        <v>26.5864819479882</v>
      </c>
      <c r="D9" s="7" t="n">
        <v>26.3574415736508</v>
      </c>
      <c r="E9" s="7" t="n">
        <v>26.6631068823066</v>
      </c>
      <c r="F9" s="7" t="n">
        <v>26.3574415736508</v>
      </c>
      <c r="G9" s="7" t="n">
        <v>23.7251507149512</v>
      </c>
      <c r="H9" s="7" t="n">
        <v>25.7665402980644</v>
      </c>
      <c r="I9" s="7" t="n">
        <v>24.6893223662442</v>
      </c>
    </row>
    <row r="10" customFormat="false" ht="13.8" hidden="false" customHeight="false" outlineLevel="0" collapsed="false">
      <c r="A10" s="6" t="n">
        <v>8</v>
      </c>
      <c r="B10" s="7" t="n">
        <v>19.6585870891411</v>
      </c>
      <c r="C10" s="7" t="n">
        <v>26.6272573291273</v>
      </c>
      <c r="D10" s="7" t="n">
        <v>26.3776855268716</v>
      </c>
      <c r="E10" s="7" t="n">
        <v>26.6853286779553</v>
      </c>
      <c r="F10" s="7" t="n">
        <v>26.3776631500438</v>
      </c>
      <c r="G10" s="7" t="n">
        <v>23.7495867483662</v>
      </c>
      <c r="H10" s="7" t="n">
        <v>25.7825058983695</v>
      </c>
      <c r="I10" s="7" t="n">
        <v>24.6854561279605</v>
      </c>
    </row>
    <row r="11" customFormat="false" ht="13.8" hidden="false" customHeight="false" outlineLevel="0" collapsed="false">
      <c r="A11" s="6" t="n">
        <v>9</v>
      </c>
      <c r="B11" s="7" t="n">
        <v>19.6613706770874</v>
      </c>
      <c r="C11" s="7" t="n">
        <v>26.6084462594787</v>
      </c>
      <c r="D11" s="7" t="n">
        <v>26.3566837999541</v>
      </c>
      <c r="E11" s="7" t="n">
        <v>26.6768503732603</v>
      </c>
      <c r="F11" s="7" t="n">
        <v>26.3566965787715</v>
      </c>
      <c r="G11" s="7" t="n">
        <v>23.73291008645</v>
      </c>
      <c r="H11" s="7" t="n">
        <v>25.7715383865662</v>
      </c>
      <c r="I11" s="7" t="n">
        <v>24.6743202802667</v>
      </c>
    </row>
    <row r="12" customFormat="false" ht="13.8" hidden="false" customHeight="false" outlineLevel="0" collapsed="false">
      <c r="A12" s="6" t="n">
        <v>10</v>
      </c>
      <c r="B12" s="7" t="n">
        <v>19.6527366778655</v>
      </c>
      <c r="C12" s="7" t="n">
        <v>26.6083786521527</v>
      </c>
      <c r="D12" s="7" t="n">
        <v>26.3653425450556</v>
      </c>
      <c r="E12" s="7" t="n">
        <v>26.6503411176091</v>
      </c>
      <c r="F12" s="7" t="n">
        <v>26.3653593036594</v>
      </c>
      <c r="G12" s="7" t="n">
        <v>23.7212973998774</v>
      </c>
      <c r="H12" s="7" t="n">
        <v>25.7666154319759</v>
      </c>
      <c r="I12" s="7" t="n">
        <v>24.6626443649576</v>
      </c>
    </row>
    <row r="13" s="11" customFormat="true" ht="13.8" hidden="false" customHeight="false" outlineLevel="0" collapsed="false">
      <c r="A13" s="9" t="s">
        <v>10</v>
      </c>
      <c r="B13" s="10" t="n">
        <f aca="false">AVERAGE(B3:B12)</f>
        <v>19.6571383729842</v>
      </c>
      <c r="C13" s="10" t="n">
        <f aca="false">AVERAGE(C3:C12)</f>
        <v>26.5955804325182</v>
      </c>
      <c r="D13" s="10" t="n">
        <f aca="false">AVERAGE(D3:D12)</f>
        <v>26.3528729587427</v>
      </c>
      <c r="E13" s="10" t="n">
        <f aca="false">AVERAGE(E3:E12)</f>
        <v>26.6533609840388</v>
      </c>
      <c r="F13" s="10" t="n">
        <f aca="false">AVERAGE(F3:F12)</f>
        <v>26.3528736748021</v>
      </c>
      <c r="G13" s="10" t="n">
        <f aca="false">AVERAGE(G3:G12)</f>
        <v>23.7168412973309</v>
      </c>
      <c r="H13" s="10" t="n">
        <f aca="false">AVERAGE(H3:H12)</f>
        <v>25.7518711845405</v>
      </c>
      <c r="I13" s="10" t="n">
        <f aca="false">AVERAGE(I3:I12)</f>
        <v>24.6559228857627</v>
      </c>
      <c r="AMJ13" s="2"/>
    </row>
    <row r="14" s="11" customFormat="true" ht="13.8" hidden="false" customHeight="false" outlineLevel="0" collapsed="false">
      <c r="A14" s="12" t="s">
        <v>11</v>
      </c>
      <c r="B14" s="13"/>
      <c r="C14" s="13" t="n">
        <f aca="false">C13-$B13</f>
        <v>6.93844205953394</v>
      </c>
      <c r="D14" s="13" t="n">
        <f aca="false">D13-$B13</f>
        <v>6.6957345857585</v>
      </c>
      <c r="E14" s="13" t="n">
        <f aca="false">E13-$B13</f>
        <v>6.9962226110546</v>
      </c>
      <c r="F14" s="13" t="n">
        <f aca="false">F13-$B13</f>
        <v>6.69573530181785</v>
      </c>
      <c r="G14" s="13" t="n">
        <f aca="false">G13-$B13</f>
        <v>4.05970292434668</v>
      </c>
      <c r="H14" s="13" t="n">
        <f aca="false">H13-$B13</f>
        <v>6.09473281155626</v>
      </c>
      <c r="I14" s="13" t="n">
        <f aca="false">I13-$B13</f>
        <v>4.99878451277847</v>
      </c>
      <c r="AMJ14" s="2"/>
    </row>
    <row r="15" customFormat="false" ht="23.7" hidden="false" customHeight="false" outlineLevel="0" collapsed="false">
      <c r="A15" s="14" t="s">
        <v>12</v>
      </c>
      <c r="B15" s="15"/>
      <c r="C15" s="15" t="n">
        <f aca="false">(C13-$B13)/$B13</f>
        <v>0.352973150408799</v>
      </c>
      <c r="D15" s="15" t="n">
        <f aca="false">(D13-$B13)/$B13</f>
        <v>0.340626110408867</v>
      </c>
      <c r="E15" s="15" t="n">
        <f aca="false">(E13-$B13)/$B13</f>
        <v>0.355912568671229</v>
      </c>
      <c r="F15" s="15" t="n">
        <f aca="false">(F13-$B13)/$B13</f>
        <v>0.340626146836313</v>
      </c>
      <c r="G15" s="15" t="n">
        <f aca="false">(G13-$B13)/$B13</f>
        <v>0.206525631926472</v>
      </c>
      <c r="H15" s="15" t="n">
        <f aca="false">(H13-$B13)/$B13</f>
        <v>0.310051885269961</v>
      </c>
      <c r="I15" s="15" t="n">
        <f aca="false">(I13-$B13)/$B13</f>
        <v>0.254298688747521</v>
      </c>
    </row>
    <row r="16" customFormat="false" ht="13.8" hidden="false" customHeight="false" outlineLevel="0" collapsed="false">
      <c r="A16" s="0"/>
      <c r="B16" s="0"/>
      <c r="C16" s="0"/>
      <c r="D16" s="0"/>
      <c r="E16" s="0"/>
      <c r="F16" s="0"/>
      <c r="G16" s="0"/>
      <c r="H16" s="0"/>
      <c r="I16" s="0"/>
    </row>
    <row r="17" customFormat="false" ht="17.35" hidden="false" customHeight="true" outlineLevel="0" collapsed="false">
      <c r="A17" s="3" t="s">
        <v>15</v>
      </c>
      <c r="B17" s="3"/>
      <c r="C17" s="3"/>
      <c r="D17" s="3"/>
      <c r="E17" s="3"/>
      <c r="F17" s="3"/>
      <c r="G17" s="3"/>
      <c r="H17" s="3"/>
      <c r="I17" s="3"/>
    </row>
    <row r="18" customFormat="false" ht="23.7" hidden="false" customHeight="false" outlineLevel="0" collapsed="false">
      <c r="A18" s="4" t="s">
        <v>1</v>
      </c>
      <c r="B18" s="5" t="s">
        <v>2</v>
      </c>
      <c r="C18" s="5" t="s">
        <v>3</v>
      </c>
      <c r="D18" s="5" t="s">
        <v>4</v>
      </c>
      <c r="E18" s="5" t="s">
        <v>5</v>
      </c>
      <c r="F18" s="5" t="s">
        <v>6</v>
      </c>
      <c r="G18" s="5" t="s">
        <v>7</v>
      </c>
      <c r="H18" s="5" t="s">
        <v>8</v>
      </c>
      <c r="I18" s="5" t="s">
        <v>9</v>
      </c>
    </row>
    <row r="19" customFormat="false" ht="13.8" hidden="false" customHeight="false" outlineLevel="0" collapsed="false">
      <c r="A19" s="6" t="n">
        <v>1</v>
      </c>
      <c r="B19" s="16" t="n">
        <v>0.672708302346036</v>
      </c>
      <c r="C19" s="16" t="n">
        <v>0.892843380949085</v>
      </c>
      <c r="D19" s="16" t="n">
        <v>0.887600592429275</v>
      </c>
      <c r="E19" s="16" t="n">
        <v>0.891997149722081</v>
      </c>
      <c r="F19" s="16" t="n">
        <v>0.887600592429275</v>
      </c>
      <c r="G19" s="16" t="n">
        <v>0.80156024451873</v>
      </c>
      <c r="H19" s="16" t="n">
        <v>0.851375501729011</v>
      </c>
      <c r="I19" s="16" t="n">
        <v>0.806207363476156</v>
      </c>
    </row>
    <row r="20" customFormat="false" ht="13.8" hidden="false" customHeight="false" outlineLevel="0" collapsed="false">
      <c r="A20" s="6" t="n">
        <v>2</v>
      </c>
      <c r="B20" s="16" t="n">
        <v>0.674083367549728</v>
      </c>
      <c r="C20" s="16" t="n">
        <v>0.891784830635339</v>
      </c>
      <c r="D20" s="16" t="n">
        <v>0.887309977770448</v>
      </c>
      <c r="E20" s="16" t="n">
        <v>0.891286849700438</v>
      </c>
      <c r="F20" s="16" t="n">
        <v>0.887309977770448</v>
      </c>
      <c r="G20" s="16" t="n">
        <v>0.801814767011108</v>
      </c>
      <c r="H20" s="16" t="n">
        <v>0.850647713719774</v>
      </c>
      <c r="I20" s="16" t="n">
        <v>0.804633849862049</v>
      </c>
    </row>
    <row r="21" customFormat="false" ht="13.8" hidden="false" customHeight="false" outlineLevel="0" collapsed="false">
      <c r="A21" s="6" t="n">
        <v>3</v>
      </c>
      <c r="B21" s="16" t="n">
        <v>0.672097606814443</v>
      </c>
      <c r="C21" s="16" t="n">
        <v>0.891326302203014</v>
      </c>
      <c r="D21" s="16" t="n">
        <v>0.886809879356654</v>
      </c>
      <c r="E21" s="16" t="n">
        <v>0.891652608535268</v>
      </c>
      <c r="F21" s="16" t="n">
        <v>0.886809879356654</v>
      </c>
      <c r="G21" s="16" t="n">
        <v>0.800994181005666</v>
      </c>
      <c r="H21" s="16" t="n">
        <v>0.849995576114218</v>
      </c>
      <c r="I21" s="16" t="n">
        <v>0.805038000330518</v>
      </c>
    </row>
    <row r="22" customFormat="false" ht="13.8" hidden="false" customHeight="false" outlineLevel="0" collapsed="false">
      <c r="A22" s="6" t="n">
        <v>4</v>
      </c>
      <c r="B22" s="16" t="n">
        <v>0.673722828241335</v>
      </c>
      <c r="C22" s="16" t="n">
        <v>0.892396800543151</v>
      </c>
      <c r="D22" s="16" t="n">
        <v>0.887416911703587</v>
      </c>
      <c r="E22" s="16" t="n">
        <v>0.891909650376286</v>
      </c>
      <c r="F22" s="16" t="n">
        <v>0.887416911703587</v>
      </c>
      <c r="G22" s="16" t="n">
        <v>0.802890920359083</v>
      </c>
      <c r="H22" s="16" t="n">
        <v>0.851763307719396</v>
      </c>
      <c r="I22" s="16" t="n">
        <v>0.807786985010267</v>
      </c>
    </row>
    <row r="23" customFormat="false" ht="13.8" hidden="false" customHeight="false" outlineLevel="0" collapsed="false">
      <c r="A23" s="6" t="n">
        <v>5</v>
      </c>
      <c r="B23" s="16" t="n">
        <v>0.672365321364244</v>
      </c>
      <c r="C23" s="16" t="n">
        <v>0.891275531663239</v>
      </c>
      <c r="D23" s="16" t="n">
        <v>0.887644056426123</v>
      </c>
      <c r="E23" s="16" t="n">
        <v>0.890928753396621</v>
      </c>
      <c r="F23" s="16" t="n">
        <v>0.887644056426123</v>
      </c>
      <c r="G23" s="16" t="n">
        <v>0.80080631566803</v>
      </c>
      <c r="H23" s="16" t="n">
        <v>0.849188083003861</v>
      </c>
      <c r="I23" s="16" t="n">
        <v>0.802986169535236</v>
      </c>
    </row>
    <row r="24" customFormat="false" ht="13.8" hidden="false" customHeight="false" outlineLevel="0" collapsed="false">
      <c r="A24" s="6" t="n">
        <v>6</v>
      </c>
      <c r="B24" s="16" t="n">
        <v>0.673311352750507</v>
      </c>
      <c r="C24" s="16" t="n">
        <v>0.891540711623896</v>
      </c>
      <c r="D24" s="16" t="n">
        <v>0.887822970225855</v>
      </c>
      <c r="E24" s="16" t="n">
        <v>0.891236283751192</v>
      </c>
      <c r="F24" s="16" t="n">
        <v>0.887822970225855</v>
      </c>
      <c r="G24" s="16" t="n">
        <v>0.802502601786877</v>
      </c>
      <c r="H24" s="16" t="n">
        <v>0.850096136387921</v>
      </c>
      <c r="I24" s="16" t="n">
        <v>0.804684337725578</v>
      </c>
    </row>
    <row r="25" customFormat="false" ht="13.8" hidden="false" customHeight="false" outlineLevel="0" collapsed="false">
      <c r="A25" s="6" t="n">
        <v>7</v>
      </c>
      <c r="B25" s="16" t="n">
        <v>0.673222574791259</v>
      </c>
      <c r="C25" s="16" t="n">
        <v>0.892519242081968</v>
      </c>
      <c r="D25" s="16" t="n">
        <v>0.888036945588259</v>
      </c>
      <c r="E25" s="16" t="n">
        <v>0.892638062577967</v>
      </c>
      <c r="F25" s="16" t="n">
        <v>0.888036945588259</v>
      </c>
      <c r="G25" s="16" t="n">
        <v>0.803095350304572</v>
      </c>
      <c r="H25" s="16" t="n">
        <v>0.851534196442979</v>
      </c>
      <c r="I25" s="16" t="n">
        <v>0.808636096354759</v>
      </c>
    </row>
    <row r="26" customFormat="false" ht="13.8" hidden="false" customHeight="false" outlineLevel="0" collapsed="false">
      <c r="A26" s="6" t="n">
        <v>8</v>
      </c>
      <c r="B26" s="16" t="n">
        <v>0.673804884650997</v>
      </c>
      <c r="C26" s="16" t="n">
        <v>0.893765853477255</v>
      </c>
      <c r="D26" s="16" t="n">
        <v>0.889500186043213</v>
      </c>
      <c r="E26" s="16" t="n">
        <v>0.893011391687266</v>
      </c>
      <c r="F26" s="16" t="n">
        <v>0.889499771504445</v>
      </c>
      <c r="G26" s="16" t="n">
        <v>0.803650081679546</v>
      </c>
      <c r="H26" s="16" t="n">
        <v>0.851989902448626</v>
      </c>
      <c r="I26" s="16" t="n">
        <v>0.807359007937255</v>
      </c>
    </row>
    <row r="27" customFormat="false" ht="13.8" hidden="false" customHeight="false" outlineLevel="0" collapsed="false">
      <c r="A27" s="6" t="n">
        <v>9</v>
      </c>
      <c r="B27" s="16" t="n">
        <v>0.673905715276269</v>
      </c>
      <c r="C27" s="16" t="n">
        <v>0.893176346005679</v>
      </c>
      <c r="D27" s="16" t="n">
        <v>0.888028038009351</v>
      </c>
      <c r="E27" s="16" t="n">
        <v>0.892753129391878</v>
      </c>
      <c r="F27" s="16" t="n">
        <v>0.888028474401669</v>
      </c>
      <c r="G27" s="16" t="n">
        <v>0.803042810384565</v>
      </c>
      <c r="H27" s="16" t="n">
        <v>0.85286270186021</v>
      </c>
      <c r="I27" s="16" t="n">
        <v>0.807142387860169</v>
      </c>
    </row>
    <row r="28" customFormat="false" ht="13.8" hidden="false" customHeight="false" outlineLevel="0" collapsed="false">
      <c r="A28" s="6" t="n">
        <v>10</v>
      </c>
      <c r="B28" s="16" t="n">
        <v>0.673055397520037</v>
      </c>
      <c r="C28" s="16" t="n">
        <v>0.893174175581116</v>
      </c>
      <c r="D28" s="16" t="n">
        <v>0.888350456473839</v>
      </c>
      <c r="E28" s="16" t="n">
        <v>0.892030498703601</v>
      </c>
      <c r="F28" s="16" t="n">
        <v>0.888350543618624</v>
      </c>
      <c r="G28" s="16" t="n">
        <v>0.802790791739013</v>
      </c>
      <c r="H28" s="16" t="n">
        <v>0.851707766214692</v>
      </c>
      <c r="I28" s="16" t="n">
        <v>0.806299987911254</v>
      </c>
    </row>
    <row r="29" s="19" customFormat="true" ht="13.8" hidden="false" customHeight="false" outlineLevel="0" collapsed="false">
      <c r="A29" s="17" t="s">
        <v>10</v>
      </c>
      <c r="B29" s="18" t="n">
        <f aca="false">AVERAGE(B19:B28)</f>
        <v>0.673227735130485</v>
      </c>
      <c r="C29" s="18" t="n">
        <f aca="false">AVERAGE(C19:C28)</f>
        <v>0.892380317476374</v>
      </c>
      <c r="D29" s="18" t="n">
        <f aca="false">AVERAGE(D19:D28)</f>
        <v>0.88785200140266</v>
      </c>
      <c r="E29" s="18" t="n">
        <f aca="false">AVERAGE(E19:E28)</f>
        <v>0.89194443778426</v>
      </c>
      <c r="F29" s="18" t="n">
        <f aca="false">AVERAGE(F19:F28)</f>
        <v>0.887852012302494</v>
      </c>
      <c r="G29" s="18" t="n">
        <f aca="false">AVERAGE(G19:G28)</f>
        <v>0.802314806445719</v>
      </c>
      <c r="H29" s="18" t="n">
        <f aca="false">AVERAGE(H19:H28)</f>
        <v>0.851116088564069</v>
      </c>
      <c r="I29" s="18" t="n">
        <f aca="false">AVERAGE(I19:I28)</f>
        <v>0.806077418600324</v>
      </c>
    </row>
    <row r="30" s="19" customFormat="true" ht="13.8" hidden="false" customHeight="false" outlineLevel="0" collapsed="false">
      <c r="A30" s="20" t="s">
        <v>11</v>
      </c>
      <c r="B30" s="21"/>
      <c r="C30" s="21" t="n">
        <f aca="false">C29-$B29</f>
        <v>0.219152582345889</v>
      </c>
      <c r="D30" s="21" t="n">
        <f aca="false">D29-$B29</f>
        <v>0.214624266272175</v>
      </c>
      <c r="E30" s="21" t="n">
        <f aca="false">E29-$B29</f>
        <v>0.218716702653774</v>
      </c>
      <c r="F30" s="21" t="n">
        <f aca="false">F29-$B29</f>
        <v>0.214624277172009</v>
      </c>
      <c r="G30" s="21" t="n">
        <f aca="false">G29-$B29</f>
        <v>0.129087071315234</v>
      </c>
      <c r="H30" s="21" t="n">
        <f aca="false">H29-$B29</f>
        <v>0.177888353433583</v>
      </c>
      <c r="I30" s="21" t="n">
        <f aca="false">I29-$B29</f>
        <v>0.132849683469839</v>
      </c>
    </row>
    <row r="31" s="24" customFormat="true" ht="23.7" hidden="false" customHeight="false" outlineLevel="0" collapsed="false">
      <c r="A31" s="22" t="s">
        <v>12</v>
      </c>
      <c r="B31" s="23"/>
      <c r="C31" s="23" t="n">
        <f aca="false">(C29-$B29)/$B29</f>
        <v>0.325525183990545</v>
      </c>
      <c r="D31" s="23" t="n">
        <f aca="false">(D29-$B29)/$B29</f>
        <v>0.318798907223536</v>
      </c>
      <c r="E31" s="23" t="n">
        <f aca="false">(E29-$B29)/$B29</f>
        <v>0.324877736374576</v>
      </c>
      <c r="F31" s="23" t="n">
        <f aca="false">(F29-$B29)/$B29</f>
        <v>0.318798923413947</v>
      </c>
      <c r="G31" s="23" t="n">
        <f aca="false">(G29-$B29)/$B29</f>
        <v>0.191743543201193</v>
      </c>
      <c r="H31" s="23" t="n">
        <f aca="false">(H29-$B29)/$B29</f>
        <v>0.26423206316523</v>
      </c>
      <c r="I31" s="23" t="n">
        <f aca="false">(I29-$B29)/$B29</f>
        <v>0.197332457558496</v>
      </c>
    </row>
    <row r="33" customFormat="false" ht="13.8" hidden="false" customHeight="false" outlineLevel="0" collapsed="false">
      <c r="K33" s="1"/>
    </row>
    <row r="34" customFormat="false" ht="13.8" hidden="false" customHeight="false" outlineLevel="0" collapsed="false">
      <c r="K34" s="1"/>
      <c r="L34" s="1"/>
    </row>
    <row r="35" customFormat="false" ht="13.8" hidden="false" customHeight="false" outlineLevel="0" collapsed="false">
      <c r="K35" s="1"/>
      <c r="L35" s="1"/>
    </row>
    <row r="36" customFormat="false" ht="13.8" hidden="false" customHeight="false" outlineLevel="0" collapsed="false">
      <c r="K36" s="1"/>
      <c r="L36" s="1"/>
    </row>
    <row r="37" customFormat="false" ht="13.8" hidden="false" customHeight="false" outlineLevel="0" collapsed="false">
      <c r="K37" s="1"/>
      <c r="L37" s="1"/>
    </row>
    <row r="38" customFormat="false" ht="13.8" hidden="false" customHeight="false" outlineLevel="0" collapsed="false">
      <c r="K38" s="1"/>
    </row>
  </sheetData>
  <mergeCells count="2">
    <mergeCell ref="A1:I1"/>
    <mergeCell ref="A17:I17"/>
  </mergeCells>
  <conditionalFormatting sqref="A3:I12 A19:I28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3:I12 B19:I28">
    <cfRule type="expression" priority="4" aboveAverage="0" equalAverage="0" bottom="0" percent="0" rank="0" text="" dxfId="2">
      <formula>B3=#ref!</formula>
    </cfRule>
    <cfRule type="expression" priority="5" aboveAverage="0" equalAverage="0" bottom="0" percent="0" rank="0" text="" dxfId="2">
      <formula>K3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ColWidth="8.72265625" defaultRowHeight="13.8" zeroHeight="false" outlineLevelRow="0" outlineLevelCol="0"/>
  <cols>
    <col collapsed="false" customWidth="true" hidden="false" outlineLevel="0" max="1" min="1" style="1" width="12.39"/>
    <col collapsed="false" customWidth="true" hidden="false" outlineLevel="0" max="2" min="2" style="1" width="6.57"/>
    <col collapsed="false" customWidth="true" hidden="false" outlineLevel="0" max="9" min="3" style="1" width="7.75"/>
    <col collapsed="false" customWidth="false" hidden="false" outlineLevel="0" max="1023" min="10" style="2" width="8.71"/>
    <col collapsed="false" customWidth="true" hidden="false" outlineLevel="0" max="1024" min="1024" style="2" width="11.52"/>
  </cols>
  <sheetData>
    <row r="1" customFormat="false" ht="17.3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</row>
    <row r="2" customFormat="false" ht="23.7" hidden="false" customHeight="false" outlineLevel="0" collapsed="false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</row>
    <row r="3" s="8" customFormat="true" ht="13.8" hidden="false" customHeight="false" outlineLevel="0" collapsed="false">
      <c r="A3" s="6" t="n">
        <v>1</v>
      </c>
      <c r="B3" s="7" t="n">
        <v>14.4740027272817</v>
      </c>
      <c r="C3" s="7" t="n">
        <v>23.2915092085116</v>
      </c>
      <c r="D3" s="7" t="n">
        <v>22.8661250877943</v>
      </c>
      <c r="E3" s="7" t="n">
        <v>23.0077976612345</v>
      </c>
      <c r="F3" s="7" t="n">
        <v>22.8661157078634</v>
      </c>
      <c r="G3" s="7" t="n">
        <v>19.8136913735872</v>
      </c>
      <c r="H3" s="7" t="n">
        <v>21.4636799784729</v>
      </c>
      <c r="I3" s="7" t="n">
        <v>20.1630309573926</v>
      </c>
      <c r="AMJ3" s="2"/>
    </row>
    <row r="4" customFormat="false" ht="13.8" hidden="false" customHeight="false" outlineLevel="0" collapsed="false">
      <c r="A4" s="6" t="n">
        <v>2</v>
      </c>
      <c r="B4" s="7" t="n">
        <v>14.4786340953176</v>
      </c>
      <c r="C4" s="7" t="n">
        <v>23.2731424745654</v>
      </c>
      <c r="D4" s="7" t="n">
        <v>22.8671126176272</v>
      </c>
      <c r="E4" s="7" t="n">
        <v>23.0006134264803</v>
      </c>
      <c r="F4" s="7" t="n">
        <v>22.8671126176272</v>
      </c>
      <c r="G4" s="7" t="n">
        <v>19.8218562443651</v>
      </c>
      <c r="H4" s="7" t="n">
        <v>21.4541798180579</v>
      </c>
      <c r="I4" s="7" t="n">
        <v>20.1803572246286</v>
      </c>
    </row>
    <row r="5" customFormat="false" ht="13.8" hidden="false" customHeight="false" outlineLevel="0" collapsed="false">
      <c r="A5" s="6" t="n">
        <v>3</v>
      </c>
      <c r="B5" s="7" t="n">
        <v>14.4541991627352</v>
      </c>
      <c r="C5" s="7" t="n">
        <v>23.2553861355681</v>
      </c>
      <c r="D5" s="7" t="n">
        <v>22.8600391223497</v>
      </c>
      <c r="E5" s="7" t="n">
        <v>22.9606181988414</v>
      </c>
      <c r="F5" s="7" t="n">
        <v>22.8600391223497</v>
      </c>
      <c r="G5" s="7" t="n">
        <v>19.7821936312067</v>
      </c>
      <c r="H5" s="7" t="n">
        <v>21.4358837791881</v>
      </c>
      <c r="I5" s="7" t="n">
        <v>20.1345034683169</v>
      </c>
    </row>
    <row r="6" customFormat="false" ht="13.8" hidden="false" customHeight="false" outlineLevel="0" collapsed="false">
      <c r="A6" s="6" t="n">
        <v>4</v>
      </c>
      <c r="B6" s="7" t="n">
        <v>14.4809183811552</v>
      </c>
      <c r="C6" s="7" t="n">
        <v>23.2311502335869</v>
      </c>
      <c r="D6" s="7" t="n">
        <v>22.8383963413108</v>
      </c>
      <c r="E6" s="7" t="n">
        <v>22.9579572136934</v>
      </c>
      <c r="F6" s="7" t="n">
        <v>22.8383963413108</v>
      </c>
      <c r="G6" s="7" t="n">
        <v>19.796318058755</v>
      </c>
      <c r="H6" s="7" t="n">
        <v>21.4336331281387</v>
      </c>
      <c r="I6" s="7" t="n">
        <v>20.1453713314245</v>
      </c>
    </row>
    <row r="7" customFormat="false" ht="13.8" hidden="false" customHeight="false" outlineLevel="0" collapsed="false">
      <c r="A7" s="6" t="n">
        <v>5</v>
      </c>
      <c r="B7" s="7" t="n">
        <v>14.4808618836024</v>
      </c>
      <c r="C7" s="7" t="n">
        <v>23.2379948511144</v>
      </c>
      <c r="D7" s="7" t="n">
        <v>22.8359903790286</v>
      </c>
      <c r="E7" s="7" t="n">
        <v>22.9592214510603</v>
      </c>
      <c r="F7" s="7" t="n">
        <v>22.8359865360372</v>
      </c>
      <c r="G7" s="7" t="n">
        <v>19.7898929262718</v>
      </c>
      <c r="H7" s="7" t="n">
        <v>21.4263393892836</v>
      </c>
      <c r="I7" s="7" t="n">
        <v>20.1284842776573</v>
      </c>
    </row>
    <row r="8" customFormat="false" ht="13.8" hidden="false" customHeight="false" outlineLevel="0" collapsed="false">
      <c r="A8" s="6" t="n">
        <v>6</v>
      </c>
      <c r="B8" s="7" t="n">
        <v>14.4612086613458</v>
      </c>
      <c r="C8" s="7" t="n">
        <v>23.2430454959746</v>
      </c>
      <c r="D8" s="7" t="n">
        <v>22.850658177419</v>
      </c>
      <c r="E8" s="7" t="n">
        <v>22.960290257796</v>
      </c>
      <c r="F8" s="7" t="n">
        <v>22.850658177419</v>
      </c>
      <c r="G8" s="7" t="n">
        <v>19.7918769681379</v>
      </c>
      <c r="H8" s="7" t="n">
        <v>21.4228602620941</v>
      </c>
      <c r="I8" s="7" t="n">
        <v>20.1490201494722</v>
      </c>
    </row>
    <row r="9" customFormat="false" ht="13.8" hidden="false" customHeight="false" outlineLevel="0" collapsed="false">
      <c r="A9" s="6" t="n">
        <v>7</v>
      </c>
      <c r="B9" s="7" t="n">
        <v>14.5078757511997</v>
      </c>
      <c r="C9" s="7" t="n">
        <v>23.2833362696873</v>
      </c>
      <c r="D9" s="7" t="n">
        <v>22.8733373495735</v>
      </c>
      <c r="E9" s="7" t="n">
        <v>23.0007260999492</v>
      </c>
      <c r="F9" s="7" t="n">
        <v>22.8733373495735</v>
      </c>
      <c r="G9" s="7" t="n">
        <v>19.8282310705403</v>
      </c>
      <c r="H9" s="7" t="n">
        <v>21.4800756470955</v>
      </c>
      <c r="I9" s="7" t="n">
        <v>20.1871622858568</v>
      </c>
    </row>
    <row r="10" customFormat="false" ht="13.8" hidden="false" customHeight="false" outlineLevel="0" collapsed="false">
      <c r="A10" s="6" t="n">
        <v>8</v>
      </c>
      <c r="B10" s="7" t="n">
        <v>14.4878422236809</v>
      </c>
      <c r="C10" s="7" t="n">
        <v>23.2789062402728</v>
      </c>
      <c r="D10" s="7" t="n">
        <v>22.8316943256432</v>
      </c>
      <c r="E10" s="7" t="n">
        <v>22.9957958894724</v>
      </c>
      <c r="F10" s="7" t="n">
        <v>22.8316943256432</v>
      </c>
      <c r="G10" s="7" t="n">
        <v>19.8223142871051</v>
      </c>
      <c r="H10" s="7" t="n">
        <v>21.4653361025592</v>
      </c>
      <c r="I10" s="7" t="n">
        <v>20.1654612402502</v>
      </c>
    </row>
    <row r="11" customFormat="false" ht="13.8" hidden="false" customHeight="false" outlineLevel="0" collapsed="false">
      <c r="A11" s="6" t="n">
        <v>9</v>
      </c>
      <c r="B11" s="7" t="n">
        <v>14.4852787607343</v>
      </c>
      <c r="C11" s="7" t="n">
        <v>23.2666526484029</v>
      </c>
      <c r="D11" s="7" t="n">
        <v>22.8737582729139</v>
      </c>
      <c r="E11" s="7" t="n">
        <v>22.9989232414524</v>
      </c>
      <c r="F11" s="7" t="n">
        <v>22.8737582729139</v>
      </c>
      <c r="G11" s="7" t="n">
        <v>19.8263868118591</v>
      </c>
      <c r="H11" s="7" t="n">
        <v>21.4784006011233</v>
      </c>
      <c r="I11" s="7" t="n">
        <v>20.1847396370481</v>
      </c>
    </row>
    <row r="12" customFormat="false" ht="13.8" hidden="false" customHeight="false" outlineLevel="0" collapsed="false">
      <c r="A12" s="6" t="n">
        <v>10</v>
      </c>
      <c r="B12" s="7" t="n">
        <v>14.4982034191462</v>
      </c>
      <c r="C12" s="7" t="n">
        <v>23.308077909969</v>
      </c>
      <c r="D12" s="7" t="n">
        <v>22.8781230691661</v>
      </c>
      <c r="E12" s="7" t="n">
        <v>23.0082078303786</v>
      </c>
      <c r="F12" s="7" t="n">
        <v>22.8781230691661</v>
      </c>
      <c r="G12" s="7" t="n">
        <v>19.8277906872798</v>
      </c>
      <c r="H12" s="7" t="n">
        <v>21.4812696473073</v>
      </c>
      <c r="I12" s="7" t="n">
        <v>20.1713712208739</v>
      </c>
    </row>
    <row r="13" s="11" customFormat="true" ht="13.8" hidden="false" customHeight="false" outlineLevel="0" collapsed="false">
      <c r="A13" s="9" t="s">
        <v>10</v>
      </c>
      <c r="B13" s="10" t="n">
        <f aca="false">AVERAGE(B3:B12)</f>
        <v>14.4809025066199</v>
      </c>
      <c r="C13" s="10" t="n">
        <f aca="false">AVERAGE(C3:C12)</f>
        <v>23.2669201467653</v>
      </c>
      <c r="D13" s="10" t="n">
        <f aca="false">AVERAGE(D3:D12)</f>
        <v>22.8575234742826</v>
      </c>
      <c r="E13" s="10" t="n">
        <f aca="false">AVERAGE(E3:E12)</f>
        <v>22.9850151270358</v>
      </c>
      <c r="F13" s="10" t="n">
        <f aca="false">AVERAGE(F3:F12)</f>
        <v>22.8575221519904</v>
      </c>
      <c r="G13" s="10" t="n">
        <f aca="false">AVERAGE(G3:G12)</f>
        <v>19.8100552059108</v>
      </c>
      <c r="H13" s="10" t="n">
        <f aca="false">AVERAGE(H3:H12)</f>
        <v>21.4541658353321</v>
      </c>
      <c r="I13" s="10" t="n">
        <f aca="false">AVERAGE(I3:I12)</f>
        <v>20.1609501792921</v>
      </c>
      <c r="AMJ13" s="2"/>
    </row>
    <row r="14" s="11" customFormat="true" ht="13.8" hidden="false" customHeight="false" outlineLevel="0" collapsed="false">
      <c r="A14" s="12" t="s">
        <v>11</v>
      </c>
      <c r="B14" s="13"/>
      <c r="C14" s="13" t="n">
        <f aca="false">C13-$B13</f>
        <v>8.78601764014542</v>
      </c>
      <c r="D14" s="13" t="n">
        <f aca="false">D13-$B13</f>
        <v>8.37662096766273</v>
      </c>
      <c r="E14" s="13" t="n">
        <f aca="false">E13-$B13</f>
        <v>8.50411262041594</v>
      </c>
      <c r="F14" s="13" t="n">
        <f aca="false">F13-$B13</f>
        <v>8.3766196453705</v>
      </c>
      <c r="G14" s="13" t="n">
        <f aca="false">G13-$B13</f>
        <v>5.3291526992909</v>
      </c>
      <c r="H14" s="13" t="n">
        <f aca="false">H13-$B13</f>
        <v>6.97326332871217</v>
      </c>
      <c r="I14" s="13" t="n">
        <f aca="false">I13-$B13</f>
        <v>5.68004767267223</v>
      </c>
      <c r="AMJ14" s="2"/>
    </row>
    <row r="15" customFormat="false" ht="23.7" hidden="false" customHeight="false" outlineLevel="0" collapsed="false">
      <c r="A15" s="14" t="s">
        <v>12</v>
      </c>
      <c r="B15" s="15"/>
      <c r="C15" s="15" t="n">
        <f aca="false">(C13-$B13)/$B13</f>
        <v>0.606731357809289</v>
      </c>
      <c r="D15" s="15" t="n">
        <f aca="false">(D13-$B13)/$B13</f>
        <v>0.57845986904707</v>
      </c>
      <c r="E15" s="15" t="n">
        <f aca="false">(E13-$B13)/$B13</f>
        <v>0.587263992456846</v>
      </c>
      <c r="F15" s="15" t="n">
        <f aca="false">(F13-$B13)/$B13</f>
        <v>0.578459777734237</v>
      </c>
      <c r="G15" s="15" t="n">
        <f aca="false">(G13-$B13)/$B13</f>
        <v>0.368012470000036</v>
      </c>
      <c r="H15" s="15" t="n">
        <f aca="false">(H13-$B13)/$B13</f>
        <v>0.48154894527633</v>
      </c>
      <c r="I15" s="15" t="n">
        <f aca="false">(I13-$B13)/$B13</f>
        <v>0.392244037971778</v>
      </c>
    </row>
    <row r="16" customFormat="false" ht="13.8" hidden="false" customHeight="false" outlineLevel="0" collapsed="false">
      <c r="A16" s="0"/>
      <c r="B16" s="0"/>
      <c r="C16" s="0"/>
      <c r="D16" s="0"/>
      <c r="E16" s="0"/>
      <c r="F16" s="0"/>
      <c r="G16" s="0"/>
      <c r="H16" s="0"/>
      <c r="I16" s="0"/>
    </row>
    <row r="17" customFormat="false" ht="17.35" hidden="false" customHeight="true" outlineLevel="0" collapsed="false">
      <c r="A17" s="3" t="s">
        <v>13</v>
      </c>
      <c r="B17" s="3"/>
      <c r="C17" s="3"/>
      <c r="D17" s="3"/>
      <c r="E17" s="3"/>
      <c r="F17" s="3"/>
      <c r="G17" s="3"/>
      <c r="H17" s="3"/>
      <c r="I17" s="3"/>
    </row>
    <row r="18" customFormat="false" ht="23.7" hidden="false" customHeight="false" outlineLevel="0" collapsed="false">
      <c r="A18" s="4" t="s">
        <v>1</v>
      </c>
      <c r="B18" s="5" t="s">
        <v>2</v>
      </c>
      <c r="C18" s="5" t="s">
        <v>3</v>
      </c>
      <c r="D18" s="5" t="s">
        <v>4</v>
      </c>
      <c r="E18" s="5" t="s">
        <v>5</v>
      </c>
      <c r="F18" s="5" t="s">
        <v>6</v>
      </c>
      <c r="G18" s="5" t="s">
        <v>7</v>
      </c>
      <c r="H18" s="5" t="s">
        <v>8</v>
      </c>
      <c r="I18" s="5" t="s">
        <v>9</v>
      </c>
    </row>
    <row r="19" customFormat="false" ht="13.8" hidden="false" customHeight="false" outlineLevel="0" collapsed="false">
      <c r="A19" s="6" t="n">
        <v>1</v>
      </c>
      <c r="B19" s="16" t="n">
        <v>0.400533995359964</v>
      </c>
      <c r="C19" s="16" t="n">
        <v>0.763994271870049</v>
      </c>
      <c r="D19" s="16" t="n">
        <v>0.726903317229541</v>
      </c>
      <c r="E19" s="16" t="n">
        <v>0.742440400566916</v>
      </c>
      <c r="F19" s="16" t="n">
        <v>0.726902882511817</v>
      </c>
      <c r="G19" s="16" t="n">
        <v>0.565880092744412</v>
      </c>
      <c r="H19" s="16" t="n">
        <v>0.636593922476474</v>
      </c>
      <c r="I19" s="16" t="n">
        <v>0.535202362156695</v>
      </c>
    </row>
    <row r="20" customFormat="false" ht="13.8" hidden="false" customHeight="false" outlineLevel="0" collapsed="false">
      <c r="A20" s="6" t="n">
        <v>2</v>
      </c>
      <c r="B20" s="16" t="n">
        <v>0.400913921269754</v>
      </c>
      <c r="C20" s="16" t="n">
        <v>0.763454303473365</v>
      </c>
      <c r="D20" s="16" t="n">
        <v>0.724662524768572</v>
      </c>
      <c r="E20" s="16" t="n">
        <v>0.741569302619372</v>
      </c>
      <c r="F20" s="16" t="n">
        <v>0.724662524768572</v>
      </c>
      <c r="G20" s="16" t="n">
        <v>0.565523719633537</v>
      </c>
      <c r="H20" s="16" t="n">
        <v>0.636342380104849</v>
      </c>
      <c r="I20" s="16" t="n">
        <v>0.537171835082548</v>
      </c>
    </row>
    <row r="21" customFormat="false" ht="13.8" hidden="false" customHeight="false" outlineLevel="0" collapsed="false">
      <c r="A21" s="6" t="n">
        <v>3</v>
      </c>
      <c r="B21" s="16" t="n">
        <v>0.398502027457752</v>
      </c>
      <c r="C21" s="16" t="n">
        <v>0.761317683788507</v>
      </c>
      <c r="D21" s="16" t="n">
        <v>0.722003046639965</v>
      </c>
      <c r="E21" s="16" t="n">
        <v>0.737678223477777</v>
      </c>
      <c r="F21" s="16" t="n">
        <v>0.722003046639965</v>
      </c>
      <c r="G21" s="16" t="n">
        <v>0.563350800219573</v>
      </c>
      <c r="H21" s="16" t="n">
        <v>0.635169953474569</v>
      </c>
      <c r="I21" s="16" t="n">
        <v>0.53355100959168</v>
      </c>
    </row>
    <row r="22" customFormat="false" ht="13.8" hidden="false" customHeight="false" outlineLevel="0" collapsed="false">
      <c r="A22" s="6" t="n">
        <v>4</v>
      </c>
      <c r="B22" s="16" t="n">
        <v>0.399952549120311</v>
      </c>
      <c r="C22" s="16" t="n">
        <v>0.759796487134988</v>
      </c>
      <c r="D22" s="16" t="n">
        <v>0.725149939700836</v>
      </c>
      <c r="E22" s="16" t="n">
        <v>0.737286671016677</v>
      </c>
      <c r="F22" s="16" t="n">
        <v>0.725149939700836</v>
      </c>
      <c r="G22" s="16" t="n">
        <v>0.56403218376733</v>
      </c>
      <c r="H22" s="16" t="n">
        <v>0.635927589619796</v>
      </c>
      <c r="I22" s="16" t="n">
        <v>0.53490438003366</v>
      </c>
    </row>
    <row r="23" customFormat="false" ht="13.8" hidden="false" customHeight="false" outlineLevel="0" collapsed="false">
      <c r="A23" s="6" t="n">
        <v>5</v>
      </c>
      <c r="B23" s="16" t="n">
        <v>0.400428734595073</v>
      </c>
      <c r="C23" s="16" t="n">
        <v>0.761359715710719</v>
      </c>
      <c r="D23" s="16" t="n">
        <v>0.725069247630881</v>
      </c>
      <c r="E23" s="16" t="n">
        <v>0.738244882177658</v>
      </c>
      <c r="F23" s="16" t="n">
        <v>0.725068560671662</v>
      </c>
      <c r="G23" s="16" t="n">
        <v>0.563066218266597</v>
      </c>
      <c r="H23" s="16" t="n">
        <v>0.635159840206256</v>
      </c>
      <c r="I23" s="16" t="n">
        <v>0.53336038420406</v>
      </c>
    </row>
    <row r="24" customFormat="false" ht="13.8" hidden="false" customHeight="false" outlineLevel="0" collapsed="false">
      <c r="A24" s="6" t="n">
        <v>6</v>
      </c>
      <c r="B24" s="16" t="n">
        <v>0.39918004555565</v>
      </c>
      <c r="C24" s="16" t="n">
        <v>0.76156170693926</v>
      </c>
      <c r="D24" s="16" t="n">
        <v>0.720922571796331</v>
      </c>
      <c r="E24" s="16" t="n">
        <v>0.738931266281008</v>
      </c>
      <c r="F24" s="16" t="n">
        <v>0.720922571796331</v>
      </c>
      <c r="G24" s="16" t="n">
        <v>0.564270075008556</v>
      </c>
      <c r="H24" s="16" t="n">
        <v>0.634258445151228</v>
      </c>
      <c r="I24" s="16" t="n">
        <v>0.534763596600567</v>
      </c>
    </row>
    <row r="25" customFormat="false" ht="13.8" hidden="false" customHeight="false" outlineLevel="0" collapsed="false">
      <c r="A25" s="6" t="n">
        <v>7</v>
      </c>
      <c r="B25" s="16" t="n">
        <v>0.401889066837576</v>
      </c>
      <c r="C25" s="16" t="n">
        <v>0.763259053867097</v>
      </c>
      <c r="D25" s="16" t="n">
        <v>0.727084270056401</v>
      </c>
      <c r="E25" s="16" t="n">
        <v>0.738879848995489</v>
      </c>
      <c r="F25" s="16" t="n">
        <v>0.727084270056401</v>
      </c>
      <c r="G25" s="16" t="n">
        <v>0.566469020862516</v>
      </c>
      <c r="H25" s="16" t="n">
        <v>0.637037318222693</v>
      </c>
      <c r="I25" s="16" t="n">
        <v>0.537195759844101</v>
      </c>
    </row>
    <row r="26" customFormat="false" ht="13.8" hidden="false" customHeight="false" outlineLevel="0" collapsed="false">
      <c r="A26" s="6" t="n">
        <v>8</v>
      </c>
      <c r="B26" s="16" t="n">
        <v>0.401491858735375</v>
      </c>
      <c r="C26" s="16" t="n">
        <v>0.763280835890217</v>
      </c>
      <c r="D26" s="16" t="n">
        <v>0.725648306499959</v>
      </c>
      <c r="E26" s="16" t="n">
        <v>0.740551610416919</v>
      </c>
      <c r="F26" s="16" t="n">
        <v>0.725648306499959</v>
      </c>
      <c r="G26" s="16" t="n">
        <v>0.56680605938324</v>
      </c>
      <c r="H26" s="16" t="n">
        <v>0.636815236286413</v>
      </c>
      <c r="I26" s="16" t="n">
        <v>0.537214556754294</v>
      </c>
    </row>
    <row r="27" customFormat="false" ht="13.8" hidden="false" customHeight="false" outlineLevel="0" collapsed="false">
      <c r="A27" s="6" t="n">
        <v>9</v>
      </c>
      <c r="B27" s="16" t="n">
        <v>0.401729389932359</v>
      </c>
      <c r="C27" s="16" t="n">
        <v>0.762844027128333</v>
      </c>
      <c r="D27" s="16" t="n">
        <v>0.727484518228581</v>
      </c>
      <c r="E27" s="16" t="n">
        <v>0.740398859392618</v>
      </c>
      <c r="F27" s="16" t="n">
        <v>0.727484518228581</v>
      </c>
      <c r="G27" s="16" t="n">
        <v>0.565798330951697</v>
      </c>
      <c r="H27" s="16" t="n">
        <v>0.638172701891891</v>
      </c>
      <c r="I27" s="16" t="n">
        <v>0.537629293470234</v>
      </c>
    </row>
    <row r="28" customFormat="false" ht="13.8" hidden="false" customHeight="false" outlineLevel="0" collapsed="false">
      <c r="A28" s="6" t="n">
        <v>10</v>
      </c>
      <c r="B28" s="16" t="n">
        <v>0.402217671198043</v>
      </c>
      <c r="C28" s="16" t="n">
        <v>0.764507275365261</v>
      </c>
      <c r="D28" s="16" t="n">
        <v>0.730753517519097</v>
      </c>
      <c r="E28" s="16" t="n">
        <v>0.74337656100104</v>
      </c>
      <c r="F28" s="16" t="n">
        <v>0.730753517519097</v>
      </c>
      <c r="G28" s="16" t="n">
        <v>0.568901047434739</v>
      </c>
      <c r="H28" s="16" t="n">
        <v>0.639792437065353</v>
      </c>
      <c r="I28" s="16" t="n">
        <v>0.540799653597265</v>
      </c>
    </row>
    <row r="29" s="19" customFormat="true" ht="13.8" hidden="false" customHeight="false" outlineLevel="0" collapsed="false">
      <c r="A29" s="17" t="s">
        <v>10</v>
      </c>
      <c r="B29" s="18" t="n">
        <f aca="false">AVERAGE(B19:B28)</f>
        <v>0.400683926006186</v>
      </c>
      <c r="C29" s="18" t="n">
        <f aca="false">AVERAGE(C19:C28)</f>
        <v>0.76253753611678</v>
      </c>
      <c r="D29" s="18" t="n">
        <f aca="false">AVERAGE(D19:D28)</f>
        <v>0.725568126007016</v>
      </c>
      <c r="E29" s="18" t="n">
        <f aca="false">AVERAGE(E19:E28)</f>
        <v>0.739935762594547</v>
      </c>
      <c r="F29" s="18" t="n">
        <f aca="false">AVERAGE(F19:F28)</f>
        <v>0.725568013839322</v>
      </c>
      <c r="G29" s="18" t="n">
        <f aca="false">AVERAGE(G19:G28)</f>
        <v>0.56540975482722</v>
      </c>
      <c r="H29" s="18" t="n">
        <f aca="false">AVERAGE(H19:H28)</f>
        <v>0.636526982449952</v>
      </c>
      <c r="I29" s="18" t="n">
        <f aca="false">AVERAGE(I19:I28)</f>
        <v>0.53617928313351</v>
      </c>
    </row>
    <row r="30" s="19" customFormat="true" ht="13.8" hidden="false" customHeight="false" outlineLevel="0" collapsed="false">
      <c r="A30" s="20" t="s">
        <v>11</v>
      </c>
      <c r="B30" s="21"/>
      <c r="C30" s="21" t="n">
        <f aca="false">C29-$B29</f>
        <v>0.361853610110594</v>
      </c>
      <c r="D30" s="21" t="n">
        <f aca="false">D29-$B29</f>
        <v>0.324884200000831</v>
      </c>
      <c r="E30" s="21" t="n">
        <f aca="false">E29-$B29</f>
        <v>0.339251836588362</v>
      </c>
      <c r="F30" s="21" t="n">
        <f aca="false">F29-$B29</f>
        <v>0.324884087833137</v>
      </c>
      <c r="G30" s="21" t="n">
        <f aca="false">G29-$B29</f>
        <v>0.164725828821034</v>
      </c>
      <c r="H30" s="21" t="n">
        <f aca="false">H29-$B29</f>
        <v>0.235843056443767</v>
      </c>
      <c r="I30" s="21" t="n">
        <f aca="false">I29-$B29</f>
        <v>0.135495357127325</v>
      </c>
    </row>
    <row r="31" s="26" customFormat="true" ht="23.7" hidden="false" customHeight="false" outlineLevel="0" collapsed="false">
      <c r="A31" s="25" t="s">
        <v>12</v>
      </c>
      <c r="B31" s="15"/>
      <c r="C31" s="15" t="n">
        <f aca="false">(C29-$B29)/$B29</f>
        <v>0.903089908590463</v>
      </c>
      <c r="D31" s="15" t="n">
        <f aca="false">(D29-$B29)/$B29</f>
        <v>0.810824140711388</v>
      </c>
      <c r="E31" s="15" t="n">
        <f aca="false">(E29-$B29)/$B29</f>
        <v>0.846681922007335</v>
      </c>
      <c r="F31" s="15" t="n">
        <f aca="false">(F29-$B29)/$B29</f>
        <v>0.810823860770799</v>
      </c>
      <c r="G31" s="15" t="n">
        <f aca="false">(G29-$B29)/$B29</f>
        <v>0.411111647185196</v>
      </c>
      <c r="H31" s="15" t="n">
        <f aca="false">(H29-$B29)/$B29</f>
        <v>0.58860124186795</v>
      </c>
      <c r="I31" s="15" t="n">
        <f aca="false">(I29-$B29)/$B29</f>
        <v>0.338160201428278</v>
      </c>
    </row>
    <row r="33" customFormat="false" ht="13.8" hidden="false" customHeight="false" outlineLevel="0" collapsed="false">
      <c r="K33" s="1"/>
    </row>
    <row r="34" customFormat="false" ht="13.8" hidden="false" customHeight="false" outlineLevel="0" collapsed="false">
      <c r="K34" s="1"/>
      <c r="L34" s="1"/>
    </row>
    <row r="35" customFormat="false" ht="13.8" hidden="false" customHeight="false" outlineLevel="0" collapsed="false">
      <c r="K35" s="1"/>
      <c r="L35" s="1"/>
    </row>
    <row r="36" customFormat="false" ht="13.8" hidden="false" customHeight="false" outlineLevel="0" collapsed="false">
      <c r="K36" s="1"/>
      <c r="L36" s="1"/>
    </row>
    <row r="37" customFormat="false" ht="13.8" hidden="false" customHeight="false" outlineLevel="0" collapsed="false">
      <c r="K37" s="1"/>
      <c r="L37" s="1"/>
    </row>
    <row r="38" customFormat="false" ht="13.8" hidden="false" customHeight="false" outlineLevel="0" collapsed="false">
      <c r="K38" s="1"/>
    </row>
  </sheetData>
  <mergeCells count="2">
    <mergeCell ref="A1:I1"/>
    <mergeCell ref="A17:I17"/>
  </mergeCells>
  <conditionalFormatting sqref="A3:I12 A19:I28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3:I12 B19:I28">
    <cfRule type="expression" priority="4" aboveAverage="0" equalAverage="0" bottom="0" percent="0" rank="0" text="" dxfId="2">
      <formula>B3=#ref!</formula>
    </cfRule>
    <cfRule type="expression" priority="5" aboveAverage="0" equalAverage="0" bottom="0" percent="0" rank="0" text="" dxfId="2">
      <formula>K3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11" activeCellId="0" sqref="F11"/>
    </sheetView>
  </sheetViews>
  <sheetFormatPr defaultColWidth="11.58984375" defaultRowHeight="13.8" zeroHeight="false" outlineLevelRow="0" outlineLevelCol="0"/>
  <cols>
    <col collapsed="false" customWidth="true" hidden="false" outlineLevel="0" max="1" min="1" style="0" width="6.18"/>
    <col collapsed="false" customWidth="true" hidden="false" outlineLevel="0" max="2" min="2" style="0" width="7.34"/>
    <col collapsed="false" customWidth="true" hidden="false" outlineLevel="0" max="3" min="3" style="0" width="7.95"/>
    <col collapsed="false" customWidth="true" hidden="false" outlineLevel="0" max="8" min="4" style="0" width="7.68"/>
    <col collapsed="false" customWidth="true" hidden="false" outlineLevel="0" max="9" min="9" style="0" width="8.86"/>
    <col collapsed="false" customWidth="true" hidden="false" outlineLevel="0" max="10" min="10" style="0" width="1.39"/>
    <col collapsed="false" customWidth="true" hidden="false" outlineLevel="0" max="12" min="11" style="0" width="7.07"/>
    <col collapsed="false" customWidth="true" hidden="false" outlineLevel="0" max="14" min="13" style="0" width="7.68"/>
  </cols>
  <sheetData>
    <row r="1" customFormat="false" ht="17.35" hidden="false" customHeight="true" outlineLevel="0" collapsed="false">
      <c r="A1" s="3" t="s">
        <v>16</v>
      </c>
      <c r="B1" s="3"/>
      <c r="C1" s="3"/>
      <c r="D1" s="3"/>
      <c r="E1" s="3"/>
      <c r="F1" s="3"/>
      <c r="G1" s="3"/>
      <c r="H1" s="3"/>
      <c r="I1" s="3"/>
    </row>
    <row r="2" customFormat="false" ht="23.7" hidden="false" customHeight="false" outlineLevel="0" collapsed="false">
      <c r="A2" s="27" t="s">
        <v>17</v>
      </c>
      <c r="B2" s="27" t="s">
        <v>2</v>
      </c>
      <c r="C2" s="28" t="s">
        <v>3</v>
      </c>
      <c r="D2" s="28" t="s">
        <v>4</v>
      </c>
      <c r="E2" s="28" t="s">
        <v>5</v>
      </c>
      <c r="F2" s="28" t="s">
        <v>6</v>
      </c>
      <c r="G2" s="28" t="s">
        <v>7</v>
      </c>
      <c r="H2" s="28" t="s">
        <v>18</v>
      </c>
      <c r="I2" s="28" t="s">
        <v>19</v>
      </c>
      <c r="K2" s="29" t="s">
        <v>20</v>
      </c>
      <c r="L2" s="29" t="s">
        <v>21</v>
      </c>
      <c r="M2" s="29" t="s">
        <v>22</v>
      </c>
      <c r="N2" s="29" t="s">
        <v>23</v>
      </c>
    </row>
    <row r="3" customFormat="false" ht="13.8" hidden="false" customHeight="false" outlineLevel="0" collapsed="false">
      <c r="A3" s="30" t="n">
        <v>10</v>
      </c>
      <c r="B3" s="7" t="n">
        <f aca="false">AVERAGE(sigma_010!B$3:B$12)</f>
        <v>27.7405968117591</v>
      </c>
      <c r="C3" s="7" t="n">
        <f aca="false">AVERAGE(sigma_010!C$3:C$12)</f>
        <v>29.4113266229829</v>
      </c>
      <c r="D3" s="7" t="n">
        <f aca="false">AVERAGE(sigma_010!D$3:D$12)</f>
        <v>29.2560857967063</v>
      </c>
      <c r="E3" s="7" t="n">
        <f aca="false">AVERAGE(sigma_010!E$3:E$12)</f>
        <v>29.5308647960378</v>
      </c>
      <c r="F3" s="7" t="n">
        <f aca="false">AVERAGE(sigma_010!F$3:F$12)</f>
        <v>29.2561167688161</v>
      </c>
      <c r="G3" s="7" t="n">
        <f aca="false">AVERAGE(sigma_010!G$3:G$12)</f>
        <v>28.0547975103331</v>
      </c>
      <c r="H3" s="7" t="n">
        <f aca="false">AVERAGE(sigma_010!H$3:H$12)</f>
        <v>29.6649175917874</v>
      </c>
      <c r="I3" s="7" t="n">
        <f aca="false">AVERAGE(sigma_010!I$3:I$12)</f>
        <v>29.4953361033968</v>
      </c>
      <c r="K3" s="31" t="n">
        <f aca="false">MAX($B3:$I3)</f>
        <v>29.6649175917874</v>
      </c>
      <c r="L3" s="32" t="n">
        <f aca="false">MAX($B3:$I3)-STDEV($B3:$I3)</f>
        <v>28.9351286450165</v>
      </c>
      <c r="M3" s="32" t="n">
        <f aca="false">AVERAGE($B3:$I3)</f>
        <v>29.0512552502275</v>
      </c>
      <c r="N3" s="32" t="n">
        <f aca="false">STDEV($B3:$I3)</f>
        <v>0.729788946770991</v>
      </c>
    </row>
    <row r="4" customFormat="false" ht="13.8" hidden="false" customHeight="false" outlineLevel="0" collapsed="false">
      <c r="A4" s="30" t="n">
        <v>25</v>
      </c>
      <c r="B4" s="33" t="n">
        <f aca="false">AVERAGE(sigma_025!B$3:B$12)</f>
        <v>19.6571383729842</v>
      </c>
      <c r="C4" s="33" t="n">
        <f aca="false">AVERAGE(sigma_025!C$3:C$12)</f>
        <v>26.5955804325182</v>
      </c>
      <c r="D4" s="33" t="n">
        <f aca="false">AVERAGE(sigma_025!D$3:D$12)</f>
        <v>26.3528729587427</v>
      </c>
      <c r="E4" s="33" t="n">
        <f aca="false">AVERAGE(sigma_025!E$3:E$12)</f>
        <v>26.6533609840388</v>
      </c>
      <c r="F4" s="33" t="n">
        <f aca="false">AVERAGE(sigma_025!F$3:F$12)</f>
        <v>26.3528736748021</v>
      </c>
      <c r="G4" s="33" t="n">
        <f aca="false">AVERAGE(sigma_025!G$3:G$12)</f>
        <v>23.7168412973309</v>
      </c>
      <c r="H4" s="33" t="n">
        <f aca="false">AVERAGE(sigma_025!H$3:H$12)</f>
        <v>25.7518711845405</v>
      </c>
      <c r="I4" s="33" t="n">
        <f aca="false">AVERAGE(sigma_025!I$3:I$12)</f>
        <v>24.6559228857627</v>
      </c>
      <c r="K4" s="34" t="n">
        <f aca="false">MAX($B4:$I4)</f>
        <v>26.6533609840388</v>
      </c>
      <c r="L4" s="35" t="n">
        <f aca="false">MAX($B4:$I4)-STDEV($B4:$I4)</f>
        <v>24.2686568605966</v>
      </c>
      <c r="M4" s="35" t="n">
        <f aca="false">AVERAGE($B4:$I4)</f>
        <v>24.96705772384</v>
      </c>
      <c r="N4" s="35" t="n">
        <f aca="false">STDEV($B4:$I4)</f>
        <v>2.38470412344218</v>
      </c>
    </row>
    <row r="5" customFormat="false" ht="13.8" hidden="false" customHeight="false" outlineLevel="0" collapsed="false">
      <c r="A5" s="30" t="n">
        <v>50</v>
      </c>
      <c r="B5" s="33" t="n">
        <f aca="false">AVERAGE(sigma_050!B$3:B$12)</f>
        <v>14.4809025066199</v>
      </c>
      <c r="C5" s="33" t="n">
        <f aca="false">AVERAGE(sigma_050!C$3:C$12)</f>
        <v>23.2669201467653</v>
      </c>
      <c r="D5" s="33" t="n">
        <f aca="false">AVERAGE(sigma_050!D$3:D$12)</f>
        <v>22.8575234742826</v>
      </c>
      <c r="E5" s="33" t="n">
        <f aca="false">AVERAGE(sigma_050!E$3:E$12)</f>
        <v>22.9850151270358</v>
      </c>
      <c r="F5" s="33" t="n">
        <f aca="false">AVERAGE(sigma_050!F$3:F$12)</f>
        <v>22.8575221519904</v>
      </c>
      <c r="G5" s="33" t="n">
        <f aca="false">AVERAGE(sigma_050!G$3:G$12)</f>
        <v>19.8100552059108</v>
      </c>
      <c r="H5" s="33" t="n">
        <f aca="false">AVERAGE(sigma_050!H$3:H$12)</f>
        <v>21.4541658353321</v>
      </c>
      <c r="I5" s="33" t="n">
        <f aca="false">AVERAGE(sigma_050!I$3:I$12)</f>
        <v>20.1609501792921</v>
      </c>
      <c r="K5" s="31" t="n">
        <f aca="false">MAX($B5:$I5)</f>
        <v>23.2669201467653</v>
      </c>
      <c r="L5" s="32" t="n">
        <f aca="false">MAX($B5:$I5)-STDEV($B5:$I5)</f>
        <v>20.3196974452365</v>
      </c>
      <c r="M5" s="32" t="n">
        <f aca="false">AVERAGE($B5:$I5)</f>
        <v>20.9841318284036</v>
      </c>
      <c r="N5" s="32" t="n">
        <f aca="false">STDEV($B5:$I5)</f>
        <v>2.94722270152879</v>
      </c>
    </row>
    <row r="7" customFormat="false" ht="17.35" hidden="false" customHeight="true" outlineLevel="0" collapsed="false">
      <c r="A7" s="3" t="s">
        <v>24</v>
      </c>
      <c r="B7" s="3"/>
      <c r="C7" s="3"/>
      <c r="D7" s="3"/>
      <c r="E7" s="3"/>
      <c r="F7" s="3"/>
      <c r="G7" s="3"/>
      <c r="H7" s="3"/>
      <c r="I7" s="3"/>
    </row>
    <row r="8" customFormat="false" ht="23.7" hidden="false" customHeight="false" outlineLevel="0" collapsed="false">
      <c r="A8" s="27" t="s">
        <v>17</v>
      </c>
      <c r="B8" s="27" t="s">
        <v>2</v>
      </c>
      <c r="C8" s="28" t="s">
        <v>3</v>
      </c>
      <c r="D8" s="28" t="s">
        <v>4</v>
      </c>
      <c r="E8" s="28" t="s">
        <v>5</v>
      </c>
      <c r="F8" s="28" t="s">
        <v>6</v>
      </c>
      <c r="G8" s="28" t="s">
        <v>7</v>
      </c>
      <c r="H8" s="28" t="s">
        <v>18</v>
      </c>
      <c r="I8" s="28" t="s">
        <v>19</v>
      </c>
      <c r="K8" s="29" t="s">
        <v>20</v>
      </c>
      <c r="L8" s="29" t="s">
        <v>21</v>
      </c>
      <c r="M8" s="29" t="s">
        <v>22</v>
      </c>
      <c r="N8" s="29" t="s">
        <v>23</v>
      </c>
    </row>
    <row r="9" customFormat="false" ht="13.8" hidden="false" customHeight="false" outlineLevel="0" collapsed="false">
      <c r="A9" s="30" t="n">
        <v>10</v>
      </c>
      <c r="B9" s="36" t="n">
        <f aca="false">AVERAGE(sigma_010!B$18:B$27)</f>
        <v>0.922729620774853</v>
      </c>
      <c r="C9" s="37" t="n">
        <f aca="false">AVERAGE(sigma_010!C$18:C$27)</f>
        <v>0.946353368446741</v>
      </c>
      <c r="D9" s="37" t="n">
        <f aca="false">AVERAGE(sigma_010!D$18:D$27)</f>
        <v>0.944750610013602</v>
      </c>
      <c r="E9" s="38" t="n">
        <f aca="false">AVERAGE(sigma_010!E$18:E$27)</f>
        <v>0.948783757300895</v>
      </c>
      <c r="F9" s="37" t="n">
        <f aca="false">AVERAGE(sigma_010!F$18:F$27)</f>
        <v>0.944750900221656</v>
      </c>
      <c r="G9" s="36" t="n">
        <f aca="false">AVERAGE(sigma_010!G$18:G$27)</f>
        <v>0.924898111165825</v>
      </c>
      <c r="H9" s="37" t="n">
        <f aca="false">AVERAGE(sigma_010!H$18:H$27)</f>
        <v>0.945537968661518</v>
      </c>
      <c r="I9" s="36" t="n">
        <f aca="false">AVERAGE(sigma_010!I$18:I$27)</f>
        <v>0.943588561310396</v>
      </c>
      <c r="K9" s="39" t="n">
        <f aca="false">MAX($B9:$I9)</f>
        <v>0.948783757300895</v>
      </c>
      <c r="L9" s="40" t="n">
        <f aca="false">$K9-$N9</f>
        <v>0.943783757300895</v>
      </c>
      <c r="M9" s="40" t="n">
        <f aca="false">AVERAGE($B9:$I9)</f>
        <v>0.940174112236936</v>
      </c>
      <c r="N9" s="40" t="n">
        <f aca="false">0.005</f>
        <v>0.005</v>
      </c>
    </row>
    <row r="10" customFormat="false" ht="13.8" hidden="false" customHeight="false" outlineLevel="0" collapsed="false">
      <c r="A10" s="30" t="n">
        <v>25</v>
      </c>
      <c r="B10" s="41" t="n">
        <f aca="false">AVERAGE(sigma_025!B$18:B$27)</f>
        <v>0.673246883753869</v>
      </c>
      <c r="C10" s="38" t="n">
        <f aca="false">AVERAGE(sigma_025!C$18:C$27)</f>
        <v>0.892292111020292</v>
      </c>
      <c r="D10" s="37" t="n">
        <f aca="false">AVERAGE(sigma_025!D$18:D$27)</f>
        <v>0.887796617505863</v>
      </c>
      <c r="E10" s="37" t="n">
        <f aca="false">AVERAGE(sigma_025!E$18:E$27)</f>
        <v>0.891934875459889</v>
      </c>
      <c r="F10" s="37" t="n">
        <f aca="false">AVERAGE(sigma_025!F$18:F$27)</f>
        <v>0.887796619934035</v>
      </c>
      <c r="G10" s="41" t="n">
        <f aca="false">AVERAGE(sigma_025!G$18:G$27)</f>
        <v>0.802261919190909</v>
      </c>
      <c r="H10" s="41" t="n">
        <f aca="false">AVERAGE(sigma_025!H$18:H$27)</f>
        <v>0.851050346602889</v>
      </c>
      <c r="I10" s="41" t="n">
        <f aca="false">AVERAGE(sigma_025!I$18:I$27)</f>
        <v>0.806052688676888</v>
      </c>
      <c r="K10" s="42" t="n">
        <f aca="false">MAX($B10:$I10)</f>
        <v>0.892292111020292</v>
      </c>
      <c r="L10" s="43" t="n">
        <f aca="false">$K10-$N10</f>
        <v>0.887292111020292</v>
      </c>
      <c r="M10" s="43" t="n">
        <f aca="false">AVERAGE($B10:$I10)</f>
        <v>0.836554007768079</v>
      </c>
      <c r="N10" s="43" t="n">
        <f aca="false">0.005</f>
        <v>0.005</v>
      </c>
    </row>
    <row r="11" customFormat="false" ht="13.8" hidden="false" customHeight="false" outlineLevel="0" collapsed="false">
      <c r="A11" s="30" t="n">
        <v>50</v>
      </c>
      <c r="B11" s="41" t="n">
        <f aca="false">AVERAGE(sigma_050!B$18:B$27)</f>
        <v>0.400513509873757</v>
      </c>
      <c r="C11" s="38" t="n">
        <f aca="false">AVERAGE(sigma_050!C$18:C$27)</f>
        <v>0.762318676200282</v>
      </c>
      <c r="D11" s="37" t="n">
        <f aca="false">AVERAGE(sigma_050!D$18:D$27)</f>
        <v>0.724991971394563</v>
      </c>
      <c r="E11" s="41" t="n">
        <f aca="false">AVERAGE(sigma_050!E$18:E$27)</f>
        <v>0.739553451660493</v>
      </c>
      <c r="F11" s="37" t="n">
        <f aca="false">AVERAGE(sigma_050!F$18:F$27)</f>
        <v>0.724991846763792</v>
      </c>
      <c r="G11" s="41" t="n">
        <f aca="false">AVERAGE(sigma_050!G$18:G$27)</f>
        <v>0.565021833426384</v>
      </c>
      <c r="H11" s="41" t="n">
        <f aca="false">AVERAGE(sigma_050!H$18:H$27)</f>
        <v>0.636164154159352</v>
      </c>
      <c r="I11" s="41" t="n">
        <f aca="false">AVERAGE(sigma_050!I$18:I$27)</f>
        <v>0.535665908637538</v>
      </c>
      <c r="K11" s="39" t="n">
        <f aca="false">MAX($B11:$I11)</f>
        <v>0.762318676200282</v>
      </c>
      <c r="L11" s="40" t="n">
        <f aca="false">$K11-$N11</f>
        <v>0.757318676200282</v>
      </c>
      <c r="M11" s="40" t="n">
        <f aca="false">AVERAGE($B11:$I11)</f>
        <v>0.63615266901452</v>
      </c>
      <c r="N11" s="40" t="n">
        <f aca="false">0.005</f>
        <v>0.005</v>
      </c>
    </row>
  </sheetData>
  <mergeCells count="2">
    <mergeCell ref="A1:I1"/>
    <mergeCell ref="A7:I7"/>
  </mergeCells>
  <conditionalFormatting sqref="A5:I5 A3:A5 B4:I4 B3:B4 C3:I3 A9:I11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3:I5 B9:I11">
    <cfRule type="expression" priority="4" aboveAverage="0" equalAverage="0" bottom="0" percent="0" rank="0" text="" dxfId="2">
      <formula>B3=#ref!</formula>
    </cfRule>
    <cfRule type="expression" priority="5" aboveAverage="0" equalAverage="0" bottom="0" percent="0" rank="0" text="" dxfId="2">
      <formula>L3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2021-11-19T21:31:06Z</dcterms:created>
  <dc:creator>openpyxl</dc:creator>
  <dc:description/>
  <dc:language>pt-BR</dc:language>
  <cp:lastModifiedBy/>
  <dcterms:modified xsi:type="dcterms:W3CDTF">2021-11-28T17:36:54Z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