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  <sheet name="medi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<sst xmlns="http://schemas.openxmlformats.org/spreadsheetml/2006/main" count="106" uniqueCount="25">
  <si>
    <t xml:space="preserve">PSNR ( dB ) - sigma=10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</si>
  <si>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</si>
  <si>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</si>
  <si>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</si>
  <si>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</si>
  <si>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</si>
  <si>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</si>
  <si>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</si>
  <si>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</si>
  <si>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</si>
  <si>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</si>
  <si>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</si>
  <si>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</si>
  <si>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</si>
  <si>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PSNR ( dB ) - sigma=25</t>
  </si>
  <si>
    <t xml:space="preserve">MSSIM – sigma=25</t>
  </si>
  <si>
    <t xml:space="preserve">PSNR (dB) – médias</t>
  </si>
  <si>
    <t xml:space="preserve">sigma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</si>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</sst>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0"/>
    <numFmt numFmtId="168" formatCode="0.00%"/>
    <numFmt numFmtId="169" formatCode="0.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069A2E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7D1D5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DDE8CB"/>
        <bgColor rgb="FFDEE6EF"/>
      </patternFill>
    </fill>
    <fill>
      <patternFill patternType="solid">
        <fgColor rgb="FF127622"/>
        <bgColor rgb="FF069A2E"/>
      </patternFill>
    </fill>
    <fill>
      <patternFill patternType="solid">
        <fgColor rgb="FFAFD095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27.769112324357</v>
      </c>
      <c r="C3" s="7" t="n">
        <v>31.1090184245514</v>
      </c>
      <c r="D3" s="7" t="n">
        <v>30.5219741122778</v>
      </c>
      <c r="E3" s="7" t="n">
        <v>30.9193991460604</v>
      </c>
      <c r="F3" s="7" t="n">
        <v>30.5219741122778</v>
      </c>
      <c r="G3" s="7" t="n">
        <v>28.7321548589097</v>
      </c>
      <c r="H3" s="7" t="n">
        <v>30.9546995862362</v>
      </c>
      <c r="I3" s="7" t="n">
        <v>30.7776983602707</v>
      </c>
      <c r="AMJ3" s="2"/>
    </row>
    <row r="4" customFormat="false" ht="13.8" hidden="false" customHeight="false" outlineLevel="0" collapsed="false">
      <c r="A4" s="6" t="n">
        <v>2</v>
      </c>
      <c r="B4" s="7" t="n">
        <v>27.772182009253</v>
      </c>
      <c r="C4" s="7" t="n">
        <v>31.0998028286202</v>
      </c>
      <c r="D4" s="7" t="n">
        <v>30.5169058248012</v>
      </c>
      <c r="E4" s="7" t="n">
        <v>30.873200653903</v>
      </c>
      <c r="F4" s="7" t="n">
        <v>30.5169533339694</v>
      </c>
      <c r="G4" s="7" t="n">
        <v>28.7301744310348</v>
      </c>
      <c r="H4" s="7" t="n">
        <v>30.9459402585524</v>
      </c>
      <c r="I4" s="7" t="n">
        <v>30.7705059462312</v>
      </c>
    </row>
    <row r="5" customFormat="false" ht="13.8" hidden="false" customHeight="false" outlineLevel="0" collapsed="false">
      <c r="A5" s="6" t="n">
        <v>3</v>
      </c>
      <c r="B5" s="7" t="n">
        <v>27.7796103514266</v>
      </c>
      <c r="C5" s="7" t="n">
        <v>31.1143382735605</v>
      </c>
      <c r="D5" s="7" t="n">
        <v>30.543921103848</v>
      </c>
      <c r="E5" s="7" t="n">
        <v>30.9249685279128</v>
      </c>
      <c r="F5" s="7" t="n">
        <v>30.5438681240058</v>
      </c>
      <c r="G5" s="7" t="n">
        <v>28.7506587797771</v>
      </c>
      <c r="H5" s="7" t="n">
        <v>30.9519647122481</v>
      </c>
      <c r="I5" s="7" t="n">
        <v>30.7769190680286</v>
      </c>
    </row>
    <row r="6" customFormat="false" ht="13.8" hidden="false" customHeight="false" outlineLevel="0" collapsed="false">
      <c r="A6" s="6" t="n">
        <v>4</v>
      </c>
      <c r="B6" s="7" t="n">
        <v>27.7772621436772</v>
      </c>
      <c r="C6" s="7" t="n">
        <v>31.0875930924186</v>
      </c>
      <c r="D6" s="7" t="n">
        <v>30.5279441114676</v>
      </c>
      <c r="E6" s="7" t="n">
        <v>30.9030152953809</v>
      </c>
      <c r="F6" s="7" t="n">
        <v>30.5279441114676</v>
      </c>
      <c r="G6" s="7" t="n">
        <v>28.7195892741439</v>
      </c>
      <c r="H6" s="7" t="n">
        <v>30.9284795414577</v>
      </c>
      <c r="I6" s="7" t="n">
        <v>30.7725927307051</v>
      </c>
    </row>
    <row r="7" customFormat="false" ht="13.8" hidden="false" customHeight="false" outlineLevel="0" collapsed="false">
      <c r="A7" s="6" t="n">
        <v>5</v>
      </c>
      <c r="B7" s="7" t="n">
        <v>27.7772743937147</v>
      </c>
      <c r="C7" s="7" t="n">
        <v>31.1109065717494</v>
      </c>
      <c r="D7" s="7" t="n">
        <v>30.5463571496044</v>
      </c>
      <c r="E7" s="7" t="n">
        <v>30.9150496419809</v>
      </c>
      <c r="F7" s="7" t="n">
        <v>30.5463571496044</v>
      </c>
      <c r="G7" s="7" t="n">
        <v>28.7591788869118</v>
      </c>
      <c r="H7" s="7" t="n">
        <v>30.9438595701523</v>
      </c>
      <c r="I7" s="7" t="n">
        <v>30.7642694901104</v>
      </c>
    </row>
    <row r="8" customFormat="false" ht="13.8" hidden="false" customHeight="false" outlineLevel="0" collapsed="false">
      <c r="A8" s="6" t="n">
        <v>6</v>
      </c>
      <c r="B8" s="7" t="n">
        <v>27.7861638628336</v>
      </c>
      <c r="C8" s="7" t="n">
        <v>31.1269690436363</v>
      </c>
      <c r="D8" s="7" t="n">
        <v>30.5198332620228</v>
      </c>
      <c r="E8" s="7" t="n">
        <v>30.9193894738737</v>
      </c>
      <c r="F8" s="7" t="n">
        <v>30.5198332620228</v>
      </c>
      <c r="G8" s="7" t="n">
        <v>28.7291767673666</v>
      </c>
      <c r="H8" s="7" t="n">
        <v>30.9421712131131</v>
      </c>
      <c r="I8" s="7" t="n">
        <v>30.7632603682025</v>
      </c>
    </row>
    <row r="9" customFormat="false" ht="13.8" hidden="false" customHeight="false" outlineLevel="0" collapsed="false">
      <c r="A9" s="6" t="n">
        <v>7</v>
      </c>
      <c r="B9" s="7" t="n">
        <v>27.7553067932605</v>
      </c>
      <c r="C9" s="7" t="n">
        <v>31.0804482512988</v>
      </c>
      <c r="D9" s="7" t="n">
        <v>30.4831779736631</v>
      </c>
      <c r="E9" s="7" t="n">
        <v>30.8784560872293</v>
      </c>
      <c r="F9" s="7" t="n">
        <v>30.4833658142438</v>
      </c>
      <c r="G9" s="7" t="n">
        <v>28.7260640307457</v>
      </c>
      <c r="H9" s="7" t="n">
        <v>30.9207093890995</v>
      </c>
      <c r="I9" s="7" t="n">
        <v>30.7583642856605</v>
      </c>
    </row>
    <row r="10" customFormat="false" ht="13.8" hidden="false" customHeight="false" outlineLevel="0" collapsed="false">
      <c r="A10" s="6" t="n">
        <v>8</v>
      </c>
      <c r="B10" s="7" t="n">
        <v>27.7542785640064</v>
      </c>
      <c r="C10" s="7" t="n">
        <v>31.0700670084089</v>
      </c>
      <c r="D10" s="7" t="n">
        <v>30.5110130872632</v>
      </c>
      <c r="E10" s="7" t="n">
        <v>30.8650179017585</v>
      </c>
      <c r="F10" s="7" t="n">
        <v>30.5110130872632</v>
      </c>
      <c r="G10" s="7" t="n">
        <v>28.7113199512466</v>
      </c>
      <c r="H10" s="7" t="n">
        <v>30.9109299968408</v>
      </c>
      <c r="I10" s="7" t="n">
        <v>30.744159079674</v>
      </c>
    </row>
    <row r="11" customFormat="false" ht="13.8" hidden="false" customHeight="false" outlineLevel="0" collapsed="false">
      <c r="A11" s="6" t="n">
        <v>9</v>
      </c>
      <c r="B11" s="7" t="n">
        <v>27.7901244056256</v>
      </c>
      <c r="C11" s="7" t="n">
        <v>31.1006501160525</v>
      </c>
      <c r="D11" s="7" t="n">
        <v>30.505009641252</v>
      </c>
      <c r="E11" s="7" t="n">
        <v>30.8806593129169</v>
      </c>
      <c r="F11" s="7" t="n">
        <v>30.505009641252</v>
      </c>
      <c r="G11" s="7" t="n">
        <v>28.739956948465</v>
      </c>
      <c r="H11" s="7" t="n">
        <v>30.9329328084545</v>
      </c>
      <c r="I11" s="7" t="n">
        <v>30.7435524537797</v>
      </c>
    </row>
    <row r="12" customFormat="false" ht="13.8" hidden="false" customHeight="false" outlineLevel="0" collapsed="false">
      <c r="A12" s="6" t="n">
        <v>10</v>
      </c>
      <c r="B12" s="7" t="n">
        <v>27.7468497761019</v>
      </c>
      <c r="C12" s="7" t="n">
        <v>31.0607098926777</v>
      </c>
      <c r="D12" s="7" t="n">
        <v>30.458666932326</v>
      </c>
      <c r="E12" s="7" t="n">
        <v>30.8539846951218</v>
      </c>
      <c r="F12" s="7" t="n">
        <v>30.458666932326</v>
      </c>
      <c r="G12" s="7" t="n">
        <v>28.6848352984741</v>
      </c>
      <c r="H12" s="7" t="n">
        <v>30.9141199927735</v>
      </c>
      <c r="I12" s="7" t="n">
        <v>30.7472035516809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27.7708164624256</v>
      </c>
      <c r="C13" s="10" t="n">
        <f aca="false">AVERAGE(C3:C12)</f>
        <v>31.0960503502974</v>
      </c>
      <c r="D13" s="10" t="n">
        <f aca="false">AVERAGE(D3:D12)</f>
        <v>30.5134803198526</v>
      </c>
      <c r="E13" s="10" t="n">
        <f aca="false">AVERAGE(E3:E12)</f>
        <v>30.8933140736138</v>
      </c>
      <c r="F13" s="10" t="n">
        <f aca="false">AVERAGE(F3:F12)</f>
        <v>30.5134985568433</v>
      </c>
      <c r="G13" s="10" t="n">
        <f aca="false">AVERAGE(G3:G12)</f>
        <v>28.7283109227075</v>
      </c>
      <c r="H13" s="10" t="n">
        <f aca="false">AVERAGE(H3:H12)</f>
        <v>30.9345807068928</v>
      </c>
      <c r="I13" s="10" t="n">
        <f aca="false">AVERAGE(I3:I12)</f>
        <v>30.7618525334344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3.32523388787179</v>
      </c>
      <c r="D14" s="13" t="n">
        <f aca="false">D13-$B13</f>
        <v>2.74266385742696</v>
      </c>
      <c r="E14" s="13" t="n">
        <f aca="false">E13-$B13</f>
        <v>3.12249761118819</v>
      </c>
      <c r="F14" s="13" t="n">
        <f aca="false">F13-$B13</f>
        <v>2.74268209441764</v>
      </c>
      <c r="G14" s="13" t="n">
        <f aca="false">G13-$B13</f>
        <v>0.9574944602819</v>
      </c>
      <c r="H14" s="13" t="n">
        <f aca="false">H13-$B13</f>
        <v>3.16376424446718</v>
      </c>
      <c r="I14" s="13" t="n">
        <f aca="false">I13-$B13</f>
        <v>2.99103607100873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0.119738427293662</v>
      </c>
      <c r="D15" s="15" t="n">
        <f aca="false">(D13-$B13)/$B13</f>
        <v>0.0987606490121681</v>
      </c>
      <c r="E15" s="15" t="n">
        <f aca="false">(E13-$B13)/$B13</f>
        <v>0.112438091815305</v>
      </c>
      <c r="F15" s="15" t="n">
        <f aca="false">(F13-$B13)/$B13</f>
        <v>0.0987613057084056</v>
      </c>
      <c r="G15" s="15" t="n">
        <f aca="false">(G13-$B13)/$B13</f>
        <v>0.0344784411210022</v>
      </c>
      <c r="H15" s="15" t="n">
        <f aca="false">(H13-$B13)/$B13</f>
        <v>0.113924063008655</v>
      </c>
      <c r="I15" s="15" t="n">
        <f aca="false">(I13-$B13)/$B13</f>
        <v>0.107704290043314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13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0.872513838839737</v>
      </c>
      <c r="C19" s="16" t="n">
        <v>0.938574479405277</v>
      </c>
      <c r="D19" s="16" t="n">
        <v>0.931783274385505</v>
      </c>
      <c r="E19" s="16" t="n">
        <v>0.936482737076442</v>
      </c>
      <c r="F19" s="16" t="n">
        <v>0.931783274385505</v>
      </c>
      <c r="G19" s="16" t="n">
        <v>0.894269728242542</v>
      </c>
      <c r="H19" s="16" t="n">
        <v>0.930194023064254</v>
      </c>
      <c r="I19" s="16" t="n">
        <v>0.924093464740001</v>
      </c>
    </row>
    <row r="20" customFormat="false" ht="13.8" hidden="false" customHeight="false" outlineLevel="0" collapsed="false">
      <c r="A20" s="6" t="n">
        <v>2</v>
      </c>
      <c r="B20" s="16" t="n">
        <v>0.872718757588425</v>
      </c>
      <c r="C20" s="16" t="n">
        <v>0.93838602647696</v>
      </c>
      <c r="D20" s="16" t="n">
        <v>0.932186630124201</v>
      </c>
      <c r="E20" s="16" t="n">
        <v>0.936198119891836</v>
      </c>
      <c r="F20" s="16" t="n">
        <v>0.932186754806474</v>
      </c>
      <c r="G20" s="16" t="n">
        <v>0.894462849173552</v>
      </c>
      <c r="H20" s="16" t="n">
        <v>0.930169286140088</v>
      </c>
      <c r="I20" s="16" t="n">
        <v>0.923801279096189</v>
      </c>
    </row>
    <row r="21" customFormat="false" ht="13.8" hidden="false" customHeight="false" outlineLevel="0" collapsed="false">
      <c r="A21" s="6" t="n">
        <v>3</v>
      </c>
      <c r="B21" s="16" t="n">
        <v>0.872636768891049</v>
      </c>
      <c r="C21" s="16" t="n">
        <v>0.93832557126693</v>
      </c>
      <c r="D21" s="16" t="n">
        <v>0.9329263183171</v>
      </c>
      <c r="E21" s="16" t="n">
        <v>0.936886646213427</v>
      </c>
      <c r="F21" s="16" t="n">
        <v>0.932926076346082</v>
      </c>
      <c r="G21" s="16" t="n">
        <v>0.895377656096477</v>
      </c>
      <c r="H21" s="16" t="n">
        <v>0.930056583208201</v>
      </c>
      <c r="I21" s="16" t="n">
        <v>0.923334851891272</v>
      </c>
    </row>
    <row r="22" customFormat="false" ht="13.8" hidden="false" customHeight="false" outlineLevel="0" collapsed="false">
      <c r="A22" s="6" t="n">
        <v>4</v>
      </c>
      <c r="B22" s="16" t="n">
        <v>0.87306338455452</v>
      </c>
      <c r="C22" s="16" t="n">
        <v>0.93784430058975</v>
      </c>
      <c r="D22" s="16" t="n">
        <v>0.931816730608917</v>
      </c>
      <c r="E22" s="16" t="n">
        <v>0.936361505000534</v>
      </c>
      <c r="F22" s="16" t="n">
        <v>0.931816730608917</v>
      </c>
      <c r="G22" s="16" t="n">
        <v>0.895837330287009</v>
      </c>
      <c r="H22" s="16" t="n">
        <v>0.930146909066223</v>
      </c>
      <c r="I22" s="16" t="n">
        <v>0.923355593963355</v>
      </c>
    </row>
    <row r="23" customFormat="false" ht="13.8" hidden="false" customHeight="false" outlineLevel="0" collapsed="false">
      <c r="A23" s="6" t="n">
        <v>5</v>
      </c>
      <c r="B23" s="16" t="n">
        <v>0.872589374604264</v>
      </c>
      <c r="C23" s="16" t="n">
        <v>0.938267426236136</v>
      </c>
      <c r="D23" s="16" t="n">
        <v>0.932229312045904</v>
      </c>
      <c r="E23" s="16" t="n">
        <v>0.935817285695238</v>
      </c>
      <c r="F23" s="16" t="n">
        <v>0.932229312045904</v>
      </c>
      <c r="G23" s="16" t="n">
        <v>0.895600151533565</v>
      </c>
      <c r="H23" s="16" t="n">
        <v>0.930092881925039</v>
      </c>
      <c r="I23" s="16" t="n">
        <v>0.923144638418693</v>
      </c>
    </row>
    <row r="24" customFormat="false" ht="13.8" hidden="false" customHeight="false" outlineLevel="0" collapsed="false">
      <c r="A24" s="6" t="n">
        <v>6</v>
      </c>
      <c r="B24" s="16" t="n">
        <v>0.873136338476945</v>
      </c>
      <c r="C24" s="16" t="n">
        <v>0.93834180029611</v>
      </c>
      <c r="D24" s="16" t="n">
        <v>0.931695145867134</v>
      </c>
      <c r="E24" s="16" t="n">
        <v>0.935768015394051</v>
      </c>
      <c r="F24" s="16" t="n">
        <v>0.931695145867134</v>
      </c>
      <c r="G24" s="16" t="n">
        <v>0.894162572672387</v>
      </c>
      <c r="H24" s="16" t="n">
        <v>0.92933698463794</v>
      </c>
      <c r="I24" s="16" t="n">
        <v>0.923747018714253</v>
      </c>
    </row>
    <row r="25" customFormat="false" ht="13.8" hidden="false" customHeight="false" outlineLevel="0" collapsed="false">
      <c r="A25" s="6" t="n">
        <v>7</v>
      </c>
      <c r="B25" s="16" t="n">
        <v>0.872155137960558</v>
      </c>
      <c r="C25" s="16" t="n">
        <v>0.937776936775723</v>
      </c>
      <c r="D25" s="16" t="n">
        <v>0.931472178636099</v>
      </c>
      <c r="E25" s="16" t="n">
        <v>0.935650788100497</v>
      </c>
      <c r="F25" s="16" t="n">
        <v>0.93147261581805</v>
      </c>
      <c r="G25" s="16" t="n">
        <v>0.894346744802038</v>
      </c>
      <c r="H25" s="16" t="n">
        <v>0.928972953233325</v>
      </c>
      <c r="I25" s="16" t="n">
        <v>0.92352032244029</v>
      </c>
    </row>
    <row r="26" customFormat="false" ht="13.8" hidden="false" customHeight="false" outlineLevel="0" collapsed="false">
      <c r="A26" s="6" t="n">
        <v>8</v>
      </c>
      <c r="B26" s="16" t="n">
        <v>0.871620433840742</v>
      </c>
      <c r="C26" s="16" t="n">
        <v>0.938028651245295</v>
      </c>
      <c r="D26" s="16" t="n">
        <v>0.932278356106651</v>
      </c>
      <c r="E26" s="16" t="n">
        <v>0.935900448295463</v>
      </c>
      <c r="F26" s="16" t="n">
        <v>0.932278356106651</v>
      </c>
      <c r="G26" s="16" t="n">
        <v>0.893687542715669</v>
      </c>
      <c r="H26" s="16" t="n">
        <v>0.92908686815363</v>
      </c>
      <c r="I26" s="16" t="n">
        <v>0.922731012951062</v>
      </c>
    </row>
    <row r="27" customFormat="false" ht="13.8" hidden="false" customHeight="false" outlineLevel="0" collapsed="false">
      <c r="A27" s="6" t="n">
        <v>9</v>
      </c>
      <c r="B27" s="16" t="n">
        <v>0.873127432505486</v>
      </c>
      <c r="C27" s="16" t="n">
        <v>0.939189729945625</v>
      </c>
      <c r="D27" s="16" t="n">
        <v>0.93127538880156</v>
      </c>
      <c r="E27" s="16" t="n">
        <v>0.936566939146501</v>
      </c>
      <c r="F27" s="16" t="n">
        <v>0.93127538880156</v>
      </c>
      <c r="G27" s="16" t="n">
        <v>0.894291371632671</v>
      </c>
      <c r="H27" s="16" t="n">
        <v>0.928822923513232</v>
      </c>
      <c r="I27" s="16" t="n">
        <v>0.922967537126749</v>
      </c>
    </row>
    <row r="28" customFormat="false" ht="13.8" hidden="false" customHeight="false" outlineLevel="0" collapsed="false">
      <c r="A28" s="6" t="n">
        <v>10</v>
      </c>
      <c r="B28" s="16" t="n">
        <v>0.872221143286129</v>
      </c>
      <c r="C28" s="16" t="n">
        <v>0.938575933390112</v>
      </c>
      <c r="D28" s="16" t="n">
        <v>0.932016704766862</v>
      </c>
      <c r="E28" s="16" t="n">
        <v>0.935898439973217</v>
      </c>
      <c r="F28" s="16" t="n">
        <v>0.932016704766862</v>
      </c>
      <c r="G28" s="16" t="n">
        <v>0.894076701434044</v>
      </c>
      <c r="H28" s="16" t="n">
        <v>0.930343458137494</v>
      </c>
      <c r="I28" s="16" t="n">
        <v>0.923645035535726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0.872578261054786</v>
      </c>
      <c r="C29" s="18" t="n">
        <f aca="false">AVERAGE(C19:C28)</f>
        <v>0.938331085562792</v>
      </c>
      <c r="D29" s="18" t="n">
        <f aca="false">AVERAGE(D19:D28)</f>
        <v>0.931968003965993</v>
      </c>
      <c r="E29" s="18" t="n">
        <f aca="false">AVERAGE(E19:E28)</f>
        <v>0.936153092478721</v>
      </c>
      <c r="F29" s="18" t="n">
        <f aca="false">AVERAGE(F19:F28)</f>
        <v>0.931968035955314</v>
      </c>
      <c r="G29" s="18" t="n">
        <f aca="false">AVERAGE(G19:G28)</f>
        <v>0.894611264858995</v>
      </c>
      <c r="H29" s="18" t="n">
        <f aca="false">AVERAGE(H19:H28)</f>
        <v>0.929722287107942</v>
      </c>
      <c r="I29" s="18" t="n">
        <f aca="false">AVERAGE(I19:I28)</f>
        <v>0.923434075487759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0.0657528245080063</v>
      </c>
      <c r="D30" s="21" t="n">
        <f aca="false">D29-$B29</f>
        <v>0.0593897429112076</v>
      </c>
      <c r="E30" s="21" t="n">
        <f aca="false">E29-$B29</f>
        <v>0.0635748314239351</v>
      </c>
      <c r="F30" s="21" t="n">
        <f aca="false">F29-$B29</f>
        <v>0.0593897749005283</v>
      </c>
      <c r="G30" s="21" t="n">
        <f aca="false">G29-$B29</f>
        <v>0.0220330038042096</v>
      </c>
      <c r="H30" s="21" t="n">
        <f aca="false">H29-$B29</f>
        <v>0.0571440260531568</v>
      </c>
      <c r="I30" s="21" t="n">
        <f aca="false">I29-$B29</f>
        <v>0.0508558144329733</v>
      </c>
    </row>
    <row r="31" s="24" customFormat="true" ht="23.7" hidden="false" customHeight="false" outlineLevel="0" collapsed="false">
      <c r="A31" s="22" t="s">
        <v>12</v>
      </c>
      <c r="B31" s="23"/>
      <c r="C31" s="23" t="n">
        <f aca="false">(C29-$B29)/$B29</f>
        <v>0.0753546443255684</v>
      </c>
      <c r="D31" s="23" t="n">
        <f aca="false">(D29-$B29)/$B29</f>
        <v>0.068062368227483</v>
      </c>
      <c r="E31" s="23" t="n">
        <f aca="false">(E29-$B29)/$B29</f>
        <v>0.072858601069301</v>
      </c>
      <c r="F31" s="23" t="n">
        <f aca="false">(F29-$B29)/$B29</f>
        <v>0.0680624048881725</v>
      </c>
      <c r="G31" s="23" t="n">
        <f aca="false">(G29-$B29)/$B29</f>
        <v>0.0252504615202948</v>
      </c>
      <c r="H31" s="23" t="n">
        <f aca="false">(H29-$B29)/$B29</f>
        <v>0.06548871156162</v>
      </c>
      <c r="I31" s="23" t="n">
        <f aca="false">(I29-$B29)/$B29</f>
        <v>0.0582822386286566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14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19.655325951394</v>
      </c>
      <c r="C3" s="7" t="n">
        <v>28.660774944214</v>
      </c>
      <c r="D3" s="7" t="n">
        <v>28.0812870203132</v>
      </c>
      <c r="E3" s="7" t="n">
        <v>28.5980136364624</v>
      </c>
      <c r="F3" s="7" t="n">
        <v>28.0812298550916</v>
      </c>
      <c r="G3" s="7" t="n">
        <v>23.6933045597128</v>
      </c>
      <c r="H3" s="7" t="n">
        <v>27.7221617542565</v>
      </c>
      <c r="I3" s="7" t="n">
        <v>26.891397497524</v>
      </c>
      <c r="AMJ3" s="2"/>
    </row>
    <row r="4" customFormat="false" ht="13.8" hidden="false" customHeight="false" outlineLevel="0" collapsed="false">
      <c r="A4" s="6" t="n">
        <v>2</v>
      </c>
      <c r="B4" s="7" t="n">
        <v>19.6792199761364</v>
      </c>
      <c r="C4" s="7" t="n">
        <v>28.6709652286713</v>
      </c>
      <c r="D4" s="7" t="n">
        <v>28.0873944740853</v>
      </c>
      <c r="E4" s="7" t="n">
        <v>28.594239662515</v>
      </c>
      <c r="F4" s="7" t="n">
        <v>28.0873944740853</v>
      </c>
      <c r="G4" s="7" t="n">
        <v>23.7078077883061</v>
      </c>
      <c r="H4" s="7" t="n">
        <v>27.7557374228078</v>
      </c>
      <c r="I4" s="7" t="n">
        <v>26.9331044430527</v>
      </c>
    </row>
    <row r="5" customFormat="false" ht="13.8" hidden="false" customHeight="false" outlineLevel="0" collapsed="false">
      <c r="A5" s="6" t="n">
        <v>3</v>
      </c>
      <c r="B5" s="7" t="n">
        <v>19.6694341262518</v>
      </c>
      <c r="C5" s="7" t="n">
        <v>28.6390365578416</v>
      </c>
      <c r="D5" s="7" t="n">
        <v>28.0437069512609</v>
      </c>
      <c r="E5" s="7" t="n">
        <v>28.5811298321808</v>
      </c>
      <c r="F5" s="7" t="n">
        <v>28.0437069512609</v>
      </c>
      <c r="G5" s="7" t="n">
        <v>23.7538211912178</v>
      </c>
      <c r="H5" s="7" t="n">
        <v>27.7206562439583</v>
      </c>
      <c r="I5" s="7" t="n">
        <v>26.9210560043927</v>
      </c>
    </row>
    <row r="6" customFormat="false" ht="13.8" hidden="false" customHeight="false" outlineLevel="0" collapsed="false">
      <c r="A6" s="6" t="n">
        <v>4</v>
      </c>
      <c r="B6" s="7" t="n">
        <v>19.6642329017153</v>
      </c>
      <c r="C6" s="7" t="n">
        <v>28.6416610082956</v>
      </c>
      <c r="D6" s="7" t="n">
        <v>28.1137276885214</v>
      </c>
      <c r="E6" s="7" t="n">
        <v>28.5887296020324</v>
      </c>
      <c r="F6" s="7" t="n">
        <v>28.1137285334243</v>
      </c>
      <c r="G6" s="7" t="n">
        <v>23.7150849959043</v>
      </c>
      <c r="H6" s="7" t="n">
        <v>27.7438741077646</v>
      </c>
      <c r="I6" s="7" t="n">
        <v>26.9273856651988</v>
      </c>
    </row>
    <row r="7" customFormat="false" ht="13.8" hidden="false" customHeight="false" outlineLevel="0" collapsed="false">
      <c r="A7" s="6" t="n">
        <v>5</v>
      </c>
      <c r="B7" s="7" t="n">
        <v>19.6658916459167</v>
      </c>
      <c r="C7" s="7" t="n">
        <v>28.650841485677</v>
      </c>
      <c r="D7" s="7" t="n">
        <v>28.0588453384621</v>
      </c>
      <c r="E7" s="7" t="n">
        <v>28.564891152679</v>
      </c>
      <c r="F7" s="7" t="n">
        <v>28.0588453384621</v>
      </c>
      <c r="G7" s="7" t="n">
        <v>23.7365178120702</v>
      </c>
      <c r="H7" s="7" t="n">
        <v>27.7600317899953</v>
      </c>
      <c r="I7" s="7" t="n">
        <v>26.9648634357328</v>
      </c>
    </row>
    <row r="8" customFormat="false" ht="13.8" hidden="false" customHeight="false" outlineLevel="0" collapsed="false">
      <c r="A8" s="6" t="n">
        <v>6</v>
      </c>
      <c r="B8" s="7" t="n">
        <v>19.6637935046572</v>
      </c>
      <c r="C8" s="7" t="n">
        <v>28.6606765575973</v>
      </c>
      <c r="D8" s="7" t="n">
        <v>28.0622859342063</v>
      </c>
      <c r="E8" s="7" t="n">
        <v>28.5891960349779</v>
      </c>
      <c r="F8" s="7" t="n">
        <v>28.0622859342063</v>
      </c>
      <c r="G8" s="7" t="n">
        <v>23.7193004037051</v>
      </c>
      <c r="H8" s="7" t="n">
        <v>27.7379207445659</v>
      </c>
      <c r="I8" s="7" t="n">
        <v>26.9045153160621</v>
      </c>
    </row>
    <row r="9" customFormat="false" ht="13.8" hidden="false" customHeight="false" outlineLevel="0" collapsed="false">
      <c r="A9" s="6" t="n">
        <v>7</v>
      </c>
      <c r="B9" s="7" t="n">
        <v>19.6729016251113</v>
      </c>
      <c r="C9" s="7" t="n">
        <v>28.6717260693694</v>
      </c>
      <c r="D9" s="7" t="n">
        <v>28.0837340896867</v>
      </c>
      <c r="E9" s="7" t="n">
        <v>28.577011237735</v>
      </c>
      <c r="F9" s="7" t="n">
        <v>28.0837340896867</v>
      </c>
      <c r="G9" s="7" t="n">
        <v>23.7522454033278</v>
      </c>
      <c r="H9" s="7" t="n">
        <v>27.7530604578744</v>
      </c>
      <c r="I9" s="7" t="n">
        <v>26.9374831361876</v>
      </c>
    </row>
    <row r="10" customFormat="false" ht="13.8" hidden="false" customHeight="false" outlineLevel="0" collapsed="false">
      <c r="A10" s="6" t="n">
        <v>8</v>
      </c>
      <c r="B10" s="7" t="n">
        <v>19.6803386608816</v>
      </c>
      <c r="C10" s="7" t="n">
        <v>28.6459773362227</v>
      </c>
      <c r="D10" s="7" t="n">
        <v>28.0598358960844</v>
      </c>
      <c r="E10" s="7" t="n">
        <v>28.5748782392921</v>
      </c>
      <c r="F10" s="7" t="n">
        <v>28.0598589835133</v>
      </c>
      <c r="G10" s="7" t="n">
        <v>23.7297820124186</v>
      </c>
      <c r="H10" s="7" t="n">
        <v>27.7428662942922</v>
      </c>
      <c r="I10" s="7" t="n">
        <v>26.9344678830276</v>
      </c>
    </row>
    <row r="11" customFormat="false" ht="13.8" hidden="false" customHeight="false" outlineLevel="0" collapsed="false">
      <c r="A11" s="6" t="n">
        <v>9</v>
      </c>
      <c r="B11" s="7" t="n">
        <v>19.6645017615519</v>
      </c>
      <c r="C11" s="7" t="n">
        <v>28.682743405699</v>
      </c>
      <c r="D11" s="7" t="n">
        <v>28.0750661582235</v>
      </c>
      <c r="E11" s="7" t="n">
        <v>28.5990184631079</v>
      </c>
      <c r="F11" s="7" t="n">
        <v>28.0750198215213</v>
      </c>
      <c r="G11" s="7" t="n">
        <v>23.7297571750799</v>
      </c>
      <c r="H11" s="7" t="n">
        <v>27.7791029037911</v>
      </c>
      <c r="I11" s="7" t="n">
        <v>26.9555795987983</v>
      </c>
    </row>
    <row r="12" customFormat="false" ht="13.8" hidden="false" customHeight="false" outlineLevel="0" collapsed="false">
      <c r="A12" s="6" t="n">
        <v>10</v>
      </c>
      <c r="B12" s="7" t="n">
        <v>19.6703703108956</v>
      </c>
      <c r="C12" s="7" t="n">
        <v>28.6656726541907</v>
      </c>
      <c r="D12" s="7" t="n">
        <v>28.052757878504</v>
      </c>
      <c r="E12" s="7" t="n">
        <v>28.6045731344828</v>
      </c>
      <c r="F12" s="7" t="n">
        <v>28.052757878504</v>
      </c>
      <c r="G12" s="7" t="n">
        <v>23.7511911215446</v>
      </c>
      <c r="H12" s="7" t="n">
        <v>27.7821865756294</v>
      </c>
      <c r="I12" s="7" t="n">
        <v>26.9546978649878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19.6686010464512</v>
      </c>
      <c r="C13" s="10" t="n">
        <f aca="false">AVERAGE(C3:C12)</f>
        <v>28.6590075247779</v>
      </c>
      <c r="D13" s="10" t="n">
        <f aca="false">AVERAGE(D3:D12)</f>
        <v>28.0718641429348</v>
      </c>
      <c r="E13" s="10" t="n">
        <f aca="false">AVERAGE(E3:E12)</f>
        <v>28.5871680995465</v>
      </c>
      <c r="F13" s="10" t="n">
        <f aca="false">AVERAGE(F3:F12)</f>
        <v>28.0718561859756</v>
      </c>
      <c r="G13" s="10" t="n">
        <f aca="false">AVERAGE(G3:G12)</f>
        <v>23.7288812463287</v>
      </c>
      <c r="H13" s="10" t="n">
        <f aca="false">AVERAGE(H3:H12)</f>
        <v>27.7497598294935</v>
      </c>
      <c r="I13" s="10" t="n">
        <f aca="false">AVERAGE(I3:I12)</f>
        <v>26.9324550844964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8.99040647832668</v>
      </c>
      <c r="D14" s="13" t="n">
        <f aca="false">D13-$B13</f>
        <v>8.40326309648361</v>
      </c>
      <c r="E14" s="13" t="n">
        <f aca="false">E13-$B13</f>
        <v>8.91856705309534</v>
      </c>
      <c r="F14" s="13" t="n">
        <f aca="false">F13-$B13</f>
        <v>8.40325513952442</v>
      </c>
      <c r="G14" s="13" t="n">
        <f aca="false">G13-$B13</f>
        <v>4.06028019987756</v>
      </c>
      <c r="H14" s="13" t="n">
        <f aca="false">H13-$B13</f>
        <v>8.08115878304237</v>
      </c>
      <c r="I14" s="13" t="n">
        <f aca="false">I13-$B13</f>
        <v>7.26385403804525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0.457094353436429</v>
      </c>
      <c r="D15" s="15" t="n">
        <f aca="false">(D13-$B13)/$B13</f>
        <v>0.427242541380431</v>
      </c>
      <c r="E15" s="15" t="n">
        <f aca="false">(E13-$B13)/$B13</f>
        <v>0.453441860558991</v>
      </c>
      <c r="F15" s="15" t="n">
        <f aca="false">(F13-$B13)/$B13</f>
        <v>0.427242136829077</v>
      </c>
      <c r="G15" s="15" t="n">
        <f aca="false">(G13-$B13)/$B13</f>
        <v>0.206434620860346</v>
      </c>
      <c r="H15" s="15" t="n">
        <f aca="false">(H13-$B13)/$B13</f>
        <v>0.410865966723163</v>
      </c>
      <c r="I15" s="15" t="n">
        <f aca="false">(I13-$B13)/$B13</f>
        <v>0.369312185492515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15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0.595674822313254</v>
      </c>
      <c r="C19" s="16" t="n">
        <v>0.885922331392109</v>
      </c>
      <c r="D19" s="16" t="n">
        <v>0.876310481702411</v>
      </c>
      <c r="E19" s="16" t="n">
        <v>0.887004837208845</v>
      </c>
      <c r="F19" s="16" t="n">
        <v>0.876309706132771</v>
      </c>
      <c r="G19" s="16" t="n">
        <v>0.746789519489221</v>
      </c>
      <c r="H19" s="16" t="n">
        <v>0.847202006246681</v>
      </c>
      <c r="I19" s="16" t="n">
        <v>0.816362425946498</v>
      </c>
    </row>
    <row r="20" customFormat="false" ht="13.8" hidden="false" customHeight="false" outlineLevel="0" collapsed="false">
      <c r="A20" s="6" t="n">
        <v>2</v>
      </c>
      <c r="B20" s="16" t="n">
        <v>0.596339982556092</v>
      </c>
      <c r="C20" s="16" t="n">
        <v>0.886325852909427</v>
      </c>
      <c r="D20" s="16" t="n">
        <v>0.878004543194973</v>
      </c>
      <c r="E20" s="16" t="n">
        <v>0.88672059012624</v>
      </c>
      <c r="F20" s="16" t="n">
        <v>0.878004543194973</v>
      </c>
      <c r="G20" s="16" t="n">
        <v>0.743485510476047</v>
      </c>
      <c r="H20" s="16" t="n">
        <v>0.846359978447251</v>
      </c>
      <c r="I20" s="16" t="n">
        <v>0.81475100967329</v>
      </c>
    </row>
    <row r="21" customFormat="false" ht="13.8" hidden="false" customHeight="false" outlineLevel="0" collapsed="false">
      <c r="A21" s="6" t="n">
        <v>3</v>
      </c>
      <c r="B21" s="16" t="n">
        <v>0.595841188057574</v>
      </c>
      <c r="C21" s="16" t="n">
        <v>0.88474669452153</v>
      </c>
      <c r="D21" s="16" t="n">
        <v>0.876654862115933</v>
      </c>
      <c r="E21" s="16" t="n">
        <v>0.885262944673621</v>
      </c>
      <c r="F21" s="16" t="n">
        <v>0.876654862115933</v>
      </c>
      <c r="G21" s="16" t="n">
        <v>0.746362750262795</v>
      </c>
      <c r="H21" s="16" t="n">
        <v>0.845377166448914</v>
      </c>
      <c r="I21" s="16" t="n">
        <v>0.8127081860005</v>
      </c>
    </row>
    <row r="22" customFormat="false" ht="13.8" hidden="false" customHeight="false" outlineLevel="0" collapsed="false">
      <c r="A22" s="6" t="n">
        <v>4</v>
      </c>
      <c r="B22" s="16" t="n">
        <v>0.595891480525702</v>
      </c>
      <c r="C22" s="16" t="n">
        <v>0.885832858579069</v>
      </c>
      <c r="D22" s="16" t="n">
        <v>0.878301720923102</v>
      </c>
      <c r="E22" s="16" t="n">
        <v>0.886465653297745</v>
      </c>
      <c r="F22" s="16" t="n">
        <v>0.878301164645042</v>
      </c>
      <c r="G22" s="16" t="n">
        <v>0.745154103491841</v>
      </c>
      <c r="H22" s="16" t="n">
        <v>0.847955372766037</v>
      </c>
      <c r="I22" s="16" t="n">
        <v>0.816507698447087</v>
      </c>
    </row>
    <row r="23" customFormat="false" ht="13.8" hidden="false" customHeight="false" outlineLevel="0" collapsed="false">
      <c r="A23" s="6" t="n">
        <v>5</v>
      </c>
      <c r="B23" s="16" t="n">
        <v>0.59666103653778</v>
      </c>
      <c r="C23" s="16" t="n">
        <v>0.887218555416742</v>
      </c>
      <c r="D23" s="16" t="n">
        <v>0.876499643167902</v>
      </c>
      <c r="E23" s="16" t="n">
        <v>0.885466017791113</v>
      </c>
      <c r="F23" s="16" t="n">
        <v>0.876499643167902</v>
      </c>
      <c r="G23" s="16" t="n">
        <v>0.746403093802334</v>
      </c>
      <c r="H23" s="16" t="n">
        <v>0.848166179089762</v>
      </c>
      <c r="I23" s="16" t="n">
        <v>0.81857182204406</v>
      </c>
    </row>
    <row r="24" customFormat="false" ht="13.8" hidden="false" customHeight="false" outlineLevel="0" collapsed="false">
      <c r="A24" s="6" t="n">
        <v>6</v>
      </c>
      <c r="B24" s="16" t="n">
        <v>0.595885877297806</v>
      </c>
      <c r="C24" s="16" t="n">
        <v>0.885954591510487</v>
      </c>
      <c r="D24" s="16" t="n">
        <v>0.877124044967837</v>
      </c>
      <c r="E24" s="16" t="n">
        <v>0.886002436662176</v>
      </c>
      <c r="F24" s="16" t="n">
        <v>0.877124044967837</v>
      </c>
      <c r="G24" s="16" t="n">
        <v>0.745627448920075</v>
      </c>
      <c r="H24" s="16" t="n">
        <v>0.846319172472438</v>
      </c>
      <c r="I24" s="16" t="n">
        <v>0.814560726525821</v>
      </c>
    </row>
    <row r="25" customFormat="false" ht="13.8" hidden="false" customHeight="false" outlineLevel="0" collapsed="false">
      <c r="A25" s="6" t="n">
        <v>7</v>
      </c>
      <c r="B25" s="16" t="n">
        <v>0.59678406656849</v>
      </c>
      <c r="C25" s="16" t="n">
        <v>0.887476305413793</v>
      </c>
      <c r="D25" s="16" t="n">
        <v>0.879125998022231</v>
      </c>
      <c r="E25" s="16" t="n">
        <v>0.886697011930658</v>
      </c>
      <c r="F25" s="16" t="n">
        <v>0.879125998022231</v>
      </c>
      <c r="G25" s="16" t="n">
        <v>0.746926202503675</v>
      </c>
      <c r="H25" s="16" t="n">
        <v>0.848382739991817</v>
      </c>
      <c r="I25" s="16" t="n">
        <v>0.817458321879713</v>
      </c>
    </row>
    <row r="26" customFormat="false" ht="13.8" hidden="false" customHeight="false" outlineLevel="0" collapsed="false">
      <c r="A26" s="6" t="n">
        <v>8</v>
      </c>
      <c r="B26" s="16" t="n">
        <v>0.596534409395876</v>
      </c>
      <c r="C26" s="16" t="n">
        <v>0.885869371776096</v>
      </c>
      <c r="D26" s="16" t="n">
        <v>0.877322009457026</v>
      </c>
      <c r="E26" s="16" t="n">
        <v>0.886353738513852</v>
      </c>
      <c r="F26" s="16" t="n">
        <v>0.877322568386137</v>
      </c>
      <c r="G26" s="16" t="n">
        <v>0.74741461190005</v>
      </c>
      <c r="H26" s="16" t="n">
        <v>0.846790162152896</v>
      </c>
      <c r="I26" s="16" t="n">
        <v>0.815642056534313</v>
      </c>
    </row>
    <row r="27" customFormat="false" ht="13.8" hidden="false" customHeight="false" outlineLevel="0" collapsed="false">
      <c r="A27" s="6" t="n">
        <v>9</v>
      </c>
      <c r="B27" s="16" t="n">
        <v>0.596415525834398</v>
      </c>
      <c r="C27" s="16" t="n">
        <v>0.886465244970389</v>
      </c>
      <c r="D27" s="16" t="n">
        <v>0.875671776608283</v>
      </c>
      <c r="E27" s="16" t="n">
        <v>0.886056223111047</v>
      </c>
      <c r="F27" s="16" t="n">
        <v>0.875669637499411</v>
      </c>
      <c r="G27" s="16" t="n">
        <v>0.745903437104473</v>
      </c>
      <c r="H27" s="16" t="n">
        <v>0.846260306384892</v>
      </c>
      <c r="I27" s="16" t="n">
        <v>0.817000733369087</v>
      </c>
    </row>
    <row r="28" customFormat="false" ht="13.8" hidden="false" customHeight="false" outlineLevel="0" collapsed="false">
      <c r="A28" s="6" t="n">
        <v>10</v>
      </c>
      <c r="B28" s="16" t="n">
        <v>0.596990903227324</v>
      </c>
      <c r="C28" s="16" t="n">
        <v>0.887865614157763</v>
      </c>
      <c r="D28" s="16" t="n">
        <v>0.878595634994648</v>
      </c>
      <c r="E28" s="16" t="n">
        <v>0.888747961525663</v>
      </c>
      <c r="F28" s="16" t="n">
        <v>0.878595634994648</v>
      </c>
      <c r="G28" s="16" t="n">
        <v>0.747999774956606</v>
      </c>
      <c r="H28" s="16" t="n">
        <v>0.847350242974728</v>
      </c>
      <c r="I28" s="16" t="n">
        <v>0.815740780965291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0.596301929231429</v>
      </c>
      <c r="C29" s="18" t="n">
        <f aca="false">AVERAGE(C19:C28)</f>
        <v>0.88636774206474</v>
      </c>
      <c r="D29" s="18" t="n">
        <f aca="false">AVERAGE(D19:D28)</f>
        <v>0.877361071515435</v>
      </c>
      <c r="E29" s="18" t="n">
        <f aca="false">AVERAGE(E19:E28)</f>
        <v>0.886477741484096</v>
      </c>
      <c r="F29" s="18" t="n">
        <f aca="false">AVERAGE(F19:F28)</f>
        <v>0.877360780312689</v>
      </c>
      <c r="G29" s="18" t="n">
        <f aca="false">AVERAGE(G19:G28)</f>
        <v>0.746206645290712</v>
      </c>
      <c r="H29" s="18" t="n">
        <f aca="false">AVERAGE(H19:H28)</f>
        <v>0.847016332697542</v>
      </c>
      <c r="I29" s="18" t="n">
        <f aca="false">AVERAGE(I19:I28)</f>
        <v>0.815930376138566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0.290065812833311</v>
      </c>
      <c r="D30" s="21" t="n">
        <f aca="false">D29-$B29</f>
        <v>0.281059142284005</v>
      </c>
      <c r="E30" s="21" t="n">
        <f aca="false">E29-$B29</f>
        <v>0.290175812252667</v>
      </c>
      <c r="F30" s="21" t="n">
        <f aca="false">F29-$B29</f>
        <v>0.281058851081259</v>
      </c>
      <c r="G30" s="21" t="n">
        <f aca="false">G29-$B29</f>
        <v>0.149904716059282</v>
      </c>
      <c r="H30" s="21" t="n">
        <f aca="false">H29-$B29</f>
        <v>0.250714403466112</v>
      </c>
      <c r="I30" s="21" t="n">
        <f aca="false">I29-$B29</f>
        <v>0.219628446907136</v>
      </c>
    </row>
    <row r="31" s="24" customFormat="true" ht="23.7" hidden="false" customHeight="false" outlineLevel="0" collapsed="false">
      <c r="A31" s="22" t="s">
        <v>12</v>
      </c>
      <c r="B31" s="23"/>
      <c r="C31" s="23" t="n">
        <f aca="false">(C29-$B29)/$B29</f>
        <v>0.486441177889824</v>
      </c>
      <c r="D31" s="23" t="n">
        <f aca="false">(D29-$B29)/$B29</f>
        <v>0.471336966234976</v>
      </c>
      <c r="E31" s="23" t="n">
        <f aca="false">(E29-$B29)/$B29</f>
        <v>0.486625647223165</v>
      </c>
      <c r="F31" s="23" t="n">
        <f aca="false">(F29-$B29)/$B29</f>
        <v>0.471336477887158</v>
      </c>
      <c r="G31" s="23" t="n">
        <f aca="false">(G29-$B29)/$B29</f>
        <v>0.251390627316087</v>
      </c>
      <c r="H31" s="23" t="n">
        <f aca="false">(H29-$B29)/$B29</f>
        <v>0.420448754524838</v>
      </c>
      <c r="I31" s="23" t="n">
        <f aca="false">(I29-$B29)/$B29</f>
        <v>0.368317518593667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14.5727464312472</v>
      </c>
      <c r="C3" s="7" t="n">
        <v>25.7749059411757</v>
      </c>
      <c r="D3" s="7" t="n">
        <v>24.7648902125214</v>
      </c>
      <c r="E3" s="7" t="n">
        <v>25.4401675563106</v>
      </c>
      <c r="F3" s="7" t="n">
        <v>24.7648902125214</v>
      </c>
      <c r="G3" s="7" t="n">
        <v>19.7915608994825</v>
      </c>
      <c r="H3" s="7" t="n">
        <v>22.3979453625753</v>
      </c>
      <c r="I3" s="7" t="n">
        <v>20.972726819536</v>
      </c>
      <c r="AMJ3" s="2"/>
    </row>
    <row r="4" customFormat="false" ht="13.8" hidden="false" customHeight="false" outlineLevel="0" collapsed="false">
      <c r="A4" s="6" t="n">
        <v>2</v>
      </c>
      <c r="B4" s="7" t="n">
        <v>14.5615505613959</v>
      </c>
      <c r="C4" s="7" t="n">
        <v>25.7333902402734</v>
      </c>
      <c r="D4" s="7" t="n">
        <v>24.798111399387</v>
      </c>
      <c r="E4" s="7" t="n">
        <v>25.442814830275</v>
      </c>
      <c r="F4" s="7" t="n">
        <v>24.798111399387</v>
      </c>
      <c r="G4" s="7" t="n">
        <v>19.7940018068018</v>
      </c>
      <c r="H4" s="7" t="n">
        <v>22.4144999186685</v>
      </c>
      <c r="I4" s="7" t="n">
        <v>20.9955674019624</v>
      </c>
    </row>
    <row r="5" customFormat="false" ht="13.8" hidden="false" customHeight="false" outlineLevel="0" collapsed="false">
      <c r="A5" s="6" t="n">
        <v>3</v>
      </c>
      <c r="B5" s="7" t="n">
        <v>14.5792525538317</v>
      </c>
      <c r="C5" s="7" t="n">
        <v>25.766172439541</v>
      </c>
      <c r="D5" s="7" t="n">
        <v>24.8343544561465</v>
      </c>
      <c r="E5" s="7" t="n">
        <v>25.4999293053022</v>
      </c>
      <c r="F5" s="7" t="n">
        <v>24.8343544561465</v>
      </c>
      <c r="G5" s="7" t="n">
        <v>19.8124645364102</v>
      </c>
      <c r="H5" s="7" t="n">
        <v>22.4347707400545</v>
      </c>
      <c r="I5" s="7" t="n">
        <v>21.0317971259242</v>
      </c>
    </row>
    <row r="6" customFormat="false" ht="13.8" hidden="false" customHeight="false" outlineLevel="0" collapsed="false">
      <c r="A6" s="6" t="n">
        <v>4</v>
      </c>
      <c r="B6" s="7" t="n">
        <v>14.580600407271</v>
      </c>
      <c r="C6" s="7" t="n">
        <v>25.8000542832603</v>
      </c>
      <c r="D6" s="7" t="n">
        <v>24.8222666154511</v>
      </c>
      <c r="E6" s="7" t="n">
        <v>25.4992549288011</v>
      </c>
      <c r="F6" s="7" t="n">
        <v>24.8222720270241</v>
      </c>
      <c r="G6" s="7" t="n">
        <v>19.8223147462364</v>
      </c>
      <c r="H6" s="7" t="n">
        <v>22.4531689678426</v>
      </c>
      <c r="I6" s="7" t="n">
        <v>21.053666827368</v>
      </c>
    </row>
    <row r="7" customFormat="false" ht="13.8" hidden="false" customHeight="false" outlineLevel="0" collapsed="false">
      <c r="A7" s="6" t="n">
        <v>5</v>
      </c>
      <c r="B7" s="7" t="n">
        <v>14.560820769801</v>
      </c>
      <c r="C7" s="7" t="n">
        <v>25.7851011555229</v>
      </c>
      <c r="D7" s="7" t="n">
        <v>24.8217596733551</v>
      </c>
      <c r="E7" s="7" t="n">
        <v>25.482579356127</v>
      </c>
      <c r="F7" s="7" t="n">
        <v>24.8217596733551</v>
      </c>
      <c r="G7" s="7" t="n">
        <v>19.8010666032802</v>
      </c>
      <c r="H7" s="7" t="n">
        <v>22.4446978690578</v>
      </c>
      <c r="I7" s="7" t="n">
        <v>21.0234167411364</v>
      </c>
    </row>
    <row r="8" customFormat="false" ht="13.8" hidden="false" customHeight="false" outlineLevel="0" collapsed="false">
      <c r="A8" s="6" t="n">
        <v>6</v>
      </c>
      <c r="B8" s="7" t="n">
        <v>14.5632435522246</v>
      </c>
      <c r="C8" s="7" t="n">
        <v>25.7716972871498</v>
      </c>
      <c r="D8" s="7" t="n">
        <v>24.7769896446055</v>
      </c>
      <c r="E8" s="7" t="n">
        <v>25.4768248617283</v>
      </c>
      <c r="F8" s="7" t="n">
        <v>24.7769896446055</v>
      </c>
      <c r="G8" s="7" t="n">
        <v>19.8112398983682</v>
      </c>
      <c r="H8" s="7" t="n">
        <v>22.4315219663018</v>
      </c>
      <c r="I8" s="7" t="n">
        <v>21.0318120146303</v>
      </c>
    </row>
    <row r="9" customFormat="false" ht="13.8" hidden="false" customHeight="false" outlineLevel="0" collapsed="false">
      <c r="A9" s="6" t="n">
        <v>7</v>
      </c>
      <c r="B9" s="7" t="n">
        <v>14.5482118586615</v>
      </c>
      <c r="C9" s="7" t="n">
        <v>25.8146019896233</v>
      </c>
      <c r="D9" s="7" t="n">
        <v>24.8227494598962</v>
      </c>
      <c r="E9" s="7" t="n">
        <v>25.5027683420259</v>
      </c>
      <c r="F9" s="7" t="n">
        <v>24.8227729567036</v>
      </c>
      <c r="G9" s="7" t="n">
        <v>19.7992132488676</v>
      </c>
      <c r="H9" s="7" t="n">
        <v>22.4553176532231</v>
      </c>
      <c r="I9" s="7" t="n">
        <v>21.039611527993</v>
      </c>
    </row>
    <row r="10" customFormat="false" ht="13.8" hidden="false" customHeight="false" outlineLevel="0" collapsed="false">
      <c r="A10" s="6" t="n">
        <v>8</v>
      </c>
      <c r="B10" s="7" t="n">
        <v>14.5740785355655</v>
      </c>
      <c r="C10" s="7" t="n">
        <v>25.7787803011377</v>
      </c>
      <c r="D10" s="7" t="n">
        <v>24.8363190840544</v>
      </c>
      <c r="E10" s="7" t="n">
        <v>25.5038868109778</v>
      </c>
      <c r="F10" s="7" t="n">
        <v>24.8363190840544</v>
      </c>
      <c r="G10" s="7" t="n">
        <v>19.8239872244039</v>
      </c>
      <c r="H10" s="7" t="n">
        <v>22.458382473555</v>
      </c>
      <c r="I10" s="7" t="n">
        <v>21.0484314748334</v>
      </c>
    </row>
    <row r="11" customFormat="false" ht="13.8" hidden="false" customHeight="false" outlineLevel="0" collapsed="false">
      <c r="A11" s="6" t="n">
        <v>9</v>
      </c>
      <c r="B11" s="7" t="n">
        <v>14.5873002983631</v>
      </c>
      <c r="C11" s="7" t="n">
        <v>25.7309044411408</v>
      </c>
      <c r="D11" s="7" t="n">
        <v>24.7506033556207</v>
      </c>
      <c r="E11" s="7" t="n">
        <v>25.4301813148592</v>
      </c>
      <c r="F11" s="7" t="n">
        <v>24.7506033556207</v>
      </c>
      <c r="G11" s="7" t="n">
        <v>19.8115208671219</v>
      </c>
      <c r="H11" s="7" t="n">
        <v>22.409504639283</v>
      </c>
      <c r="I11" s="7" t="n">
        <v>21.0057503874357</v>
      </c>
    </row>
    <row r="12" customFormat="false" ht="13.8" hidden="false" customHeight="false" outlineLevel="0" collapsed="false">
      <c r="A12" s="6" t="n">
        <v>10</v>
      </c>
      <c r="B12" s="7" t="n">
        <v>14.5618024855764</v>
      </c>
      <c r="C12" s="7" t="n">
        <v>25.7782535739255</v>
      </c>
      <c r="D12" s="7" t="n">
        <v>24.8218654518827</v>
      </c>
      <c r="E12" s="7" t="n">
        <v>25.482086585297</v>
      </c>
      <c r="F12" s="7" t="n">
        <v>24.8218654518827</v>
      </c>
      <c r="G12" s="7" t="n">
        <v>19.8193311049127</v>
      </c>
      <c r="H12" s="7" t="n">
        <v>22.4690341255055</v>
      </c>
      <c r="I12" s="7" t="n">
        <v>21.0495707168817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14.5689607453938</v>
      </c>
      <c r="C13" s="10" t="n">
        <f aca="false">AVERAGE(C3:C12)</f>
        <v>25.773386165275</v>
      </c>
      <c r="D13" s="10" t="n">
        <f aca="false">AVERAGE(D3:D12)</f>
        <v>24.8049909352921</v>
      </c>
      <c r="E13" s="10" t="n">
        <f aca="false">AVERAGE(E3:E12)</f>
        <v>25.4760493891704</v>
      </c>
      <c r="F13" s="10" t="n">
        <f aca="false">AVERAGE(F3:F12)</f>
        <v>24.8049938261301</v>
      </c>
      <c r="G13" s="10" t="n">
        <f aca="false">AVERAGE(G3:G12)</f>
        <v>19.8086700935885</v>
      </c>
      <c r="H13" s="10" t="n">
        <f aca="false">AVERAGE(H3:H12)</f>
        <v>22.4368843716067</v>
      </c>
      <c r="I13" s="10" t="n">
        <f aca="false">AVERAGE(I3:I12)</f>
        <v>21.0252351037701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11.2044254198812</v>
      </c>
      <c r="D14" s="13" t="n">
        <f aca="false">D13-$B13</f>
        <v>10.2360301898983</v>
      </c>
      <c r="E14" s="13" t="n">
        <f aca="false">E13-$B13</f>
        <v>10.9070886437766</v>
      </c>
      <c r="F14" s="13" t="n">
        <f aca="false">F13-$B13</f>
        <v>10.2360330807363</v>
      </c>
      <c r="G14" s="13" t="n">
        <f aca="false">G13-$B13</f>
        <v>5.23970934819474</v>
      </c>
      <c r="H14" s="13" t="n">
        <f aca="false">H13-$B13</f>
        <v>7.86792362621289</v>
      </c>
      <c r="I14" s="13" t="n">
        <f aca="false">I13-$B13</f>
        <v>6.4562743583763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0.76906140497521</v>
      </c>
      <c r="D15" s="15" t="n">
        <f aca="false">(D13-$B13)/$B13</f>
        <v>0.702591651441888</v>
      </c>
      <c r="E15" s="15" t="n">
        <f aca="false">(E13-$B13)/$B13</f>
        <v>0.748652483481023</v>
      </c>
      <c r="F15" s="15" t="n">
        <f aca="false">(F13-$B13)/$B13</f>
        <v>0.70259184986634</v>
      </c>
      <c r="G15" s="15" t="n">
        <f aca="false">(G13-$B13)/$B13</f>
        <v>0.359648806786122</v>
      </c>
      <c r="H15" s="15" t="n">
        <f aca="false">(H13-$B13)/$B13</f>
        <v>0.540047005665827</v>
      </c>
      <c r="I15" s="15" t="n">
        <f aca="false">(I13-$B13)/$B13</f>
        <v>0.443152704657918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13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0.368693122826558</v>
      </c>
      <c r="C19" s="16" t="n">
        <v>0.805239070260006</v>
      </c>
      <c r="D19" s="16" t="n">
        <v>0.754385258296134</v>
      </c>
      <c r="E19" s="16" t="n">
        <v>0.797622196552479</v>
      </c>
      <c r="F19" s="16" t="n">
        <v>0.754385258296134</v>
      </c>
      <c r="G19" s="16" t="n">
        <v>0.506505722958967</v>
      </c>
      <c r="H19" s="16" t="n">
        <v>0.651276177336053</v>
      </c>
      <c r="I19" s="16" t="n">
        <v>0.569996514577741</v>
      </c>
    </row>
    <row r="20" customFormat="false" ht="13.8" hidden="false" customHeight="false" outlineLevel="0" collapsed="false">
      <c r="A20" s="6" t="n">
        <v>2</v>
      </c>
      <c r="B20" s="16" t="n">
        <v>0.36838188518007</v>
      </c>
      <c r="C20" s="16" t="n">
        <v>0.802392513505801</v>
      </c>
      <c r="D20" s="16" t="n">
        <v>0.755925230386147</v>
      </c>
      <c r="E20" s="16" t="n">
        <v>0.79799736587223</v>
      </c>
      <c r="F20" s="16" t="n">
        <v>0.755925230386147</v>
      </c>
      <c r="G20" s="16" t="n">
        <v>0.50312899085392</v>
      </c>
      <c r="H20" s="16" t="n">
        <v>0.65489053419388</v>
      </c>
      <c r="I20" s="16" t="n">
        <v>0.571619680633788</v>
      </c>
    </row>
    <row r="21" customFormat="false" ht="13.8" hidden="false" customHeight="false" outlineLevel="0" collapsed="false">
      <c r="A21" s="6" t="n">
        <v>3</v>
      </c>
      <c r="B21" s="16" t="n">
        <v>0.369552144266802</v>
      </c>
      <c r="C21" s="16" t="n">
        <v>0.800318042119716</v>
      </c>
      <c r="D21" s="16" t="n">
        <v>0.757023582618193</v>
      </c>
      <c r="E21" s="16" t="n">
        <v>0.804355934141103</v>
      </c>
      <c r="F21" s="16" t="n">
        <v>0.757023582618193</v>
      </c>
      <c r="G21" s="16" t="n">
        <v>0.507670418998388</v>
      </c>
      <c r="H21" s="16" t="n">
        <v>0.652667346152345</v>
      </c>
      <c r="I21" s="16" t="n">
        <v>0.570893032642194</v>
      </c>
    </row>
    <row r="22" customFormat="false" ht="13.8" hidden="false" customHeight="false" outlineLevel="0" collapsed="false">
      <c r="A22" s="6" t="n">
        <v>4</v>
      </c>
      <c r="B22" s="16" t="n">
        <v>0.369735223025647</v>
      </c>
      <c r="C22" s="16" t="n">
        <v>0.803626096975619</v>
      </c>
      <c r="D22" s="16" t="n">
        <v>0.755418526982647</v>
      </c>
      <c r="E22" s="16" t="n">
        <v>0.798430024638728</v>
      </c>
      <c r="F22" s="16" t="n">
        <v>0.755419012548793</v>
      </c>
      <c r="G22" s="16" t="n">
        <v>0.506930329265386</v>
      </c>
      <c r="H22" s="16" t="n">
        <v>0.655952083824681</v>
      </c>
      <c r="I22" s="16" t="n">
        <v>0.573096940282895</v>
      </c>
    </row>
    <row r="23" customFormat="false" ht="13.8" hidden="false" customHeight="false" outlineLevel="0" collapsed="false">
      <c r="A23" s="6" t="n">
        <v>5</v>
      </c>
      <c r="B23" s="16" t="n">
        <v>0.368796511659808</v>
      </c>
      <c r="C23" s="16" t="n">
        <v>0.805729077046069</v>
      </c>
      <c r="D23" s="16" t="n">
        <v>0.756728789226432</v>
      </c>
      <c r="E23" s="16" t="n">
        <v>0.800575145814525</v>
      </c>
      <c r="F23" s="16" t="n">
        <v>0.756728789226432</v>
      </c>
      <c r="G23" s="16" t="n">
        <v>0.505233398182627</v>
      </c>
      <c r="H23" s="16" t="n">
        <v>0.655684958683214</v>
      </c>
      <c r="I23" s="16" t="n">
        <v>0.575107275021823</v>
      </c>
    </row>
    <row r="24" customFormat="false" ht="13.8" hidden="false" customHeight="false" outlineLevel="0" collapsed="false">
      <c r="A24" s="6" t="n">
        <v>6</v>
      </c>
      <c r="B24" s="16" t="n">
        <v>0.36842564861835</v>
      </c>
      <c r="C24" s="16" t="n">
        <v>0.80448369381776</v>
      </c>
      <c r="D24" s="16" t="n">
        <v>0.761479915142231</v>
      </c>
      <c r="E24" s="16" t="n">
        <v>0.798830073514859</v>
      </c>
      <c r="F24" s="16" t="n">
        <v>0.761479915142231</v>
      </c>
      <c r="G24" s="16" t="n">
        <v>0.509674951479275</v>
      </c>
      <c r="H24" s="16" t="n">
        <v>0.653319710123655</v>
      </c>
      <c r="I24" s="16" t="n">
        <v>0.572525845338316</v>
      </c>
    </row>
    <row r="25" customFormat="false" ht="13.8" hidden="false" customHeight="false" outlineLevel="0" collapsed="false">
      <c r="A25" s="6" t="n">
        <v>7</v>
      </c>
      <c r="B25" s="16" t="n">
        <v>0.368534150416217</v>
      </c>
      <c r="C25" s="16" t="n">
        <v>0.805507170549743</v>
      </c>
      <c r="D25" s="16" t="n">
        <v>0.76358464311835</v>
      </c>
      <c r="E25" s="16" t="n">
        <v>0.801803324171984</v>
      </c>
      <c r="F25" s="16" t="n">
        <v>0.763585538958703</v>
      </c>
      <c r="G25" s="16" t="n">
        <v>0.502481928260308</v>
      </c>
      <c r="H25" s="16" t="n">
        <v>0.655850184333605</v>
      </c>
      <c r="I25" s="16" t="n">
        <v>0.571481281069911</v>
      </c>
    </row>
    <row r="26" customFormat="false" ht="13.8" hidden="false" customHeight="false" outlineLevel="0" collapsed="false">
      <c r="A26" s="6" t="n">
        <v>8</v>
      </c>
      <c r="B26" s="16" t="n">
        <v>0.368738800960984</v>
      </c>
      <c r="C26" s="16" t="n">
        <v>0.806885846635751</v>
      </c>
      <c r="D26" s="16" t="n">
        <v>0.76436581575881</v>
      </c>
      <c r="E26" s="16" t="n">
        <v>0.79940789261677</v>
      </c>
      <c r="F26" s="16" t="n">
        <v>0.76436581575881</v>
      </c>
      <c r="G26" s="16" t="n">
        <v>0.508333681140325</v>
      </c>
      <c r="H26" s="16" t="n">
        <v>0.65492989912543</v>
      </c>
      <c r="I26" s="16" t="n">
        <v>0.574268456181013</v>
      </c>
    </row>
    <row r="27" customFormat="false" ht="13.8" hidden="false" customHeight="false" outlineLevel="0" collapsed="false">
      <c r="A27" s="6" t="n">
        <v>9</v>
      </c>
      <c r="B27" s="16" t="n">
        <v>0.369622095003142</v>
      </c>
      <c r="C27" s="16" t="n">
        <v>0.805567841763672</v>
      </c>
      <c r="D27" s="16" t="n">
        <v>0.761166129324725</v>
      </c>
      <c r="E27" s="16" t="n">
        <v>0.79675436481899</v>
      </c>
      <c r="F27" s="16" t="n">
        <v>0.761166129324725</v>
      </c>
      <c r="G27" s="16" t="n">
        <v>0.511206532791052</v>
      </c>
      <c r="H27" s="16" t="n">
        <v>0.652043113923319</v>
      </c>
      <c r="I27" s="16" t="n">
        <v>0.569734838166655</v>
      </c>
    </row>
    <row r="28" customFormat="false" ht="13.8" hidden="false" customHeight="false" outlineLevel="0" collapsed="false">
      <c r="A28" s="6" t="n">
        <v>10</v>
      </c>
      <c r="B28" s="16" t="n">
        <v>0.369012938425232</v>
      </c>
      <c r="C28" s="16" t="n">
        <v>0.80548978794944</v>
      </c>
      <c r="D28" s="16" t="n">
        <v>0.757273457604347</v>
      </c>
      <c r="E28" s="16" t="n">
        <v>0.801516082687903</v>
      </c>
      <c r="F28" s="16" t="n">
        <v>0.757273457604347</v>
      </c>
      <c r="G28" s="16" t="n">
        <v>0.510481568434474</v>
      </c>
      <c r="H28" s="16" t="n">
        <v>0.660137267376138</v>
      </c>
      <c r="I28" s="16" t="n">
        <v>0.577438655583342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0.368949252038281</v>
      </c>
      <c r="C29" s="18" t="n">
        <f aca="false">AVERAGE(C19:C28)</f>
        <v>0.804523914062358</v>
      </c>
      <c r="D29" s="18" t="n">
        <f aca="false">AVERAGE(D19:D28)</f>
        <v>0.758735134845801</v>
      </c>
      <c r="E29" s="18" t="n">
        <f aca="false">AVERAGE(E19:E28)</f>
        <v>0.799729240482957</v>
      </c>
      <c r="F29" s="18" t="n">
        <f aca="false">AVERAGE(F19:F28)</f>
        <v>0.758735272986451</v>
      </c>
      <c r="G29" s="18" t="n">
        <f aca="false">AVERAGE(G19:G28)</f>
        <v>0.507164752236472</v>
      </c>
      <c r="H29" s="18" t="n">
        <f aca="false">AVERAGE(H19:H28)</f>
        <v>0.654675127507232</v>
      </c>
      <c r="I29" s="18" t="n">
        <f aca="false">AVERAGE(I19:I28)</f>
        <v>0.572616251949768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0.435574662024077</v>
      </c>
      <c r="D30" s="21" t="n">
        <f aca="false">D29-$B29</f>
        <v>0.38978588280752</v>
      </c>
      <c r="E30" s="21" t="n">
        <f aca="false">E29-$B29</f>
        <v>0.430779988444676</v>
      </c>
      <c r="F30" s="21" t="n">
        <f aca="false">F29-$B29</f>
        <v>0.38978602094817</v>
      </c>
      <c r="G30" s="21" t="n">
        <f aca="false">G29-$B29</f>
        <v>0.138215500198191</v>
      </c>
      <c r="H30" s="21" t="n">
        <f aca="false">H29-$B29</f>
        <v>0.285725875468951</v>
      </c>
      <c r="I30" s="21" t="n">
        <f aca="false">I29-$B29</f>
        <v>0.203666999911487</v>
      </c>
    </row>
    <row r="31" s="26" customFormat="true" ht="23.7" hidden="false" customHeight="false" outlineLevel="0" collapsed="false">
      <c r="A31" s="25" t="s">
        <v>12</v>
      </c>
      <c r="B31" s="15"/>
      <c r="C31" s="15" t="n">
        <f aca="false">(C29-$B29)/$B29</f>
        <v>1.18058150170442</v>
      </c>
      <c r="D31" s="15" t="n">
        <f aca="false">(D29-$B29)/$B29</f>
        <v>1.0564756010593</v>
      </c>
      <c r="E31" s="15" t="n">
        <f aca="false">(E29-$B29)/$B29</f>
        <v>1.16758601911999</v>
      </c>
      <c r="F31" s="15" t="n">
        <f aca="false">(F29-$B29)/$B29</f>
        <v>1.05647597547569</v>
      </c>
      <c r="G31" s="15" t="n">
        <f aca="false">(G29-$B29)/$B29</f>
        <v>0.374619271985542</v>
      </c>
      <c r="H31" s="15" t="n">
        <f aca="false">(H29-$B29)/$B29</f>
        <v>0.774431372039493</v>
      </c>
      <c r="I31" s="15" t="n">
        <f aca="false">(I29-$B29)/$B29</f>
        <v>0.552019007455136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7" activeCellId="0" sqref="A7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3" t="s">
        <v>16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27" t="s">
        <v>17</v>
      </c>
      <c r="B2" s="27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18</v>
      </c>
      <c r="I2" s="28" t="s">
        <v>19</v>
      </c>
      <c r="K2" s="29" t="s">
        <v>20</v>
      </c>
      <c r="L2" s="29" t="s">
        <v>21</v>
      </c>
      <c r="M2" s="29" t="s">
        <v>22</v>
      </c>
      <c r="N2" s="29" t="s">
        <v>23</v>
      </c>
    </row>
    <row r="3" customFormat="false" ht="13.8" hidden="false" customHeight="false" outlineLevel="0" collapsed="false">
      <c r="A3" s="30" t="n">
        <v>10</v>
      </c>
      <c r="B3" s="7" t="n">
        <f aca="false">AVERAGE(sigma_010!B$3:B$12)</f>
        <v>27.7708164624256</v>
      </c>
      <c r="C3" s="7" t="n">
        <f aca="false">AVERAGE(sigma_010!C$3:C$12)</f>
        <v>31.0960503502974</v>
      </c>
      <c r="D3" s="7" t="n">
        <f aca="false">AVERAGE(sigma_010!D$3:D$12)</f>
        <v>30.5134803198526</v>
      </c>
      <c r="E3" s="7" t="n">
        <f aca="false">AVERAGE(sigma_010!E$3:E$12)</f>
        <v>30.8933140736138</v>
      </c>
      <c r="F3" s="7" t="n">
        <f aca="false">AVERAGE(sigma_010!F$3:F$12)</f>
        <v>30.5134985568433</v>
      </c>
      <c r="G3" s="7" t="n">
        <f aca="false">AVERAGE(sigma_010!G$3:G$12)</f>
        <v>28.7283109227075</v>
      </c>
      <c r="H3" s="7" t="n">
        <f aca="false">AVERAGE(sigma_010!H$3:H$12)</f>
        <v>30.9345807068928</v>
      </c>
      <c r="I3" s="7" t="n">
        <f aca="false">AVERAGE(sigma_010!I$3:I$12)</f>
        <v>30.7618525334344</v>
      </c>
      <c r="K3" s="31" t="n">
        <f aca="false">MAX($B3:$I3)</f>
        <v>31.0960503502974</v>
      </c>
      <c r="L3" s="32" t="n">
        <f aca="false">MAX($B3:$I3)-STDEV($B3:$I3)</f>
        <v>29.8781245342126</v>
      </c>
      <c r="M3" s="32" t="n">
        <f aca="false">AVERAGE($B3:$I3)</f>
        <v>30.1514879907584</v>
      </c>
      <c r="N3" s="32" t="n">
        <f aca="false">STDEV($B3:$I3)</f>
        <v>1.21792581608485</v>
      </c>
    </row>
    <row r="4" customFormat="false" ht="13.8" hidden="false" customHeight="false" outlineLevel="0" collapsed="false">
      <c r="A4" s="30" t="n">
        <v>25</v>
      </c>
      <c r="B4" s="33" t="n">
        <f aca="false">AVERAGE(sigma_025!B$3:B$12)</f>
        <v>19.6686010464512</v>
      </c>
      <c r="C4" s="33" t="n">
        <f aca="false">AVERAGE(sigma_025!C$3:C$12)</f>
        <v>28.6590075247779</v>
      </c>
      <c r="D4" s="33" t="n">
        <f aca="false">AVERAGE(sigma_025!D$3:D$12)</f>
        <v>28.0718641429348</v>
      </c>
      <c r="E4" s="33" t="n">
        <f aca="false">AVERAGE(sigma_025!E$3:E$12)</f>
        <v>28.5871680995465</v>
      </c>
      <c r="F4" s="33" t="n">
        <f aca="false">AVERAGE(sigma_025!F$3:F$12)</f>
        <v>28.0718561859756</v>
      </c>
      <c r="G4" s="33" t="n">
        <f aca="false">AVERAGE(sigma_025!G$3:G$12)</f>
        <v>23.7288812463287</v>
      </c>
      <c r="H4" s="33" t="n">
        <f aca="false">AVERAGE(sigma_025!H$3:H$12)</f>
        <v>27.7497598294935</v>
      </c>
      <c r="I4" s="33" t="n">
        <f aca="false">AVERAGE(sigma_025!I$3:I$12)</f>
        <v>26.9324550844964</v>
      </c>
      <c r="K4" s="34" t="n">
        <f aca="false">MAX($B4:$I4)</f>
        <v>28.6590075247779</v>
      </c>
      <c r="L4" s="35" t="n">
        <f aca="false">MAX($B4:$I4)-STDEV($B4:$I4)</f>
        <v>25.4962796259295</v>
      </c>
      <c r="M4" s="35" t="n">
        <f aca="false">AVERAGE($B4:$I4)</f>
        <v>26.4336991450006</v>
      </c>
      <c r="N4" s="35" t="n">
        <f aca="false">STDEV($B4:$I4)</f>
        <v>3.16272789884835</v>
      </c>
    </row>
    <row r="5" customFormat="false" ht="13.8" hidden="false" customHeight="false" outlineLevel="0" collapsed="false">
      <c r="A5" s="30" t="n">
        <v>50</v>
      </c>
      <c r="B5" s="33" t="n">
        <f aca="false">AVERAGE(sigma_050!B$3:B$12)</f>
        <v>14.5689607453938</v>
      </c>
      <c r="C5" s="33" t="n">
        <f aca="false">AVERAGE(sigma_050!C$3:C$12)</f>
        <v>25.773386165275</v>
      </c>
      <c r="D5" s="33" t="n">
        <f aca="false">AVERAGE(sigma_050!D$3:D$12)</f>
        <v>24.8049909352921</v>
      </c>
      <c r="E5" s="33" t="n">
        <f aca="false">AVERAGE(sigma_050!E$3:E$12)</f>
        <v>25.4760493891704</v>
      </c>
      <c r="F5" s="33" t="n">
        <f aca="false">AVERAGE(sigma_050!F$3:F$12)</f>
        <v>24.8049938261301</v>
      </c>
      <c r="G5" s="33" t="n">
        <f aca="false">AVERAGE(sigma_050!G$3:G$12)</f>
        <v>19.8086700935885</v>
      </c>
      <c r="H5" s="33" t="n">
        <f aca="false">AVERAGE(sigma_050!H$3:H$12)</f>
        <v>22.4368843716067</v>
      </c>
      <c r="I5" s="33" t="n">
        <f aca="false">AVERAGE(sigma_050!I$3:I$12)</f>
        <v>21.0252351037701</v>
      </c>
      <c r="K5" s="31" t="n">
        <f aca="false">MAX($B5:$I5)</f>
        <v>25.773386165275</v>
      </c>
      <c r="L5" s="32" t="n">
        <f aca="false">MAX($B5:$I5)-STDEV($B5:$I5)</f>
        <v>21.9503368498377</v>
      </c>
      <c r="M5" s="32" t="n">
        <f aca="false">AVERAGE($B5:$I5)</f>
        <v>22.3373963287783</v>
      </c>
      <c r="N5" s="32" t="n">
        <f aca="false">STDEV($B5:$I5)</f>
        <v>3.82304931543736</v>
      </c>
    </row>
    <row r="7" customFormat="false" ht="17.35" hidden="false" customHeight="true" outlineLevel="0" collapsed="false">
      <c r="A7" s="3" t="s">
        <v>24</v>
      </c>
      <c r="B7" s="3"/>
      <c r="C7" s="3"/>
      <c r="D7" s="3"/>
      <c r="E7" s="3"/>
      <c r="F7" s="3"/>
      <c r="G7" s="3"/>
      <c r="H7" s="3"/>
      <c r="I7" s="3"/>
    </row>
    <row r="8" customFormat="false" ht="23.7" hidden="false" customHeight="false" outlineLevel="0" collapsed="false">
      <c r="A8" s="27" t="s">
        <v>17</v>
      </c>
      <c r="B8" s="27" t="s">
        <v>2</v>
      </c>
      <c r="C8" s="28" t="s">
        <v>3</v>
      </c>
      <c r="D8" s="28" t="s">
        <v>4</v>
      </c>
      <c r="E8" s="28" t="s">
        <v>5</v>
      </c>
      <c r="F8" s="28" t="s">
        <v>6</v>
      </c>
      <c r="G8" s="28" t="s">
        <v>7</v>
      </c>
      <c r="H8" s="28" t="s">
        <v>18</v>
      </c>
      <c r="I8" s="28" t="s">
        <v>19</v>
      </c>
      <c r="K8" s="29" t="s">
        <v>20</v>
      </c>
      <c r="L8" s="29" t="s">
        <v>21</v>
      </c>
      <c r="M8" s="29" t="s">
        <v>22</v>
      </c>
      <c r="N8" s="29" t="s">
        <v>23</v>
      </c>
    </row>
    <row r="9" customFormat="false" ht="13.8" hidden="false" customHeight="false" outlineLevel="0" collapsed="false">
      <c r="A9" s="30" t="n">
        <v>10</v>
      </c>
      <c r="B9" s="36" t="n">
        <f aca="false">AVERAGE(sigma_010!B$18:B$27)</f>
        <v>0.872617940806859</v>
      </c>
      <c r="C9" s="37" t="n">
        <f aca="false">AVERAGE(sigma_010!C$18:C$27)</f>
        <v>0.938303880248645</v>
      </c>
      <c r="D9" s="36" t="n">
        <f aca="false">AVERAGE(sigma_010!D$18:D$27)</f>
        <v>0.931962592765897</v>
      </c>
      <c r="E9" s="38" t="n">
        <f aca="false">AVERAGE(sigma_010!E$18:E$27)</f>
        <v>0.936181387201554</v>
      </c>
      <c r="F9" s="36" t="n">
        <f aca="false">AVERAGE(sigma_010!F$18:F$27)</f>
        <v>0.931962628309586</v>
      </c>
      <c r="G9" s="36" t="n">
        <f aca="false">AVERAGE(sigma_010!G$18:G$27)</f>
        <v>0.894670660795101</v>
      </c>
      <c r="H9" s="36" t="n">
        <f aca="false">AVERAGE(sigma_010!H$18:H$27)</f>
        <v>0.929653268104659</v>
      </c>
      <c r="I9" s="36" t="n">
        <f aca="false">AVERAGE(sigma_010!I$18:I$27)</f>
        <v>0.923410635482429</v>
      </c>
      <c r="K9" s="39" t="n">
        <f aca="false">MAX($B9:$I9)</f>
        <v>0.938303880248645</v>
      </c>
      <c r="L9" s="40" t="n">
        <f aca="false">$K9-$N9</f>
        <v>0.933303880248645</v>
      </c>
      <c r="M9" s="40" t="n">
        <f aca="false">AVERAGE($B9:$I9)</f>
        <v>0.919845374214341</v>
      </c>
      <c r="N9" s="40" t="n">
        <f aca="false">0.005</f>
        <v>0.005</v>
      </c>
    </row>
    <row r="10" customFormat="false" ht="13.8" hidden="false" customHeight="false" outlineLevel="0" collapsed="false">
      <c r="A10" s="30" t="n">
        <v>25</v>
      </c>
      <c r="B10" s="41" t="n">
        <f aca="false">AVERAGE(sigma_025!B$18:B$27)</f>
        <v>0.596225376565219</v>
      </c>
      <c r="C10" s="38" t="n">
        <f aca="false">AVERAGE(sigma_025!C$18:C$27)</f>
        <v>0.886201311832182</v>
      </c>
      <c r="D10" s="41" t="n">
        <f aca="false">AVERAGE(sigma_025!D$18:D$27)</f>
        <v>0.877223897795522</v>
      </c>
      <c r="E10" s="37" t="n">
        <f aca="false">AVERAGE(sigma_025!E$18:E$27)</f>
        <v>0.886225494812811</v>
      </c>
      <c r="F10" s="41" t="n">
        <f aca="false">AVERAGE(sigma_025!F$18:F$27)</f>
        <v>0.877223574236915</v>
      </c>
      <c r="G10" s="41" t="n">
        <f aca="false">AVERAGE(sigma_025!G$18:G$27)</f>
        <v>0.746007408661168</v>
      </c>
      <c r="H10" s="41" t="n">
        <f aca="false">AVERAGE(sigma_025!H$18:H$27)</f>
        <v>0.846979231555632</v>
      </c>
      <c r="I10" s="41" t="n">
        <f aca="false">AVERAGE(sigma_025!I$18:I$27)</f>
        <v>0.81595144226893</v>
      </c>
      <c r="K10" s="42" t="n">
        <f aca="false">MAX($B10:$I10)</f>
        <v>0.886225494812811</v>
      </c>
      <c r="L10" s="43" t="n">
        <f aca="false">$K10-$N10</f>
        <v>0.881225494812811</v>
      </c>
      <c r="M10" s="43" t="n">
        <f aca="false">AVERAGE($B10:$I10)</f>
        <v>0.816504717216048</v>
      </c>
      <c r="N10" s="43" t="n">
        <f aca="false">0.005</f>
        <v>0.005</v>
      </c>
    </row>
    <row r="11" customFormat="false" ht="13.8" hidden="false" customHeight="false" outlineLevel="0" collapsed="false">
      <c r="A11" s="30" t="n">
        <v>50</v>
      </c>
      <c r="B11" s="41" t="n">
        <f aca="false">AVERAGE(sigma_050!B$18:B$27)</f>
        <v>0.368942175773064</v>
      </c>
      <c r="C11" s="37" t="n">
        <f aca="false">AVERAGE(sigma_050!C$18:C$27)</f>
        <v>0.804416594741571</v>
      </c>
      <c r="D11" s="41" t="n">
        <f aca="false">AVERAGE(sigma_050!D$18:D$27)</f>
        <v>0.758897543428185</v>
      </c>
      <c r="E11" s="38" t="n">
        <f aca="false">AVERAGE(sigma_050!E$18:E$27)</f>
        <v>0.799530702460185</v>
      </c>
      <c r="F11" s="41" t="n">
        <f aca="false">AVERAGE(sigma_050!F$18:F$27)</f>
        <v>0.758897696917796</v>
      </c>
      <c r="G11" s="41" t="n">
        <f aca="false">AVERAGE(sigma_050!G$18:G$27)</f>
        <v>0.506796217103361</v>
      </c>
      <c r="H11" s="41" t="n">
        <f aca="false">AVERAGE(sigma_050!H$18:H$27)</f>
        <v>0.654068223077353</v>
      </c>
      <c r="I11" s="41" t="n">
        <f aca="false">AVERAGE(sigma_050!I$18:I$27)</f>
        <v>0.572080429323815</v>
      </c>
      <c r="K11" s="39" t="n">
        <f aca="false">MAX($B11:$I11)</f>
        <v>0.804416594741571</v>
      </c>
      <c r="L11" s="40" t="n">
        <f aca="false">$K11-$N11</f>
        <v>0.799416594741571</v>
      </c>
      <c r="M11" s="40" t="n">
        <f aca="false">AVERAGE($B11:$I11)</f>
        <v>0.652953697853167</v>
      </c>
      <c r="N11" s="40" t="n">
        <f aca="false">0.005</f>
        <v>0.005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2021-11-28T17:50:51Z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