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  <sheet name="medi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<sst xmlns="http://schemas.openxmlformats.org/spreadsheetml/2006/main" count="106" uniqueCount="25">
  <si>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</si>
  <si>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</si>
  <si>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</si>
  <si>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</si>
  <si>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</si>
  <si>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</si>
  <si>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</si>
  <si>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</si>
  <si>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</si>
  <si>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</si>
  <si>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</si>
  <si>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</si>
  <si>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</si>
  <si>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</si>
  <si>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</si>
  <si>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</si>
  <si>
    <t xml:space="preserve">PSNR (dB) – médias</t>
  </si>
  <si>
    <t xml:space="preserve">sigma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</si>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</sst>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"/>
    <numFmt numFmtId="168" formatCode="0.00%"/>
    <numFmt numFmtId="169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DDE8CB"/>
        <bgColor rgb="FFDEE6E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9" activeCellId="0" sqref="B29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28.1693074880989</v>
      </c>
      <c r="C3" s="7" t="n">
        <v>33.2468472214389</v>
      </c>
      <c r="D3" s="7" t="n">
        <v>32.7273630097878</v>
      </c>
      <c r="E3" s="7" t="n">
        <v>33.1341784007507</v>
      </c>
      <c r="F3" s="7" t="n">
        <v>32.7273630097878</v>
      </c>
      <c r="G3" s="7" t="n">
        <v>31.1688781808432</v>
      </c>
      <c r="H3" s="7" t="n">
        <v>33.0409717355063</v>
      </c>
      <c r="I3" s="7" t="n">
        <v>32.7408476162955</v>
      </c>
      <c r="AMJ3" s="2"/>
    </row>
    <row r="4" customFormat="false" ht="13.8" hidden="false" customHeight="false" outlineLevel="0" collapsed="false">
      <c r="A4" s="6" t="n">
        <v>2</v>
      </c>
      <c r="B4" s="7" t="n">
        <v>28.1729795024706</v>
      </c>
      <c r="C4" s="7" t="n">
        <v>33.2783047615767</v>
      </c>
      <c r="D4" s="7" t="n">
        <v>32.748034622107</v>
      </c>
      <c r="E4" s="7" t="n">
        <v>33.1990228469476</v>
      </c>
      <c r="F4" s="7" t="n">
        <v>32.748034622107</v>
      </c>
      <c r="G4" s="7" t="n">
        <v>31.19214580601</v>
      </c>
      <c r="H4" s="7" t="n">
        <v>33.0569258575126</v>
      </c>
      <c r="I4" s="7" t="n">
        <v>32.7406379761832</v>
      </c>
    </row>
    <row r="5" customFormat="false" ht="13.8" hidden="false" customHeight="false" outlineLevel="0" collapsed="false">
      <c r="A5" s="6" t="n">
        <v>3</v>
      </c>
      <c r="B5" s="7" t="n">
        <v>28.1767554932575</v>
      </c>
      <c r="C5" s="7" t="n">
        <v>33.2729190340616</v>
      </c>
      <c r="D5" s="7" t="n">
        <v>32.7169961105101</v>
      </c>
      <c r="E5" s="7" t="n">
        <v>33.195409435564</v>
      </c>
      <c r="F5" s="7" t="n">
        <v>32.7169961105101</v>
      </c>
      <c r="G5" s="7" t="n">
        <v>31.1757936018076</v>
      </c>
      <c r="H5" s="7" t="n">
        <v>33.0517229007593</v>
      </c>
      <c r="I5" s="7" t="n">
        <v>32.7671063324545</v>
      </c>
    </row>
    <row r="6" customFormat="false" ht="13.8" hidden="false" customHeight="false" outlineLevel="0" collapsed="false">
      <c r="A6" s="6" t="n">
        <v>4</v>
      </c>
      <c r="B6" s="7" t="n">
        <v>28.2004054007167</v>
      </c>
      <c r="C6" s="7" t="n">
        <v>33.2787968911338</v>
      </c>
      <c r="D6" s="7" t="n">
        <v>32.7167843673032</v>
      </c>
      <c r="E6" s="7" t="n">
        <v>33.1790297741517</v>
      </c>
      <c r="F6" s="7" t="n">
        <v>32.7163995169299</v>
      </c>
      <c r="G6" s="7" t="n">
        <v>31.1702764385841</v>
      </c>
      <c r="H6" s="7" t="n">
        <v>33.0394192018816</v>
      </c>
      <c r="I6" s="7" t="n">
        <v>32.7371981365131</v>
      </c>
    </row>
    <row r="7" customFormat="false" ht="13.8" hidden="false" customHeight="false" outlineLevel="0" collapsed="false">
      <c r="A7" s="6" t="n">
        <v>5</v>
      </c>
      <c r="B7" s="7" t="n">
        <v>28.1878695703533</v>
      </c>
      <c r="C7" s="7" t="n">
        <v>33.2849907407198</v>
      </c>
      <c r="D7" s="7" t="n">
        <v>32.7747343936677</v>
      </c>
      <c r="E7" s="7" t="n">
        <v>33.1729869178667</v>
      </c>
      <c r="F7" s="7" t="n">
        <v>32.7747343936677</v>
      </c>
      <c r="G7" s="7" t="n">
        <v>31.2190256801508</v>
      </c>
      <c r="H7" s="7" t="n">
        <v>33.0489111995965</v>
      </c>
      <c r="I7" s="7" t="n">
        <v>32.7379421625368</v>
      </c>
    </row>
    <row r="8" customFormat="false" ht="13.8" hidden="false" customHeight="false" outlineLevel="0" collapsed="false">
      <c r="A8" s="6" t="n">
        <v>6</v>
      </c>
      <c r="B8" s="7" t="n">
        <v>28.1626607018587</v>
      </c>
      <c r="C8" s="7" t="n">
        <v>33.2429139709458</v>
      </c>
      <c r="D8" s="7" t="n">
        <v>32.7399666238044</v>
      </c>
      <c r="E8" s="7" t="n">
        <v>33.1642480863241</v>
      </c>
      <c r="F8" s="7" t="n">
        <v>32.7399666238044</v>
      </c>
      <c r="G8" s="7" t="n">
        <v>31.1924081552273</v>
      </c>
      <c r="H8" s="7" t="n">
        <v>33.0297592134824</v>
      </c>
      <c r="I8" s="7" t="n">
        <v>32.7175123032362</v>
      </c>
    </row>
    <row r="9" customFormat="false" ht="13.8" hidden="false" customHeight="false" outlineLevel="0" collapsed="false">
      <c r="A9" s="6" t="n">
        <v>7</v>
      </c>
      <c r="B9" s="7" t="n">
        <v>28.177128557662</v>
      </c>
      <c r="C9" s="7" t="n">
        <v>33.2928061695533</v>
      </c>
      <c r="D9" s="7" t="n">
        <v>32.7396508012774</v>
      </c>
      <c r="E9" s="7" t="n">
        <v>33.1919572607131</v>
      </c>
      <c r="F9" s="7" t="n">
        <v>32.7397329210962</v>
      </c>
      <c r="G9" s="7" t="n">
        <v>31.1784535717841</v>
      </c>
      <c r="H9" s="7" t="n">
        <v>33.0873318874484</v>
      </c>
      <c r="I9" s="7" t="n">
        <v>32.7733791534007</v>
      </c>
    </row>
    <row r="10" customFormat="false" ht="13.8" hidden="false" customHeight="false" outlineLevel="0" collapsed="false">
      <c r="A10" s="6" t="n">
        <v>8</v>
      </c>
      <c r="B10" s="7" t="n">
        <v>28.2272525873418</v>
      </c>
      <c r="C10" s="7" t="n">
        <v>33.2962210524038</v>
      </c>
      <c r="D10" s="7" t="n">
        <v>32.7624497522419</v>
      </c>
      <c r="E10" s="7" t="n">
        <v>33.1889219232065</v>
      </c>
      <c r="F10" s="7" t="n">
        <v>32.7625047867722</v>
      </c>
      <c r="G10" s="7" t="n">
        <v>31.1736132426508</v>
      </c>
      <c r="H10" s="7" t="n">
        <v>33.0758243783794</v>
      </c>
      <c r="I10" s="7" t="n">
        <v>32.7437312967385</v>
      </c>
    </row>
    <row r="11" customFormat="false" ht="13.8" hidden="false" customHeight="false" outlineLevel="0" collapsed="false">
      <c r="A11" s="6" t="n">
        <v>9</v>
      </c>
      <c r="B11" s="7" t="n">
        <v>28.1731498083527</v>
      </c>
      <c r="C11" s="7" t="n">
        <v>33.2721028833121</v>
      </c>
      <c r="D11" s="7" t="n">
        <v>32.7450593165585</v>
      </c>
      <c r="E11" s="7" t="n">
        <v>33.1639660741996</v>
      </c>
      <c r="F11" s="7" t="n">
        <v>32.7450785424943</v>
      </c>
      <c r="G11" s="7" t="n">
        <v>31.2095164807291</v>
      </c>
      <c r="H11" s="7" t="n">
        <v>33.0500401375947</v>
      </c>
      <c r="I11" s="7" t="n">
        <v>32.7615265903633</v>
      </c>
    </row>
    <row r="12" customFormat="false" ht="13.8" hidden="false" customHeight="false" outlineLevel="0" collapsed="false">
      <c r="A12" s="6" t="n">
        <v>10</v>
      </c>
      <c r="B12" s="7" t="n">
        <v>28.1470837954518</v>
      </c>
      <c r="C12" s="7" t="n">
        <v>33.2284563071809</v>
      </c>
      <c r="D12" s="7" t="n">
        <v>32.6996487408003</v>
      </c>
      <c r="E12" s="7" t="n">
        <v>33.1509638673072</v>
      </c>
      <c r="F12" s="7" t="n">
        <v>32.6996487408003</v>
      </c>
      <c r="G12" s="7" t="n">
        <v>31.1659570389999</v>
      </c>
      <c r="H12" s="7" t="n">
        <v>33.0308255143284</v>
      </c>
      <c r="I12" s="7" t="n">
        <v>32.7124737162643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28.1794592905564</v>
      </c>
      <c r="C13" s="10" t="n">
        <f aca="false">AVERAGE(C3:C12)</f>
        <v>33.2694359032327</v>
      </c>
      <c r="D13" s="10" t="n">
        <f aca="false">AVERAGE(D3:D12)</f>
        <v>32.7370687738058</v>
      </c>
      <c r="E13" s="10" t="n">
        <f aca="false">AVERAGE(E3:E12)</f>
        <v>33.1740684587031</v>
      </c>
      <c r="F13" s="10" t="n">
        <f aca="false">AVERAGE(F3:F12)</f>
        <v>32.737045926797</v>
      </c>
      <c r="G13" s="10" t="n">
        <f aca="false">AVERAGE(G3:G12)</f>
        <v>31.1846068196787</v>
      </c>
      <c r="H13" s="10" t="n">
        <f aca="false">AVERAGE(H3:H12)</f>
        <v>33.051173202649</v>
      </c>
      <c r="I13" s="10" t="n">
        <f aca="false">AVERAGE(I3:I12)</f>
        <v>32.7432355283986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5.08997661267626</v>
      </c>
      <c r="D14" s="13" t="n">
        <f aca="false">D13-$B13</f>
        <v>4.55760948324942</v>
      </c>
      <c r="E14" s="13" t="n">
        <f aca="false">E13-$B13</f>
        <v>4.9946091681467</v>
      </c>
      <c r="F14" s="13" t="n">
        <f aca="false">F13-$B13</f>
        <v>4.55758663624059</v>
      </c>
      <c r="G14" s="13" t="n">
        <f aca="false">G13-$B13</f>
        <v>3.0051475291223</v>
      </c>
      <c r="H14" s="13" t="n">
        <f aca="false">H13-$B13</f>
        <v>4.87171391209257</v>
      </c>
      <c r="I14" s="13" t="n">
        <f aca="false">I13-$B13</f>
        <v>4.56377623784221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0.180627192317421</v>
      </c>
      <c r="D15" s="15" t="n">
        <f aca="false">(D13-$B13)/$B13</f>
        <v>0.161735164477651</v>
      </c>
      <c r="E15" s="15" t="n">
        <f aca="false">(E13-$B13)/$B13</f>
        <v>0.177242902947414</v>
      </c>
      <c r="F15" s="15" t="n">
        <f aca="false">(F13-$B13)/$B13</f>
        <v>0.161734353709475</v>
      </c>
      <c r="G15" s="15" t="n">
        <f aca="false">(G13-$B13)/$B13</f>
        <v>0.106643193474241</v>
      </c>
      <c r="H15" s="15" t="n">
        <f aca="false">(H13-$B13)/$B13</f>
        <v>0.172881738498268</v>
      </c>
      <c r="I15" s="15" t="n">
        <f aca="false">(I13-$B13)/$B13</f>
        <v>0.161954003119273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13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0.761423529945591</v>
      </c>
      <c r="C19" s="16" t="n">
        <v>0.925311819068197</v>
      </c>
      <c r="D19" s="16" t="n">
        <v>0.92153690896091</v>
      </c>
      <c r="E19" s="16" t="n">
        <v>0.925324941920628</v>
      </c>
      <c r="F19" s="16" t="n">
        <v>0.92153690896091</v>
      </c>
      <c r="G19" s="16" t="n">
        <v>0.891499594539262</v>
      </c>
      <c r="H19" s="16" t="n">
        <v>0.917834019496874</v>
      </c>
      <c r="I19" s="16" t="n">
        <v>0.909369112610681</v>
      </c>
    </row>
    <row r="20" customFormat="false" ht="13.8" hidden="false" customHeight="false" outlineLevel="0" collapsed="false">
      <c r="A20" s="6" t="n">
        <v>2</v>
      </c>
      <c r="B20" s="16" t="n">
        <v>0.760905764408278</v>
      </c>
      <c r="C20" s="16" t="n">
        <v>0.925481649217198</v>
      </c>
      <c r="D20" s="16" t="n">
        <v>0.923488256947195</v>
      </c>
      <c r="E20" s="16" t="n">
        <v>0.925858336681095</v>
      </c>
      <c r="F20" s="16" t="n">
        <v>0.923488256947195</v>
      </c>
      <c r="G20" s="16" t="n">
        <v>0.890027504668755</v>
      </c>
      <c r="H20" s="16" t="n">
        <v>0.916053976515785</v>
      </c>
      <c r="I20" s="16" t="n">
        <v>0.910961173275777</v>
      </c>
    </row>
    <row r="21" customFormat="false" ht="13.8" hidden="false" customHeight="false" outlineLevel="0" collapsed="false">
      <c r="A21" s="6" t="n">
        <v>3</v>
      </c>
      <c r="B21" s="16" t="n">
        <v>0.760262557701656</v>
      </c>
      <c r="C21" s="16" t="n">
        <v>0.924003308398018</v>
      </c>
      <c r="D21" s="16" t="n">
        <v>0.923610885273762</v>
      </c>
      <c r="E21" s="16" t="n">
        <v>0.922612622613372</v>
      </c>
      <c r="F21" s="16" t="n">
        <v>0.923610885273762</v>
      </c>
      <c r="G21" s="16" t="n">
        <v>0.893696615312932</v>
      </c>
      <c r="H21" s="16" t="n">
        <v>0.916410603280096</v>
      </c>
      <c r="I21" s="16" t="n">
        <v>0.910125374446042</v>
      </c>
    </row>
    <row r="22" customFormat="false" ht="13.8" hidden="false" customHeight="false" outlineLevel="0" collapsed="false">
      <c r="A22" s="6" t="n">
        <v>4</v>
      </c>
      <c r="B22" s="16" t="n">
        <v>0.759765484757952</v>
      </c>
      <c r="C22" s="16" t="n">
        <v>0.923904978630695</v>
      </c>
      <c r="D22" s="16" t="n">
        <v>0.922174851790516</v>
      </c>
      <c r="E22" s="16" t="n">
        <v>0.922259272541999</v>
      </c>
      <c r="F22" s="16" t="n">
        <v>0.922169024422014</v>
      </c>
      <c r="G22" s="16" t="n">
        <v>0.892795448953638</v>
      </c>
      <c r="H22" s="16" t="n">
        <v>0.915289523006492</v>
      </c>
      <c r="I22" s="16" t="n">
        <v>0.908952484151408</v>
      </c>
    </row>
    <row r="23" customFormat="false" ht="13.8" hidden="false" customHeight="false" outlineLevel="0" collapsed="false">
      <c r="A23" s="6" t="n">
        <v>5</v>
      </c>
      <c r="B23" s="16" t="n">
        <v>0.759729876919147</v>
      </c>
      <c r="C23" s="16" t="n">
        <v>0.926359070131926</v>
      </c>
      <c r="D23" s="16" t="n">
        <v>0.920378576632576</v>
      </c>
      <c r="E23" s="16" t="n">
        <v>0.923410442659752</v>
      </c>
      <c r="F23" s="16" t="n">
        <v>0.920378576632576</v>
      </c>
      <c r="G23" s="16" t="n">
        <v>0.891396359718289</v>
      </c>
      <c r="H23" s="16" t="n">
        <v>0.916823819814937</v>
      </c>
      <c r="I23" s="16" t="n">
        <v>0.914569085966712</v>
      </c>
    </row>
    <row r="24" customFormat="false" ht="13.8" hidden="false" customHeight="false" outlineLevel="0" collapsed="false">
      <c r="A24" s="6" t="n">
        <v>6</v>
      </c>
      <c r="B24" s="16" t="n">
        <v>0.76052031277612</v>
      </c>
      <c r="C24" s="16" t="n">
        <v>0.924549479515714</v>
      </c>
      <c r="D24" s="16" t="n">
        <v>0.921513069811093</v>
      </c>
      <c r="E24" s="16" t="n">
        <v>0.923478835005498</v>
      </c>
      <c r="F24" s="16" t="n">
        <v>0.921513069811093</v>
      </c>
      <c r="G24" s="16" t="n">
        <v>0.892714028940334</v>
      </c>
      <c r="H24" s="16" t="n">
        <v>0.917196272463345</v>
      </c>
      <c r="I24" s="16" t="n">
        <v>0.912179940712939</v>
      </c>
    </row>
    <row r="25" customFormat="false" ht="13.8" hidden="false" customHeight="false" outlineLevel="0" collapsed="false">
      <c r="A25" s="6" t="n">
        <v>7</v>
      </c>
      <c r="B25" s="16" t="n">
        <v>0.75925041294661</v>
      </c>
      <c r="C25" s="16" t="n">
        <v>0.924962809081383</v>
      </c>
      <c r="D25" s="16" t="n">
        <v>0.920111809781908</v>
      </c>
      <c r="E25" s="16" t="n">
        <v>0.923513317992845</v>
      </c>
      <c r="F25" s="16" t="n">
        <v>0.920115672383872</v>
      </c>
      <c r="G25" s="16" t="n">
        <v>0.890764418275498</v>
      </c>
      <c r="H25" s="16" t="n">
        <v>0.916374439350563</v>
      </c>
      <c r="I25" s="16" t="n">
        <v>0.91077554642121</v>
      </c>
    </row>
    <row r="26" customFormat="false" ht="13.8" hidden="false" customHeight="false" outlineLevel="0" collapsed="false">
      <c r="A26" s="6" t="n">
        <v>8</v>
      </c>
      <c r="B26" s="16" t="n">
        <v>0.760206356194603</v>
      </c>
      <c r="C26" s="16" t="n">
        <v>0.923679737073977</v>
      </c>
      <c r="D26" s="16" t="n">
        <v>0.918901871326334</v>
      </c>
      <c r="E26" s="16" t="n">
        <v>0.924409235201393</v>
      </c>
      <c r="F26" s="16" t="n">
        <v>0.918902331440862</v>
      </c>
      <c r="G26" s="16" t="n">
        <v>0.891983292891224</v>
      </c>
      <c r="H26" s="16" t="n">
        <v>0.917119374740923</v>
      </c>
      <c r="I26" s="16" t="n">
        <v>0.910625630458235</v>
      </c>
    </row>
    <row r="27" customFormat="false" ht="13.8" hidden="false" customHeight="false" outlineLevel="0" collapsed="false">
      <c r="A27" s="6" t="n">
        <v>9</v>
      </c>
      <c r="B27" s="16" t="n">
        <v>0.761828660141241</v>
      </c>
      <c r="C27" s="16" t="n">
        <v>0.926077113223541</v>
      </c>
      <c r="D27" s="16" t="n">
        <v>0.922565805249416</v>
      </c>
      <c r="E27" s="16" t="n">
        <v>0.924642255196254</v>
      </c>
      <c r="F27" s="16" t="n">
        <v>0.922566494009532</v>
      </c>
      <c r="G27" s="16" t="n">
        <v>0.892808490120663</v>
      </c>
      <c r="H27" s="16" t="n">
        <v>0.91762838998786</v>
      </c>
      <c r="I27" s="16" t="n">
        <v>0.911527218282744</v>
      </c>
    </row>
    <row r="28" customFormat="false" ht="13.8" hidden="false" customHeight="false" outlineLevel="0" collapsed="false">
      <c r="A28" s="6" t="n">
        <v>10</v>
      </c>
      <c r="B28" s="16" t="n">
        <v>0.76011269229257</v>
      </c>
      <c r="C28" s="16" t="n">
        <v>0.923772629936025</v>
      </c>
      <c r="D28" s="16" t="n">
        <v>0.924607892501585</v>
      </c>
      <c r="E28" s="16" t="n">
        <v>0.922852381149582</v>
      </c>
      <c r="F28" s="16" t="n">
        <v>0.924607892501585</v>
      </c>
      <c r="G28" s="16" t="n">
        <v>0.89073540472444</v>
      </c>
      <c r="H28" s="16" t="n">
        <v>0.918221132784996</v>
      </c>
      <c r="I28" s="16" t="n">
        <v>0.911330634654946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0.760400564808377</v>
      </c>
      <c r="C29" s="18" t="n">
        <f aca="false">AVERAGE(C19:C28)</f>
        <v>0.924810259427667</v>
      </c>
      <c r="D29" s="18" t="n">
        <f aca="false">AVERAGE(D19:D28)</f>
        <v>0.92188899282753</v>
      </c>
      <c r="E29" s="18" t="n">
        <f aca="false">AVERAGE(E19:E28)</f>
        <v>0.923836164096242</v>
      </c>
      <c r="F29" s="18" t="n">
        <f aca="false">AVERAGE(F19:F28)</f>
        <v>0.92188891123834</v>
      </c>
      <c r="G29" s="18" t="n">
        <f aca="false">AVERAGE(G19:G28)</f>
        <v>0.891842115814504</v>
      </c>
      <c r="H29" s="18" t="n">
        <f aca="false">AVERAGE(H19:H28)</f>
        <v>0.916895155144187</v>
      </c>
      <c r="I29" s="18" t="n">
        <f aca="false">AVERAGE(I19:I28)</f>
        <v>0.911041620098069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0.16440969461929</v>
      </c>
      <c r="D30" s="21" t="n">
        <f aca="false">D29-$B29</f>
        <v>0.161488428019153</v>
      </c>
      <c r="E30" s="21" t="n">
        <f aca="false">E29-$B29</f>
        <v>0.163435599287865</v>
      </c>
      <c r="F30" s="21" t="n">
        <f aca="false">F29-$B29</f>
        <v>0.161488346429963</v>
      </c>
      <c r="G30" s="21" t="n">
        <f aca="false">G29-$B29</f>
        <v>0.131441551006127</v>
      </c>
      <c r="H30" s="21" t="n">
        <f aca="false">H29-$B29</f>
        <v>0.15649459033581</v>
      </c>
      <c r="I30" s="21" t="n">
        <f aca="false">I29-$B29</f>
        <v>0.150641055289693</v>
      </c>
    </row>
    <row r="31" s="24" customFormat="true" ht="23.7" hidden="false" customHeight="false" outlineLevel="0" collapsed="false">
      <c r="A31" s="22" t="s">
        <v>12</v>
      </c>
      <c r="B31" s="23"/>
      <c r="C31" s="23" t="n">
        <f aca="false">(C29-$B29)/$B29</f>
        <v>0.216214587716307</v>
      </c>
      <c r="D31" s="23" t="n">
        <f aca="false">(D29-$B29)/$B29</f>
        <v>0.212372840701201</v>
      </c>
      <c r="E31" s="23" t="n">
        <f aca="false">(E29-$B29)/$B29</f>
        <v>0.214933558510771</v>
      </c>
      <c r="F31" s="23" t="n">
        <f aca="false">(F29-$B29)/$B29</f>
        <v>0.212372733403557</v>
      </c>
      <c r="G31" s="23" t="n">
        <f aca="false">(G29-$B29)/$B29</f>
        <v>0.172858302701617</v>
      </c>
      <c r="H31" s="23" t="n">
        <f aca="false">(H29-$B29)/$B29</f>
        <v>0.205805463039401</v>
      </c>
      <c r="I31" s="23" t="n">
        <f aca="false">(I29-$B29)/$B29</f>
        <v>0.198107500521984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14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19.8583011949069</v>
      </c>
      <c r="C3" s="7" t="n">
        <v>30.2046292264253</v>
      </c>
      <c r="D3" s="7" t="n">
        <v>29.8840322986096</v>
      </c>
      <c r="E3" s="7" t="n">
        <v>30.1701840772585</v>
      </c>
      <c r="F3" s="7" t="n">
        <v>29.8840322986096</v>
      </c>
      <c r="G3" s="7" t="n">
        <v>26.4424060260517</v>
      </c>
      <c r="H3" s="7" t="n">
        <v>29.5038149572771</v>
      </c>
      <c r="I3" s="7" t="n">
        <v>28.5179001300055</v>
      </c>
      <c r="AMJ3" s="2"/>
    </row>
    <row r="4" customFormat="false" ht="13.8" hidden="false" customHeight="false" outlineLevel="0" collapsed="false">
      <c r="A4" s="6" t="n">
        <v>2</v>
      </c>
      <c r="B4" s="7" t="n">
        <v>19.8329864966452</v>
      </c>
      <c r="C4" s="7" t="n">
        <v>30.1731933841684</v>
      </c>
      <c r="D4" s="7" t="n">
        <v>29.8939484696699</v>
      </c>
      <c r="E4" s="7" t="n">
        <v>30.1482688455932</v>
      </c>
      <c r="F4" s="7" t="n">
        <v>29.8939488940037</v>
      </c>
      <c r="G4" s="7" t="n">
        <v>26.4023130518704</v>
      </c>
      <c r="H4" s="7" t="n">
        <v>29.4671630304801</v>
      </c>
      <c r="I4" s="7" t="n">
        <v>28.5232454850106</v>
      </c>
    </row>
    <row r="5" customFormat="false" ht="13.8" hidden="false" customHeight="false" outlineLevel="0" collapsed="false">
      <c r="A5" s="6" t="n">
        <v>3</v>
      </c>
      <c r="B5" s="7" t="n">
        <v>19.8550814664504</v>
      </c>
      <c r="C5" s="7" t="n">
        <v>30.1959730740108</v>
      </c>
      <c r="D5" s="7" t="n">
        <v>29.9005890631057</v>
      </c>
      <c r="E5" s="7" t="n">
        <v>30.1446493621007</v>
      </c>
      <c r="F5" s="7" t="n">
        <v>29.9005890631057</v>
      </c>
      <c r="G5" s="7" t="n">
        <v>26.4344470537994</v>
      </c>
      <c r="H5" s="7" t="n">
        <v>29.498771604647</v>
      </c>
      <c r="I5" s="7" t="n">
        <v>28.5608859445996</v>
      </c>
    </row>
    <row r="6" customFormat="false" ht="13.8" hidden="false" customHeight="false" outlineLevel="0" collapsed="false">
      <c r="A6" s="6" t="n">
        <v>4</v>
      </c>
      <c r="B6" s="7" t="n">
        <v>19.8416334847219</v>
      </c>
      <c r="C6" s="7" t="n">
        <v>30.1981848760219</v>
      </c>
      <c r="D6" s="7" t="n">
        <v>29.875183867242</v>
      </c>
      <c r="E6" s="7" t="n">
        <v>30.1579297882003</v>
      </c>
      <c r="F6" s="7" t="n">
        <v>29.875285058198</v>
      </c>
      <c r="G6" s="7" t="n">
        <v>26.3887423467656</v>
      </c>
      <c r="H6" s="7" t="n">
        <v>29.4948390643543</v>
      </c>
      <c r="I6" s="7" t="n">
        <v>28.521413575278</v>
      </c>
    </row>
    <row r="7" customFormat="false" ht="13.8" hidden="false" customHeight="false" outlineLevel="0" collapsed="false">
      <c r="A7" s="6" t="n">
        <v>5</v>
      </c>
      <c r="B7" s="7" t="n">
        <v>19.8518461789517</v>
      </c>
      <c r="C7" s="7" t="n">
        <v>30.2035049099108</v>
      </c>
      <c r="D7" s="7" t="n">
        <v>29.8641915534499</v>
      </c>
      <c r="E7" s="7" t="n">
        <v>30.1544813448221</v>
      </c>
      <c r="F7" s="7" t="n">
        <v>29.8641915534499</v>
      </c>
      <c r="G7" s="7" t="n">
        <v>26.4064983688638</v>
      </c>
      <c r="H7" s="7" t="n">
        <v>29.456131607401</v>
      </c>
      <c r="I7" s="7" t="n">
        <v>28.4677541628404</v>
      </c>
    </row>
    <row r="8" customFormat="false" ht="13.8" hidden="false" customHeight="false" outlineLevel="0" collapsed="false">
      <c r="A8" s="6" t="n">
        <v>6</v>
      </c>
      <c r="B8" s="7" t="n">
        <v>19.8640330120261</v>
      </c>
      <c r="C8" s="7" t="n">
        <v>30.2214539536636</v>
      </c>
      <c r="D8" s="7" t="n">
        <v>29.8750782424544</v>
      </c>
      <c r="E8" s="7" t="n">
        <v>30.1961436625457</v>
      </c>
      <c r="F8" s="7" t="n">
        <v>29.8749398778693</v>
      </c>
      <c r="G8" s="7" t="n">
        <v>26.4497583685411</v>
      </c>
      <c r="H8" s="7" t="n">
        <v>29.5128483080914</v>
      </c>
      <c r="I8" s="7" t="n">
        <v>28.5541629495751</v>
      </c>
    </row>
    <row r="9" customFormat="false" ht="13.8" hidden="false" customHeight="false" outlineLevel="0" collapsed="false">
      <c r="A9" s="6" t="n">
        <v>7</v>
      </c>
      <c r="B9" s="7" t="n">
        <v>19.8332269268507</v>
      </c>
      <c r="C9" s="7" t="n">
        <v>30.2178232761274</v>
      </c>
      <c r="D9" s="7" t="n">
        <v>29.9275018861552</v>
      </c>
      <c r="E9" s="7" t="n">
        <v>30.2052509840435</v>
      </c>
      <c r="F9" s="7" t="n">
        <v>29.9275018861552</v>
      </c>
      <c r="G9" s="7" t="n">
        <v>26.4223624004905</v>
      </c>
      <c r="H9" s="7" t="n">
        <v>29.5139536739979</v>
      </c>
      <c r="I9" s="7" t="n">
        <v>28.5453173488155</v>
      </c>
    </row>
    <row r="10" customFormat="false" ht="13.8" hidden="false" customHeight="false" outlineLevel="0" collapsed="false">
      <c r="A10" s="6" t="n">
        <v>8</v>
      </c>
      <c r="B10" s="7" t="n">
        <v>19.8586051332325</v>
      </c>
      <c r="C10" s="7" t="n">
        <v>30.1960444929286</v>
      </c>
      <c r="D10" s="7" t="n">
        <v>29.9090387165645</v>
      </c>
      <c r="E10" s="7" t="n">
        <v>30.1647657994025</v>
      </c>
      <c r="F10" s="7" t="n">
        <v>29.9090387165645</v>
      </c>
      <c r="G10" s="7" t="n">
        <v>26.4211554583229</v>
      </c>
      <c r="H10" s="7" t="n">
        <v>29.4870972807684</v>
      </c>
      <c r="I10" s="7" t="n">
        <v>28.5129307487288</v>
      </c>
    </row>
    <row r="11" customFormat="false" ht="13.8" hidden="false" customHeight="false" outlineLevel="0" collapsed="false">
      <c r="A11" s="6" t="n">
        <v>9</v>
      </c>
      <c r="B11" s="7" t="n">
        <v>19.8605134671988</v>
      </c>
      <c r="C11" s="7" t="n">
        <v>30.1710024113535</v>
      </c>
      <c r="D11" s="7" t="n">
        <v>29.8846011280642</v>
      </c>
      <c r="E11" s="7" t="n">
        <v>30.1644898580887</v>
      </c>
      <c r="F11" s="7" t="n">
        <v>29.8846011280642</v>
      </c>
      <c r="G11" s="7" t="n">
        <v>26.4239939365009</v>
      </c>
      <c r="H11" s="7" t="n">
        <v>29.4468713588975</v>
      </c>
      <c r="I11" s="7" t="n">
        <v>28.4440945876437</v>
      </c>
    </row>
    <row r="12" customFormat="false" ht="13.8" hidden="false" customHeight="false" outlineLevel="0" collapsed="false">
      <c r="A12" s="6" t="n">
        <v>10</v>
      </c>
      <c r="B12" s="7" t="n">
        <v>19.8263502350566</v>
      </c>
      <c r="C12" s="7" t="n">
        <v>30.1674705909799</v>
      </c>
      <c r="D12" s="7" t="n">
        <v>29.8607101999893</v>
      </c>
      <c r="E12" s="7" t="n">
        <v>30.1588319602688</v>
      </c>
      <c r="F12" s="7" t="n">
        <v>29.8607101999893</v>
      </c>
      <c r="G12" s="7" t="n">
        <v>26.3868330429149</v>
      </c>
      <c r="H12" s="7" t="n">
        <v>29.4964625724604</v>
      </c>
      <c r="I12" s="7" t="n">
        <v>28.5175585849925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19.8482577596041</v>
      </c>
      <c r="C13" s="10" t="n">
        <f aca="false">AVERAGE(C3:C12)</f>
        <v>30.194928019559</v>
      </c>
      <c r="D13" s="10" t="n">
        <f aca="false">AVERAGE(D3:D12)</f>
        <v>29.8874875425304</v>
      </c>
      <c r="E13" s="10" t="n">
        <f aca="false">AVERAGE(E3:E12)</f>
        <v>30.1664995682324</v>
      </c>
      <c r="F13" s="10" t="n">
        <f aca="false">AVERAGE(F3:F12)</f>
        <v>29.8874838676009</v>
      </c>
      <c r="G13" s="10" t="n">
        <f aca="false">AVERAGE(G3:G12)</f>
        <v>26.4178510054121</v>
      </c>
      <c r="H13" s="10" t="n">
        <f aca="false">AVERAGE(H3:H12)</f>
        <v>29.4877953458375</v>
      </c>
      <c r="I13" s="10" t="n">
        <f aca="false">AVERAGE(I3:I12)</f>
        <v>28.516526351749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10.346670259955</v>
      </c>
      <c r="D14" s="13" t="n">
        <f aca="false">D13-$B13</f>
        <v>10.0392297829264</v>
      </c>
      <c r="E14" s="13" t="n">
        <f aca="false">E13-$B13</f>
        <v>10.3182418086283</v>
      </c>
      <c r="F14" s="13" t="n">
        <f aca="false">F13-$B13</f>
        <v>10.0392261079968</v>
      </c>
      <c r="G14" s="13" t="n">
        <f aca="false">G13-$B13</f>
        <v>6.56959324580805</v>
      </c>
      <c r="H14" s="13" t="n">
        <f aca="false">H13-$B13</f>
        <v>9.63953758623343</v>
      </c>
      <c r="I14" s="13" t="n">
        <f aca="false">I13-$B13</f>
        <v>8.66826859214491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0.521288587908854</v>
      </c>
      <c r="D15" s="15" t="n">
        <f aca="false">(D13-$B13)/$B13</f>
        <v>0.505799043146175</v>
      </c>
      <c r="E15" s="15" t="n">
        <f aca="false">(E13-$B13)/$B13</f>
        <v>0.519856298401585</v>
      </c>
      <c r="F15" s="15" t="n">
        <f aca="false">(F13-$B13)/$B13</f>
        <v>0.505798857994935</v>
      </c>
      <c r="G15" s="15" t="n">
        <f aca="false">(G13-$B13)/$B13</f>
        <v>0.330990927535148</v>
      </c>
      <c r="H15" s="15" t="n">
        <f aca="false">(H13-$B13)/$B13</f>
        <v>0.48566164864365</v>
      </c>
      <c r="I15" s="15" t="n">
        <f aca="false">(I13-$B13)/$B13</f>
        <v>0.436726925714704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15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0.435627625704329</v>
      </c>
      <c r="C19" s="16" t="n">
        <v>0.874745466576307</v>
      </c>
      <c r="D19" s="16" t="n">
        <v>0.872456505988529</v>
      </c>
      <c r="E19" s="16" t="n">
        <v>0.867121322128378</v>
      </c>
      <c r="F19" s="16" t="n">
        <v>0.872456505988529</v>
      </c>
      <c r="G19" s="16" t="n">
        <v>0.756941186085998</v>
      </c>
      <c r="H19" s="16" t="n">
        <v>0.845517261167348</v>
      </c>
      <c r="I19" s="16" t="n">
        <v>0.820245448088125</v>
      </c>
    </row>
    <row r="20" customFormat="false" ht="13.8" hidden="false" customHeight="false" outlineLevel="0" collapsed="false">
      <c r="A20" s="6" t="n">
        <v>2</v>
      </c>
      <c r="B20" s="16" t="n">
        <v>0.434761777046186</v>
      </c>
      <c r="C20" s="16" t="n">
        <v>0.87169412756961</v>
      </c>
      <c r="D20" s="16" t="n">
        <v>0.871960007273491</v>
      </c>
      <c r="E20" s="16" t="n">
        <v>0.870762050819629</v>
      </c>
      <c r="F20" s="16" t="n">
        <v>0.871959439096986</v>
      </c>
      <c r="G20" s="16" t="n">
        <v>0.755148734366125</v>
      </c>
      <c r="H20" s="16" t="n">
        <v>0.846823103455569</v>
      </c>
      <c r="I20" s="16" t="n">
        <v>0.825259364580192</v>
      </c>
    </row>
    <row r="21" customFormat="false" ht="13.8" hidden="false" customHeight="false" outlineLevel="0" collapsed="false">
      <c r="A21" s="6" t="n">
        <v>3</v>
      </c>
      <c r="B21" s="16" t="n">
        <v>0.4358249943579</v>
      </c>
      <c r="C21" s="16" t="n">
        <v>0.872941287188091</v>
      </c>
      <c r="D21" s="16" t="n">
        <v>0.872742126238246</v>
      </c>
      <c r="E21" s="16" t="n">
        <v>0.869431770324546</v>
      </c>
      <c r="F21" s="16" t="n">
        <v>0.872742126238246</v>
      </c>
      <c r="G21" s="16" t="n">
        <v>0.756027959396347</v>
      </c>
      <c r="H21" s="16" t="n">
        <v>0.84463247799453</v>
      </c>
      <c r="I21" s="16" t="n">
        <v>0.821099409350823</v>
      </c>
    </row>
    <row r="22" customFormat="false" ht="13.8" hidden="false" customHeight="false" outlineLevel="0" collapsed="false">
      <c r="A22" s="6" t="n">
        <v>4</v>
      </c>
      <c r="B22" s="16" t="n">
        <v>0.435461797431485</v>
      </c>
      <c r="C22" s="16" t="n">
        <v>0.876863770980012</v>
      </c>
      <c r="D22" s="16" t="n">
        <v>0.871999557914959</v>
      </c>
      <c r="E22" s="16" t="n">
        <v>0.867081012694144</v>
      </c>
      <c r="F22" s="16" t="n">
        <v>0.871998946427442</v>
      </c>
      <c r="G22" s="16" t="n">
        <v>0.76609353453428</v>
      </c>
      <c r="H22" s="16" t="n">
        <v>0.846522843874492</v>
      </c>
      <c r="I22" s="16" t="n">
        <v>0.823920420398833</v>
      </c>
    </row>
    <row r="23" customFormat="false" ht="13.8" hidden="false" customHeight="false" outlineLevel="0" collapsed="false">
      <c r="A23" s="6" t="n">
        <v>5</v>
      </c>
      <c r="B23" s="16" t="n">
        <v>0.435039683069272</v>
      </c>
      <c r="C23" s="16" t="n">
        <v>0.875635616091999</v>
      </c>
      <c r="D23" s="16" t="n">
        <v>0.870944469866788</v>
      </c>
      <c r="E23" s="16" t="n">
        <v>0.866006829135651</v>
      </c>
      <c r="F23" s="16" t="n">
        <v>0.870944469866788</v>
      </c>
      <c r="G23" s="16" t="n">
        <v>0.758047582291912</v>
      </c>
      <c r="H23" s="16" t="n">
        <v>0.845517367307138</v>
      </c>
      <c r="I23" s="16" t="n">
        <v>0.817836729437065</v>
      </c>
    </row>
    <row r="24" customFormat="false" ht="13.8" hidden="false" customHeight="false" outlineLevel="0" collapsed="false">
      <c r="A24" s="6" t="n">
        <v>6</v>
      </c>
      <c r="B24" s="16" t="n">
        <v>0.436037457892656</v>
      </c>
      <c r="C24" s="16" t="n">
        <v>0.877848805399691</v>
      </c>
      <c r="D24" s="16" t="n">
        <v>0.869361695172034</v>
      </c>
      <c r="E24" s="16" t="n">
        <v>0.869509546405652</v>
      </c>
      <c r="F24" s="16" t="n">
        <v>0.869357679277028</v>
      </c>
      <c r="G24" s="16" t="n">
        <v>0.757476343432333</v>
      </c>
      <c r="H24" s="16" t="n">
        <v>0.84387864466313</v>
      </c>
      <c r="I24" s="16" t="n">
        <v>0.822963701359619</v>
      </c>
    </row>
    <row r="25" customFormat="false" ht="13.8" hidden="false" customHeight="false" outlineLevel="0" collapsed="false">
      <c r="A25" s="6" t="n">
        <v>7</v>
      </c>
      <c r="B25" s="16" t="n">
        <v>0.434454572248629</v>
      </c>
      <c r="C25" s="16" t="n">
        <v>0.872848856092328</v>
      </c>
      <c r="D25" s="16" t="n">
        <v>0.868803229084903</v>
      </c>
      <c r="E25" s="16" t="n">
        <v>0.868674962592401</v>
      </c>
      <c r="F25" s="16" t="n">
        <v>0.868803229084903</v>
      </c>
      <c r="G25" s="16" t="n">
        <v>0.756201413286883</v>
      </c>
      <c r="H25" s="16" t="n">
        <v>0.844257826901394</v>
      </c>
      <c r="I25" s="16" t="n">
        <v>0.823858379646601</v>
      </c>
    </row>
    <row r="26" customFormat="false" ht="13.8" hidden="false" customHeight="false" outlineLevel="0" collapsed="false">
      <c r="A26" s="6" t="n">
        <v>8</v>
      </c>
      <c r="B26" s="16" t="n">
        <v>0.43572483050194</v>
      </c>
      <c r="C26" s="16" t="n">
        <v>0.873219622528964</v>
      </c>
      <c r="D26" s="16" t="n">
        <v>0.87215406493956</v>
      </c>
      <c r="E26" s="16" t="n">
        <v>0.872512148641153</v>
      </c>
      <c r="F26" s="16" t="n">
        <v>0.87215406493956</v>
      </c>
      <c r="G26" s="16" t="n">
        <v>0.756232627108163</v>
      </c>
      <c r="H26" s="16" t="n">
        <v>0.84658488696626</v>
      </c>
      <c r="I26" s="16" t="n">
        <v>0.819677665063474</v>
      </c>
    </row>
    <row r="27" customFormat="false" ht="13.8" hidden="false" customHeight="false" outlineLevel="0" collapsed="false">
      <c r="A27" s="6" t="n">
        <v>9</v>
      </c>
      <c r="B27" s="16" t="n">
        <v>0.435775249890984</v>
      </c>
      <c r="C27" s="16" t="n">
        <v>0.873499756827927</v>
      </c>
      <c r="D27" s="16" t="n">
        <v>0.873233355801379</v>
      </c>
      <c r="E27" s="16" t="n">
        <v>0.873976262831331</v>
      </c>
      <c r="F27" s="16" t="n">
        <v>0.873233355801379</v>
      </c>
      <c r="G27" s="16" t="n">
        <v>0.75829110463057</v>
      </c>
      <c r="H27" s="16" t="n">
        <v>0.844175642473837</v>
      </c>
      <c r="I27" s="16" t="n">
        <v>0.819531527069475</v>
      </c>
    </row>
    <row r="28" customFormat="false" ht="13.8" hidden="false" customHeight="false" outlineLevel="0" collapsed="false">
      <c r="A28" s="6" t="n">
        <v>10</v>
      </c>
      <c r="B28" s="16" t="n">
        <v>0.434481987950298</v>
      </c>
      <c r="C28" s="16" t="n">
        <v>0.873413844083602</v>
      </c>
      <c r="D28" s="16" t="n">
        <v>0.867394472460537</v>
      </c>
      <c r="E28" s="16" t="n">
        <v>0.867281143561312</v>
      </c>
      <c r="F28" s="16" t="n">
        <v>0.867394472460537</v>
      </c>
      <c r="G28" s="16" t="n">
        <v>0.759180782834613</v>
      </c>
      <c r="H28" s="16" t="n">
        <v>0.84499610220418</v>
      </c>
      <c r="I28" s="16" t="n">
        <v>0.820418181687585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0.435318997609368</v>
      </c>
      <c r="C29" s="18" t="n">
        <f aca="false">AVERAGE(C19:C28)</f>
        <v>0.874271115333853</v>
      </c>
      <c r="D29" s="18" t="n">
        <f aca="false">AVERAGE(D19:D28)</f>
        <v>0.871104948474043</v>
      </c>
      <c r="E29" s="18" t="n">
        <f aca="false">AVERAGE(E19:E28)</f>
        <v>0.86923570491342</v>
      </c>
      <c r="F29" s="18" t="n">
        <f aca="false">AVERAGE(F19:F28)</f>
        <v>0.87110442891814</v>
      </c>
      <c r="G29" s="18" t="n">
        <f aca="false">AVERAGE(G19:G28)</f>
        <v>0.757964126796722</v>
      </c>
      <c r="H29" s="18" t="n">
        <f aca="false">AVERAGE(H19:H28)</f>
        <v>0.845290615700788</v>
      </c>
      <c r="I29" s="18" t="n">
        <f aca="false">AVERAGE(I19:I28)</f>
        <v>0.821481082668179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0.438952117724485</v>
      </c>
      <c r="D30" s="21" t="n">
        <f aca="false">D29-$B29</f>
        <v>0.435785950864675</v>
      </c>
      <c r="E30" s="21" t="n">
        <f aca="false">E29-$B29</f>
        <v>0.433916707304052</v>
      </c>
      <c r="F30" s="21" t="n">
        <f aca="false">F29-$B29</f>
        <v>0.435785431308772</v>
      </c>
      <c r="G30" s="21" t="n">
        <f aca="false">G29-$B29</f>
        <v>0.322645129187354</v>
      </c>
      <c r="H30" s="21" t="n">
        <f aca="false">H29-$B29</f>
        <v>0.40997161809142</v>
      </c>
      <c r="I30" s="21" t="n">
        <f aca="false">I29-$B29</f>
        <v>0.386162085058811</v>
      </c>
    </row>
    <row r="31" s="26" customFormat="true" ht="23.7" hidden="false" customHeight="false" outlineLevel="0" collapsed="false">
      <c r="A31" s="25" t="s">
        <v>12</v>
      </c>
      <c r="B31" s="15"/>
      <c r="C31" s="15" t="n">
        <f aca="false">(C29-$B29)/$B29</f>
        <v>1.00834587999851</v>
      </c>
      <c r="D31" s="15" t="n">
        <f aca="false">(D29-$B29)/$B29</f>
        <v>1.00107266914118</v>
      </c>
      <c r="E31" s="15" t="n">
        <f aca="false">(E29-$B29)/$B29</f>
        <v>0.996778706389988</v>
      </c>
      <c r="F31" s="15" t="n">
        <f aca="false">(F29-$B29)/$B29</f>
        <v>1.00107147563503</v>
      </c>
      <c r="G31" s="15" t="n">
        <f aca="false">(G29-$B29)/$B29</f>
        <v>0.74116942049214</v>
      </c>
      <c r="H31" s="15" t="n">
        <f aca="false">(H29-$B29)/$B29</f>
        <v>0.941772861609194</v>
      </c>
      <c r="I31" s="15" t="n">
        <f aca="false">(I29-$B29)/$B29</f>
        <v>0.887078411876094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14.8966358861721</v>
      </c>
      <c r="C3" s="7" t="n">
        <v>26.6009766920853</v>
      </c>
      <c r="D3" s="7" t="n">
        <v>26.2539847842986</v>
      </c>
      <c r="E3" s="7" t="n">
        <v>26.2927084904524</v>
      </c>
      <c r="F3" s="7" t="n">
        <v>26.2539546851954</v>
      </c>
      <c r="G3" s="7" t="n">
        <v>22.3104605048364</v>
      </c>
      <c r="H3" s="7" t="n">
        <v>25.0060166028786</v>
      </c>
      <c r="I3" s="7" t="n">
        <v>23.8825659490685</v>
      </c>
      <c r="AMJ3" s="2"/>
    </row>
    <row r="4" customFormat="false" ht="13.8" hidden="false" customHeight="false" outlineLevel="0" collapsed="false">
      <c r="A4" s="6" t="n">
        <v>2</v>
      </c>
      <c r="B4" s="7" t="n">
        <v>14.8802669143823</v>
      </c>
      <c r="C4" s="7" t="n">
        <v>26.58893079281</v>
      </c>
      <c r="D4" s="7" t="n">
        <v>26.2609572436852</v>
      </c>
      <c r="E4" s="7" t="n">
        <v>26.29576570312</v>
      </c>
      <c r="F4" s="7" t="n">
        <v>26.2609572436852</v>
      </c>
      <c r="G4" s="7" t="n">
        <v>22.2901826458998</v>
      </c>
      <c r="H4" s="7" t="n">
        <v>24.9909985187335</v>
      </c>
      <c r="I4" s="7" t="n">
        <v>23.8873955858363</v>
      </c>
    </row>
    <row r="5" customFormat="false" ht="13.8" hidden="false" customHeight="false" outlineLevel="0" collapsed="false">
      <c r="A5" s="6" t="n">
        <v>3</v>
      </c>
      <c r="B5" s="7" t="n">
        <v>14.891710752758</v>
      </c>
      <c r="C5" s="7" t="n">
        <v>26.5843374693525</v>
      </c>
      <c r="D5" s="7" t="n">
        <v>26.1853374403109</v>
      </c>
      <c r="E5" s="7" t="n">
        <v>26.2663095281253</v>
      </c>
      <c r="F5" s="7" t="n">
        <v>26.1853374403109</v>
      </c>
      <c r="G5" s="7" t="n">
        <v>22.2923547033569</v>
      </c>
      <c r="H5" s="7" t="n">
        <v>24.9618907019154</v>
      </c>
      <c r="I5" s="7" t="n">
        <v>23.8458722089708</v>
      </c>
    </row>
    <row r="6" customFormat="false" ht="13.8" hidden="false" customHeight="false" outlineLevel="0" collapsed="false">
      <c r="A6" s="6" t="n">
        <v>4</v>
      </c>
      <c r="B6" s="7" t="n">
        <v>14.8784041946407</v>
      </c>
      <c r="C6" s="7" t="n">
        <v>26.5929906000578</v>
      </c>
      <c r="D6" s="7" t="n">
        <v>26.2397738878036</v>
      </c>
      <c r="E6" s="7" t="n">
        <v>26.2597683237908</v>
      </c>
      <c r="F6" s="7" t="n">
        <v>26.2397662961246</v>
      </c>
      <c r="G6" s="7" t="n">
        <v>22.2997986071692</v>
      </c>
      <c r="H6" s="7" t="n">
        <v>24.9600792871644</v>
      </c>
      <c r="I6" s="7" t="n">
        <v>23.8519770400689</v>
      </c>
    </row>
    <row r="7" customFormat="false" ht="13.8" hidden="false" customHeight="false" outlineLevel="0" collapsed="false">
      <c r="A7" s="6" t="n">
        <v>5</v>
      </c>
      <c r="B7" s="7" t="n">
        <v>14.8996689108553</v>
      </c>
      <c r="C7" s="7" t="n">
        <v>26.5998405155548</v>
      </c>
      <c r="D7" s="7" t="n">
        <v>26.2217782257159</v>
      </c>
      <c r="E7" s="7" t="n">
        <v>26.2677312967463</v>
      </c>
      <c r="F7" s="7" t="n">
        <v>26.2217782257159</v>
      </c>
      <c r="G7" s="7" t="n">
        <v>22.2658851835816</v>
      </c>
      <c r="H7" s="7" t="n">
        <v>24.9497176206858</v>
      </c>
      <c r="I7" s="7" t="n">
        <v>23.8124591064422</v>
      </c>
    </row>
    <row r="8" customFormat="false" ht="13.8" hidden="false" customHeight="false" outlineLevel="0" collapsed="false">
      <c r="A8" s="6" t="n">
        <v>6</v>
      </c>
      <c r="B8" s="7" t="n">
        <v>14.8937518424939</v>
      </c>
      <c r="C8" s="7" t="n">
        <v>26.5998019591449</v>
      </c>
      <c r="D8" s="7" t="n">
        <v>26.2472072008191</v>
      </c>
      <c r="E8" s="7" t="n">
        <v>26.2721959521152</v>
      </c>
      <c r="F8" s="7" t="n">
        <v>26.2472072008191</v>
      </c>
      <c r="G8" s="7" t="n">
        <v>22.2764055857705</v>
      </c>
      <c r="H8" s="7" t="n">
        <v>24.9898703177718</v>
      </c>
      <c r="I8" s="7" t="n">
        <v>23.8698824435838</v>
      </c>
    </row>
    <row r="9" customFormat="false" ht="13.8" hidden="false" customHeight="false" outlineLevel="0" collapsed="false">
      <c r="A9" s="6" t="n">
        <v>7</v>
      </c>
      <c r="B9" s="7" t="n">
        <v>14.8825148057283</v>
      </c>
      <c r="C9" s="7" t="n">
        <v>26.5284182759306</v>
      </c>
      <c r="D9" s="7" t="n">
        <v>26.1294276432521</v>
      </c>
      <c r="E9" s="7" t="n">
        <v>26.1851147002068</v>
      </c>
      <c r="F9" s="7" t="n">
        <v>26.1294295158516</v>
      </c>
      <c r="G9" s="7" t="n">
        <v>22.2509597297082</v>
      </c>
      <c r="H9" s="7" t="n">
        <v>24.9360132808455</v>
      </c>
      <c r="I9" s="7" t="n">
        <v>23.8162600771253</v>
      </c>
    </row>
    <row r="10" customFormat="false" ht="13.8" hidden="false" customHeight="false" outlineLevel="0" collapsed="false">
      <c r="A10" s="6" t="n">
        <v>8</v>
      </c>
      <c r="B10" s="7" t="n">
        <v>14.8692612144948</v>
      </c>
      <c r="C10" s="7" t="n">
        <v>26.4648665455991</v>
      </c>
      <c r="D10" s="7" t="n">
        <v>26.116524203445</v>
      </c>
      <c r="E10" s="7" t="n">
        <v>26.1414122120805</v>
      </c>
      <c r="F10" s="7" t="n">
        <v>26.1165364726058</v>
      </c>
      <c r="G10" s="7" t="n">
        <v>22.1868985733222</v>
      </c>
      <c r="H10" s="7" t="n">
        <v>24.8109510606345</v>
      </c>
      <c r="I10" s="7" t="n">
        <v>23.6996305420206</v>
      </c>
    </row>
    <row r="11" customFormat="false" ht="13.8" hidden="false" customHeight="false" outlineLevel="0" collapsed="false">
      <c r="A11" s="6" t="n">
        <v>9</v>
      </c>
      <c r="B11" s="7" t="n">
        <v>14.8860899741989</v>
      </c>
      <c r="C11" s="7" t="n">
        <v>26.5392157586778</v>
      </c>
      <c r="D11" s="7" t="n">
        <v>26.1990844175373</v>
      </c>
      <c r="E11" s="7" t="n">
        <v>26.2448829864662</v>
      </c>
      <c r="F11" s="7" t="n">
        <v>26.1990844175373</v>
      </c>
      <c r="G11" s="7" t="n">
        <v>22.2720874934451</v>
      </c>
      <c r="H11" s="7" t="n">
        <v>24.9265683759009</v>
      </c>
      <c r="I11" s="7" t="n">
        <v>23.8263974606561</v>
      </c>
    </row>
    <row r="12" customFormat="false" ht="13.8" hidden="false" customHeight="false" outlineLevel="0" collapsed="false">
      <c r="A12" s="6" t="n">
        <v>10</v>
      </c>
      <c r="B12" s="7" t="n">
        <v>14.8735453983494</v>
      </c>
      <c r="C12" s="7" t="n">
        <v>26.5575433961035</v>
      </c>
      <c r="D12" s="7" t="n">
        <v>26.2038834934643</v>
      </c>
      <c r="E12" s="7" t="n">
        <v>26.2433083864558</v>
      </c>
      <c r="F12" s="7" t="n">
        <v>26.2038834934643</v>
      </c>
      <c r="G12" s="7" t="n">
        <v>22.2752595044918</v>
      </c>
      <c r="H12" s="7" t="n">
        <v>24.9393348530604</v>
      </c>
      <c r="I12" s="7" t="n">
        <v>23.8396549451272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14.8851849894074</v>
      </c>
      <c r="C13" s="10" t="n">
        <f aca="false">AVERAGE(C3:C12)</f>
        <v>26.5656922005316</v>
      </c>
      <c r="D13" s="10" t="n">
        <f aca="false">AVERAGE(D3:D12)</f>
        <v>26.2057958540332</v>
      </c>
      <c r="E13" s="10" t="n">
        <f aca="false">AVERAGE(E3:E12)</f>
        <v>26.2469197579559</v>
      </c>
      <c r="F13" s="10" t="n">
        <f aca="false">AVERAGE(F3:F12)</f>
        <v>26.205793499131</v>
      </c>
      <c r="G13" s="10" t="n">
        <f aca="false">AVERAGE(G3:G12)</f>
        <v>22.2720292531582</v>
      </c>
      <c r="H13" s="10" t="n">
        <f aca="false">AVERAGE(H3:H12)</f>
        <v>24.9471440619591</v>
      </c>
      <c r="I13" s="10" t="n">
        <f aca="false">AVERAGE(I3:I12)</f>
        <v>23.83320953589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11.6805072111243</v>
      </c>
      <c r="D14" s="13" t="n">
        <f aca="false">D13-$B13</f>
        <v>11.3206108646258</v>
      </c>
      <c r="E14" s="13" t="n">
        <f aca="false">E13-$B13</f>
        <v>11.3617347685486</v>
      </c>
      <c r="F14" s="13" t="n">
        <f aca="false">F13-$B13</f>
        <v>11.3206085097236</v>
      </c>
      <c r="G14" s="13" t="n">
        <f aca="false">G13-$B13</f>
        <v>7.38684426375079</v>
      </c>
      <c r="H14" s="13" t="n">
        <f aca="false">H13-$B13</f>
        <v>10.0619590725517</v>
      </c>
      <c r="I14" s="13" t="n">
        <f aca="false">I13-$B13</f>
        <v>8.94802454648259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0.784706889396159</v>
      </c>
      <c r="D15" s="15" t="n">
        <f aca="false">(D13-$B13)/$B13</f>
        <v>0.760528731935937</v>
      </c>
      <c r="E15" s="15" t="n">
        <f aca="false">(E13-$B13)/$B13</f>
        <v>0.763291472469696</v>
      </c>
      <c r="F15" s="15" t="n">
        <f aca="false">(F13-$B13)/$B13</f>
        <v>0.760528573731507</v>
      </c>
      <c r="G15" s="15" t="n">
        <f aca="false">(G13-$B13)/$B13</f>
        <v>0.496254784136538</v>
      </c>
      <c r="H15" s="15" t="n">
        <f aca="false">(H13-$B13)/$B13</f>
        <v>0.675971382264448</v>
      </c>
      <c r="I15" s="15" t="n">
        <f aca="false">(I13-$B13)/$B13</f>
        <v>0.601136267560679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13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0.245761222778815</v>
      </c>
      <c r="C19" s="16" t="n">
        <v>0.793624443554743</v>
      </c>
      <c r="D19" s="16" t="n">
        <v>0.787767653706038</v>
      </c>
      <c r="E19" s="16" t="n">
        <v>0.78262953473655</v>
      </c>
      <c r="F19" s="16" t="n">
        <v>0.787767267816082</v>
      </c>
      <c r="G19" s="16" t="n">
        <v>0.577260976777885</v>
      </c>
      <c r="H19" s="16" t="n">
        <v>0.730239108168127</v>
      </c>
      <c r="I19" s="16" t="n">
        <v>0.690532803780528</v>
      </c>
    </row>
    <row r="20" customFormat="false" ht="13.8" hidden="false" customHeight="false" outlineLevel="0" collapsed="false">
      <c r="A20" s="6" t="n">
        <v>2</v>
      </c>
      <c r="B20" s="16" t="n">
        <v>0.244077224031359</v>
      </c>
      <c r="C20" s="16" t="n">
        <v>0.792577448832415</v>
      </c>
      <c r="D20" s="16" t="n">
        <v>0.786602025241294</v>
      </c>
      <c r="E20" s="16" t="n">
        <v>0.781190135001053</v>
      </c>
      <c r="F20" s="16" t="n">
        <v>0.786602025241294</v>
      </c>
      <c r="G20" s="16" t="n">
        <v>0.574905074959293</v>
      </c>
      <c r="H20" s="16" t="n">
        <v>0.729742780636649</v>
      </c>
      <c r="I20" s="16" t="n">
        <v>0.696577865142547</v>
      </c>
    </row>
    <row r="21" customFormat="false" ht="13.8" hidden="false" customHeight="false" outlineLevel="0" collapsed="false">
      <c r="A21" s="6" t="n">
        <v>3</v>
      </c>
      <c r="B21" s="16" t="n">
        <v>0.245347592899568</v>
      </c>
      <c r="C21" s="16" t="n">
        <v>0.803280516950288</v>
      </c>
      <c r="D21" s="16" t="n">
        <v>0.800855301729744</v>
      </c>
      <c r="E21" s="16" t="n">
        <v>0.78468624372892</v>
      </c>
      <c r="F21" s="16" t="n">
        <v>0.800855301729744</v>
      </c>
      <c r="G21" s="16" t="n">
        <v>0.578645318956607</v>
      </c>
      <c r="H21" s="16" t="n">
        <v>0.730416467766797</v>
      </c>
      <c r="I21" s="16" t="n">
        <v>0.690914441759288</v>
      </c>
    </row>
    <row r="22" customFormat="false" ht="13.8" hidden="false" customHeight="false" outlineLevel="0" collapsed="false">
      <c r="A22" s="6" t="n">
        <v>4</v>
      </c>
      <c r="B22" s="16" t="n">
        <v>0.244506257838653</v>
      </c>
      <c r="C22" s="16" t="n">
        <v>0.792972593373717</v>
      </c>
      <c r="D22" s="16" t="n">
        <v>0.777903198137171</v>
      </c>
      <c r="E22" s="16" t="n">
        <v>0.778097328316808</v>
      </c>
      <c r="F22" s="16" t="n">
        <v>0.77790231554264</v>
      </c>
      <c r="G22" s="16" t="n">
        <v>0.575928967455892</v>
      </c>
      <c r="H22" s="16" t="n">
        <v>0.730136426717967</v>
      </c>
      <c r="I22" s="16" t="n">
        <v>0.691243627217989</v>
      </c>
    </row>
    <row r="23" customFormat="false" ht="13.8" hidden="false" customHeight="false" outlineLevel="0" collapsed="false">
      <c r="A23" s="6" t="n">
        <v>5</v>
      </c>
      <c r="B23" s="16" t="n">
        <v>0.245138591212753</v>
      </c>
      <c r="C23" s="16" t="n">
        <v>0.795232664713285</v>
      </c>
      <c r="D23" s="16" t="n">
        <v>0.784543417736091</v>
      </c>
      <c r="E23" s="16" t="n">
        <v>0.783458314304779</v>
      </c>
      <c r="F23" s="16" t="n">
        <v>0.784543417736091</v>
      </c>
      <c r="G23" s="16" t="n">
        <v>0.576311748482843</v>
      </c>
      <c r="H23" s="16" t="n">
        <v>0.7287819478012</v>
      </c>
      <c r="I23" s="16" t="n">
        <v>0.694655704842812</v>
      </c>
    </row>
    <row r="24" customFormat="false" ht="13.8" hidden="false" customHeight="false" outlineLevel="0" collapsed="false">
      <c r="A24" s="6" t="n">
        <v>6</v>
      </c>
      <c r="B24" s="16" t="n">
        <v>0.244362426450034</v>
      </c>
      <c r="C24" s="16" t="n">
        <v>0.789171656206253</v>
      </c>
      <c r="D24" s="16" t="n">
        <v>0.77749954129181</v>
      </c>
      <c r="E24" s="16" t="n">
        <v>0.780793062465584</v>
      </c>
      <c r="F24" s="16" t="n">
        <v>0.77749954129181</v>
      </c>
      <c r="G24" s="16" t="n">
        <v>0.574864028241197</v>
      </c>
      <c r="H24" s="16" t="n">
        <v>0.729133495207979</v>
      </c>
      <c r="I24" s="16" t="n">
        <v>0.692050865340753</v>
      </c>
    </row>
    <row r="25" customFormat="false" ht="13.8" hidden="false" customHeight="false" outlineLevel="0" collapsed="false">
      <c r="A25" s="6" t="n">
        <v>7</v>
      </c>
      <c r="B25" s="16" t="n">
        <v>0.243983969607115</v>
      </c>
      <c r="C25" s="16" t="n">
        <v>0.785295115362251</v>
      </c>
      <c r="D25" s="16" t="n">
        <v>0.786355637148002</v>
      </c>
      <c r="E25" s="16" t="n">
        <v>0.782741819714039</v>
      </c>
      <c r="F25" s="16" t="n">
        <v>0.786355983405058</v>
      </c>
      <c r="G25" s="16" t="n">
        <v>0.57404666517788</v>
      </c>
      <c r="H25" s="16" t="n">
        <v>0.730832671365403</v>
      </c>
      <c r="I25" s="16" t="n">
        <v>0.688464358211004</v>
      </c>
    </row>
    <row r="26" customFormat="false" ht="13.8" hidden="false" customHeight="false" outlineLevel="0" collapsed="false">
      <c r="A26" s="6" t="n">
        <v>8</v>
      </c>
      <c r="B26" s="16" t="n">
        <v>0.243406977402074</v>
      </c>
      <c r="C26" s="16" t="n">
        <v>0.790549999742788</v>
      </c>
      <c r="D26" s="16" t="n">
        <v>0.781362237870414</v>
      </c>
      <c r="E26" s="16" t="n">
        <v>0.777272693159631</v>
      </c>
      <c r="F26" s="16" t="n">
        <v>0.781365522924729</v>
      </c>
      <c r="G26" s="16" t="n">
        <v>0.569561528596278</v>
      </c>
      <c r="H26" s="16" t="n">
        <v>0.725697366049732</v>
      </c>
      <c r="I26" s="16" t="n">
        <v>0.685866497121192</v>
      </c>
    </row>
    <row r="27" customFormat="false" ht="13.8" hidden="false" customHeight="false" outlineLevel="0" collapsed="false">
      <c r="A27" s="6" t="n">
        <v>9</v>
      </c>
      <c r="B27" s="16" t="n">
        <v>0.244089945737501</v>
      </c>
      <c r="C27" s="16" t="n">
        <v>0.796053674225069</v>
      </c>
      <c r="D27" s="16" t="n">
        <v>0.778588303390523</v>
      </c>
      <c r="E27" s="16" t="n">
        <v>0.780188186143229</v>
      </c>
      <c r="F27" s="16" t="n">
        <v>0.778588303390523</v>
      </c>
      <c r="G27" s="16" t="n">
        <v>0.577309285815922</v>
      </c>
      <c r="H27" s="16" t="n">
        <v>0.725138806562498</v>
      </c>
      <c r="I27" s="16" t="n">
        <v>0.688689100466031</v>
      </c>
    </row>
    <row r="28" customFormat="false" ht="13.8" hidden="false" customHeight="false" outlineLevel="0" collapsed="false">
      <c r="A28" s="6" t="n">
        <v>10</v>
      </c>
      <c r="B28" s="16" t="n">
        <v>0.243537102300058</v>
      </c>
      <c r="C28" s="16" t="n">
        <v>0.798135984179472</v>
      </c>
      <c r="D28" s="16" t="n">
        <v>0.798552271901167</v>
      </c>
      <c r="E28" s="16" t="n">
        <v>0.778841567857777</v>
      </c>
      <c r="F28" s="16" t="n">
        <v>0.798552271901167</v>
      </c>
      <c r="G28" s="16" t="n">
        <v>0.577478947609613</v>
      </c>
      <c r="H28" s="16" t="n">
        <v>0.726110875740297</v>
      </c>
      <c r="I28" s="16" t="n">
        <v>0.689571153193053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0.244421131025793</v>
      </c>
      <c r="C29" s="18" t="n">
        <f aca="false">AVERAGE(C19:C28)</f>
        <v>0.793689409714028</v>
      </c>
      <c r="D29" s="18" t="n">
        <f aca="false">AVERAGE(D19:D28)</f>
        <v>0.786002958815226</v>
      </c>
      <c r="E29" s="18" t="n">
        <f aca="false">AVERAGE(E19:E28)</f>
        <v>0.780989888542837</v>
      </c>
      <c r="F29" s="18" t="n">
        <f aca="false">AVERAGE(F19:F28)</f>
        <v>0.786003195097914</v>
      </c>
      <c r="G29" s="18" t="n">
        <f aca="false">AVERAGE(G19:G28)</f>
        <v>0.575631254207341</v>
      </c>
      <c r="H29" s="18" t="n">
        <f aca="false">AVERAGE(H19:H28)</f>
        <v>0.728622994601665</v>
      </c>
      <c r="I29" s="18" t="n">
        <f aca="false">AVERAGE(I19:I28)</f>
        <v>0.69085664170752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0.549268278688235</v>
      </c>
      <c r="D30" s="21" t="n">
        <f aca="false">D29-$B29</f>
        <v>0.541581827789432</v>
      </c>
      <c r="E30" s="21" t="n">
        <f aca="false">E29-$B29</f>
        <v>0.536568757517044</v>
      </c>
      <c r="F30" s="21" t="n">
        <f aca="false">F29-$B29</f>
        <v>0.541582064072121</v>
      </c>
      <c r="G30" s="21" t="n">
        <f aca="false">G29-$B29</f>
        <v>0.331210123181548</v>
      </c>
      <c r="H30" s="21" t="n">
        <f aca="false">H29-$B29</f>
        <v>0.484201863575872</v>
      </c>
      <c r="I30" s="21" t="n">
        <f aca="false">I29-$B29</f>
        <v>0.446435510681727</v>
      </c>
    </row>
    <row r="31" s="26" customFormat="true" ht="23.7" hidden="false" customHeight="false" outlineLevel="0" collapsed="false">
      <c r="A31" s="25" t="s">
        <v>12</v>
      </c>
      <c r="B31" s="15"/>
      <c r="C31" s="15" t="n">
        <f aca="false">(C29-$B29)/$B29</f>
        <v>2.24722091900586</v>
      </c>
      <c r="D31" s="15" t="n">
        <f aca="false">(D29-$B29)/$B29</f>
        <v>2.21577334789553</v>
      </c>
      <c r="E31" s="15" t="n">
        <f aca="false">(E29-$B29)/$B29</f>
        <v>2.19526337704583</v>
      </c>
      <c r="F31" s="15" t="n">
        <f aca="false">(F29-$B29)/$B29</f>
        <v>2.21577431459872</v>
      </c>
      <c r="G31" s="15" t="n">
        <f aca="false">(G29-$B29)/$B29</f>
        <v>1.35507974204815</v>
      </c>
      <c r="H31" s="15" t="n">
        <f aca="false">(H29-$B29)/$B29</f>
        <v>1.98101474100771</v>
      </c>
      <c r="I31" s="15" t="n">
        <f aca="false">(I29-$B29)/$B29</f>
        <v>1.82650128819924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6" activeCellId="0" sqref="A6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3" t="s">
        <v>16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27" t="s">
        <v>17</v>
      </c>
      <c r="B2" s="27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18</v>
      </c>
      <c r="I2" s="28" t="s">
        <v>19</v>
      </c>
      <c r="K2" s="29" t="s">
        <v>20</v>
      </c>
      <c r="L2" s="29" t="s">
        <v>21</v>
      </c>
      <c r="M2" s="29" t="s">
        <v>22</v>
      </c>
      <c r="N2" s="29" t="s">
        <v>23</v>
      </c>
    </row>
    <row r="3" customFormat="false" ht="13.8" hidden="false" customHeight="false" outlineLevel="0" collapsed="false">
      <c r="A3" s="30" t="n">
        <v>10</v>
      </c>
      <c r="B3" s="7" t="n">
        <f aca="false">AVERAGE(sigma_010!B$3:B$12)</f>
        <v>28.1794592905564</v>
      </c>
      <c r="C3" s="7" t="n">
        <f aca="false">AVERAGE(sigma_010!C$3:C$12)</f>
        <v>33.2694359032327</v>
      </c>
      <c r="D3" s="7" t="n">
        <f aca="false">AVERAGE(sigma_010!D$3:D$12)</f>
        <v>32.7370687738058</v>
      </c>
      <c r="E3" s="7" t="n">
        <f aca="false">AVERAGE(sigma_010!E$3:E$12)</f>
        <v>33.1740684587031</v>
      </c>
      <c r="F3" s="7" t="n">
        <f aca="false">AVERAGE(sigma_010!F$3:F$12)</f>
        <v>32.737045926797</v>
      </c>
      <c r="G3" s="7" t="n">
        <f aca="false">AVERAGE(sigma_010!G$3:G$12)</f>
        <v>31.1846068196787</v>
      </c>
      <c r="H3" s="7" t="n">
        <f aca="false">AVERAGE(sigma_010!H$3:H$12)</f>
        <v>33.051173202649</v>
      </c>
      <c r="I3" s="7" t="n">
        <f aca="false">AVERAGE(sigma_010!I$3:I$12)</f>
        <v>32.7432355283986</v>
      </c>
      <c r="K3" s="31" t="n">
        <f aca="false">MAX($B3:$I3)</f>
        <v>33.2694359032327</v>
      </c>
      <c r="L3" s="32" t="n">
        <f aca="false">MAX($B3:$I3)-STDEV($B3:$I3)</f>
        <v>31.5435644638844</v>
      </c>
      <c r="M3" s="32" t="n">
        <f aca="false">AVERAGE($B3:$I3)</f>
        <v>32.1345117379777</v>
      </c>
      <c r="N3" s="32" t="n">
        <f aca="false">STDEV($B3:$I3)</f>
        <v>1.72587143934828</v>
      </c>
    </row>
    <row r="4" customFormat="false" ht="13.8" hidden="false" customHeight="false" outlineLevel="0" collapsed="false">
      <c r="A4" s="30" t="n">
        <v>25</v>
      </c>
      <c r="B4" s="33" t="n">
        <f aca="false">AVERAGE(sigma_025!B$3:B$12)</f>
        <v>19.8482577596041</v>
      </c>
      <c r="C4" s="33" t="n">
        <f aca="false">AVERAGE(sigma_025!C$3:C$12)</f>
        <v>30.194928019559</v>
      </c>
      <c r="D4" s="33" t="n">
        <f aca="false">AVERAGE(sigma_025!D$3:D$12)</f>
        <v>29.8874875425304</v>
      </c>
      <c r="E4" s="33" t="n">
        <f aca="false">AVERAGE(sigma_025!E$3:E$12)</f>
        <v>30.1664995682324</v>
      </c>
      <c r="F4" s="33" t="n">
        <f aca="false">AVERAGE(sigma_025!F$3:F$12)</f>
        <v>29.8874838676009</v>
      </c>
      <c r="G4" s="33" t="n">
        <f aca="false">AVERAGE(sigma_025!G$3:G$12)</f>
        <v>26.4178510054121</v>
      </c>
      <c r="H4" s="33" t="n">
        <f aca="false">AVERAGE(sigma_025!H$3:H$12)</f>
        <v>29.4877953458375</v>
      </c>
      <c r="I4" s="33" t="n">
        <f aca="false">AVERAGE(sigma_025!I$3:I$12)</f>
        <v>28.516526351749</v>
      </c>
      <c r="K4" s="34" t="n">
        <f aca="false">MAX($B4:$I4)</f>
        <v>30.194928019559</v>
      </c>
      <c r="L4" s="35" t="n">
        <f aca="false">MAX($B4:$I4)-STDEV($B4:$I4)</f>
        <v>26.6482922566002</v>
      </c>
      <c r="M4" s="35" t="n">
        <f aca="false">AVERAGE($B4:$I4)</f>
        <v>28.0508536825657</v>
      </c>
      <c r="N4" s="35" t="n">
        <f aca="false">STDEV($B4:$I4)</f>
        <v>3.54663576295886</v>
      </c>
    </row>
    <row r="5" customFormat="false" ht="13.8" hidden="false" customHeight="false" outlineLevel="0" collapsed="false">
      <c r="A5" s="30" t="n">
        <v>50</v>
      </c>
      <c r="B5" s="33" t="n">
        <f aca="false">AVERAGE(sigma_050!B$3:B$12)</f>
        <v>14.8851849894074</v>
      </c>
      <c r="C5" s="33" t="n">
        <f aca="false">AVERAGE(sigma_050!C$3:C$12)</f>
        <v>26.5656922005316</v>
      </c>
      <c r="D5" s="33" t="n">
        <f aca="false">AVERAGE(sigma_050!D$3:D$12)</f>
        <v>26.2057958540332</v>
      </c>
      <c r="E5" s="33" t="n">
        <f aca="false">AVERAGE(sigma_050!E$3:E$12)</f>
        <v>26.2469197579559</v>
      </c>
      <c r="F5" s="33" t="n">
        <f aca="false">AVERAGE(sigma_050!F$3:F$12)</f>
        <v>26.205793499131</v>
      </c>
      <c r="G5" s="33" t="n">
        <f aca="false">AVERAGE(sigma_050!G$3:G$12)</f>
        <v>22.2720292531582</v>
      </c>
      <c r="H5" s="33" t="n">
        <f aca="false">AVERAGE(sigma_050!H$3:H$12)</f>
        <v>24.9471440619591</v>
      </c>
      <c r="I5" s="33" t="n">
        <f aca="false">AVERAGE(sigma_050!I$3:I$12)</f>
        <v>23.83320953589</v>
      </c>
      <c r="K5" s="31" t="n">
        <f aca="false">MAX($B5:$I5)</f>
        <v>26.5656922005316</v>
      </c>
      <c r="L5" s="32" t="n">
        <f aca="false">MAX($B5:$I5)-STDEV($B5:$I5)</f>
        <v>22.6329488319833</v>
      </c>
      <c r="M5" s="32" t="n">
        <f aca="false">AVERAGE($B5:$I5)</f>
        <v>23.8952211440083</v>
      </c>
      <c r="N5" s="32" t="n">
        <f aca="false">STDEV($B5:$I5)</f>
        <v>3.93274336854831</v>
      </c>
    </row>
    <row r="7" customFormat="false" ht="17.35" hidden="false" customHeight="true" outlineLevel="0" collapsed="false">
      <c r="A7" s="3" t="s">
        <v>24</v>
      </c>
      <c r="B7" s="3"/>
      <c r="C7" s="3"/>
      <c r="D7" s="3"/>
      <c r="E7" s="3"/>
      <c r="F7" s="3"/>
      <c r="G7" s="3"/>
      <c r="H7" s="3"/>
      <c r="I7" s="3"/>
    </row>
    <row r="8" customFormat="false" ht="23.7" hidden="false" customHeight="false" outlineLevel="0" collapsed="false">
      <c r="A8" s="27" t="s">
        <v>17</v>
      </c>
      <c r="B8" s="27" t="s">
        <v>2</v>
      </c>
      <c r="C8" s="28" t="s">
        <v>3</v>
      </c>
      <c r="D8" s="28" t="s">
        <v>4</v>
      </c>
      <c r="E8" s="28" t="s">
        <v>5</v>
      </c>
      <c r="F8" s="28" t="s">
        <v>6</v>
      </c>
      <c r="G8" s="28" t="s">
        <v>7</v>
      </c>
      <c r="H8" s="28" t="s">
        <v>18</v>
      </c>
      <c r="I8" s="28" t="s">
        <v>19</v>
      </c>
      <c r="K8" s="29" t="s">
        <v>20</v>
      </c>
      <c r="L8" s="29" t="s">
        <v>21</v>
      </c>
      <c r="M8" s="29" t="s">
        <v>22</v>
      </c>
      <c r="N8" s="29" t="s">
        <v>23</v>
      </c>
    </row>
    <row r="9" customFormat="false" ht="13.8" hidden="false" customHeight="false" outlineLevel="0" collapsed="false">
      <c r="A9" s="30" t="n">
        <v>10</v>
      </c>
      <c r="B9" s="36" t="n">
        <f aca="false">AVERAGE(sigma_010!B$18:B$27)</f>
        <v>0.760432550643467</v>
      </c>
      <c r="C9" s="37" t="n">
        <f aca="false">AVERAGE(sigma_010!C$18:C$27)</f>
        <v>0.924925551593405</v>
      </c>
      <c r="D9" s="38" t="n">
        <f aca="false">AVERAGE(sigma_010!D$18:D$27)</f>
        <v>0.921586892863746</v>
      </c>
      <c r="E9" s="38" t="n">
        <f aca="false">AVERAGE(sigma_010!E$18:E$27)</f>
        <v>0.923945473312537</v>
      </c>
      <c r="F9" s="38" t="n">
        <f aca="false">AVERAGE(sigma_010!F$18:F$27)</f>
        <v>0.921586802209091</v>
      </c>
      <c r="G9" s="36" t="n">
        <f aca="false">AVERAGE(sigma_010!G$18:G$27)</f>
        <v>0.891965083713399</v>
      </c>
      <c r="H9" s="36" t="n">
        <f aca="false">AVERAGE(sigma_010!H$18:H$27)</f>
        <v>0.916747824295208</v>
      </c>
      <c r="I9" s="36" t="n">
        <f aca="false">AVERAGE(sigma_010!I$18:I$27)</f>
        <v>0.911009507369527</v>
      </c>
      <c r="K9" s="39" t="n">
        <f aca="false">MAX($B9:$I9)</f>
        <v>0.924925551593405</v>
      </c>
      <c r="L9" s="40" t="n">
        <f aca="false">$K9-$N9</f>
        <v>0.919925551593405</v>
      </c>
      <c r="M9" s="40" t="n">
        <f aca="false">AVERAGE($B9:$I9)</f>
        <v>0.896524960750048</v>
      </c>
      <c r="N9" s="40" t="n">
        <f aca="false">0.005</f>
        <v>0.005</v>
      </c>
    </row>
    <row r="10" customFormat="false" ht="13.8" hidden="false" customHeight="false" outlineLevel="0" collapsed="false">
      <c r="A10" s="30" t="n">
        <v>25</v>
      </c>
      <c r="B10" s="41" t="n">
        <f aca="false">AVERAGE(sigma_025!B$18:B$27)</f>
        <v>0.435411998682598</v>
      </c>
      <c r="C10" s="37" t="n">
        <f aca="false">AVERAGE(sigma_025!C$18:C$27)</f>
        <v>0.874366367694992</v>
      </c>
      <c r="D10" s="38" t="n">
        <f aca="false">AVERAGE(sigma_025!D$18:D$27)</f>
        <v>0.871517223586654</v>
      </c>
      <c r="E10" s="41" t="n">
        <f aca="false">AVERAGE(sigma_025!E$18:E$27)</f>
        <v>0.869452878396987</v>
      </c>
      <c r="F10" s="38" t="n">
        <f aca="false">AVERAGE(sigma_025!F$18:F$27)</f>
        <v>0.871516646302318</v>
      </c>
      <c r="G10" s="41" t="n">
        <f aca="false">AVERAGE(sigma_025!G$18:G$27)</f>
        <v>0.757828942792512</v>
      </c>
      <c r="H10" s="41" t="n">
        <f aca="false">AVERAGE(sigma_025!H$18:H$27)</f>
        <v>0.845323339422633</v>
      </c>
      <c r="I10" s="41" t="n">
        <f aca="false">AVERAGE(sigma_025!I$18:I$27)</f>
        <v>0.821599182777134</v>
      </c>
      <c r="K10" s="42" t="n">
        <f aca="false">MAX($B10:$I10)</f>
        <v>0.874366367694992</v>
      </c>
      <c r="L10" s="43" t="n">
        <f aca="false">$K10-$N10</f>
        <v>0.869366367694992</v>
      </c>
      <c r="M10" s="43" t="n">
        <f aca="false">AVERAGE($B10:$I10)</f>
        <v>0.793377072456979</v>
      </c>
      <c r="N10" s="43" t="n">
        <f aca="false">0.005</f>
        <v>0.005</v>
      </c>
    </row>
    <row r="11" customFormat="false" ht="13.8" hidden="false" customHeight="false" outlineLevel="0" collapsed="false">
      <c r="A11" s="30" t="n">
        <v>50</v>
      </c>
      <c r="B11" s="41" t="n">
        <f aca="false">AVERAGE(sigma_050!B$18:B$27)</f>
        <v>0.244519356439764</v>
      </c>
      <c r="C11" s="37" t="n">
        <f aca="false">AVERAGE(sigma_050!C$18:C$27)</f>
        <v>0.793195345884534</v>
      </c>
      <c r="D11" s="41" t="n">
        <f aca="false">AVERAGE(sigma_050!D$18:D$27)</f>
        <v>0.784608590694565</v>
      </c>
      <c r="E11" s="41" t="n">
        <f aca="false">AVERAGE(sigma_050!E$18:E$27)</f>
        <v>0.781228590841177</v>
      </c>
      <c r="F11" s="41" t="n">
        <f aca="false">AVERAGE(sigma_050!F$18:F$27)</f>
        <v>0.784608853230886</v>
      </c>
      <c r="G11" s="41" t="n">
        <f aca="false">AVERAGE(sigma_050!G$18:G$27)</f>
        <v>0.575425954940422</v>
      </c>
      <c r="H11" s="41" t="n">
        <f aca="false">AVERAGE(sigma_050!H$18:H$27)</f>
        <v>0.728902118919595</v>
      </c>
      <c r="I11" s="41" t="n">
        <f aca="false">AVERAGE(sigma_050!I$18:I$27)</f>
        <v>0.690999473764683</v>
      </c>
      <c r="K11" s="39" t="n">
        <f aca="false">MAX($B11:$I11)</f>
        <v>0.793195345884534</v>
      </c>
      <c r="L11" s="40" t="n">
        <f aca="false">$K11-$N11</f>
        <v>0.788195345884534</v>
      </c>
      <c r="M11" s="40" t="n">
        <f aca="false">AVERAGE($B11:$I11)</f>
        <v>0.672936035589453</v>
      </c>
      <c r="N11" s="40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2021-11-28T18:03:36Z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