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igma_010" sheetId="1" state="visible" r:id="rId2"/>
    <sheet name="sigma_025" sheetId="2" state="visible" r:id="rId3"/>
    <sheet name="sigma_050" sheetId="3" state="visible" r:id="rId4"/>
    <sheet name="media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<sst xmlns="http://schemas.openxmlformats.org/spreadsheetml/2006/main" count="106" uniqueCount="27">
  <si>
    <t xml:space="preserve">PSNR ( dB ) - sigma=10</t>
  </si>
  <si>
    <t xml:space="preserve">Rows</t>
  </si>
  <si>
    <t xml:space="preserve">noisy</t>
  </si>
  <si>
    <t xml:space="preserve">bm3d</t>
  </si>
  <si>
    <t xml:space="preserve">da3d</t>
  </si>
  <si>
    <t xml:space="preserve">ddid</t>
  </si>
  <si>
    <t xml:space="preserve">nldd</t>
  </si>
  <si>
    <t xml:space="preserve">nlm</t>
  </si>
  <si>
    <t xml:space="preserve">nlm-lbp</t>
  </si>
  <si>
    <t xml:space="preserve">nlm-glcm</t>
  </si>
  <si>
    <t xml:space="preserve">Average</t>
  </si>
  <si>
    <t xml:space="preserve">Improvement</t>
  </si>
  <si>
    <t xml:space="preserve">Improvement (%)</t>
  </si>
  <si>
    <t xml:space="preserve">MSSIM – sigma=10</t>
  </si>
  <si>
    <t xml:space="preserve">PSNR ( dB ) - sigma=25</t>
  </si>
  <si>
    <t xml:space="preserve">MSSIM – sigma=25</t>
  </si>
  <si>
    <t xml:space="preserve">PSNR ( dB ) - sigma=50</t>
  </si>
  <si>
    <t xml:space="preserve">MSSIM – sigma=50</t>
  </si>
  <si>
    <t xml:space="preserve">PSNR (dB) – médias</t>
  </si>
  <si>
    <t xml:space="preserve">sigma</t>
  </si>
  <si>
    <t xml:space="preserve">nlmlbp</t>
  </si>
  <si>
    <t xml:space="preserve">nlmglcm</t>
  </si>
  <si>
    <t xml:space="preserve">max</t>
  </si>
  <si>
    <t xml:space="preserve">max- delta</t>
  </si>
  <si>
    <t xml:space="preserve">media</t>
  </si>
  <si>
    <t xml:space="preserve">delta</t>
  </si>
  <si>
    <t xml:space="preserve">SSIM – médias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</si>
</sst>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%"/>
    <numFmt numFmtId="166" formatCode="0.00"/>
    <numFmt numFmtId="167" formatCode="0.000"/>
    <numFmt numFmtId="168" formatCode="0.00%"/>
    <numFmt numFmtId="169" formatCode="0.000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C9211E"/>
      <name val="Calibri"/>
      <family val="2"/>
      <charset val="1"/>
    </font>
    <font>
      <sz val="11"/>
      <color rgb="FF3465A4"/>
      <name val="Calibri"/>
      <family val="2"/>
      <charset val="1"/>
    </font>
    <font>
      <sz val="11"/>
      <color rgb="FF069A2E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E6E905"/>
        <bgColor rgb="FFFFFF00"/>
      </patternFill>
    </fill>
    <fill>
      <patternFill patternType="solid">
        <fgColor rgb="FFFFFFD7"/>
        <bgColor rgb="FFFFFFFF"/>
      </patternFill>
    </fill>
    <fill>
      <patternFill patternType="solid">
        <fgColor rgb="FFF7D1D5"/>
        <bgColor rgb="FFDEE6EF"/>
      </patternFill>
    </fill>
    <fill>
      <patternFill patternType="solid">
        <fgColor rgb="FFDEE6EF"/>
        <bgColor rgb="FFEEEEEE"/>
      </patternFill>
    </fill>
    <fill>
      <patternFill patternType="solid">
        <fgColor rgb="FFDDE8CB"/>
        <bgColor rgb="FFDEE6EF"/>
      </patternFill>
    </fill>
    <fill>
      <patternFill patternType="solid">
        <fgColor rgb="FF127622"/>
        <bgColor rgb="FF069A2E"/>
      </patternFill>
    </fill>
    <fill>
      <patternFill patternType="solid">
        <fgColor rgb="FFAFD095"/>
        <bgColor rgb="FFB2B2B2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6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7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8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8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6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7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8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8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1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Calibri"/>
        <charset val="1"/>
        <family val="2"/>
        <color rgb="FF000000"/>
        <sz val="11"/>
      </font>
      <fill>
        <patternFill>
          <bgColor rgb="FFEEEEEE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B2B2B2"/>
        </patternFill>
      </fill>
    </dxf>
    <dxf>
      <font>
        <name val="Calibri"/>
        <charset val="1"/>
        <family val="2"/>
        <b val="1"/>
        <color rgb="FF81D41A"/>
        <sz val="11"/>
      </font>
      <fill>
        <patternFill>
          <bgColor rgb="FFEEEEE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E6E905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D7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EEE"/>
      <rgbColor rgb="FFDDE8CB"/>
      <rgbColor rgb="FFFFFF99"/>
      <rgbColor rgb="FFAFD095"/>
      <rgbColor rgb="FFFF99CC"/>
      <rgbColor rgb="FFCC99FF"/>
      <rgbColor rgb="FFF7D1D5"/>
      <rgbColor rgb="FF3366FF"/>
      <rgbColor rgb="FF33CCCC"/>
      <rgbColor rgb="FF81D41A"/>
      <rgbColor rgb="FFFFCC00"/>
      <rgbColor rgb="FFFF9900"/>
      <rgbColor rgb="FFFF6600"/>
      <rgbColor rgb="FF3465A4"/>
      <rgbColor rgb="FF969696"/>
      <rgbColor rgb="FF003366"/>
      <rgbColor rgb="FF069A2E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8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9" activeCellId="0" sqref="A19"/>
    </sheetView>
  </sheetViews>
  <sheetFormatPr defaultColWidth="8.72265625" defaultRowHeight="13.8" zeroHeight="false" outlineLevelRow="0" outlineLevelCol="0"/>
  <cols>
    <col collapsed="false" customWidth="true" hidden="false" outlineLevel="0" max="1" min="1" style="1" width="12.39"/>
    <col collapsed="false" customWidth="true" hidden="false" outlineLevel="0" max="2" min="2" style="1" width="6.57"/>
    <col collapsed="false" customWidth="true" hidden="false" outlineLevel="0" max="9" min="3" style="1" width="7.75"/>
    <col collapsed="false" customWidth="false" hidden="false" outlineLevel="0" max="1023" min="10" style="2" width="8.71"/>
    <col collapsed="false" customWidth="true" hidden="false" outlineLevel="0" max="1024" min="1024" style="2" width="11.52"/>
  </cols>
  <sheetData>
    <row r="1" customFormat="false" ht="17.3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</row>
    <row r="2" customFormat="false" ht="23.7" hidden="false" customHeight="false" outlineLevel="0" collapsed="false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</row>
    <row r="3" s="8" customFormat="true" ht="13.8" hidden="false" customHeight="false" outlineLevel="0" collapsed="false">
      <c r="A3" s="6" t="n">
        <v>1</v>
      </c>
      <c r="B3" s="7" t="n">
        <v>27.7481289231349</v>
      </c>
      <c r="C3" s="7" t="n">
        <v>29.4659512698129</v>
      </c>
      <c r="D3" s="7" t="n">
        <v>29.3342661689716</v>
      </c>
      <c r="E3" s="7" t="n">
        <v>29.300036378647</v>
      </c>
      <c r="F3" s="7" t="n">
        <v>29.3342661689716</v>
      </c>
      <c r="G3" s="7" t="n">
        <v>28.2860116058549</v>
      </c>
      <c r="H3" s="7" t="n">
        <v>29.6648615687426</v>
      </c>
      <c r="I3" s="7" t="n">
        <v>29.5288012112694</v>
      </c>
      <c r="AMJ3" s="2"/>
    </row>
    <row r="4" customFormat="false" ht="13.8" hidden="false" customHeight="false" outlineLevel="0" collapsed="false">
      <c r="A4" s="6" t="n">
        <v>2</v>
      </c>
      <c r="B4" s="7" t="n">
        <v>27.7569809253583</v>
      </c>
      <c r="C4" s="7" t="n">
        <v>29.4438884569452</v>
      </c>
      <c r="D4" s="7" t="n">
        <v>29.3159062602868</v>
      </c>
      <c r="E4" s="7" t="n">
        <v>29.3037733819579</v>
      </c>
      <c r="F4" s="7" t="n">
        <v>29.3159062602868</v>
      </c>
      <c r="G4" s="7" t="n">
        <v>28.3032302173263</v>
      </c>
      <c r="H4" s="7" t="n">
        <v>29.6508052293808</v>
      </c>
      <c r="I4" s="7" t="n">
        <v>29.5239372490899</v>
      </c>
    </row>
    <row r="5" customFormat="false" ht="13.8" hidden="false" customHeight="false" outlineLevel="0" collapsed="false">
      <c r="A5" s="6" t="n">
        <v>3</v>
      </c>
      <c r="B5" s="7" t="n">
        <v>27.7794032972861</v>
      </c>
      <c r="C5" s="7" t="n">
        <v>29.4686582960714</v>
      </c>
      <c r="D5" s="7" t="n">
        <v>29.3371121722133</v>
      </c>
      <c r="E5" s="7" t="n">
        <v>29.3599329554172</v>
      </c>
      <c r="F5" s="7" t="n">
        <v>29.3371121722133</v>
      </c>
      <c r="G5" s="7" t="n">
        <v>28.3008489179059</v>
      </c>
      <c r="H5" s="7" t="n">
        <v>29.6723750586028</v>
      </c>
      <c r="I5" s="7" t="n">
        <v>29.5478160291449</v>
      </c>
    </row>
    <row r="6" customFormat="false" ht="13.8" hidden="false" customHeight="false" outlineLevel="0" collapsed="false">
      <c r="A6" s="6" t="n">
        <v>4</v>
      </c>
      <c r="B6" s="7" t="n">
        <v>27.7601008459292</v>
      </c>
      <c r="C6" s="7" t="n">
        <v>29.4459184215383</v>
      </c>
      <c r="D6" s="7" t="n">
        <v>29.3246983354511</v>
      </c>
      <c r="E6" s="7" t="n">
        <v>29.2931578267503</v>
      </c>
      <c r="F6" s="7" t="n">
        <v>29.3246983354511</v>
      </c>
      <c r="G6" s="7" t="n">
        <v>28.2881943577914</v>
      </c>
      <c r="H6" s="7" t="n">
        <v>29.6706802205617</v>
      </c>
      <c r="I6" s="7" t="n">
        <v>29.5444121910183</v>
      </c>
    </row>
    <row r="7" customFormat="false" ht="13.8" hidden="false" customHeight="false" outlineLevel="0" collapsed="false">
      <c r="A7" s="6" t="n">
        <v>5</v>
      </c>
      <c r="B7" s="7" t="n">
        <v>27.7812546178374</v>
      </c>
      <c r="C7" s="7" t="n">
        <v>29.4408563745557</v>
      </c>
      <c r="D7" s="7" t="n">
        <v>29.3200376629029</v>
      </c>
      <c r="E7" s="7" t="n">
        <v>29.3254303388856</v>
      </c>
      <c r="F7" s="7" t="n">
        <v>29.3200482593894</v>
      </c>
      <c r="G7" s="7" t="n">
        <v>28.3098540723667</v>
      </c>
      <c r="H7" s="7" t="n">
        <v>29.678441417063</v>
      </c>
      <c r="I7" s="7" t="n">
        <v>29.5446619879631</v>
      </c>
    </row>
    <row r="8" customFormat="false" ht="13.8" hidden="false" customHeight="false" outlineLevel="0" collapsed="false">
      <c r="A8" s="6" t="n">
        <v>6</v>
      </c>
      <c r="B8" s="7" t="n">
        <v>27.762383165187</v>
      </c>
      <c r="C8" s="7" t="n">
        <v>29.465639443238</v>
      </c>
      <c r="D8" s="7" t="n">
        <v>29.3298076243939</v>
      </c>
      <c r="E8" s="7" t="n">
        <v>29.3345631079885</v>
      </c>
      <c r="F8" s="7" t="n">
        <v>29.3298609127348</v>
      </c>
      <c r="G8" s="7" t="n">
        <v>28.2948488891983</v>
      </c>
      <c r="H8" s="7" t="n">
        <v>29.6838204193732</v>
      </c>
      <c r="I8" s="7" t="n">
        <v>29.5549819882254</v>
      </c>
    </row>
    <row r="9" customFormat="false" ht="13.8" hidden="false" customHeight="false" outlineLevel="0" collapsed="false">
      <c r="A9" s="6" t="n">
        <v>7</v>
      </c>
      <c r="B9" s="7" t="n">
        <v>27.7735655144472</v>
      </c>
      <c r="C9" s="7" t="n">
        <v>29.4673545742177</v>
      </c>
      <c r="D9" s="7" t="n">
        <v>29.3486149858392</v>
      </c>
      <c r="E9" s="7" t="n">
        <v>29.3124924674769</v>
      </c>
      <c r="F9" s="7" t="n">
        <v>29.3486149858392</v>
      </c>
      <c r="G9" s="7" t="n">
        <v>28.3034351291992</v>
      </c>
      <c r="H9" s="7" t="n">
        <v>29.6457017765612</v>
      </c>
      <c r="I9" s="7" t="n">
        <v>29.5255683599337</v>
      </c>
    </row>
    <row r="10" customFormat="false" ht="13.8" hidden="false" customHeight="false" outlineLevel="0" collapsed="false">
      <c r="A10" s="6" t="n">
        <v>8</v>
      </c>
      <c r="B10" s="7" t="n">
        <v>27.7806788972718</v>
      </c>
      <c r="C10" s="7" t="n">
        <v>29.4741209470959</v>
      </c>
      <c r="D10" s="7" t="n">
        <v>29.3395581575259</v>
      </c>
      <c r="E10" s="7" t="n">
        <v>29.3384511141139</v>
      </c>
      <c r="F10" s="7" t="n">
        <v>29.3395581575259</v>
      </c>
      <c r="G10" s="7" t="n">
        <v>28.3220789674712</v>
      </c>
      <c r="H10" s="7" t="n">
        <v>29.6794253658364</v>
      </c>
      <c r="I10" s="7" t="n">
        <v>29.5358049368302</v>
      </c>
    </row>
    <row r="11" customFormat="false" ht="13.8" hidden="false" customHeight="false" outlineLevel="0" collapsed="false">
      <c r="A11" s="6" t="n">
        <v>9</v>
      </c>
      <c r="B11" s="7" t="n">
        <v>27.7931705289115</v>
      </c>
      <c r="C11" s="7" t="n">
        <v>29.486674400828</v>
      </c>
      <c r="D11" s="7" t="n">
        <v>29.3512123831839</v>
      </c>
      <c r="E11" s="7" t="n">
        <v>29.3423790419901</v>
      </c>
      <c r="F11" s="7" t="n">
        <v>29.3512123831839</v>
      </c>
      <c r="G11" s="7" t="n">
        <v>28.3192079004202</v>
      </c>
      <c r="H11" s="7" t="n">
        <v>29.6968309921679</v>
      </c>
      <c r="I11" s="7" t="n">
        <v>29.5753876767316</v>
      </c>
    </row>
    <row r="12" customFormat="false" ht="13.8" hidden="false" customHeight="false" outlineLevel="0" collapsed="false">
      <c r="A12" s="6" t="n">
        <v>10</v>
      </c>
      <c r="B12" s="7" t="n">
        <v>27.7961093680397</v>
      </c>
      <c r="C12" s="7" t="n">
        <v>29.5030584687252</v>
      </c>
      <c r="D12" s="7" t="n">
        <v>29.4007925970938</v>
      </c>
      <c r="E12" s="7" t="n">
        <v>29.3638813082362</v>
      </c>
      <c r="F12" s="7" t="n">
        <v>29.400720628669</v>
      </c>
      <c r="G12" s="7" t="n">
        <v>28.31960654625</v>
      </c>
      <c r="H12" s="7" t="n">
        <v>29.6800883899279</v>
      </c>
      <c r="I12" s="7" t="n">
        <v>29.5419357501621</v>
      </c>
    </row>
    <row r="13" s="11" customFormat="true" ht="13.8" hidden="false" customHeight="false" outlineLevel="0" collapsed="false">
      <c r="A13" s="9" t="s">
        <v>10</v>
      </c>
      <c r="B13" s="10" t="n">
        <f aca="false">AVERAGE(B3:B12)</f>
        <v>27.7731776083403</v>
      </c>
      <c r="C13" s="10" t="n">
        <f aca="false">AVERAGE(C3:C12)</f>
        <v>29.4662120653028</v>
      </c>
      <c r="D13" s="10" t="n">
        <f aca="false">AVERAGE(D3:D12)</f>
        <v>29.3402006347863</v>
      </c>
      <c r="E13" s="10" t="n">
        <f aca="false">AVERAGE(E3:E12)</f>
        <v>29.3274097921463</v>
      </c>
      <c r="F13" s="10" t="n">
        <f aca="false">AVERAGE(F3:F12)</f>
        <v>29.3401998264265</v>
      </c>
      <c r="G13" s="10" t="n">
        <f aca="false">AVERAGE(G3:G12)</f>
        <v>28.3047316603784</v>
      </c>
      <c r="H13" s="10" t="n">
        <f aca="false">AVERAGE(H3:H12)</f>
        <v>29.6723030438218</v>
      </c>
      <c r="I13" s="10" t="n">
        <f aca="false">AVERAGE(I3:I12)</f>
        <v>29.5423307380369</v>
      </c>
      <c r="AMJ13" s="2"/>
    </row>
    <row r="14" s="11" customFormat="true" ht="13.8" hidden="false" customHeight="false" outlineLevel="0" collapsed="false">
      <c r="A14" s="12" t="s">
        <v>11</v>
      </c>
      <c r="B14" s="13"/>
      <c r="C14" s="13" t="n">
        <f aca="false">C13-$B13</f>
        <v>1.69303445696253</v>
      </c>
      <c r="D14" s="13" t="n">
        <f aca="false">D13-$B13</f>
        <v>1.56702302644594</v>
      </c>
      <c r="E14" s="13" t="n">
        <f aca="false">E13-$B13</f>
        <v>1.55423218380603</v>
      </c>
      <c r="F14" s="13" t="n">
        <f aca="false">F13-$B13</f>
        <v>1.56702221808621</v>
      </c>
      <c r="G14" s="13" t="n">
        <f aca="false">G13-$B13</f>
        <v>0.531554052038093</v>
      </c>
      <c r="H14" s="13" t="n">
        <f aca="false">H13-$B13</f>
        <v>1.89912543548145</v>
      </c>
      <c r="I14" s="13" t="n">
        <f aca="false">I13-$B13</f>
        <v>1.76915312969657</v>
      </c>
      <c r="AMJ14" s="2"/>
    </row>
    <row r="15" customFormat="false" ht="23.7" hidden="false" customHeight="false" outlineLevel="0" collapsed="false">
      <c r="A15" s="14" t="s">
        <v>12</v>
      </c>
      <c r="B15" s="15"/>
      <c r="C15" s="15" t="n">
        <f aca="false">(C13-$B13)/$B13</f>
        <v>0.0609593356884778</v>
      </c>
      <c r="D15" s="15" t="n">
        <f aca="false">(D13-$B13)/$B13</f>
        <v>0.0564221728080321</v>
      </c>
      <c r="E15" s="15" t="n">
        <f aca="false">(E13-$B13)/$B13</f>
        <v>0.0559616262036684</v>
      </c>
      <c r="F15" s="15" t="n">
        <f aca="false">(F13-$B13)/$B13</f>
        <v>0.0564221437022616</v>
      </c>
      <c r="G15" s="15" t="n">
        <f aca="false">(G13-$B13)/$B13</f>
        <v>0.01913911542763</v>
      </c>
      <c r="H15" s="15" t="n">
        <f aca="false">(H13-$B13)/$B13</f>
        <v>0.0683798397959022</v>
      </c>
      <c r="I15" s="15" t="n">
        <f aca="false">(I13-$B13)/$B13</f>
        <v>0.0637000617878628</v>
      </c>
    </row>
    <row r="16" customFormat="false" ht="13.8" hidden="false" customHeight="false" outlineLevel="0" collapsed="false">
      <c r="A16" s="0"/>
      <c r="B16" s="0"/>
      <c r="C16" s="0"/>
      <c r="D16" s="0"/>
      <c r="E16" s="0"/>
      <c r="F16" s="0"/>
      <c r="G16" s="0"/>
      <c r="H16" s="0"/>
      <c r="I16" s="0"/>
    </row>
    <row r="17" customFormat="false" ht="17.35" hidden="false" customHeight="true" outlineLevel="0" collapsed="false">
      <c r="A17" s="3" t="s">
        <v>13</v>
      </c>
      <c r="B17" s="3"/>
      <c r="C17" s="3"/>
      <c r="D17" s="3"/>
      <c r="E17" s="3"/>
      <c r="F17" s="3"/>
      <c r="G17" s="3"/>
      <c r="H17" s="3"/>
      <c r="I17" s="3"/>
    </row>
    <row r="18" customFormat="false" ht="23.7" hidden="false" customHeight="false" outlineLevel="0" collapsed="false">
      <c r="A18" s="4" t="s">
        <v>1</v>
      </c>
      <c r="B18" s="5" t="s">
        <v>2</v>
      </c>
      <c r="C18" s="5" t="s">
        <v>3</v>
      </c>
      <c r="D18" s="5" t="s">
        <v>4</v>
      </c>
      <c r="E18" s="5" t="s">
        <v>5</v>
      </c>
      <c r="F18" s="5" t="s">
        <v>6</v>
      </c>
      <c r="G18" s="5" t="s">
        <v>7</v>
      </c>
      <c r="H18" s="5" t="s">
        <v>8</v>
      </c>
      <c r="I18" s="5" t="s">
        <v>9</v>
      </c>
    </row>
    <row r="19" customFormat="false" ht="13.8" hidden="false" customHeight="false" outlineLevel="0" collapsed="false">
      <c r="A19" s="6" t="n">
        <v>1</v>
      </c>
      <c r="B19" s="16" t="n">
        <v>0.938527558226694</v>
      </c>
      <c r="C19" s="16" t="n">
        <v>0.960515100782869</v>
      </c>
      <c r="D19" s="16" t="n">
        <v>0.95912514757298</v>
      </c>
      <c r="E19" s="16" t="n">
        <v>0.960034119588974</v>
      </c>
      <c r="F19" s="16" t="n">
        <v>0.95912514757298</v>
      </c>
      <c r="G19" s="16" t="n">
        <v>0.94736782629134</v>
      </c>
      <c r="H19" s="16" t="n">
        <v>0.960602006159541</v>
      </c>
      <c r="I19" s="16" t="n">
        <v>0.960557018524979</v>
      </c>
    </row>
    <row r="20" customFormat="false" ht="13.8" hidden="false" customHeight="false" outlineLevel="0" collapsed="false">
      <c r="A20" s="6" t="n">
        <v>2</v>
      </c>
      <c r="B20" s="16" t="n">
        <v>0.938847860499885</v>
      </c>
      <c r="C20" s="16" t="n">
        <v>0.96031489803007</v>
      </c>
      <c r="D20" s="16" t="n">
        <v>0.958990127464164</v>
      </c>
      <c r="E20" s="16" t="n">
        <v>0.960136891779711</v>
      </c>
      <c r="F20" s="16" t="n">
        <v>0.958990127464164</v>
      </c>
      <c r="G20" s="16" t="n">
        <v>0.947644093285578</v>
      </c>
      <c r="H20" s="16" t="n">
        <v>0.960668813013635</v>
      </c>
      <c r="I20" s="16" t="n">
        <v>0.960629809384241</v>
      </c>
    </row>
    <row r="21" customFormat="false" ht="13.8" hidden="false" customHeight="false" outlineLevel="0" collapsed="false">
      <c r="A21" s="6" t="n">
        <v>3</v>
      </c>
      <c r="B21" s="16" t="n">
        <v>0.938976349692282</v>
      </c>
      <c r="C21" s="16" t="n">
        <v>0.960446529068435</v>
      </c>
      <c r="D21" s="16" t="n">
        <v>0.958957347678366</v>
      </c>
      <c r="E21" s="16" t="n">
        <v>0.96041322102568</v>
      </c>
      <c r="F21" s="16" t="n">
        <v>0.958957347678366</v>
      </c>
      <c r="G21" s="16" t="n">
        <v>0.947599646446894</v>
      </c>
      <c r="H21" s="16" t="n">
        <v>0.960744206530516</v>
      </c>
      <c r="I21" s="16" t="n">
        <v>0.960521741479428</v>
      </c>
    </row>
    <row r="22" customFormat="false" ht="13.8" hidden="false" customHeight="false" outlineLevel="0" collapsed="false">
      <c r="A22" s="6" t="n">
        <v>4</v>
      </c>
      <c r="B22" s="16" t="n">
        <v>0.938985061690163</v>
      </c>
      <c r="C22" s="16" t="n">
        <v>0.960256012023576</v>
      </c>
      <c r="D22" s="16" t="n">
        <v>0.959107916373611</v>
      </c>
      <c r="E22" s="16" t="n">
        <v>0.960133153224846</v>
      </c>
      <c r="F22" s="16" t="n">
        <v>0.959107916373611</v>
      </c>
      <c r="G22" s="16" t="n">
        <v>0.947444954121734</v>
      </c>
      <c r="H22" s="16" t="n">
        <v>0.960716845730855</v>
      </c>
      <c r="I22" s="16" t="n">
        <v>0.960502079252554</v>
      </c>
    </row>
    <row r="23" customFormat="false" ht="13.8" hidden="false" customHeight="false" outlineLevel="0" collapsed="false">
      <c r="A23" s="6" t="n">
        <v>5</v>
      </c>
      <c r="B23" s="16" t="n">
        <v>0.939191096373999</v>
      </c>
      <c r="C23" s="16" t="n">
        <v>0.960359435881793</v>
      </c>
      <c r="D23" s="16" t="n">
        <v>0.959160800511579</v>
      </c>
      <c r="E23" s="16" t="n">
        <v>0.960221958811256</v>
      </c>
      <c r="F23" s="16" t="n">
        <v>0.959160937757553</v>
      </c>
      <c r="G23" s="16" t="n">
        <v>0.947847897678479</v>
      </c>
      <c r="H23" s="16" t="n">
        <v>0.96091004179067</v>
      </c>
      <c r="I23" s="16" t="n">
        <v>0.960593254505857</v>
      </c>
    </row>
    <row r="24" customFormat="false" ht="13.8" hidden="false" customHeight="false" outlineLevel="0" collapsed="false">
      <c r="A24" s="6" t="n">
        <v>6</v>
      </c>
      <c r="B24" s="16" t="n">
        <v>0.938794139709806</v>
      </c>
      <c r="C24" s="16" t="n">
        <v>0.960242510428274</v>
      </c>
      <c r="D24" s="16" t="n">
        <v>0.958927109805214</v>
      </c>
      <c r="E24" s="16" t="n">
        <v>0.96016550283135</v>
      </c>
      <c r="F24" s="16" t="n">
        <v>0.958927137293629</v>
      </c>
      <c r="G24" s="16" t="n">
        <v>0.947473677606434</v>
      </c>
      <c r="H24" s="16" t="n">
        <v>0.960799867569918</v>
      </c>
      <c r="I24" s="16" t="n">
        <v>0.960641126902287</v>
      </c>
    </row>
    <row r="25" customFormat="false" ht="13.8" hidden="false" customHeight="false" outlineLevel="0" collapsed="false">
      <c r="A25" s="6" t="n">
        <v>7</v>
      </c>
      <c r="B25" s="16" t="n">
        <v>0.939084760881623</v>
      </c>
      <c r="C25" s="16" t="n">
        <v>0.960369858440441</v>
      </c>
      <c r="D25" s="16" t="n">
        <v>0.959189458297107</v>
      </c>
      <c r="E25" s="16" t="n">
        <v>0.960094303221018</v>
      </c>
      <c r="F25" s="16" t="n">
        <v>0.959189458297107</v>
      </c>
      <c r="G25" s="16" t="n">
        <v>0.947612147109903</v>
      </c>
      <c r="H25" s="16" t="n">
        <v>0.960699744608085</v>
      </c>
      <c r="I25" s="16" t="n">
        <v>0.96036367552921</v>
      </c>
    </row>
    <row r="26" customFormat="false" ht="13.8" hidden="false" customHeight="false" outlineLevel="0" collapsed="false">
      <c r="A26" s="6" t="n">
        <v>8</v>
      </c>
      <c r="B26" s="16" t="n">
        <v>0.939028024365267</v>
      </c>
      <c r="C26" s="16" t="n">
        <v>0.960467054038091</v>
      </c>
      <c r="D26" s="16" t="n">
        <v>0.959165130488124</v>
      </c>
      <c r="E26" s="16" t="n">
        <v>0.960369448495702</v>
      </c>
      <c r="F26" s="16" t="n">
        <v>0.959165130488124</v>
      </c>
      <c r="G26" s="16" t="n">
        <v>0.947966063474792</v>
      </c>
      <c r="H26" s="16" t="n">
        <v>0.960893896669172</v>
      </c>
      <c r="I26" s="16" t="n">
        <v>0.960764357128876</v>
      </c>
    </row>
    <row r="27" customFormat="false" ht="13.8" hidden="false" customHeight="false" outlineLevel="0" collapsed="false">
      <c r="A27" s="6" t="n">
        <v>9</v>
      </c>
      <c r="B27" s="16" t="n">
        <v>0.939216656854174</v>
      </c>
      <c r="C27" s="16" t="n">
        <v>0.960476936997494</v>
      </c>
      <c r="D27" s="16" t="n">
        <v>0.959254672722186</v>
      </c>
      <c r="E27" s="16" t="n">
        <v>0.960223117935631</v>
      </c>
      <c r="F27" s="16" t="n">
        <v>0.959254672722186</v>
      </c>
      <c r="G27" s="16" t="n">
        <v>0.947849628314511</v>
      </c>
      <c r="H27" s="16" t="n">
        <v>0.960998020561663</v>
      </c>
      <c r="I27" s="16" t="n">
        <v>0.960814085154022</v>
      </c>
    </row>
    <row r="28" customFormat="false" ht="13.8" hidden="false" customHeight="false" outlineLevel="0" collapsed="false">
      <c r="A28" s="6" t="n">
        <v>10</v>
      </c>
      <c r="B28" s="16" t="n">
        <v>0.939239540104011</v>
      </c>
      <c r="C28" s="16" t="n">
        <v>0.960660910260527</v>
      </c>
      <c r="D28" s="16" t="n">
        <v>0.959676242231834</v>
      </c>
      <c r="E28" s="16" t="n">
        <v>0.960481908968517</v>
      </c>
      <c r="F28" s="16" t="n">
        <v>0.959676108659693</v>
      </c>
      <c r="G28" s="16" t="n">
        <v>0.948012115573344</v>
      </c>
      <c r="H28" s="16" t="n">
        <v>0.960870064770398</v>
      </c>
      <c r="I28" s="16" t="n">
        <v>0.960834826498633</v>
      </c>
    </row>
    <row r="29" s="19" customFormat="true" ht="13.8" hidden="false" customHeight="false" outlineLevel="0" collapsed="false">
      <c r="A29" s="17" t="s">
        <v>10</v>
      </c>
      <c r="B29" s="18" t="n">
        <f aca="false">AVERAGE(B19:B28)</f>
        <v>0.93898910483979</v>
      </c>
      <c r="C29" s="18" t="n">
        <f aca="false">AVERAGE(C19:C28)</f>
        <v>0.960410924595157</v>
      </c>
      <c r="D29" s="18" t="n">
        <f aca="false">AVERAGE(D19:D28)</f>
        <v>0.959155395314516</v>
      </c>
      <c r="E29" s="18" t="n">
        <f aca="false">AVERAGE(E19:E28)</f>
        <v>0.960227362588269</v>
      </c>
      <c r="F29" s="18" t="n">
        <f aca="false">AVERAGE(F19:F28)</f>
        <v>0.959155398430741</v>
      </c>
      <c r="G29" s="18" t="n">
        <f aca="false">AVERAGE(G19:G28)</f>
        <v>0.947681804990301</v>
      </c>
      <c r="H29" s="18" t="n">
        <f aca="false">AVERAGE(H19:H28)</f>
        <v>0.960790350740445</v>
      </c>
      <c r="I29" s="18" t="n">
        <f aca="false">AVERAGE(I19:I28)</f>
        <v>0.960622197436008</v>
      </c>
    </row>
    <row r="30" s="19" customFormat="true" ht="13.8" hidden="false" customHeight="false" outlineLevel="0" collapsed="false">
      <c r="A30" s="20" t="s">
        <v>11</v>
      </c>
      <c r="B30" s="21"/>
      <c r="C30" s="21" t="n">
        <f aca="false">C29-$B29</f>
        <v>0.0214218197553667</v>
      </c>
      <c r="D30" s="21" t="n">
        <f aca="false">D29-$B29</f>
        <v>0.0201662904747262</v>
      </c>
      <c r="E30" s="21" t="n">
        <f aca="false">E29-$B29</f>
        <v>0.0212382577484784</v>
      </c>
      <c r="F30" s="21" t="n">
        <f aca="false">F29-$B29</f>
        <v>0.0201662935909511</v>
      </c>
      <c r="G30" s="21" t="n">
        <f aca="false">G29-$B29</f>
        <v>0.00869270015051071</v>
      </c>
      <c r="H30" s="21" t="n">
        <f aca="false">H29-$B29</f>
        <v>0.021801245900655</v>
      </c>
      <c r="I30" s="21" t="n">
        <f aca="false">I29-$B29</f>
        <v>0.0216330925962183</v>
      </c>
    </row>
    <row r="31" s="24" customFormat="true" ht="23.7" hidden="false" customHeight="false" outlineLevel="0" collapsed="false">
      <c r="A31" s="22" t="s">
        <v>12</v>
      </c>
      <c r="B31" s="23"/>
      <c r="C31" s="23" t="n">
        <f aca="false">(C29-$B29)/$B29</f>
        <v>0.0228137042751116</v>
      </c>
      <c r="D31" s="23" t="n">
        <f aca="false">(D29-$B29)/$B29</f>
        <v>0.0214765968750691</v>
      </c>
      <c r="E31" s="23" t="n">
        <f aca="false">(E29-$B29)/$B29</f>
        <v>0.0226182153115633</v>
      </c>
      <c r="F31" s="23" t="n">
        <f aca="false">(F29-$B29)/$B29</f>
        <v>0.021476600193771</v>
      </c>
      <c r="G31" s="23" t="n">
        <f aca="false">(G29-$B29)/$B29</f>
        <v>0.00925750906555391</v>
      </c>
      <c r="H31" s="23" t="n">
        <f aca="false">(H29-$B29)/$B29</f>
        <v>0.0232177836657378</v>
      </c>
      <c r="I31" s="23" t="n">
        <f aca="false">(I29-$B29)/$B29</f>
        <v>0.023038704586364</v>
      </c>
    </row>
    <row r="33" customFormat="false" ht="13.8" hidden="false" customHeight="false" outlineLevel="0" collapsed="false">
      <c r="K33" s="1"/>
    </row>
    <row r="34" customFormat="false" ht="13.8" hidden="false" customHeight="false" outlineLevel="0" collapsed="false">
      <c r="K34" s="1"/>
      <c r="L34" s="1"/>
    </row>
    <row r="35" customFormat="false" ht="13.8" hidden="false" customHeight="false" outlineLevel="0" collapsed="false">
      <c r="K35" s="1"/>
      <c r="L35" s="1"/>
    </row>
    <row r="36" customFormat="false" ht="13.8" hidden="false" customHeight="false" outlineLevel="0" collapsed="false">
      <c r="K36" s="1"/>
      <c r="L36" s="1"/>
    </row>
    <row r="37" customFormat="false" ht="13.8" hidden="false" customHeight="false" outlineLevel="0" collapsed="false">
      <c r="K37" s="1"/>
      <c r="L37" s="1"/>
    </row>
    <row r="38" customFormat="false" ht="13.8" hidden="false" customHeight="false" outlineLevel="0" collapsed="false">
      <c r="K38" s="1"/>
    </row>
  </sheetData>
  <mergeCells count="2">
    <mergeCell ref="A1:I1"/>
    <mergeCell ref="A17:I17"/>
  </mergeCells>
  <conditionalFormatting sqref="A3:I12 A19:I28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3:I12 B19:I28">
    <cfRule type="expression" priority="4" aboveAverage="0" equalAverage="0" bottom="0" percent="0" rank="0" text="" dxfId="2">
      <formula>B3=#ref!</formula>
    </cfRule>
    <cfRule type="expression" priority="5" aboveAverage="0" equalAverage="0" bottom="0" percent="0" rank="0" text="" dxfId="2">
      <formula>K3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9" activeCellId="0" sqref="A19"/>
    </sheetView>
  </sheetViews>
  <sheetFormatPr defaultColWidth="8.72265625" defaultRowHeight="13.8" zeroHeight="false" outlineLevelRow="0" outlineLevelCol="0"/>
  <cols>
    <col collapsed="false" customWidth="true" hidden="false" outlineLevel="0" max="1" min="1" style="1" width="12.39"/>
    <col collapsed="false" customWidth="true" hidden="false" outlineLevel="0" max="2" min="2" style="1" width="6.57"/>
    <col collapsed="false" customWidth="true" hidden="false" outlineLevel="0" max="9" min="3" style="1" width="7.75"/>
    <col collapsed="false" customWidth="false" hidden="false" outlineLevel="0" max="1023" min="10" style="2" width="8.71"/>
    <col collapsed="false" customWidth="true" hidden="false" outlineLevel="0" max="1024" min="1024" style="2" width="11.52"/>
  </cols>
  <sheetData>
    <row r="1" customFormat="false" ht="17.35" hidden="false" customHeight="true" outlineLevel="0" collapsed="false">
      <c r="A1" s="3" t="s">
        <v>14</v>
      </c>
      <c r="B1" s="3"/>
      <c r="C1" s="3"/>
      <c r="D1" s="3"/>
      <c r="E1" s="3"/>
      <c r="F1" s="3"/>
      <c r="G1" s="3"/>
      <c r="H1" s="3"/>
      <c r="I1" s="3"/>
    </row>
    <row r="2" customFormat="false" ht="23.7" hidden="false" customHeight="false" outlineLevel="0" collapsed="false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</row>
    <row r="3" s="8" customFormat="true" ht="13.8" hidden="false" customHeight="false" outlineLevel="0" collapsed="false">
      <c r="A3" s="6" t="n">
        <v>1</v>
      </c>
      <c r="B3" s="7" t="n">
        <v>19.7174901699885</v>
      </c>
      <c r="C3" s="7" t="n">
        <v>26.8377956247032</v>
      </c>
      <c r="D3" s="7" t="n">
        <v>26.5861502828689</v>
      </c>
      <c r="E3" s="7" t="n">
        <v>27.0315594756249</v>
      </c>
      <c r="F3" s="7" t="n">
        <v>26.5861887182698</v>
      </c>
      <c r="G3" s="7" t="n">
        <v>23.8049462321779</v>
      </c>
      <c r="H3" s="7" t="n">
        <v>26.4495956563315</v>
      </c>
      <c r="I3" s="7" t="n">
        <v>25.7422445373066</v>
      </c>
      <c r="AMJ3" s="2"/>
    </row>
    <row r="4" customFormat="false" ht="13.8" hidden="false" customHeight="false" outlineLevel="0" collapsed="false">
      <c r="A4" s="6" t="n">
        <v>2</v>
      </c>
      <c r="B4" s="7" t="n">
        <v>19.7303219598117</v>
      </c>
      <c r="C4" s="7" t="n">
        <v>26.8483271473411</v>
      </c>
      <c r="D4" s="7" t="n">
        <v>26.6180975166441</v>
      </c>
      <c r="E4" s="7" t="n">
        <v>27.0124855301316</v>
      </c>
      <c r="F4" s="7" t="n">
        <v>26.6181515040494</v>
      </c>
      <c r="G4" s="7" t="n">
        <v>23.782728429674</v>
      </c>
      <c r="H4" s="7" t="n">
        <v>26.4277762090271</v>
      </c>
      <c r="I4" s="7" t="n">
        <v>25.7056054327432</v>
      </c>
    </row>
    <row r="5" customFormat="false" ht="13.8" hidden="false" customHeight="false" outlineLevel="0" collapsed="false">
      <c r="A5" s="6" t="n">
        <v>3</v>
      </c>
      <c r="B5" s="7" t="n">
        <v>19.702911145443</v>
      </c>
      <c r="C5" s="7" t="n">
        <v>26.8154498236892</v>
      </c>
      <c r="D5" s="7" t="n">
        <v>26.5980834660442</v>
      </c>
      <c r="E5" s="7" t="n">
        <v>27.0021424889101</v>
      </c>
      <c r="F5" s="7" t="n">
        <v>26.5980834660442</v>
      </c>
      <c r="G5" s="7" t="n">
        <v>23.7622580706718</v>
      </c>
      <c r="H5" s="7" t="n">
        <v>26.4143796737085</v>
      </c>
      <c r="I5" s="7" t="n">
        <v>25.6928167079369</v>
      </c>
    </row>
    <row r="6" customFormat="false" ht="13.8" hidden="false" customHeight="false" outlineLevel="0" collapsed="false">
      <c r="A6" s="6" t="n">
        <v>4</v>
      </c>
      <c r="B6" s="7" t="n">
        <v>19.7161498847517</v>
      </c>
      <c r="C6" s="7" t="n">
        <v>26.8060037054631</v>
      </c>
      <c r="D6" s="7" t="n">
        <v>26.5809025879163</v>
      </c>
      <c r="E6" s="7" t="n">
        <v>26.9746195193849</v>
      </c>
      <c r="F6" s="7" t="n">
        <v>26.5809025879163</v>
      </c>
      <c r="G6" s="7" t="n">
        <v>23.7484028745963</v>
      </c>
      <c r="H6" s="7" t="n">
        <v>26.4180415061002</v>
      </c>
      <c r="I6" s="7" t="n">
        <v>25.7339679709846</v>
      </c>
    </row>
    <row r="7" customFormat="false" ht="13.8" hidden="false" customHeight="false" outlineLevel="0" collapsed="false">
      <c r="A7" s="6" t="n">
        <v>5</v>
      </c>
      <c r="B7" s="7" t="n">
        <v>19.7099338183949</v>
      </c>
      <c r="C7" s="7" t="n">
        <v>26.8269372249993</v>
      </c>
      <c r="D7" s="7" t="n">
        <v>26.5630195970256</v>
      </c>
      <c r="E7" s="7" t="n">
        <v>26.9981767102208</v>
      </c>
      <c r="F7" s="7" t="n">
        <v>26.5630195970256</v>
      </c>
      <c r="G7" s="7" t="n">
        <v>23.7744711423174</v>
      </c>
      <c r="H7" s="7" t="n">
        <v>26.4317764919337</v>
      </c>
      <c r="I7" s="7" t="n">
        <v>25.7224207887283</v>
      </c>
    </row>
    <row r="8" customFormat="false" ht="13.8" hidden="false" customHeight="false" outlineLevel="0" collapsed="false">
      <c r="A8" s="6" t="n">
        <v>6</v>
      </c>
      <c r="B8" s="7" t="n">
        <v>19.7181988443347</v>
      </c>
      <c r="C8" s="7" t="n">
        <v>26.83465492449</v>
      </c>
      <c r="D8" s="7" t="n">
        <v>26.590602036054</v>
      </c>
      <c r="E8" s="7" t="n">
        <v>27.0261542645489</v>
      </c>
      <c r="F8" s="7" t="n">
        <v>26.5905335160209</v>
      </c>
      <c r="G8" s="7" t="n">
        <v>23.7847889054242</v>
      </c>
      <c r="H8" s="7" t="n">
        <v>26.447621324716</v>
      </c>
      <c r="I8" s="7" t="n">
        <v>25.7307235973494</v>
      </c>
    </row>
    <row r="9" customFormat="false" ht="13.8" hidden="false" customHeight="false" outlineLevel="0" collapsed="false">
      <c r="A9" s="6" t="n">
        <v>7</v>
      </c>
      <c r="B9" s="7" t="n">
        <v>19.7149367314096</v>
      </c>
      <c r="C9" s="7" t="n">
        <v>26.7993718300324</v>
      </c>
      <c r="D9" s="7" t="n">
        <v>26.6001433145187</v>
      </c>
      <c r="E9" s="7" t="n">
        <v>26.9953825507093</v>
      </c>
      <c r="F9" s="7" t="n">
        <v>26.6001433145187</v>
      </c>
      <c r="G9" s="7" t="n">
        <v>23.7975138315121</v>
      </c>
      <c r="H9" s="7" t="n">
        <v>26.420833129703</v>
      </c>
      <c r="I9" s="7" t="n">
        <v>25.7236519479494</v>
      </c>
    </row>
    <row r="10" customFormat="false" ht="13.8" hidden="false" customHeight="false" outlineLevel="0" collapsed="false">
      <c r="A10" s="6" t="n">
        <v>8</v>
      </c>
      <c r="B10" s="7" t="n">
        <v>19.7038778279932</v>
      </c>
      <c r="C10" s="7" t="n">
        <v>26.848511924891</v>
      </c>
      <c r="D10" s="7" t="n">
        <v>26.6139017251156</v>
      </c>
      <c r="E10" s="7" t="n">
        <v>27.0144528638345</v>
      </c>
      <c r="F10" s="7" t="n">
        <v>26.6139357212072</v>
      </c>
      <c r="G10" s="7" t="n">
        <v>23.7785036573937</v>
      </c>
      <c r="H10" s="7" t="n">
        <v>26.4211139738604</v>
      </c>
      <c r="I10" s="7" t="n">
        <v>25.7042081251479</v>
      </c>
    </row>
    <row r="11" customFormat="false" ht="13.8" hidden="false" customHeight="false" outlineLevel="0" collapsed="false">
      <c r="A11" s="6" t="n">
        <v>9</v>
      </c>
      <c r="B11" s="7" t="n">
        <v>19.7388699189222</v>
      </c>
      <c r="C11" s="7" t="n">
        <v>26.8384056441465</v>
      </c>
      <c r="D11" s="7" t="n">
        <v>26.6074149390249</v>
      </c>
      <c r="E11" s="7" t="n">
        <v>27.0227034163568</v>
      </c>
      <c r="F11" s="7" t="n">
        <v>26.6074149390249</v>
      </c>
      <c r="G11" s="7" t="n">
        <v>23.7878397428794</v>
      </c>
      <c r="H11" s="7" t="n">
        <v>26.4402611016484</v>
      </c>
      <c r="I11" s="7" t="n">
        <v>25.7145882346575</v>
      </c>
    </row>
    <row r="12" customFormat="false" ht="13.8" hidden="false" customHeight="false" outlineLevel="0" collapsed="false">
      <c r="A12" s="6" t="n">
        <v>10</v>
      </c>
      <c r="B12" s="7" t="n">
        <v>19.7228531257832</v>
      </c>
      <c r="C12" s="7" t="n">
        <v>26.8437408495881</v>
      </c>
      <c r="D12" s="7" t="n">
        <v>26.633174974312</v>
      </c>
      <c r="E12" s="7" t="n">
        <v>27.030481121193</v>
      </c>
      <c r="F12" s="7" t="n">
        <v>26.633174974312</v>
      </c>
      <c r="G12" s="7" t="n">
        <v>23.7987603369729</v>
      </c>
      <c r="H12" s="7" t="n">
        <v>26.457359354921</v>
      </c>
      <c r="I12" s="7" t="n">
        <v>25.7413995995824</v>
      </c>
    </row>
    <row r="13" s="11" customFormat="true" ht="13.8" hidden="false" customHeight="false" outlineLevel="0" collapsed="false">
      <c r="A13" s="9" t="s">
        <v>10</v>
      </c>
      <c r="B13" s="10" t="n">
        <f aca="false">AVERAGE(B3:B12)</f>
        <v>19.7175543426833</v>
      </c>
      <c r="C13" s="10" t="n">
        <f aca="false">AVERAGE(C3:C12)</f>
        <v>26.8299198699344</v>
      </c>
      <c r="D13" s="10" t="n">
        <f aca="false">AVERAGE(D3:D12)</f>
        <v>26.5991490439524</v>
      </c>
      <c r="E13" s="10" t="n">
        <f aca="false">AVERAGE(E3:E12)</f>
        <v>27.0108157940915</v>
      </c>
      <c r="F13" s="10" t="n">
        <f aca="false">AVERAGE(F3:F12)</f>
        <v>26.5991548338389</v>
      </c>
      <c r="G13" s="10" t="n">
        <f aca="false">AVERAGE(G3:G12)</f>
        <v>23.782021322362</v>
      </c>
      <c r="H13" s="10" t="n">
        <f aca="false">AVERAGE(H3:H12)</f>
        <v>26.432875842195</v>
      </c>
      <c r="I13" s="10" t="n">
        <f aca="false">AVERAGE(I3:I12)</f>
        <v>25.7211626942386</v>
      </c>
      <c r="AMJ13" s="2"/>
    </row>
    <row r="14" s="11" customFormat="true" ht="13.8" hidden="false" customHeight="false" outlineLevel="0" collapsed="false">
      <c r="A14" s="12" t="s">
        <v>11</v>
      </c>
      <c r="B14" s="13"/>
      <c r="C14" s="13" t="n">
        <f aca="false">C13-$B13</f>
        <v>7.11236552725115</v>
      </c>
      <c r="D14" s="13" t="n">
        <f aca="false">D13-$B13</f>
        <v>6.88159470126917</v>
      </c>
      <c r="E14" s="13" t="n">
        <f aca="false">E13-$B13</f>
        <v>7.29326145140822</v>
      </c>
      <c r="F14" s="13" t="n">
        <f aca="false">F13-$B13</f>
        <v>6.88160049115563</v>
      </c>
      <c r="G14" s="13" t="n">
        <f aca="false">G13-$B13</f>
        <v>4.06446697967872</v>
      </c>
      <c r="H14" s="13" t="n">
        <f aca="false">H13-$B13</f>
        <v>6.71532149951173</v>
      </c>
      <c r="I14" s="13" t="n">
        <f aca="false">I13-$B13</f>
        <v>6.00360835155535</v>
      </c>
      <c r="AMJ14" s="2"/>
    </row>
    <row r="15" customFormat="false" ht="23.7" hidden="false" customHeight="false" outlineLevel="0" collapsed="false">
      <c r="A15" s="14" t="s">
        <v>12</v>
      </c>
      <c r="B15" s="15"/>
      <c r="C15" s="15" t="n">
        <f aca="false">(C13-$B13)/$B13</f>
        <v>0.360712358319955</v>
      </c>
      <c r="D15" s="15" t="n">
        <f aca="false">(D13-$B13)/$B13</f>
        <v>0.349008532278892</v>
      </c>
      <c r="E15" s="15" t="n">
        <f aca="false">(E13-$B13)/$B13</f>
        <v>0.369886717422163</v>
      </c>
      <c r="F15" s="15" t="n">
        <f aca="false">(F13-$B13)/$B13</f>
        <v>0.349008825920099</v>
      </c>
      <c r="G15" s="15" t="n">
        <f aca="false">(G13-$B13)/$B13</f>
        <v>0.206134437823266</v>
      </c>
      <c r="H15" s="15" t="n">
        <f aca="false">(H13-$B13)/$B13</f>
        <v>0.340575782513496</v>
      </c>
      <c r="I15" s="15" t="n">
        <f aca="false">(I13-$B13)/$B13</f>
        <v>0.304480375568644</v>
      </c>
    </row>
    <row r="16" customFormat="false" ht="13.8" hidden="false" customHeight="false" outlineLevel="0" collapsed="false">
      <c r="A16" s="0"/>
      <c r="B16" s="0"/>
      <c r="C16" s="0"/>
      <c r="D16" s="0"/>
      <c r="E16" s="0"/>
      <c r="F16" s="0"/>
      <c r="G16" s="0"/>
      <c r="H16" s="0"/>
      <c r="I16" s="0"/>
    </row>
    <row r="17" customFormat="false" ht="17.35" hidden="false" customHeight="true" outlineLevel="0" collapsed="false">
      <c r="A17" s="3" t="s">
        <v>15</v>
      </c>
      <c r="B17" s="3"/>
      <c r="C17" s="3"/>
      <c r="D17" s="3"/>
      <c r="E17" s="3"/>
      <c r="F17" s="3"/>
      <c r="G17" s="3"/>
      <c r="H17" s="3"/>
      <c r="I17" s="3"/>
    </row>
    <row r="18" customFormat="false" ht="23.7" hidden="false" customHeight="false" outlineLevel="0" collapsed="false">
      <c r="A18" s="4" t="s">
        <v>1</v>
      </c>
      <c r="B18" s="5" t="s">
        <v>2</v>
      </c>
      <c r="C18" s="5" t="s">
        <v>3</v>
      </c>
      <c r="D18" s="5" t="s">
        <v>4</v>
      </c>
      <c r="E18" s="5" t="s">
        <v>5</v>
      </c>
      <c r="F18" s="5" t="s">
        <v>6</v>
      </c>
      <c r="G18" s="5" t="s">
        <v>7</v>
      </c>
      <c r="H18" s="5" t="s">
        <v>8</v>
      </c>
      <c r="I18" s="5" t="s">
        <v>9</v>
      </c>
    </row>
    <row r="19" customFormat="false" ht="13.8" hidden="false" customHeight="false" outlineLevel="0" collapsed="false">
      <c r="A19" s="6" t="n">
        <v>1</v>
      </c>
      <c r="B19" s="16" t="n">
        <v>0.742304912990222</v>
      </c>
      <c r="C19" s="16" t="n">
        <v>0.929788676819153</v>
      </c>
      <c r="D19" s="16" t="n">
        <v>0.926730649973943</v>
      </c>
      <c r="E19" s="16" t="n">
        <v>0.931551706800321</v>
      </c>
      <c r="F19" s="16" t="n">
        <v>0.926731344945717</v>
      </c>
      <c r="G19" s="16" t="n">
        <v>0.862885490447221</v>
      </c>
      <c r="H19" s="16" t="n">
        <v>0.917318823945812</v>
      </c>
      <c r="I19" s="16" t="n">
        <v>0.901897609552504</v>
      </c>
    </row>
    <row r="20" customFormat="false" ht="13.8" hidden="false" customHeight="false" outlineLevel="0" collapsed="false">
      <c r="A20" s="6" t="n">
        <v>2</v>
      </c>
      <c r="B20" s="16" t="n">
        <v>0.742831115599011</v>
      </c>
      <c r="C20" s="16" t="n">
        <v>0.930170521103416</v>
      </c>
      <c r="D20" s="16" t="n">
        <v>0.927013509713716</v>
      </c>
      <c r="E20" s="16" t="n">
        <v>0.931947979615665</v>
      </c>
      <c r="F20" s="16" t="n">
        <v>0.927013950247682</v>
      </c>
      <c r="G20" s="16" t="n">
        <v>0.863164957953924</v>
      </c>
      <c r="H20" s="16" t="n">
        <v>0.916736090620523</v>
      </c>
      <c r="I20" s="16" t="n">
        <v>0.901106941617396</v>
      </c>
    </row>
    <row r="21" customFormat="false" ht="13.8" hidden="false" customHeight="false" outlineLevel="0" collapsed="false">
      <c r="A21" s="6" t="n">
        <v>3</v>
      </c>
      <c r="B21" s="16" t="n">
        <v>0.741292833587008</v>
      </c>
      <c r="C21" s="16" t="n">
        <v>0.929707546896513</v>
      </c>
      <c r="D21" s="16" t="n">
        <v>0.926145119975276</v>
      </c>
      <c r="E21" s="16" t="n">
        <v>0.931338459416842</v>
      </c>
      <c r="F21" s="16" t="n">
        <v>0.926145119975276</v>
      </c>
      <c r="G21" s="16" t="n">
        <v>0.861064674688105</v>
      </c>
      <c r="H21" s="16" t="n">
        <v>0.917172056350413</v>
      </c>
      <c r="I21" s="16" t="n">
        <v>0.900737010141131</v>
      </c>
    </row>
    <row r="22" customFormat="false" ht="13.8" hidden="false" customHeight="false" outlineLevel="0" collapsed="false">
      <c r="A22" s="6" t="n">
        <v>4</v>
      </c>
      <c r="B22" s="16" t="n">
        <v>0.741580774542862</v>
      </c>
      <c r="C22" s="16" t="n">
        <v>0.929064365413175</v>
      </c>
      <c r="D22" s="16" t="n">
        <v>0.925847119396651</v>
      </c>
      <c r="E22" s="16" t="n">
        <v>0.930648282388916</v>
      </c>
      <c r="F22" s="16" t="n">
        <v>0.925847119396651</v>
      </c>
      <c r="G22" s="16" t="n">
        <v>0.861115903316413</v>
      </c>
      <c r="H22" s="16" t="n">
        <v>0.916170551045064</v>
      </c>
      <c r="I22" s="16" t="n">
        <v>0.901154079873324</v>
      </c>
    </row>
    <row r="23" customFormat="false" ht="13.8" hidden="false" customHeight="false" outlineLevel="0" collapsed="false">
      <c r="A23" s="6" t="n">
        <v>5</v>
      </c>
      <c r="B23" s="16" t="n">
        <v>0.741547559142803</v>
      </c>
      <c r="C23" s="16" t="n">
        <v>0.929898505676493</v>
      </c>
      <c r="D23" s="16" t="n">
        <v>0.926318552642593</v>
      </c>
      <c r="E23" s="16" t="n">
        <v>0.931327558853083</v>
      </c>
      <c r="F23" s="16" t="n">
        <v>0.926318552642593</v>
      </c>
      <c r="G23" s="16" t="n">
        <v>0.862394757700391</v>
      </c>
      <c r="H23" s="16" t="n">
        <v>0.917170598894764</v>
      </c>
      <c r="I23" s="16" t="n">
        <v>0.901786502029742</v>
      </c>
    </row>
    <row r="24" customFormat="false" ht="13.8" hidden="false" customHeight="false" outlineLevel="0" collapsed="false">
      <c r="A24" s="6" t="n">
        <v>6</v>
      </c>
      <c r="B24" s="16" t="n">
        <v>0.742328260871954</v>
      </c>
      <c r="C24" s="16" t="n">
        <v>0.930375972586993</v>
      </c>
      <c r="D24" s="16" t="n">
        <v>0.92680777303569</v>
      </c>
      <c r="E24" s="16" t="n">
        <v>0.932605694306747</v>
      </c>
      <c r="F24" s="16" t="n">
        <v>0.926806967880541</v>
      </c>
      <c r="G24" s="16" t="n">
        <v>0.862748504038338</v>
      </c>
      <c r="H24" s="16" t="n">
        <v>0.91745654812048</v>
      </c>
      <c r="I24" s="16" t="n">
        <v>0.901999088973646</v>
      </c>
    </row>
    <row r="25" customFormat="false" ht="13.8" hidden="false" customHeight="false" outlineLevel="0" collapsed="false">
      <c r="A25" s="6" t="n">
        <v>7</v>
      </c>
      <c r="B25" s="16" t="n">
        <v>0.741779835635947</v>
      </c>
      <c r="C25" s="16" t="n">
        <v>0.929434111023924</v>
      </c>
      <c r="D25" s="16" t="n">
        <v>0.926066659309811</v>
      </c>
      <c r="E25" s="16" t="n">
        <v>0.930905453515414</v>
      </c>
      <c r="F25" s="16" t="n">
        <v>0.926066659309811</v>
      </c>
      <c r="G25" s="16" t="n">
        <v>0.862519896670805</v>
      </c>
      <c r="H25" s="16" t="n">
        <v>0.916111650102845</v>
      </c>
      <c r="I25" s="16" t="n">
        <v>0.900934034344051</v>
      </c>
    </row>
    <row r="26" customFormat="false" ht="13.8" hidden="false" customHeight="false" outlineLevel="0" collapsed="false">
      <c r="A26" s="6" t="n">
        <v>8</v>
      </c>
      <c r="B26" s="16" t="n">
        <v>0.741052330274697</v>
      </c>
      <c r="C26" s="16" t="n">
        <v>0.929720197238493</v>
      </c>
      <c r="D26" s="16" t="n">
        <v>0.92633907285538</v>
      </c>
      <c r="E26" s="16" t="n">
        <v>0.931529352567999</v>
      </c>
      <c r="F26" s="16" t="n">
        <v>0.92633942221399</v>
      </c>
      <c r="G26" s="16" t="n">
        <v>0.861924930754047</v>
      </c>
      <c r="H26" s="16" t="n">
        <v>0.916135341421019</v>
      </c>
      <c r="I26" s="16" t="n">
        <v>0.900619220475235</v>
      </c>
    </row>
    <row r="27" customFormat="false" ht="13.8" hidden="false" customHeight="false" outlineLevel="0" collapsed="false">
      <c r="A27" s="6" t="n">
        <v>9</v>
      </c>
      <c r="B27" s="16" t="n">
        <v>0.742913062041494</v>
      </c>
      <c r="C27" s="16" t="n">
        <v>0.930317189559514</v>
      </c>
      <c r="D27" s="16" t="n">
        <v>0.926729315532554</v>
      </c>
      <c r="E27" s="16" t="n">
        <v>0.931751735726893</v>
      </c>
      <c r="F27" s="16" t="n">
        <v>0.926729315532554</v>
      </c>
      <c r="G27" s="16" t="n">
        <v>0.862798539507035</v>
      </c>
      <c r="H27" s="16" t="n">
        <v>0.917137552657753</v>
      </c>
      <c r="I27" s="16" t="n">
        <v>0.901427891943702</v>
      </c>
    </row>
    <row r="28" customFormat="false" ht="13.8" hidden="false" customHeight="false" outlineLevel="0" collapsed="false">
      <c r="A28" s="6" t="n">
        <v>10</v>
      </c>
      <c r="B28" s="16" t="n">
        <v>0.742729601881993</v>
      </c>
      <c r="C28" s="16" t="n">
        <v>0.930512157684349</v>
      </c>
      <c r="D28" s="16" t="n">
        <v>0.927406472610788</v>
      </c>
      <c r="E28" s="16" t="n">
        <v>0.932316783551235</v>
      </c>
      <c r="F28" s="16" t="n">
        <v>0.927406472610788</v>
      </c>
      <c r="G28" s="16" t="n">
        <v>0.863586900281119</v>
      </c>
      <c r="H28" s="16" t="n">
        <v>0.91819598164752</v>
      </c>
      <c r="I28" s="16" t="n">
        <v>0.901744652540437</v>
      </c>
    </row>
    <row r="29" s="19" customFormat="true" ht="13.8" hidden="false" customHeight="false" outlineLevel="0" collapsed="false">
      <c r="A29" s="17" t="s">
        <v>10</v>
      </c>
      <c r="B29" s="18" t="n">
        <f aca="false">AVERAGE(B19:B28)</f>
        <v>0.742036028656799</v>
      </c>
      <c r="C29" s="18" t="n">
        <f aca="false">AVERAGE(C19:C28)</f>
        <v>0.929898924400202</v>
      </c>
      <c r="D29" s="18" t="n">
        <f aca="false">AVERAGE(D19:D28)</f>
        <v>0.92654042450464</v>
      </c>
      <c r="E29" s="18" t="n">
        <f aca="false">AVERAGE(E19:E28)</f>
        <v>0.931592300674311</v>
      </c>
      <c r="F29" s="18" t="n">
        <f aca="false">AVERAGE(F19:F28)</f>
        <v>0.92654049247556</v>
      </c>
      <c r="G29" s="18" t="n">
        <f aca="false">AVERAGE(G19:G28)</f>
        <v>0.86242045553574</v>
      </c>
      <c r="H29" s="18" t="n">
        <f aca="false">AVERAGE(H19:H28)</f>
        <v>0.91696051948062</v>
      </c>
      <c r="I29" s="18" t="n">
        <f aca="false">AVERAGE(I19:I28)</f>
        <v>0.901340703149117</v>
      </c>
    </row>
    <row r="30" s="19" customFormat="true" ht="13.8" hidden="false" customHeight="false" outlineLevel="0" collapsed="false">
      <c r="A30" s="20" t="s">
        <v>11</v>
      </c>
      <c r="B30" s="21"/>
      <c r="C30" s="21" t="n">
        <f aca="false">C29-$B29</f>
        <v>0.187862895743404</v>
      </c>
      <c r="D30" s="21" t="n">
        <f aca="false">D29-$B29</f>
        <v>0.184504395847841</v>
      </c>
      <c r="E30" s="21" t="n">
        <f aca="false">E29-$B29</f>
        <v>0.189556272017512</v>
      </c>
      <c r="F30" s="21" t="n">
        <f aca="false">F29-$B29</f>
        <v>0.184504463818761</v>
      </c>
      <c r="G30" s="21" t="n">
        <f aca="false">G29-$B29</f>
        <v>0.120384426878941</v>
      </c>
      <c r="H30" s="21" t="n">
        <f aca="false">H29-$B29</f>
        <v>0.174924490823821</v>
      </c>
      <c r="I30" s="21" t="n">
        <f aca="false">I29-$B29</f>
        <v>0.159304674492318</v>
      </c>
    </row>
    <row r="31" s="24" customFormat="true" ht="23.7" hidden="false" customHeight="false" outlineLevel="0" collapsed="false">
      <c r="A31" s="22" t="s">
        <v>12</v>
      </c>
      <c r="B31" s="23"/>
      <c r="C31" s="23" t="n">
        <f aca="false">(C29-$B29)/$B29</f>
        <v>0.253172202545831</v>
      </c>
      <c r="D31" s="23" t="n">
        <f aca="false">(D29-$B29)/$B29</f>
        <v>0.248646142131162</v>
      </c>
      <c r="E31" s="23" t="n">
        <f aca="false">(E29-$B29)/$B29</f>
        <v>0.255454270004435</v>
      </c>
      <c r="F31" s="23" t="n">
        <f aca="false">(F29-$B29)/$B29</f>
        <v>0.248646233731727</v>
      </c>
      <c r="G31" s="23" t="n">
        <f aca="false">(G29-$B29)/$B29</f>
        <v>0.162235285390193</v>
      </c>
      <c r="H31" s="23" t="n">
        <f aca="false">(H29-$B29)/$B29</f>
        <v>0.235735845792368</v>
      </c>
      <c r="I31" s="23" t="n">
        <f aca="false">(I29-$B29)/$B29</f>
        <v>0.21468590249005</v>
      </c>
    </row>
    <row r="33" customFormat="false" ht="13.8" hidden="false" customHeight="false" outlineLevel="0" collapsed="false">
      <c r="K33" s="1"/>
    </row>
    <row r="34" customFormat="false" ht="13.8" hidden="false" customHeight="false" outlineLevel="0" collapsed="false">
      <c r="K34" s="1"/>
      <c r="L34" s="1"/>
    </row>
    <row r="35" customFormat="false" ht="13.8" hidden="false" customHeight="false" outlineLevel="0" collapsed="false">
      <c r="K35" s="1"/>
      <c r="L35" s="1"/>
    </row>
    <row r="36" customFormat="false" ht="13.8" hidden="false" customHeight="false" outlineLevel="0" collapsed="false">
      <c r="K36" s="1"/>
      <c r="L36" s="1"/>
    </row>
    <row r="37" customFormat="false" ht="13.8" hidden="false" customHeight="false" outlineLevel="0" collapsed="false">
      <c r="K37" s="1"/>
      <c r="L37" s="1"/>
    </row>
    <row r="38" customFormat="false" ht="13.8" hidden="false" customHeight="false" outlineLevel="0" collapsed="false">
      <c r="K38" s="1"/>
    </row>
  </sheetData>
  <mergeCells count="2">
    <mergeCell ref="A1:I1"/>
    <mergeCell ref="A17:I17"/>
  </mergeCells>
  <conditionalFormatting sqref="A3:I12 A19:I28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3:I12 B19:I28">
    <cfRule type="expression" priority="4" aboveAverage="0" equalAverage="0" bottom="0" percent="0" rank="0" text="" dxfId="2">
      <formula>B3=#ref!</formula>
    </cfRule>
    <cfRule type="expression" priority="5" aboveAverage="0" equalAverage="0" bottom="0" percent="0" rank="0" text="" dxfId="2">
      <formula>K3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8" activeCellId="0" sqref="A18"/>
    </sheetView>
  </sheetViews>
  <sheetFormatPr defaultColWidth="8.72265625" defaultRowHeight="13.8" zeroHeight="false" outlineLevelRow="0" outlineLevelCol="0"/>
  <cols>
    <col collapsed="false" customWidth="true" hidden="false" outlineLevel="0" max="1" min="1" style="1" width="12.39"/>
    <col collapsed="false" customWidth="true" hidden="false" outlineLevel="0" max="2" min="2" style="1" width="6.57"/>
    <col collapsed="false" customWidth="true" hidden="false" outlineLevel="0" max="9" min="3" style="1" width="7.75"/>
    <col collapsed="false" customWidth="false" hidden="false" outlineLevel="0" max="1023" min="10" style="2" width="8.71"/>
    <col collapsed="false" customWidth="true" hidden="false" outlineLevel="0" max="1024" min="1024" style="2" width="11.52"/>
  </cols>
  <sheetData>
    <row r="1" customFormat="false" ht="17.35" hidden="false" customHeight="true" outlineLevel="0" collapsed="false">
      <c r="A1" s="3" t="s">
        <v>16</v>
      </c>
      <c r="B1" s="3"/>
      <c r="C1" s="3"/>
      <c r="D1" s="3"/>
      <c r="E1" s="3"/>
      <c r="F1" s="3"/>
      <c r="G1" s="3"/>
      <c r="H1" s="3"/>
      <c r="I1" s="3"/>
    </row>
    <row r="2" customFormat="false" ht="23.7" hidden="false" customHeight="false" outlineLevel="0" collapsed="false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</row>
    <row r="3" s="8" customFormat="true" ht="13.8" hidden="false" customHeight="false" outlineLevel="0" collapsed="false">
      <c r="A3" s="6" t="n">
        <v>1</v>
      </c>
      <c r="B3" s="7" t="n">
        <v>14.6640865500143</v>
      </c>
      <c r="C3" s="7" t="n">
        <v>23.4077264922949</v>
      </c>
      <c r="D3" s="7" t="n">
        <v>23.1184424585927</v>
      </c>
      <c r="E3" s="7" t="n">
        <v>23.1559672634086</v>
      </c>
      <c r="F3" s="7" t="n">
        <v>23.1184424585927</v>
      </c>
      <c r="G3" s="7" t="n">
        <v>19.1261211595009</v>
      </c>
      <c r="H3" s="7" t="n">
        <v>21.1654090140099</v>
      </c>
      <c r="I3" s="7" t="n">
        <v>19.7508146210884</v>
      </c>
      <c r="AMJ3" s="2"/>
    </row>
    <row r="4" customFormat="false" ht="13.8" hidden="false" customHeight="false" outlineLevel="0" collapsed="false">
      <c r="A4" s="6" t="n">
        <v>2</v>
      </c>
      <c r="B4" s="7" t="n">
        <v>14.6599277356504</v>
      </c>
      <c r="C4" s="7" t="n">
        <v>23.4049111481689</v>
      </c>
      <c r="D4" s="7" t="n">
        <v>23.1060831983989</v>
      </c>
      <c r="E4" s="7" t="n">
        <v>23.1756596086972</v>
      </c>
      <c r="F4" s="7" t="n">
        <v>23.1060758638292</v>
      </c>
      <c r="G4" s="7" t="n">
        <v>19.1372572209298</v>
      </c>
      <c r="H4" s="7" t="n">
        <v>21.1825953050478</v>
      </c>
      <c r="I4" s="7" t="n">
        <v>19.7653624089857</v>
      </c>
    </row>
    <row r="5" customFormat="false" ht="13.8" hidden="false" customHeight="false" outlineLevel="0" collapsed="false">
      <c r="A5" s="6" t="n">
        <v>3</v>
      </c>
      <c r="B5" s="7" t="n">
        <v>14.6648275075835</v>
      </c>
      <c r="C5" s="7" t="n">
        <v>23.4543391556823</v>
      </c>
      <c r="D5" s="7" t="n">
        <v>23.1858784732052</v>
      </c>
      <c r="E5" s="7" t="n">
        <v>23.2251044623368</v>
      </c>
      <c r="F5" s="7" t="n">
        <v>23.1858791070729</v>
      </c>
      <c r="G5" s="7" t="n">
        <v>19.1608282525459</v>
      </c>
      <c r="H5" s="7" t="n">
        <v>21.2189772907102</v>
      </c>
      <c r="I5" s="7" t="n">
        <v>19.8054869827637</v>
      </c>
    </row>
    <row r="6" customFormat="false" ht="13.8" hidden="false" customHeight="false" outlineLevel="0" collapsed="false">
      <c r="A6" s="6" t="n">
        <v>4</v>
      </c>
      <c r="B6" s="7" t="n">
        <v>14.6665134263382</v>
      </c>
      <c r="C6" s="7" t="n">
        <v>23.4030237785954</v>
      </c>
      <c r="D6" s="7" t="n">
        <v>23.1365233450526</v>
      </c>
      <c r="E6" s="7" t="n">
        <v>23.1548822914038</v>
      </c>
      <c r="F6" s="7" t="n">
        <v>23.1364896374112</v>
      </c>
      <c r="G6" s="7" t="n">
        <v>19.1047698870798</v>
      </c>
      <c r="H6" s="7" t="n">
        <v>21.126552497958</v>
      </c>
      <c r="I6" s="7" t="n">
        <v>19.7112642730274</v>
      </c>
    </row>
    <row r="7" customFormat="false" ht="13.8" hidden="false" customHeight="false" outlineLevel="0" collapsed="false">
      <c r="A7" s="6" t="n">
        <v>5</v>
      </c>
      <c r="B7" s="7" t="n">
        <v>14.6699180815531</v>
      </c>
      <c r="C7" s="7" t="n">
        <v>23.4129655807248</v>
      </c>
      <c r="D7" s="7" t="n">
        <v>23.1338414733121</v>
      </c>
      <c r="E7" s="7" t="n">
        <v>23.1931520803241</v>
      </c>
      <c r="F7" s="7" t="n">
        <v>23.1338414733121</v>
      </c>
      <c r="G7" s="7" t="n">
        <v>19.1388623848147</v>
      </c>
      <c r="H7" s="7" t="n">
        <v>21.2043480701573</v>
      </c>
      <c r="I7" s="7" t="n">
        <v>19.7740392473186</v>
      </c>
    </row>
    <row r="8" customFormat="false" ht="13.8" hidden="false" customHeight="false" outlineLevel="0" collapsed="false">
      <c r="A8" s="6" t="n">
        <v>6</v>
      </c>
      <c r="B8" s="7" t="n">
        <v>14.6704835489402</v>
      </c>
      <c r="C8" s="7" t="n">
        <v>23.4500121014501</v>
      </c>
      <c r="D8" s="7" t="n">
        <v>23.1619437819683</v>
      </c>
      <c r="E8" s="7" t="n">
        <v>23.2338911536244</v>
      </c>
      <c r="F8" s="7" t="n">
        <v>23.1619437819683</v>
      </c>
      <c r="G8" s="7" t="n">
        <v>19.1386313047795</v>
      </c>
      <c r="H8" s="7" t="n">
        <v>21.2066331301247</v>
      </c>
      <c r="I8" s="7" t="n">
        <v>19.7841287707053</v>
      </c>
    </row>
    <row r="9" customFormat="false" ht="13.8" hidden="false" customHeight="false" outlineLevel="0" collapsed="false">
      <c r="A9" s="6" t="n">
        <v>7</v>
      </c>
      <c r="B9" s="7" t="n">
        <v>14.6834963403346</v>
      </c>
      <c r="C9" s="7" t="n">
        <v>23.4379997873941</v>
      </c>
      <c r="D9" s="7" t="n">
        <v>23.1466161943807</v>
      </c>
      <c r="E9" s="7" t="n">
        <v>23.212585719994</v>
      </c>
      <c r="F9" s="7" t="n">
        <v>23.1466161943807</v>
      </c>
      <c r="G9" s="7" t="n">
        <v>19.1510681400917</v>
      </c>
      <c r="H9" s="7" t="n">
        <v>21.204981543901</v>
      </c>
      <c r="I9" s="7" t="n">
        <v>19.777654314272</v>
      </c>
    </row>
    <row r="10" customFormat="false" ht="13.8" hidden="false" customHeight="false" outlineLevel="0" collapsed="false">
      <c r="A10" s="6" t="n">
        <v>8</v>
      </c>
      <c r="B10" s="7" t="n">
        <v>14.6818142384381</v>
      </c>
      <c r="C10" s="7" t="n">
        <v>23.4041859820608</v>
      </c>
      <c r="D10" s="7" t="n">
        <v>23.1075904263076</v>
      </c>
      <c r="E10" s="7" t="n">
        <v>23.1595840404907</v>
      </c>
      <c r="F10" s="7" t="n">
        <v>23.1075904263076</v>
      </c>
      <c r="G10" s="7" t="n">
        <v>19.120419537698</v>
      </c>
      <c r="H10" s="7" t="n">
        <v>21.136533381483</v>
      </c>
      <c r="I10" s="7" t="n">
        <v>19.7248934968242</v>
      </c>
    </row>
    <row r="11" customFormat="false" ht="13.8" hidden="false" customHeight="false" outlineLevel="0" collapsed="false">
      <c r="A11" s="6" t="n">
        <v>9</v>
      </c>
      <c r="B11" s="7" t="n">
        <v>14.6581264324413</v>
      </c>
      <c r="C11" s="7" t="n">
        <v>23.4160660955419</v>
      </c>
      <c r="D11" s="7" t="n">
        <v>23.112826950864</v>
      </c>
      <c r="E11" s="7" t="n">
        <v>23.1902450278365</v>
      </c>
      <c r="F11" s="7" t="n">
        <v>23.112826950864</v>
      </c>
      <c r="G11" s="7" t="n">
        <v>19.1420649113273</v>
      </c>
      <c r="H11" s="7" t="n">
        <v>21.1958677547161</v>
      </c>
      <c r="I11" s="7" t="n">
        <v>19.7833919241244</v>
      </c>
    </row>
    <row r="12" customFormat="false" ht="13.8" hidden="false" customHeight="false" outlineLevel="0" collapsed="false">
      <c r="A12" s="6" t="n">
        <v>10</v>
      </c>
      <c r="B12" s="7" t="n">
        <v>14.6715090618026</v>
      </c>
      <c r="C12" s="7" t="n">
        <v>23.4350135688526</v>
      </c>
      <c r="D12" s="7" t="n">
        <v>23.1586620275849</v>
      </c>
      <c r="E12" s="7" t="n">
        <v>23.1961521637424</v>
      </c>
      <c r="F12" s="7" t="n">
        <v>23.1586158645882</v>
      </c>
      <c r="G12" s="7" t="n">
        <v>19.1379698170064</v>
      </c>
      <c r="H12" s="7" t="n">
        <v>21.1854831877274</v>
      </c>
      <c r="I12" s="7" t="n">
        <v>19.7622492128336</v>
      </c>
    </row>
    <row r="13" s="11" customFormat="true" ht="13.8" hidden="false" customHeight="false" outlineLevel="0" collapsed="false">
      <c r="A13" s="9" t="s">
        <v>10</v>
      </c>
      <c r="B13" s="10" t="n">
        <f aca="false">AVERAGE(B3:B12)</f>
        <v>14.6690702923096</v>
      </c>
      <c r="C13" s="10" t="n">
        <f aca="false">AVERAGE(C3:C12)</f>
        <v>23.4226243690766</v>
      </c>
      <c r="D13" s="10" t="n">
        <f aca="false">AVERAGE(D3:D12)</f>
        <v>23.1368408329667</v>
      </c>
      <c r="E13" s="10" t="n">
        <f aca="false">AVERAGE(E3:E12)</f>
        <v>23.1897223811859</v>
      </c>
      <c r="F13" s="10" t="n">
        <f aca="false">AVERAGE(F3:F12)</f>
        <v>23.1368321758327</v>
      </c>
      <c r="G13" s="10" t="n">
        <f aca="false">AVERAGE(G3:G12)</f>
        <v>19.1357992615774</v>
      </c>
      <c r="H13" s="10" t="n">
        <f aca="false">AVERAGE(H3:H12)</f>
        <v>21.1827381175835</v>
      </c>
      <c r="I13" s="10" t="n">
        <f aca="false">AVERAGE(I3:I12)</f>
        <v>19.7639285251943</v>
      </c>
      <c r="AMJ13" s="2"/>
    </row>
    <row r="14" s="11" customFormat="true" ht="13.8" hidden="false" customHeight="false" outlineLevel="0" collapsed="false">
      <c r="A14" s="12" t="s">
        <v>11</v>
      </c>
      <c r="B14" s="13"/>
      <c r="C14" s="13" t="n">
        <f aca="false">C13-$B13</f>
        <v>8.75355407676695</v>
      </c>
      <c r="D14" s="13" t="n">
        <f aca="false">D13-$B13</f>
        <v>8.46777054065708</v>
      </c>
      <c r="E14" s="13" t="n">
        <f aca="false">E13-$B13</f>
        <v>8.52065208887623</v>
      </c>
      <c r="F14" s="13" t="n">
        <f aca="false">F13-$B13</f>
        <v>8.46776188352308</v>
      </c>
      <c r="G14" s="13" t="n">
        <f aca="false">G13-$B13</f>
        <v>4.46672896926779</v>
      </c>
      <c r="H14" s="13" t="n">
        <f aca="false">H13-$B13</f>
        <v>6.51366782527393</v>
      </c>
      <c r="I14" s="13" t="n">
        <f aca="false">I13-$B13</f>
        <v>5.09485823288471</v>
      </c>
      <c r="AMJ14" s="2"/>
    </row>
    <row r="15" customFormat="false" ht="23.7" hidden="false" customHeight="false" outlineLevel="0" collapsed="false">
      <c r="A15" s="14" t="s">
        <v>12</v>
      </c>
      <c r="B15" s="15"/>
      <c r="C15" s="15" t="n">
        <f aca="false">(C13-$B13)/$B13</f>
        <v>0.596735437375065</v>
      </c>
      <c r="D15" s="15" t="n">
        <f aca="false">(D13-$B13)/$B13</f>
        <v>0.577253389064226</v>
      </c>
      <c r="E15" s="15" t="n">
        <f aca="false">(E13-$B13)/$B13</f>
        <v>0.580858358374849</v>
      </c>
      <c r="F15" s="15" t="n">
        <f aca="false">(F13-$B13)/$B13</f>
        <v>0.577252798901808</v>
      </c>
      <c r="G15" s="15" t="n">
        <f aca="false">(G13-$B13)/$B13</f>
        <v>0.304499799936845</v>
      </c>
      <c r="H15" s="15" t="n">
        <f aca="false">(H13-$B13)/$B13</f>
        <v>0.444040944345926</v>
      </c>
      <c r="I15" s="15" t="n">
        <f aca="false">(I13-$B13)/$B13</f>
        <v>0.347319777692778</v>
      </c>
    </row>
    <row r="16" customFormat="false" ht="13.8" hidden="false" customHeight="false" outlineLevel="0" collapsed="false">
      <c r="A16" s="0"/>
      <c r="B16" s="0"/>
      <c r="C16" s="0"/>
      <c r="D16" s="0"/>
      <c r="E16" s="0"/>
      <c r="F16" s="0"/>
      <c r="G16" s="0"/>
      <c r="H16" s="0"/>
      <c r="I16" s="0"/>
    </row>
    <row r="17" customFormat="false" ht="17.35" hidden="false" customHeight="true" outlineLevel="0" collapsed="false">
      <c r="A17" s="3" t="s">
        <v>17</v>
      </c>
      <c r="B17" s="3"/>
      <c r="C17" s="3"/>
      <c r="D17" s="3"/>
      <c r="E17" s="3"/>
      <c r="F17" s="3"/>
      <c r="G17" s="3"/>
      <c r="H17" s="3"/>
      <c r="I17" s="3"/>
    </row>
    <row r="18" customFormat="false" ht="23.7" hidden="false" customHeight="false" outlineLevel="0" collapsed="false">
      <c r="A18" s="4" t="s">
        <v>1</v>
      </c>
      <c r="B18" s="5" t="s">
        <v>2</v>
      </c>
      <c r="C18" s="5" t="s">
        <v>3</v>
      </c>
      <c r="D18" s="5" t="s">
        <v>4</v>
      </c>
      <c r="E18" s="5" t="s">
        <v>5</v>
      </c>
      <c r="F18" s="5" t="s">
        <v>6</v>
      </c>
      <c r="G18" s="5" t="s">
        <v>7</v>
      </c>
      <c r="H18" s="5" t="s">
        <v>8</v>
      </c>
      <c r="I18" s="5" t="s">
        <v>9</v>
      </c>
    </row>
    <row r="19" customFormat="false" ht="13.8" hidden="false" customHeight="false" outlineLevel="0" collapsed="false">
      <c r="A19" s="6" t="n">
        <v>1</v>
      </c>
      <c r="B19" s="16" t="n">
        <v>0.49997333712878</v>
      </c>
      <c r="C19" s="16" t="n">
        <v>0.853705502002881</v>
      </c>
      <c r="D19" s="16" t="n">
        <v>0.838819380280286</v>
      </c>
      <c r="E19" s="16" t="n">
        <v>0.841890259291954</v>
      </c>
      <c r="F19" s="16" t="n">
        <v>0.838819380280286</v>
      </c>
      <c r="G19" s="16" t="n">
        <v>0.651129138582105</v>
      </c>
      <c r="H19" s="16" t="n">
        <v>0.749776795293922</v>
      </c>
      <c r="I19" s="16" t="n">
        <v>0.670482711054382</v>
      </c>
    </row>
    <row r="20" customFormat="false" ht="13.8" hidden="false" customHeight="false" outlineLevel="0" collapsed="false">
      <c r="A20" s="6" t="n">
        <v>2</v>
      </c>
      <c r="B20" s="16" t="n">
        <v>0.499917209497963</v>
      </c>
      <c r="C20" s="16" t="n">
        <v>0.854208412025063</v>
      </c>
      <c r="D20" s="16" t="n">
        <v>0.838939686447679</v>
      </c>
      <c r="E20" s="16" t="n">
        <v>0.842815339005003</v>
      </c>
      <c r="F20" s="16" t="n">
        <v>0.83893914005685</v>
      </c>
      <c r="G20" s="16" t="n">
        <v>0.651720381177162</v>
      </c>
      <c r="H20" s="16" t="n">
        <v>0.750743468551451</v>
      </c>
      <c r="I20" s="16" t="n">
        <v>0.671327388443198</v>
      </c>
    </row>
    <row r="21" customFormat="false" ht="13.8" hidden="false" customHeight="false" outlineLevel="0" collapsed="false">
      <c r="A21" s="6" t="n">
        <v>3</v>
      </c>
      <c r="B21" s="16" t="n">
        <v>0.501615375892849</v>
      </c>
      <c r="C21" s="16" t="n">
        <v>0.856704531522554</v>
      </c>
      <c r="D21" s="16" t="n">
        <v>0.84032213058335</v>
      </c>
      <c r="E21" s="16" t="n">
        <v>0.844669359095508</v>
      </c>
      <c r="F21" s="16" t="n">
        <v>0.840322331320662</v>
      </c>
      <c r="G21" s="16" t="n">
        <v>0.654299011770028</v>
      </c>
      <c r="H21" s="16" t="n">
        <v>0.754107365266328</v>
      </c>
      <c r="I21" s="16" t="n">
        <v>0.674211439131349</v>
      </c>
    </row>
    <row r="22" customFormat="false" ht="13.8" hidden="false" customHeight="false" outlineLevel="0" collapsed="false">
      <c r="A22" s="6" t="n">
        <v>4</v>
      </c>
      <c r="B22" s="16" t="n">
        <v>0.500086830376229</v>
      </c>
      <c r="C22" s="16" t="n">
        <v>0.854455389029891</v>
      </c>
      <c r="D22" s="16" t="n">
        <v>0.837899386868456</v>
      </c>
      <c r="E22" s="16" t="n">
        <v>0.842651500931079</v>
      </c>
      <c r="F22" s="16" t="n">
        <v>0.83789830520811</v>
      </c>
      <c r="G22" s="16" t="n">
        <v>0.651855608877097</v>
      </c>
      <c r="H22" s="16" t="n">
        <v>0.750159102260036</v>
      </c>
      <c r="I22" s="16" t="n">
        <v>0.669442387085657</v>
      </c>
    </row>
    <row r="23" customFormat="false" ht="13.8" hidden="false" customHeight="false" outlineLevel="0" collapsed="false">
      <c r="A23" s="6" t="n">
        <v>5</v>
      </c>
      <c r="B23" s="16" t="n">
        <v>0.50104865448453</v>
      </c>
      <c r="C23" s="16" t="n">
        <v>0.855385691813741</v>
      </c>
      <c r="D23" s="16" t="n">
        <v>0.840836201950058</v>
      </c>
      <c r="E23" s="16" t="n">
        <v>0.844360010981734</v>
      </c>
      <c r="F23" s="16" t="n">
        <v>0.840836201950058</v>
      </c>
      <c r="G23" s="16" t="n">
        <v>0.652361722706704</v>
      </c>
      <c r="H23" s="16" t="n">
        <v>0.753037860722854</v>
      </c>
      <c r="I23" s="16" t="n">
        <v>0.673773169333109</v>
      </c>
    </row>
    <row r="24" customFormat="false" ht="13.8" hidden="false" customHeight="false" outlineLevel="0" collapsed="false">
      <c r="A24" s="6" t="n">
        <v>6</v>
      </c>
      <c r="B24" s="16" t="n">
        <v>0.500760134205475</v>
      </c>
      <c r="C24" s="16" t="n">
        <v>0.854786953392147</v>
      </c>
      <c r="D24" s="16" t="n">
        <v>0.838910049652946</v>
      </c>
      <c r="E24" s="16" t="n">
        <v>0.843550236577496</v>
      </c>
      <c r="F24" s="16" t="n">
        <v>0.838910049652946</v>
      </c>
      <c r="G24" s="16" t="n">
        <v>0.651691101271043</v>
      </c>
      <c r="H24" s="16" t="n">
        <v>0.752541243858174</v>
      </c>
      <c r="I24" s="16" t="n">
        <v>0.672091708243304</v>
      </c>
    </row>
    <row r="25" customFormat="false" ht="13.8" hidden="false" customHeight="false" outlineLevel="0" collapsed="false">
      <c r="A25" s="6" t="n">
        <v>7</v>
      </c>
      <c r="B25" s="16" t="n">
        <v>0.501519311929312</v>
      </c>
      <c r="C25" s="16" t="n">
        <v>0.85576363313074</v>
      </c>
      <c r="D25" s="16" t="n">
        <v>0.840318072264757</v>
      </c>
      <c r="E25" s="16" t="n">
        <v>0.844476102447372</v>
      </c>
      <c r="F25" s="16" t="n">
        <v>0.840318072264757</v>
      </c>
      <c r="G25" s="16" t="n">
        <v>0.654798696702655</v>
      </c>
      <c r="H25" s="16" t="n">
        <v>0.752825210748236</v>
      </c>
      <c r="I25" s="16" t="n">
        <v>0.673217982711157</v>
      </c>
    </row>
    <row r="26" customFormat="false" ht="13.8" hidden="false" customHeight="false" outlineLevel="0" collapsed="false">
      <c r="A26" s="6" t="n">
        <v>8</v>
      </c>
      <c r="B26" s="16" t="n">
        <v>0.501145874227263</v>
      </c>
      <c r="C26" s="16" t="n">
        <v>0.854156194962508</v>
      </c>
      <c r="D26" s="16" t="n">
        <v>0.836704060500546</v>
      </c>
      <c r="E26" s="16" t="n">
        <v>0.842671326957417</v>
      </c>
      <c r="F26" s="16" t="n">
        <v>0.836704060500546</v>
      </c>
      <c r="G26" s="16" t="n">
        <v>0.651520664346649</v>
      </c>
      <c r="H26" s="16" t="n">
        <v>0.74935361570115</v>
      </c>
      <c r="I26" s="16" t="n">
        <v>0.669027469642842</v>
      </c>
    </row>
    <row r="27" customFormat="false" ht="13.8" hidden="false" customHeight="false" outlineLevel="0" collapsed="false">
      <c r="A27" s="6" t="n">
        <v>9</v>
      </c>
      <c r="B27" s="16" t="n">
        <v>0.500314178015817</v>
      </c>
      <c r="C27" s="16" t="n">
        <v>0.85524121624831</v>
      </c>
      <c r="D27" s="16" t="n">
        <v>0.83703375793245</v>
      </c>
      <c r="E27" s="16" t="n">
        <v>0.843713728656143</v>
      </c>
      <c r="F27" s="16" t="n">
        <v>0.83703375793245</v>
      </c>
      <c r="G27" s="16" t="n">
        <v>0.652484394203583</v>
      </c>
      <c r="H27" s="16" t="n">
        <v>0.75193028628927</v>
      </c>
      <c r="I27" s="16" t="n">
        <v>0.672904831833734</v>
      </c>
    </row>
    <row r="28" customFormat="false" ht="13.8" hidden="false" customHeight="false" outlineLevel="0" collapsed="false">
      <c r="A28" s="6" t="n">
        <v>10</v>
      </c>
      <c r="B28" s="16" t="n">
        <v>0.501174354708743</v>
      </c>
      <c r="C28" s="16" t="n">
        <v>0.855670114458691</v>
      </c>
      <c r="D28" s="16" t="n">
        <v>0.840661611287822</v>
      </c>
      <c r="E28" s="16" t="n">
        <v>0.845083201553425</v>
      </c>
      <c r="F28" s="16" t="n">
        <v>0.840659752044061</v>
      </c>
      <c r="G28" s="16" t="n">
        <v>0.652783304878181</v>
      </c>
      <c r="H28" s="16" t="n">
        <v>0.753843968551285</v>
      </c>
      <c r="I28" s="16" t="n">
        <v>0.673092485815204</v>
      </c>
    </row>
    <row r="29" s="19" customFormat="true" ht="13.8" hidden="false" customHeight="false" outlineLevel="0" collapsed="false">
      <c r="A29" s="17" t="s">
        <v>10</v>
      </c>
      <c r="B29" s="18" t="n">
        <f aca="false">AVERAGE(B19:B28)</f>
        <v>0.500755526046696</v>
      </c>
      <c r="C29" s="18" t="n">
        <f aca="false">AVERAGE(C19:C28)</f>
        <v>0.855007763858653</v>
      </c>
      <c r="D29" s="18" t="n">
        <f aca="false">AVERAGE(D19:D28)</f>
        <v>0.839044433776835</v>
      </c>
      <c r="E29" s="18" t="n">
        <f aca="false">AVERAGE(E19:E28)</f>
        <v>0.843588106549713</v>
      </c>
      <c r="F29" s="18" t="n">
        <f aca="false">AVERAGE(F19:F28)</f>
        <v>0.839044105121073</v>
      </c>
      <c r="G29" s="18" t="n">
        <f aca="false">AVERAGE(G19:G28)</f>
        <v>0.652464402451521</v>
      </c>
      <c r="H29" s="18" t="n">
        <f aca="false">AVERAGE(H19:H28)</f>
        <v>0.751831891724271</v>
      </c>
      <c r="I29" s="18" t="n">
        <f aca="false">AVERAGE(I19:I28)</f>
        <v>0.671957157329394</v>
      </c>
    </row>
    <row r="30" s="19" customFormat="true" ht="13.8" hidden="false" customHeight="false" outlineLevel="0" collapsed="false">
      <c r="A30" s="20" t="s">
        <v>11</v>
      </c>
      <c r="B30" s="21"/>
      <c r="C30" s="21" t="n">
        <f aca="false">C29-$B29</f>
        <v>0.354252237811957</v>
      </c>
      <c r="D30" s="21" t="n">
        <f aca="false">D29-$B29</f>
        <v>0.338288907730139</v>
      </c>
      <c r="E30" s="21" t="n">
        <f aca="false">E29-$B29</f>
        <v>0.342832580503017</v>
      </c>
      <c r="F30" s="21" t="n">
        <f aca="false">F29-$B29</f>
        <v>0.338288579074376</v>
      </c>
      <c r="G30" s="21" t="n">
        <f aca="false">G29-$B29</f>
        <v>0.151708876404825</v>
      </c>
      <c r="H30" s="21" t="n">
        <f aca="false">H29-$B29</f>
        <v>0.251076365677575</v>
      </c>
      <c r="I30" s="21" t="n">
        <f aca="false">I29-$B29</f>
        <v>0.171201631282698</v>
      </c>
    </row>
    <row r="31" s="24" customFormat="true" ht="23.7" hidden="false" customHeight="false" outlineLevel="0" collapsed="false">
      <c r="A31" s="22" t="s">
        <v>12</v>
      </c>
      <c r="B31" s="23"/>
      <c r="C31" s="23" t="n">
        <f aca="false">(C29-$B29)/$B29</f>
        <v>0.70743550372507</v>
      </c>
      <c r="D31" s="23" t="n">
        <f aca="false">(D29-$B29)/$B29</f>
        <v>0.675557013620641</v>
      </c>
      <c r="E31" s="23" t="n">
        <f aca="false">(E29-$B29)/$B29</f>
        <v>0.684630648431522</v>
      </c>
      <c r="F31" s="23" t="n">
        <f aca="false">(F29-$B29)/$B29</f>
        <v>0.675556357300849</v>
      </c>
      <c r="G31" s="23" t="n">
        <f aca="false">(G29-$B29)/$B29</f>
        <v>0.302959964521046</v>
      </c>
      <c r="H31" s="23" t="n">
        <f aca="false">(H29-$B29)/$B29</f>
        <v>0.501395097243843</v>
      </c>
      <c r="I31" s="23" t="n">
        <f aca="false">(I29-$B29)/$B29</f>
        <v>0.341886654021134</v>
      </c>
    </row>
    <row r="33" customFormat="false" ht="13.8" hidden="false" customHeight="false" outlineLevel="0" collapsed="false">
      <c r="K33" s="1"/>
    </row>
    <row r="34" customFormat="false" ht="13.8" hidden="false" customHeight="false" outlineLevel="0" collapsed="false">
      <c r="K34" s="1"/>
      <c r="L34" s="1"/>
    </row>
    <row r="35" customFormat="false" ht="13.8" hidden="false" customHeight="false" outlineLevel="0" collapsed="false">
      <c r="K35" s="1"/>
      <c r="L35" s="1"/>
    </row>
    <row r="36" customFormat="false" ht="13.8" hidden="false" customHeight="false" outlineLevel="0" collapsed="false">
      <c r="K36" s="1"/>
      <c r="L36" s="1"/>
    </row>
    <row r="37" customFormat="false" ht="13.8" hidden="false" customHeight="false" outlineLevel="0" collapsed="false">
      <c r="K37" s="1"/>
      <c r="L37" s="1"/>
    </row>
    <row r="38" customFormat="false" ht="13.8" hidden="false" customHeight="false" outlineLevel="0" collapsed="false">
      <c r="K38" s="1"/>
    </row>
  </sheetData>
  <mergeCells count="2">
    <mergeCell ref="A1:I1"/>
    <mergeCell ref="A17:I17"/>
  </mergeCells>
  <conditionalFormatting sqref="A3:I12 A19:I28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3:I12 B19:I28">
    <cfRule type="expression" priority="4" aboveAverage="0" equalAverage="0" bottom="0" percent="0" rank="0" text="" dxfId="2">
      <formula>B3=#ref!</formula>
    </cfRule>
    <cfRule type="expression" priority="5" aboveAverage="0" equalAverage="0" bottom="0" percent="0" rank="0" text="" dxfId="2">
      <formula>K3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0" activeCellId="0" sqref="C10"/>
    </sheetView>
  </sheetViews>
  <sheetFormatPr defaultColWidth="11.5703125" defaultRowHeight="13.8" zeroHeight="false" outlineLevelRow="0" outlineLevelCol="0"/>
  <cols>
    <col collapsed="false" customWidth="true" hidden="false" outlineLevel="0" max="1" min="1" style="0" width="6.18"/>
    <col collapsed="false" customWidth="true" hidden="false" outlineLevel="0" max="2" min="2" style="0" width="7.34"/>
    <col collapsed="false" customWidth="true" hidden="false" outlineLevel="0" max="3" min="3" style="0" width="7.95"/>
    <col collapsed="false" customWidth="true" hidden="false" outlineLevel="0" max="8" min="4" style="0" width="7.68"/>
    <col collapsed="false" customWidth="true" hidden="false" outlineLevel="0" max="9" min="9" style="0" width="8.86"/>
    <col collapsed="false" customWidth="true" hidden="false" outlineLevel="0" max="10" min="10" style="0" width="1.39"/>
    <col collapsed="false" customWidth="true" hidden="false" outlineLevel="0" max="12" min="11" style="0" width="7.07"/>
    <col collapsed="false" customWidth="true" hidden="false" outlineLevel="0" max="14" min="13" style="0" width="7.68"/>
  </cols>
  <sheetData>
    <row r="1" customFormat="false" ht="17.35" hidden="false" customHeight="true" outlineLevel="0" collapsed="false">
      <c r="A1" s="3" t="s">
        <v>18</v>
      </c>
      <c r="B1" s="3"/>
      <c r="C1" s="3"/>
      <c r="D1" s="3"/>
      <c r="E1" s="3"/>
      <c r="F1" s="3"/>
      <c r="G1" s="3"/>
      <c r="H1" s="3"/>
      <c r="I1" s="3"/>
    </row>
    <row r="2" customFormat="false" ht="23.7" hidden="false" customHeight="false" outlineLevel="0" collapsed="false">
      <c r="A2" s="25" t="s">
        <v>19</v>
      </c>
      <c r="B2" s="25" t="s">
        <v>2</v>
      </c>
      <c r="C2" s="26" t="s">
        <v>3</v>
      </c>
      <c r="D2" s="26" t="s">
        <v>4</v>
      </c>
      <c r="E2" s="26" t="s">
        <v>5</v>
      </c>
      <c r="F2" s="26" t="s">
        <v>6</v>
      </c>
      <c r="G2" s="26" t="s">
        <v>7</v>
      </c>
      <c r="H2" s="26" t="s">
        <v>20</v>
      </c>
      <c r="I2" s="26" t="s">
        <v>21</v>
      </c>
      <c r="K2" s="27" t="s">
        <v>22</v>
      </c>
      <c r="L2" s="27" t="s">
        <v>23</v>
      </c>
      <c r="M2" s="27" t="s">
        <v>24</v>
      </c>
      <c r="N2" s="27" t="s">
        <v>25</v>
      </c>
    </row>
    <row r="3" customFormat="false" ht="13.8" hidden="false" customHeight="false" outlineLevel="0" collapsed="false">
      <c r="A3" s="28" t="n">
        <v>10</v>
      </c>
      <c r="B3" s="7" t="n">
        <f aca="false">AVERAGE(sigma_010!B$3:B$12)</f>
        <v>27.7731776083403</v>
      </c>
      <c r="C3" s="7" t="n">
        <f aca="false">AVERAGE(sigma_010!C$3:C$12)</f>
        <v>29.4662120653028</v>
      </c>
      <c r="D3" s="7" t="n">
        <f aca="false">AVERAGE(sigma_010!D$3:D$12)</f>
        <v>29.3402006347863</v>
      </c>
      <c r="E3" s="7" t="n">
        <f aca="false">AVERAGE(sigma_010!E$3:E$12)</f>
        <v>29.3274097921463</v>
      </c>
      <c r="F3" s="7" t="n">
        <f aca="false">AVERAGE(sigma_010!F$3:F$12)</f>
        <v>29.3401998264265</v>
      </c>
      <c r="G3" s="7" t="n">
        <f aca="false">AVERAGE(sigma_010!G$3:G$12)</f>
        <v>28.3047316603784</v>
      </c>
      <c r="H3" s="7" t="n">
        <f aca="false">AVERAGE(sigma_010!H$3:H$12)</f>
        <v>29.6723030438218</v>
      </c>
      <c r="I3" s="7" t="n">
        <f aca="false">AVERAGE(sigma_010!I$3:I$12)</f>
        <v>29.5423307380369</v>
      </c>
      <c r="K3" s="29" t="n">
        <f aca="false">MAX($B3:$I3)</f>
        <v>29.6723030438218</v>
      </c>
      <c r="L3" s="30" t="n">
        <f aca="false">MAX($B3:$I3)-STDEV($B3:$I3)</f>
        <v>28.9943675533823</v>
      </c>
      <c r="M3" s="30" t="n">
        <f aca="false">AVERAGE($B3:$I3)</f>
        <v>29.0958206711549</v>
      </c>
      <c r="N3" s="30" t="n">
        <f aca="false">STDEV($B3:$I3)</f>
        <v>0.677935490439449</v>
      </c>
    </row>
    <row r="4" customFormat="false" ht="13.8" hidden="false" customHeight="false" outlineLevel="0" collapsed="false">
      <c r="A4" s="28" t="n">
        <v>25</v>
      </c>
      <c r="B4" s="31" t="n">
        <f aca="false">AVERAGE(sigma_025!B$3:B$12)</f>
        <v>19.7175543426833</v>
      </c>
      <c r="C4" s="31" t="n">
        <f aca="false">AVERAGE(sigma_025!C$3:C$12)</f>
        <v>26.8299198699344</v>
      </c>
      <c r="D4" s="31" t="n">
        <f aca="false">AVERAGE(sigma_025!D$3:D$12)</f>
        <v>26.5991490439524</v>
      </c>
      <c r="E4" s="31" t="n">
        <f aca="false">AVERAGE(sigma_025!E$3:E$12)</f>
        <v>27.0108157940915</v>
      </c>
      <c r="F4" s="31" t="n">
        <f aca="false">AVERAGE(sigma_025!F$3:F$12)</f>
        <v>26.5991548338389</v>
      </c>
      <c r="G4" s="31" t="n">
        <f aca="false">AVERAGE(sigma_025!G$3:G$12)</f>
        <v>23.782021322362</v>
      </c>
      <c r="H4" s="31" t="n">
        <f aca="false">AVERAGE(sigma_025!H$3:H$12)</f>
        <v>26.432875842195</v>
      </c>
      <c r="I4" s="31" t="n">
        <f aca="false">AVERAGE(sigma_025!I$3:I$12)</f>
        <v>25.7211626942386</v>
      </c>
      <c r="K4" s="32" t="n">
        <f aca="false">MAX($B4:$I4)</f>
        <v>27.0108157940915</v>
      </c>
      <c r="L4" s="33" t="n">
        <f aca="false">MAX($B4:$I4)-STDEV($B4:$I4)</f>
        <v>24.5162166076992</v>
      </c>
      <c r="M4" s="33" t="n">
        <f aca="false">AVERAGE($B4:$I4)</f>
        <v>25.336581717912</v>
      </c>
      <c r="N4" s="33" t="n">
        <f aca="false">STDEV($B4:$I4)</f>
        <v>2.49459918639233</v>
      </c>
    </row>
    <row r="5" customFormat="false" ht="13.8" hidden="false" customHeight="false" outlineLevel="0" collapsed="false">
      <c r="A5" s="28" t="n">
        <v>50</v>
      </c>
      <c r="B5" s="31" t="n">
        <f aca="false">AVERAGE(sigma_050!B$3:B$12)</f>
        <v>14.6690702923096</v>
      </c>
      <c r="C5" s="31" t="n">
        <f aca="false">AVERAGE(sigma_050!C$3:C$12)</f>
        <v>23.4226243690766</v>
      </c>
      <c r="D5" s="31" t="n">
        <f aca="false">AVERAGE(sigma_050!D$3:D$12)</f>
        <v>23.1368408329667</v>
      </c>
      <c r="E5" s="31" t="n">
        <f aca="false">AVERAGE(sigma_050!E$3:E$12)</f>
        <v>23.1897223811859</v>
      </c>
      <c r="F5" s="31" t="n">
        <f aca="false">AVERAGE(sigma_050!F$3:F$12)</f>
        <v>23.1368321758327</v>
      </c>
      <c r="G5" s="31" t="n">
        <f aca="false">AVERAGE(sigma_050!G$3:G$12)</f>
        <v>19.1357992615774</v>
      </c>
      <c r="H5" s="31" t="n">
        <f aca="false">AVERAGE(sigma_050!H$3:H$12)</f>
        <v>21.1827381175835</v>
      </c>
      <c r="I5" s="31" t="n">
        <f aca="false">AVERAGE(sigma_050!I$3:I$12)</f>
        <v>19.7639285251943</v>
      </c>
      <c r="K5" s="29" t="n">
        <f aca="false">MAX($B5:$I5)</f>
        <v>23.4226243690766</v>
      </c>
      <c r="L5" s="30" t="n">
        <f aca="false">MAX($B5:$I5)-STDEV($B5:$I5)</f>
        <v>20.3777951693146</v>
      </c>
      <c r="M5" s="30" t="n">
        <f aca="false">AVERAGE($B5:$I5)</f>
        <v>20.9546944944658</v>
      </c>
      <c r="N5" s="30" t="n">
        <f aca="false">STDEV($B5:$I5)</f>
        <v>3.04482919976198</v>
      </c>
    </row>
    <row r="7" customFormat="false" ht="17.35" hidden="false" customHeight="true" outlineLevel="0" collapsed="false">
      <c r="A7" s="3" t="s">
        <v>26</v>
      </c>
      <c r="B7" s="3"/>
      <c r="C7" s="3"/>
      <c r="D7" s="3"/>
      <c r="E7" s="3"/>
      <c r="F7" s="3"/>
      <c r="G7" s="3"/>
      <c r="H7" s="3"/>
      <c r="I7" s="3"/>
    </row>
    <row r="8" customFormat="false" ht="23.7" hidden="false" customHeight="false" outlineLevel="0" collapsed="false">
      <c r="A8" s="25" t="s">
        <v>19</v>
      </c>
      <c r="B8" s="25" t="s">
        <v>2</v>
      </c>
      <c r="C8" s="26" t="s">
        <v>3</v>
      </c>
      <c r="D8" s="26" t="s">
        <v>4</v>
      </c>
      <c r="E8" s="26" t="s">
        <v>5</v>
      </c>
      <c r="F8" s="26" t="s">
        <v>6</v>
      </c>
      <c r="G8" s="26" t="s">
        <v>7</v>
      </c>
      <c r="H8" s="26" t="s">
        <v>20</v>
      </c>
      <c r="I8" s="26" t="s">
        <v>21</v>
      </c>
      <c r="K8" s="27" t="s">
        <v>22</v>
      </c>
      <c r="L8" s="27" t="s">
        <v>23</v>
      </c>
      <c r="M8" s="27" t="s">
        <v>24</v>
      </c>
      <c r="N8" s="27" t="s">
        <v>25</v>
      </c>
    </row>
    <row r="9" customFormat="false" ht="13.8" hidden="false" customHeight="false" outlineLevel="0" collapsed="false">
      <c r="A9" s="28" t="n">
        <v>10</v>
      </c>
      <c r="B9" s="34" t="n">
        <f aca="false">AVERAGE(sigma_010!B$18:B$27)</f>
        <v>0.938961278699321</v>
      </c>
      <c r="C9" s="35" t="n">
        <f aca="false">AVERAGE(sigma_010!C$18:C$27)</f>
        <v>0.960383148410116</v>
      </c>
      <c r="D9" s="35" t="n">
        <f aca="false">AVERAGE(sigma_010!D$18:D$27)</f>
        <v>0.959097523434815</v>
      </c>
      <c r="E9" s="35" t="n">
        <f aca="false">AVERAGE(sigma_010!E$18:E$27)</f>
        <v>0.96019907965713</v>
      </c>
      <c r="F9" s="35" t="n">
        <f aca="false">AVERAGE(sigma_010!F$18:F$27)</f>
        <v>0.959097541738636</v>
      </c>
      <c r="G9" s="34" t="n">
        <f aca="false">AVERAGE(sigma_010!G$18:G$27)</f>
        <v>0.947645103814407</v>
      </c>
      <c r="H9" s="36" t="n">
        <f aca="false">AVERAGE(sigma_010!H$18:H$27)</f>
        <v>0.960781493626006</v>
      </c>
      <c r="I9" s="35" t="n">
        <f aca="false">AVERAGE(sigma_010!I$18:I$27)</f>
        <v>0.960598571984606</v>
      </c>
      <c r="K9" s="37" t="n">
        <f aca="false">MAX($B9:$I9)</f>
        <v>0.960781493626006</v>
      </c>
      <c r="L9" s="38" t="n">
        <f aca="false">$K9-$N9</f>
        <v>0.955781493626006</v>
      </c>
      <c r="M9" s="38" t="n">
        <f aca="false">AVERAGE($B9:$I9)</f>
        <v>0.95584546767063</v>
      </c>
      <c r="N9" s="38" t="n">
        <f aca="false">0.005</f>
        <v>0.005</v>
      </c>
    </row>
    <row r="10" customFormat="false" ht="13.8" hidden="false" customHeight="false" outlineLevel="0" collapsed="false">
      <c r="A10" s="28" t="n">
        <v>25</v>
      </c>
      <c r="B10" s="39" t="n">
        <f aca="false">AVERAGE(sigma_025!B$18:B$27)</f>
        <v>0.741958964965111</v>
      </c>
      <c r="C10" s="35" t="n">
        <f aca="false">AVERAGE(sigma_025!C$18:C$27)</f>
        <v>0.929830787368631</v>
      </c>
      <c r="D10" s="39" t="n">
        <f aca="false">AVERAGE(sigma_025!D$18:D$27)</f>
        <v>0.92644419693729</v>
      </c>
      <c r="E10" s="36" t="n">
        <f aca="false">AVERAGE(sigma_025!E$18:E$27)</f>
        <v>0.931511802576875</v>
      </c>
      <c r="F10" s="39" t="n">
        <f aca="false">AVERAGE(sigma_025!F$18:F$27)</f>
        <v>0.926444272460535</v>
      </c>
      <c r="G10" s="39" t="n">
        <f aca="false">AVERAGE(sigma_025!G$18:G$27)</f>
        <v>0.862290850564031</v>
      </c>
      <c r="H10" s="39" t="n">
        <f aca="false">AVERAGE(sigma_025!H$18:H$27)</f>
        <v>0.916823245906519</v>
      </c>
      <c r="I10" s="39" t="n">
        <f aca="false">AVERAGE(sigma_025!I$18:I$27)</f>
        <v>0.901295819883415</v>
      </c>
      <c r="K10" s="40" t="n">
        <f aca="false">MAX($B10:$I10)</f>
        <v>0.931511802576875</v>
      </c>
      <c r="L10" s="41" t="n">
        <f aca="false">$K10-$N10</f>
        <v>0.926511802576875</v>
      </c>
      <c r="M10" s="41" t="n">
        <f aca="false">AVERAGE($B10:$I10)</f>
        <v>0.892074992582801</v>
      </c>
      <c r="N10" s="41" t="n">
        <f aca="false">0.005</f>
        <v>0.005</v>
      </c>
    </row>
    <row r="11" customFormat="false" ht="13.8" hidden="false" customHeight="false" outlineLevel="0" collapsed="false">
      <c r="A11" s="28" t="n">
        <v>50</v>
      </c>
      <c r="B11" s="39" t="n">
        <f aca="false">AVERAGE(sigma_050!B$18:B$27)</f>
        <v>0.500708989528691</v>
      </c>
      <c r="C11" s="36" t="n">
        <f aca="false">AVERAGE(sigma_050!C$18:C$27)</f>
        <v>0.854934169347537</v>
      </c>
      <c r="D11" s="39" t="n">
        <f aca="false">AVERAGE(sigma_050!D$18:D$27)</f>
        <v>0.838864747386725</v>
      </c>
      <c r="E11" s="39" t="n">
        <f aca="false">AVERAGE(sigma_050!E$18:E$27)</f>
        <v>0.843421984882634</v>
      </c>
      <c r="F11" s="39" t="n">
        <f aca="false">AVERAGE(sigma_050!F$18:F$27)</f>
        <v>0.838864588796296</v>
      </c>
      <c r="G11" s="39" t="n">
        <f aca="false">AVERAGE(sigma_050!G$18:G$27)</f>
        <v>0.652428968848559</v>
      </c>
      <c r="H11" s="39" t="n">
        <f aca="false">AVERAGE(sigma_050!H$18:H$27)</f>
        <v>0.75160832763238</v>
      </c>
      <c r="I11" s="39" t="n">
        <f aca="false">AVERAGE(sigma_050!I$18:I$27)</f>
        <v>0.671831009719859</v>
      </c>
      <c r="K11" s="37" t="n">
        <f aca="false">MAX($B11:$I11)</f>
        <v>0.854934169347537</v>
      </c>
      <c r="L11" s="38" t="n">
        <f aca="false">$K11-$N11</f>
        <v>0.849934169347537</v>
      </c>
      <c r="M11" s="38" t="n">
        <f aca="false">AVERAGE($B11:$I11)</f>
        <v>0.744082848267835</v>
      </c>
      <c r="N11" s="38" t="n">
        <f aca="false">0.005</f>
        <v>0.005</v>
      </c>
    </row>
  </sheetData>
  <mergeCells count="2">
    <mergeCell ref="A1:I1"/>
    <mergeCell ref="A7:I7"/>
  </mergeCells>
  <conditionalFormatting sqref="A5:I5 A3:A5 B4:I4 B3:B4 C3:I3 A9:I11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3:I5 B9:I11">
    <cfRule type="expression" priority="4" aboveAverage="0" equalAverage="0" bottom="0" percent="0" rank="0" text="" dxfId="2">
      <formula>B3=#ref!</formula>
    </cfRule>
    <cfRule type="expression" priority="5" aboveAverage="0" equalAverage="0" bottom="0" percent="0" rank="0" text="" dxfId="2">
      <formula>L3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2021-11-19T21:31:06Z</dcterms:created>
  <dc:creator>openpyxl</dc:creator>
  <dc:description/>
  <dc:language>pt-BR</dc:language>
  <cp:lastModifiedBy/>
  <dcterms:modified xsi:type="dcterms:W3CDTF">2021-11-28T18:34:32Z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