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medias" sheetId="1" state="visible" r:id="rId2"/>
    <sheet name="sigma_010" sheetId="2" state="visible" r:id="rId3"/>
    <sheet name="sigma_025" sheetId="3" state="visible" r:id="rId4"/>
    <sheet name="sigma_050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<sst xmlns="http://schemas.openxmlformats.org/spreadsheetml/2006/main" count="106" uniqueCount="27">
  <si>
    <t xml:space="preserve">PSNR (dB) – médias</t>
  </si>
  <si>
    <t xml:space="preserve">sigma</t>
  </si>
  <si>
    <t xml:space="preserve">noisy</t>
  </si>
  <si>
    <t xml:space="preserve">bm3d</t>
  </si>
  <si>
    <t xml:space="preserve">da3d</t>
  </si>
  <si>
    <t xml:space="preserve">ddid</t>
  </si>
  <si>
    <t xml:space="preserve">nldd</t>
  </si>
  <si>
    <t xml:space="preserve">nlm</t>
  </si>
  <si>
    <t xml:space="preserve">nlmlbp</t>
  </si>
  <si>
    <t xml:space="preserve">nlmglcm</t>
  </si>
  <si>
    <t xml:space="preserve">max</t>
  </si>
  <si>
    <t xml:space="preserve">max- delta</t>
  </si>
  <si>
    <t xml:space="preserve">media</t>
  </si>
  <si>
    <t xml:space="preserve">delta</t>
  </si>
  <si>
    <t xml:space="preserve">SSIM – médias</t>
  </si>
  <si>
    <t xml:space="preserve">PSNR ( dB ) - sigma=10</t>
  </si>
  <si>
    <t xml:space="preserve">Rows</t>
  </si>
  <si>
    <t xml:space="preserve">nlm-lbp</t>
  </si>
  <si>
    <t xml:space="preserve">nlm-glcm</t>
  </si>
  <si>
    <t xml:space="preserve">Average</t>
  </si>
  <si>
    <t xml:space="preserve">Improvement</t>
  </si>
  <si>
    <t xml:space="preserve">Improvement (%)</t>
  </si>
  <si>
    <t xml:space="preserve">MSSIM – sigma=10</t>
  </si>
  <si>
    <t xml:space="preserve">PSNR ( dB ) - sigma=25</t>
  </si>
  <si>
    <t xml:space="preserve">MSSIM – sigma=25</t>
  </si>
  <si>
    <t xml:space="preserve">PSNR ( dB ) - sigma=50</t>
  </si>
  <si>
    <t xml:space="preserve">MSSIM – sigma=50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</si>
</sst>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%"/>
    <numFmt numFmtId="166" formatCode="0.00"/>
    <numFmt numFmtId="167" formatCode="0.0000"/>
    <numFmt numFmtId="168" formatCode="0.000"/>
    <numFmt numFmtId="169" formatCode="0.00%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sz val="11"/>
      <color rgb="FFC9211E"/>
      <name val="Calibri"/>
      <family val="2"/>
      <charset val="1"/>
    </font>
    <font>
      <sz val="11"/>
      <color rgb="FF3465A4"/>
      <name val="Calibri"/>
      <family val="2"/>
      <charset val="1"/>
    </font>
    <font>
      <sz val="11"/>
      <color rgb="FF069A2E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E6E905"/>
        <bgColor rgb="FFFFFF00"/>
      </patternFill>
    </fill>
    <fill>
      <patternFill patternType="solid">
        <fgColor rgb="FFFFFFD7"/>
        <bgColor rgb="FFFFFFFF"/>
      </patternFill>
    </fill>
    <fill>
      <patternFill patternType="solid">
        <fgColor rgb="FF127622"/>
        <bgColor rgb="FF069A2E"/>
      </patternFill>
    </fill>
    <fill>
      <patternFill patternType="solid">
        <fgColor rgb="FFAFD095"/>
        <bgColor rgb="FFB2B2B2"/>
      </patternFill>
    </fill>
    <fill>
      <patternFill patternType="solid">
        <fgColor rgb="FFDDE8CB"/>
        <bgColor rgb="FFDEE6EF"/>
      </patternFill>
    </fill>
    <fill>
      <patternFill patternType="solid">
        <fgColor rgb="FFF7D1D5"/>
        <bgColor rgb="FFDEE6EF"/>
      </patternFill>
    </fill>
    <fill>
      <patternFill patternType="solid">
        <fgColor rgb="FFDEE6EF"/>
        <bgColor rgb="FFEEEEE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8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9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0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10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8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8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9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9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10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9" fontId="10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Calibri"/>
        <charset val="1"/>
        <family val="2"/>
        <color rgb="FF000000"/>
        <sz val="11"/>
      </font>
      <fill>
        <patternFill>
          <bgColor rgb="FFEEEEEE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B2B2B2"/>
        </patternFill>
      </fill>
    </dxf>
    <dxf>
      <font>
        <name val="Calibri"/>
        <charset val="1"/>
        <family val="2"/>
        <b val="1"/>
        <color rgb="FF81D41A"/>
        <sz val="11"/>
      </font>
      <fill>
        <patternFill>
          <bgColor rgb="FFEEEEE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E6E905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D7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EEE"/>
      <rgbColor rgb="FFDDE8CB"/>
      <rgbColor rgb="FFFFFF99"/>
      <rgbColor rgb="FFAFD095"/>
      <rgbColor rgb="FFFF99CC"/>
      <rgbColor rgb="FFCC99FF"/>
      <rgbColor rgb="FFF7D1D5"/>
      <rgbColor rgb="FF3366FF"/>
      <rgbColor rgb="FF33CCCC"/>
      <rgbColor rgb="FF81D41A"/>
      <rgbColor rgb="FFFFCC00"/>
      <rgbColor rgb="FFFF9900"/>
      <rgbColor rgb="FFFF6600"/>
      <rgbColor rgb="FF3465A4"/>
      <rgbColor rgb="FF969696"/>
      <rgbColor rgb="FF003366"/>
      <rgbColor rgb="FF069A2E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2" activeCellId="1" sqref="19:28 C12"/>
    </sheetView>
  </sheetViews>
  <sheetFormatPr defaultColWidth="11.5703125" defaultRowHeight="13.8" zeroHeight="false" outlineLevelRow="0" outlineLevelCol="0"/>
  <cols>
    <col collapsed="false" customWidth="true" hidden="false" outlineLevel="0" max="1" min="1" style="0" width="6.18"/>
    <col collapsed="false" customWidth="true" hidden="false" outlineLevel="0" max="2" min="2" style="0" width="7.34"/>
    <col collapsed="false" customWidth="true" hidden="false" outlineLevel="0" max="3" min="3" style="0" width="7.95"/>
    <col collapsed="false" customWidth="true" hidden="false" outlineLevel="0" max="8" min="4" style="0" width="7.68"/>
    <col collapsed="false" customWidth="true" hidden="false" outlineLevel="0" max="9" min="9" style="0" width="8.86"/>
    <col collapsed="false" customWidth="true" hidden="false" outlineLevel="0" max="10" min="10" style="0" width="1.39"/>
    <col collapsed="false" customWidth="true" hidden="false" outlineLevel="0" max="12" min="11" style="0" width="7.07"/>
    <col collapsed="false" customWidth="true" hidden="false" outlineLevel="0" max="14" min="13" style="0" width="7.68"/>
  </cols>
  <sheetData>
    <row r="1" customFormat="false" ht="17.3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23.7" hidden="false" customHeight="false" outlineLevel="0" collapsed="false">
      <c r="A2" s="2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K2" s="4" t="s">
        <v>10</v>
      </c>
      <c r="L2" s="4" t="s">
        <v>11</v>
      </c>
      <c r="M2" s="4" t="s">
        <v>12</v>
      </c>
      <c r="N2" s="4" t="s">
        <v>13</v>
      </c>
    </row>
    <row r="3" customFormat="false" ht="13.8" hidden="false" customHeight="false" outlineLevel="0" collapsed="false">
      <c r="A3" s="5" t="n">
        <v>10</v>
      </c>
      <c r="B3" s="6" t="n">
        <f aca="false">AVERAGE(sigma_010!B$3:B$12)</f>
        <v>27.6152210458331</v>
      </c>
      <c r="C3" s="6" t="n">
        <f aca="false">AVERAGE(sigma_010!C$3:C$12)</f>
        <v>30.7763609821982</v>
      </c>
      <c r="D3" s="6" t="n">
        <f aca="false">AVERAGE(sigma_010!D$3:D$12)</f>
        <v>29.7916373255104</v>
      </c>
      <c r="E3" s="6" t="n">
        <f aca="false">AVERAGE(sigma_010!E$3:E$12)</f>
        <v>30.060874662087</v>
      </c>
      <c r="F3" s="6" t="n">
        <f aca="false">AVERAGE(sigma_010!F$3:F$12)</f>
        <v>29.7916313004861</v>
      </c>
      <c r="G3" s="6" t="n">
        <f aca="false">AVERAGE(sigma_010!G$3:G$12)</f>
        <v>28.7792599842561</v>
      </c>
      <c r="H3" s="6" t="n">
        <f aca="false">AVERAGE(sigma_010!H$3:H$12)</f>
        <v>29.9638655973072</v>
      </c>
      <c r="I3" s="6" t="n">
        <f aca="false">AVERAGE(sigma_010!I$3:I$12)</f>
        <v>29.7089930577588</v>
      </c>
      <c r="K3" s="7" t="n">
        <f aca="false">MAX($B3:$I3)</f>
        <v>30.7763609821982</v>
      </c>
      <c r="L3" s="8" t="n">
        <f aca="false">MAX($B3:$I3)-STDEV($B3:$I3)</f>
        <v>29.8190778333249</v>
      </c>
      <c r="M3" s="8" t="n">
        <f aca="false">AVERAGE($B3:$I3)</f>
        <v>29.5609804944296</v>
      </c>
      <c r="N3" s="8" t="n">
        <f aca="false">STDEV($B3:$I3)</f>
        <v>0.957283148873332</v>
      </c>
    </row>
    <row r="4" customFormat="false" ht="13.8" hidden="false" customHeight="false" outlineLevel="0" collapsed="false">
      <c r="A4" s="5" t="n">
        <v>25</v>
      </c>
      <c r="B4" s="9" t="n">
        <f aca="false">AVERAGE(sigma_025!B$3:B$12)</f>
        <v>19.7105608282936</v>
      </c>
      <c r="C4" s="9" t="n">
        <f aca="false">AVERAGE(sigma_025!C$3:C$12)</f>
        <v>28.4221527734183</v>
      </c>
      <c r="D4" s="9" t="n">
        <f aca="false">AVERAGE(sigma_025!D$3:D$12)</f>
        <v>27.5189135272749</v>
      </c>
      <c r="E4" s="9" t="n">
        <f aca="false">AVERAGE(sigma_025!E$3:E$12)</f>
        <v>27.6615550354032</v>
      </c>
      <c r="F4" s="9" t="n">
        <f aca="false">AVERAGE(sigma_025!F$3:F$12)</f>
        <v>27.5189150457227</v>
      </c>
      <c r="G4" s="9" t="n">
        <f aca="false">AVERAGE(sigma_025!G$3:G$12)</f>
        <v>23.8917391279819</v>
      </c>
      <c r="H4" s="9" t="n">
        <f aca="false">AVERAGE(sigma_025!H$3:H$12)</f>
        <v>26.7756168814475</v>
      </c>
      <c r="I4" s="9" t="n">
        <f aca="false">AVERAGE(sigma_025!I$3:I$12)</f>
        <v>25.1725578543573</v>
      </c>
      <c r="K4" s="10" t="n">
        <f aca="false">MAX($B4:$I4)</f>
        <v>28.4221527734183</v>
      </c>
      <c r="L4" s="11" t="n">
        <f aca="false">MAX($B4:$I4)-STDEV($B4:$I4)</f>
        <v>25.5359937554331</v>
      </c>
      <c r="M4" s="11" t="n">
        <f aca="false">AVERAGE($B4:$I4)</f>
        <v>25.8340013842374</v>
      </c>
      <c r="N4" s="11" t="n">
        <f aca="false">STDEV($B4:$I4)</f>
        <v>2.88615901798521</v>
      </c>
    </row>
    <row r="5" customFormat="false" ht="13.8" hidden="false" customHeight="false" outlineLevel="0" collapsed="false">
      <c r="A5" s="5" t="n">
        <v>50</v>
      </c>
      <c r="B5" s="9" t="n">
        <f aca="false">AVERAGE(sigma_050!B$3:B$12)</f>
        <v>14.7142113865726</v>
      </c>
      <c r="C5" s="9" t="n">
        <f aca="false">AVERAGE(sigma_050!C$3:C$12)</f>
        <v>25.2052524819214</v>
      </c>
      <c r="D5" s="9" t="n">
        <f aca="false">AVERAGE(sigma_050!D$3:D$12)</f>
        <v>23.9531530267146</v>
      </c>
      <c r="E5" s="9" t="n">
        <f aca="false">AVERAGE(sigma_050!E$3:E$12)</f>
        <v>23.9790731521604</v>
      </c>
      <c r="F5" s="9" t="n">
        <f aca="false">AVERAGE(sigma_050!F$3:F$12)</f>
        <v>23.9531625268157</v>
      </c>
      <c r="G5" s="9" t="n">
        <f aca="false">AVERAGE(sigma_050!G$3:G$12)</f>
        <v>19.9183494371506</v>
      </c>
      <c r="H5" s="9" t="n">
        <f aca="false">AVERAGE(sigma_050!H$3:H$12)</f>
        <v>21.3829252645411</v>
      </c>
      <c r="I5" s="9" t="n">
        <f aca="false">AVERAGE(sigma_050!I$3:I$12)</f>
        <v>19.3709981794284</v>
      </c>
      <c r="K5" s="7" t="n">
        <f aca="false">MAX($B5:$I5)</f>
        <v>25.2052524819214</v>
      </c>
      <c r="L5" s="8" t="n">
        <f aca="false">MAX($B5:$I5)-STDEV($B5:$I5)</f>
        <v>21.7210614388722</v>
      </c>
      <c r="M5" s="8" t="n">
        <f aca="false">AVERAGE($B5:$I5)</f>
        <v>21.5596406819131</v>
      </c>
      <c r="N5" s="8" t="n">
        <f aca="false">STDEV($B5:$I5)</f>
        <v>3.48419104304918</v>
      </c>
    </row>
    <row r="7" customFormat="false" ht="17.35" hidden="false" customHeight="true" outlineLevel="0" collapsed="false">
      <c r="A7" s="1" t="s">
        <v>14</v>
      </c>
      <c r="B7" s="1"/>
      <c r="C7" s="1"/>
      <c r="D7" s="1"/>
      <c r="E7" s="1"/>
      <c r="F7" s="1"/>
      <c r="G7" s="1"/>
      <c r="H7" s="1"/>
      <c r="I7" s="1"/>
    </row>
    <row r="8" customFormat="false" ht="23.7" hidden="false" customHeight="false" outlineLevel="0" collapsed="false">
      <c r="A8" s="2" t="s">
        <v>1</v>
      </c>
      <c r="B8" s="2" t="s">
        <v>2</v>
      </c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K8" s="4" t="s">
        <v>10</v>
      </c>
      <c r="L8" s="4" t="s">
        <v>11</v>
      </c>
      <c r="M8" s="4" t="s">
        <v>12</v>
      </c>
      <c r="N8" s="4" t="s">
        <v>13</v>
      </c>
    </row>
    <row r="9" customFormat="false" ht="13.8" hidden="false" customHeight="false" outlineLevel="0" collapsed="false">
      <c r="A9" s="5" t="n">
        <v>10</v>
      </c>
      <c r="B9" s="12" t="n">
        <f aca="false">AVERAGE(sigma_010!B$18:B$27)</f>
        <v>0.830378603670859</v>
      </c>
      <c r="C9" s="13" t="n">
        <f aca="false">AVERAGE(sigma_010!C$18:C$27)</f>
        <v>0.906267430038341</v>
      </c>
      <c r="D9" s="12" t="n">
        <f aca="false">AVERAGE(sigma_010!D$18:D$27)</f>
        <v>0.890413106668188</v>
      </c>
      <c r="E9" s="12" t="n">
        <f aca="false">AVERAGE(sigma_010!E$18:E$27)</f>
        <v>0.895949874954813</v>
      </c>
      <c r="F9" s="12" t="n">
        <f aca="false">AVERAGE(sigma_010!F$18:F$27)</f>
        <v>0.89041291783743</v>
      </c>
      <c r="G9" s="12" t="n">
        <f aca="false">AVERAGE(sigma_010!G$18:G$27)</f>
        <v>0.857097739613936</v>
      </c>
      <c r="H9" s="12" t="n">
        <f aca="false">AVERAGE(sigma_010!H$18:H$27)</f>
        <v>0.887602199883958</v>
      </c>
      <c r="I9" s="12" t="n">
        <f aca="false">AVERAGE(sigma_010!I$18:I$27)</f>
        <v>0.88030631926502</v>
      </c>
      <c r="K9" s="14" t="n">
        <f aca="false">MAX($B9:$I9)</f>
        <v>0.906267430038341</v>
      </c>
      <c r="L9" s="15" t="n">
        <f aca="false">$K9-$N9</f>
        <v>0.901267430038341</v>
      </c>
      <c r="M9" s="15" t="n">
        <f aca="false">AVERAGE($B9:$I9)</f>
        <v>0.879803523991568</v>
      </c>
      <c r="N9" s="15" t="n">
        <f aca="false">0.005</f>
        <v>0.005</v>
      </c>
    </row>
    <row r="10" customFormat="false" ht="13.8" hidden="false" customHeight="false" outlineLevel="0" collapsed="false">
      <c r="A10" s="5" t="n">
        <v>25</v>
      </c>
      <c r="B10" s="16" t="n">
        <f aca="false">AVERAGE(sigma_025!B$18:B$27)</f>
        <v>0.532025827178297</v>
      </c>
      <c r="C10" s="13" t="n">
        <f aca="false">AVERAGE(sigma_025!C$18:C$27)</f>
        <v>0.840784700822327</v>
      </c>
      <c r="D10" s="16" t="n">
        <f aca="false">AVERAGE(sigma_025!D$18:D$27)</f>
        <v>0.816093607435397</v>
      </c>
      <c r="E10" s="16" t="n">
        <f aca="false">AVERAGE(sigma_025!E$18:E$27)</f>
        <v>0.815391670184414</v>
      </c>
      <c r="F10" s="16" t="n">
        <f aca="false">AVERAGE(sigma_025!F$18:F$27)</f>
        <v>0.816093838247153</v>
      </c>
      <c r="G10" s="16" t="n">
        <f aca="false">AVERAGE(sigma_025!G$18:G$27)</f>
        <v>0.691995154670826</v>
      </c>
      <c r="H10" s="16" t="n">
        <f aca="false">AVERAGE(sigma_025!H$18:H$27)</f>
        <v>0.768975584239832</v>
      </c>
      <c r="I10" s="16" t="n">
        <f aca="false">AVERAGE(sigma_025!I$18:I$27)</f>
        <v>0.693475939064071</v>
      </c>
      <c r="K10" s="17" t="n">
        <f aca="false">MAX($B10:$I10)</f>
        <v>0.840784700822327</v>
      </c>
      <c r="L10" s="18" t="n">
        <f aca="false">$K10-$N10</f>
        <v>0.835784700822327</v>
      </c>
      <c r="M10" s="18" t="n">
        <f aca="false">AVERAGE($B10:$I10)</f>
        <v>0.746854540230289</v>
      </c>
      <c r="N10" s="18" t="n">
        <f aca="false">0.005</f>
        <v>0.005</v>
      </c>
    </row>
    <row r="11" customFormat="false" ht="13.8" hidden="false" customHeight="false" outlineLevel="0" collapsed="false">
      <c r="A11" s="5" t="n">
        <v>50</v>
      </c>
      <c r="B11" s="16" t="n">
        <f aca="false">AVERAGE(sigma_050!B$18:B$27)</f>
        <v>0.320325691308514</v>
      </c>
      <c r="C11" s="13" t="n">
        <f aca="false">AVERAGE(sigma_050!C$18:C$27)</f>
        <v>0.729123455763818</v>
      </c>
      <c r="D11" s="16" t="n">
        <f aca="false">AVERAGE(sigma_050!D$18:D$27)</f>
        <v>0.66436477254461</v>
      </c>
      <c r="E11" s="16" t="n">
        <f aca="false">AVERAGE(sigma_050!E$18:E$27)</f>
        <v>0.665921660958597</v>
      </c>
      <c r="F11" s="16" t="n">
        <f aca="false">AVERAGE(sigma_050!F$18:F$27)</f>
        <v>0.664365773237697</v>
      </c>
      <c r="G11" s="16" t="n">
        <f aca="false">AVERAGE(sigma_050!G$18:G$27)</f>
        <v>0.413774471097415</v>
      </c>
      <c r="H11" s="16" t="n">
        <f aca="false">AVERAGE(sigma_050!H$18:H$27)</f>
        <v>0.521627431332578</v>
      </c>
      <c r="I11" s="16" t="n">
        <f aca="false">AVERAGE(sigma_050!I$18:I$27)</f>
        <v>0.328413821936011</v>
      </c>
      <c r="K11" s="14" t="n">
        <f aca="false">MAX($B11:$I11)</f>
        <v>0.729123455763818</v>
      </c>
      <c r="L11" s="15" t="n">
        <f aca="false">$K11-$N11</f>
        <v>0.724123455763818</v>
      </c>
      <c r="M11" s="15" t="n">
        <f aca="false">AVERAGE($B11:$I11)</f>
        <v>0.538489634772405</v>
      </c>
      <c r="N11" s="15" t="n">
        <f aca="false">0.005</f>
        <v>0.005</v>
      </c>
    </row>
  </sheetData>
  <mergeCells count="2">
    <mergeCell ref="A1:I1"/>
    <mergeCell ref="A7:I7"/>
  </mergeCells>
  <conditionalFormatting sqref="A5:I5 A3:A5 B4:I4 B3:B4 C3:I3 A9:I11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3:I5 B9:I11">
    <cfRule type="expression" priority="4" aboveAverage="0" equalAverage="0" bottom="0" percent="0" rank="0" text="" dxfId="2">
      <formula>B3=#ref!</formula>
    </cfRule>
    <cfRule type="expression" priority="5" aboveAverage="0" equalAverage="0" bottom="0" percent="0" rank="0" text="" dxfId="2">
      <formula>L3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9" activeCellId="0" sqref="19:28"/>
    </sheetView>
  </sheetViews>
  <sheetFormatPr defaultColWidth="8.72265625" defaultRowHeight="13.8" zeroHeight="false" outlineLevelRow="0" outlineLevelCol="0"/>
  <cols>
    <col collapsed="false" customWidth="true" hidden="false" outlineLevel="0" max="1" min="1" style="19" width="12.39"/>
    <col collapsed="false" customWidth="true" hidden="false" outlineLevel="0" max="2" min="2" style="19" width="6.57"/>
    <col collapsed="false" customWidth="true" hidden="false" outlineLevel="0" max="9" min="3" style="19" width="7.75"/>
    <col collapsed="false" customWidth="false" hidden="false" outlineLevel="0" max="1023" min="10" style="20" width="8.71"/>
    <col collapsed="false" customWidth="true" hidden="false" outlineLevel="0" max="1024" min="1024" style="20" width="11.52"/>
  </cols>
  <sheetData>
    <row r="1" customFormat="false" ht="17.35" hidden="false" customHeight="true" outlineLevel="0" collapsed="false">
      <c r="A1" s="1" t="s">
        <v>15</v>
      </c>
      <c r="B1" s="1"/>
      <c r="C1" s="1"/>
      <c r="D1" s="1"/>
      <c r="E1" s="1"/>
      <c r="F1" s="1"/>
      <c r="G1" s="1"/>
      <c r="H1" s="1"/>
      <c r="I1" s="1"/>
    </row>
    <row r="2" customFormat="false" ht="23.7" hidden="false" customHeight="false" outlineLevel="0" collapsed="false">
      <c r="A2" s="21" t="s">
        <v>16</v>
      </c>
      <c r="B2" s="22" t="s">
        <v>2</v>
      </c>
      <c r="C2" s="22" t="s">
        <v>3</v>
      </c>
      <c r="D2" s="22" t="s">
        <v>4</v>
      </c>
      <c r="E2" s="22" t="s">
        <v>5</v>
      </c>
      <c r="F2" s="22" t="s">
        <v>6</v>
      </c>
      <c r="G2" s="22" t="s">
        <v>7</v>
      </c>
      <c r="H2" s="22" t="s">
        <v>17</v>
      </c>
      <c r="I2" s="22" t="s">
        <v>18</v>
      </c>
    </row>
    <row r="3" s="24" customFormat="true" ht="13.8" hidden="false" customHeight="false" outlineLevel="0" collapsed="false">
      <c r="A3" s="23" t="n">
        <v>1</v>
      </c>
      <c r="B3" s="6" t="n">
        <v>27.6225511513459</v>
      </c>
      <c r="C3" s="6" t="n">
        <v>30.7673584505875</v>
      </c>
      <c r="D3" s="6" t="n">
        <v>29.7739915923472</v>
      </c>
      <c r="E3" s="6" t="n">
        <v>30.052890672523</v>
      </c>
      <c r="F3" s="6" t="n">
        <v>29.7739915923472</v>
      </c>
      <c r="G3" s="6" t="n">
        <v>28.7771841096184</v>
      </c>
      <c r="H3" s="6" t="n">
        <v>29.9325696303478</v>
      </c>
      <c r="I3" s="6" t="n">
        <v>29.6935778333571</v>
      </c>
      <c r="AMJ3" s="20"/>
    </row>
    <row r="4" customFormat="false" ht="13.8" hidden="false" customHeight="false" outlineLevel="0" collapsed="false">
      <c r="A4" s="23" t="n">
        <v>2</v>
      </c>
      <c r="B4" s="6" t="n">
        <v>27.607074229635</v>
      </c>
      <c r="C4" s="6" t="n">
        <v>30.7602685972271</v>
      </c>
      <c r="D4" s="6" t="n">
        <v>29.7471367760751</v>
      </c>
      <c r="E4" s="6" t="n">
        <v>30.0231810898318</v>
      </c>
      <c r="F4" s="6" t="n">
        <v>29.7471642615084</v>
      </c>
      <c r="G4" s="6" t="n">
        <v>28.7589277781077</v>
      </c>
      <c r="H4" s="6" t="n">
        <v>29.9412265740303</v>
      </c>
      <c r="I4" s="6" t="n">
        <v>29.7012518228316</v>
      </c>
    </row>
    <row r="5" customFormat="false" ht="13.8" hidden="false" customHeight="false" outlineLevel="0" collapsed="false">
      <c r="A5" s="23" t="n">
        <v>3</v>
      </c>
      <c r="B5" s="6" t="n">
        <v>27.6230650315764</v>
      </c>
      <c r="C5" s="6" t="n">
        <v>30.7753668808012</v>
      </c>
      <c r="D5" s="6" t="n">
        <v>29.814811721517</v>
      </c>
      <c r="E5" s="6" t="n">
        <v>30.0709561233837</v>
      </c>
      <c r="F5" s="6" t="n">
        <v>29.814811721517</v>
      </c>
      <c r="G5" s="6" t="n">
        <v>28.7890776256276</v>
      </c>
      <c r="H5" s="6" t="n">
        <v>29.9741628482828</v>
      </c>
      <c r="I5" s="6" t="n">
        <v>29.712734772187</v>
      </c>
    </row>
    <row r="6" customFormat="false" ht="13.8" hidden="false" customHeight="false" outlineLevel="0" collapsed="false">
      <c r="A6" s="23" t="n">
        <v>4</v>
      </c>
      <c r="B6" s="6" t="n">
        <v>27.6061673212973</v>
      </c>
      <c r="C6" s="6" t="n">
        <v>30.7654385812704</v>
      </c>
      <c r="D6" s="6" t="n">
        <v>29.7835179085413</v>
      </c>
      <c r="E6" s="6" t="n">
        <v>30.0622764661224</v>
      </c>
      <c r="F6" s="6" t="n">
        <v>29.7835179085413</v>
      </c>
      <c r="G6" s="6" t="n">
        <v>28.7613241144827</v>
      </c>
      <c r="H6" s="6" t="n">
        <v>29.9516471533884</v>
      </c>
      <c r="I6" s="6" t="n">
        <v>29.6902279107233</v>
      </c>
    </row>
    <row r="7" customFormat="false" ht="13.8" hidden="false" customHeight="false" outlineLevel="0" collapsed="false">
      <c r="A7" s="23" t="n">
        <v>5</v>
      </c>
      <c r="B7" s="6" t="n">
        <v>27.6021367655273</v>
      </c>
      <c r="C7" s="6" t="n">
        <v>30.765387237327</v>
      </c>
      <c r="D7" s="6" t="n">
        <v>29.7858477586188</v>
      </c>
      <c r="E7" s="6" t="n">
        <v>30.0575874228916</v>
      </c>
      <c r="F7" s="6" t="n">
        <v>29.7858477586188</v>
      </c>
      <c r="G7" s="6" t="n">
        <v>28.7719391814929</v>
      </c>
      <c r="H7" s="6" t="n">
        <v>29.9762400614832</v>
      </c>
      <c r="I7" s="6" t="n">
        <v>29.7241473707162</v>
      </c>
    </row>
    <row r="8" customFormat="false" ht="13.8" hidden="false" customHeight="false" outlineLevel="0" collapsed="false">
      <c r="A8" s="23" t="n">
        <v>6</v>
      </c>
      <c r="B8" s="6" t="n">
        <v>27.6345864402929</v>
      </c>
      <c r="C8" s="6" t="n">
        <v>30.7728005291959</v>
      </c>
      <c r="D8" s="6" t="n">
        <v>29.8024234267917</v>
      </c>
      <c r="E8" s="6" t="n">
        <v>30.065218077774</v>
      </c>
      <c r="F8" s="6" t="n">
        <v>29.8024234267917</v>
      </c>
      <c r="G8" s="6" t="n">
        <v>28.7854530242013</v>
      </c>
      <c r="H8" s="6" t="n">
        <v>29.9754653949048</v>
      </c>
      <c r="I8" s="6" t="n">
        <v>29.7258450415255</v>
      </c>
    </row>
    <row r="9" customFormat="false" ht="13.8" hidden="false" customHeight="false" outlineLevel="0" collapsed="false">
      <c r="A9" s="23" t="n">
        <v>7</v>
      </c>
      <c r="B9" s="6" t="n">
        <v>27.5995634297604</v>
      </c>
      <c r="C9" s="6" t="n">
        <v>30.7910981916189</v>
      </c>
      <c r="D9" s="6" t="n">
        <v>29.7882003937691</v>
      </c>
      <c r="E9" s="6" t="n">
        <v>30.0687032430607</v>
      </c>
      <c r="F9" s="6" t="n">
        <v>29.7882003937691</v>
      </c>
      <c r="G9" s="6" t="n">
        <v>28.7697697069518</v>
      </c>
      <c r="H9" s="6" t="n">
        <v>29.962231379305</v>
      </c>
      <c r="I9" s="6" t="n">
        <v>29.7088645757366</v>
      </c>
    </row>
    <row r="10" customFormat="false" ht="13.8" hidden="false" customHeight="false" outlineLevel="0" collapsed="false">
      <c r="A10" s="23" t="n">
        <v>8</v>
      </c>
      <c r="B10" s="6" t="n">
        <v>27.6303883290899</v>
      </c>
      <c r="C10" s="6" t="n">
        <v>30.7888231232268</v>
      </c>
      <c r="D10" s="6" t="n">
        <v>29.8212759815747</v>
      </c>
      <c r="E10" s="6" t="n">
        <v>30.0909495578428</v>
      </c>
      <c r="F10" s="6" t="n">
        <v>29.8212759815747</v>
      </c>
      <c r="G10" s="6" t="n">
        <v>28.8134814319892</v>
      </c>
      <c r="H10" s="6" t="n">
        <v>29.9798575052991</v>
      </c>
      <c r="I10" s="6" t="n">
        <v>29.6994594575192</v>
      </c>
    </row>
    <row r="11" customFormat="false" ht="13.8" hidden="false" customHeight="false" outlineLevel="0" collapsed="false">
      <c r="A11" s="23" t="n">
        <v>9</v>
      </c>
      <c r="B11" s="6" t="n">
        <v>27.5800741801227</v>
      </c>
      <c r="C11" s="6" t="n">
        <v>30.7730457442039</v>
      </c>
      <c r="D11" s="6" t="n">
        <v>29.7648827765541</v>
      </c>
      <c r="E11" s="6" t="n">
        <v>30.0253792008837</v>
      </c>
      <c r="F11" s="6" t="n">
        <v>29.7647950408777</v>
      </c>
      <c r="G11" s="6" t="n">
        <v>28.773707605981</v>
      </c>
      <c r="H11" s="6" t="n">
        <v>29.9664027920624</v>
      </c>
      <c r="I11" s="6" t="n">
        <v>29.7092100214816</v>
      </c>
    </row>
    <row r="12" customFormat="false" ht="13.8" hidden="false" customHeight="false" outlineLevel="0" collapsed="false">
      <c r="A12" s="23" t="n">
        <v>10</v>
      </c>
      <c r="B12" s="6" t="n">
        <v>27.6466035796829</v>
      </c>
      <c r="C12" s="6" t="n">
        <v>30.8040224865236</v>
      </c>
      <c r="D12" s="6" t="n">
        <v>29.8342849193155</v>
      </c>
      <c r="E12" s="6" t="n">
        <v>30.0916047665563</v>
      </c>
      <c r="F12" s="6" t="n">
        <v>29.8342849193155</v>
      </c>
      <c r="G12" s="6" t="n">
        <v>28.7917352641084</v>
      </c>
      <c r="H12" s="6" t="n">
        <v>29.9788526339677</v>
      </c>
      <c r="I12" s="6" t="n">
        <v>29.7246117715103</v>
      </c>
    </row>
    <row r="13" s="27" customFormat="true" ht="13.8" hidden="false" customHeight="false" outlineLevel="0" collapsed="false">
      <c r="A13" s="25" t="s">
        <v>19</v>
      </c>
      <c r="B13" s="26" t="n">
        <f aca="false">AVERAGE(B3:B12)</f>
        <v>27.6152210458331</v>
      </c>
      <c r="C13" s="26" t="n">
        <f aca="false">AVERAGE(C3:C12)</f>
        <v>30.7763609821982</v>
      </c>
      <c r="D13" s="26" t="n">
        <f aca="false">AVERAGE(D3:D12)</f>
        <v>29.7916373255104</v>
      </c>
      <c r="E13" s="26" t="n">
        <f aca="false">AVERAGE(E3:E12)</f>
        <v>30.060874662087</v>
      </c>
      <c r="F13" s="26" t="n">
        <f aca="false">AVERAGE(F3:F12)</f>
        <v>29.7916313004861</v>
      </c>
      <c r="G13" s="26" t="n">
        <f aca="false">AVERAGE(G3:G12)</f>
        <v>28.7792599842561</v>
      </c>
      <c r="H13" s="26" t="n">
        <f aca="false">AVERAGE(H3:H12)</f>
        <v>29.9638655973072</v>
      </c>
      <c r="I13" s="26" t="n">
        <f aca="false">AVERAGE(I3:I12)</f>
        <v>29.7089930577588</v>
      </c>
      <c r="AMJ13" s="20"/>
    </row>
    <row r="14" s="27" customFormat="true" ht="13.8" hidden="false" customHeight="false" outlineLevel="0" collapsed="false">
      <c r="A14" s="28" t="s">
        <v>20</v>
      </c>
      <c r="B14" s="29"/>
      <c r="C14" s="29" t="n">
        <f aca="false">C13-$B13</f>
        <v>3.16113993636516</v>
      </c>
      <c r="D14" s="29" t="n">
        <f aca="false">D13-$B13</f>
        <v>2.17641627967737</v>
      </c>
      <c r="E14" s="29" t="n">
        <f aca="false">E13-$B13</f>
        <v>2.44565361625393</v>
      </c>
      <c r="F14" s="29" t="n">
        <f aca="false">F13-$B13</f>
        <v>2.17641025465306</v>
      </c>
      <c r="G14" s="29" t="n">
        <f aca="false">G13-$B13</f>
        <v>1.16403893842304</v>
      </c>
      <c r="H14" s="29" t="n">
        <f aca="false">H13-$B13</f>
        <v>2.34864455147408</v>
      </c>
      <c r="I14" s="29" t="n">
        <f aca="false">I13-$B13</f>
        <v>2.09377201192576</v>
      </c>
      <c r="AMJ14" s="20"/>
    </row>
    <row r="15" customFormat="false" ht="23.7" hidden="false" customHeight="false" outlineLevel="0" collapsed="false">
      <c r="A15" s="30" t="s">
        <v>21</v>
      </c>
      <c r="B15" s="31"/>
      <c r="C15" s="31" t="n">
        <f aca="false">(C13-$B13)/$B13</f>
        <v>0.114470926418391</v>
      </c>
      <c r="D15" s="31" t="n">
        <f aca="false">(D13-$B13)/$B13</f>
        <v>0.0788121983910671</v>
      </c>
      <c r="E15" s="31" t="n">
        <f aca="false">(E13-$B13)/$B13</f>
        <v>0.0885617975751441</v>
      </c>
      <c r="F15" s="31" t="n">
        <f aca="false">(F13-$B13)/$B13</f>
        <v>0.078811980213407</v>
      </c>
      <c r="G15" s="31" t="n">
        <f aca="false">(G13-$B13)/$B13</f>
        <v>0.0421520775260527</v>
      </c>
      <c r="H15" s="31" t="n">
        <f aca="false">(H13-$B13)/$B13</f>
        <v>0.085048913697849</v>
      </c>
      <c r="I15" s="31" t="n">
        <f aca="false">(I13-$B13)/$B13</f>
        <v>0.075819491303391</v>
      </c>
    </row>
    <row r="16" customFormat="false" ht="13.8" hidden="false" customHeight="false" outlineLevel="0" collapsed="false">
      <c r="A16" s="0"/>
      <c r="B16" s="0"/>
      <c r="C16" s="0"/>
      <c r="D16" s="0"/>
      <c r="E16" s="0"/>
      <c r="F16" s="0"/>
      <c r="G16" s="0"/>
      <c r="H16" s="0"/>
      <c r="I16" s="0"/>
    </row>
    <row r="17" customFormat="false" ht="17.35" hidden="false" customHeight="true" outlineLevel="0" collapsed="false">
      <c r="A17" s="1" t="s">
        <v>22</v>
      </c>
      <c r="B17" s="1"/>
      <c r="C17" s="1"/>
      <c r="D17" s="1"/>
      <c r="E17" s="1"/>
      <c r="F17" s="1"/>
      <c r="G17" s="1"/>
      <c r="H17" s="1"/>
      <c r="I17" s="1"/>
    </row>
    <row r="18" customFormat="false" ht="23.7" hidden="false" customHeight="false" outlineLevel="0" collapsed="false">
      <c r="A18" s="21" t="s">
        <v>16</v>
      </c>
      <c r="B18" s="22" t="s">
        <v>2</v>
      </c>
      <c r="C18" s="22" t="s">
        <v>3</v>
      </c>
      <c r="D18" s="22" t="s">
        <v>4</v>
      </c>
      <c r="E18" s="22" t="s">
        <v>5</v>
      </c>
      <c r="F18" s="22" t="s">
        <v>6</v>
      </c>
      <c r="G18" s="22" t="s">
        <v>7</v>
      </c>
      <c r="H18" s="22" t="s">
        <v>17</v>
      </c>
      <c r="I18" s="22" t="s">
        <v>18</v>
      </c>
    </row>
    <row r="19" customFormat="false" ht="13.8" hidden="false" customHeight="false" outlineLevel="0" collapsed="false">
      <c r="A19" s="23" t="n">
        <v>1</v>
      </c>
      <c r="B19" s="32" t="n">
        <v>0.830590275111879</v>
      </c>
      <c r="C19" s="32" t="n">
        <v>0.906256535092469</v>
      </c>
      <c r="D19" s="32" t="n">
        <v>0.889715795727198</v>
      </c>
      <c r="E19" s="32" t="n">
        <v>0.895908108279638</v>
      </c>
      <c r="F19" s="32" t="n">
        <v>0.889715795727198</v>
      </c>
      <c r="G19" s="32" t="n">
        <v>0.854330163033153</v>
      </c>
      <c r="H19" s="32" t="n">
        <v>0.887159559096936</v>
      </c>
      <c r="I19" s="32" t="n">
        <v>0.8813601726704</v>
      </c>
    </row>
    <row r="20" customFormat="false" ht="13.8" hidden="false" customHeight="false" outlineLevel="0" collapsed="false">
      <c r="A20" s="23" t="n">
        <v>2</v>
      </c>
      <c r="B20" s="32" t="n">
        <v>0.830227475828663</v>
      </c>
      <c r="C20" s="32" t="n">
        <v>0.905735106595274</v>
      </c>
      <c r="D20" s="32" t="n">
        <v>0.889627542660795</v>
      </c>
      <c r="E20" s="32" t="n">
        <v>0.895557253906294</v>
      </c>
      <c r="F20" s="32" t="n">
        <v>0.889627542365704</v>
      </c>
      <c r="G20" s="32" t="n">
        <v>0.857595541319867</v>
      </c>
      <c r="H20" s="32" t="n">
        <v>0.887371503413915</v>
      </c>
      <c r="I20" s="32" t="n">
        <v>0.879145765501219</v>
      </c>
    </row>
    <row r="21" customFormat="false" ht="13.8" hidden="false" customHeight="false" outlineLevel="0" collapsed="false">
      <c r="A21" s="23" t="n">
        <v>3</v>
      </c>
      <c r="B21" s="32" t="n">
        <v>0.830847119595145</v>
      </c>
      <c r="C21" s="32" t="n">
        <v>0.907536066076058</v>
      </c>
      <c r="D21" s="32" t="n">
        <v>0.891301866541222</v>
      </c>
      <c r="E21" s="32" t="n">
        <v>0.897022293433867</v>
      </c>
      <c r="F21" s="32" t="n">
        <v>0.891301866541222</v>
      </c>
      <c r="G21" s="32" t="n">
        <v>0.858136309708754</v>
      </c>
      <c r="H21" s="32" t="n">
        <v>0.888704552079619</v>
      </c>
      <c r="I21" s="32" t="n">
        <v>0.881156650726115</v>
      </c>
    </row>
    <row r="22" customFormat="false" ht="13.8" hidden="false" customHeight="false" outlineLevel="0" collapsed="false">
      <c r="A22" s="23" t="n">
        <v>4</v>
      </c>
      <c r="B22" s="32" t="n">
        <v>0.830288029426093</v>
      </c>
      <c r="C22" s="32" t="n">
        <v>0.905861994772207</v>
      </c>
      <c r="D22" s="32" t="n">
        <v>0.890557662841724</v>
      </c>
      <c r="E22" s="32" t="n">
        <v>0.89701817245113</v>
      </c>
      <c r="F22" s="32" t="n">
        <v>0.890557662841724</v>
      </c>
      <c r="G22" s="32" t="n">
        <v>0.857858918471828</v>
      </c>
      <c r="H22" s="32" t="n">
        <v>0.888275715492119</v>
      </c>
      <c r="I22" s="32" t="n">
        <v>0.881644019377104</v>
      </c>
    </row>
    <row r="23" customFormat="false" ht="13.8" hidden="false" customHeight="false" outlineLevel="0" collapsed="false">
      <c r="A23" s="23" t="n">
        <v>5</v>
      </c>
      <c r="B23" s="32" t="n">
        <v>0.830277991815242</v>
      </c>
      <c r="C23" s="32" t="n">
        <v>0.907491659714915</v>
      </c>
      <c r="D23" s="32" t="n">
        <v>0.890856333372909</v>
      </c>
      <c r="E23" s="32" t="n">
        <v>0.895800091159194</v>
      </c>
      <c r="F23" s="32" t="n">
        <v>0.890856333372909</v>
      </c>
      <c r="G23" s="32" t="n">
        <v>0.857397037015826</v>
      </c>
      <c r="H23" s="32" t="n">
        <v>0.887857466801437</v>
      </c>
      <c r="I23" s="32" t="n">
        <v>0.881038995585865</v>
      </c>
    </row>
    <row r="24" customFormat="false" ht="13.8" hidden="false" customHeight="false" outlineLevel="0" collapsed="false">
      <c r="A24" s="23" t="n">
        <v>6</v>
      </c>
      <c r="B24" s="32" t="n">
        <v>0.83131046895988</v>
      </c>
      <c r="C24" s="32" t="n">
        <v>0.906172103318876</v>
      </c>
      <c r="D24" s="32" t="n">
        <v>0.890709621611824</v>
      </c>
      <c r="E24" s="32" t="n">
        <v>0.895519897446436</v>
      </c>
      <c r="F24" s="32" t="n">
        <v>0.890709621611824</v>
      </c>
      <c r="G24" s="32" t="n">
        <v>0.858117851764476</v>
      </c>
      <c r="H24" s="32" t="n">
        <v>0.888825289105884</v>
      </c>
      <c r="I24" s="32" t="n">
        <v>0.879932562956718</v>
      </c>
    </row>
    <row r="25" customFormat="false" ht="13.8" hidden="false" customHeight="false" outlineLevel="0" collapsed="false">
      <c r="A25" s="23" t="n">
        <v>7</v>
      </c>
      <c r="B25" s="32" t="n">
        <v>0.8299253616485</v>
      </c>
      <c r="C25" s="32" t="n">
        <v>0.905378818870269</v>
      </c>
      <c r="D25" s="32" t="n">
        <v>0.890108790224727</v>
      </c>
      <c r="E25" s="32" t="n">
        <v>0.894194936633941</v>
      </c>
      <c r="F25" s="32" t="n">
        <v>0.890108790224727</v>
      </c>
      <c r="G25" s="32" t="n">
        <v>0.856583336419395</v>
      </c>
      <c r="H25" s="32" t="n">
        <v>0.886380629977766</v>
      </c>
      <c r="I25" s="32" t="n">
        <v>0.8799758742842</v>
      </c>
    </row>
    <row r="26" customFormat="false" ht="13.8" hidden="false" customHeight="false" outlineLevel="0" collapsed="false">
      <c r="A26" s="23" t="n">
        <v>8</v>
      </c>
      <c r="B26" s="32" t="n">
        <v>0.830971576442488</v>
      </c>
      <c r="C26" s="32" t="n">
        <v>0.905751074548398</v>
      </c>
      <c r="D26" s="32" t="n">
        <v>0.891152670898878</v>
      </c>
      <c r="E26" s="32" t="n">
        <v>0.896423313378031</v>
      </c>
      <c r="F26" s="32" t="n">
        <v>0.891152670898878</v>
      </c>
      <c r="G26" s="32" t="n">
        <v>0.85790249845456</v>
      </c>
      <c r="H26" s="32" t="n">
        <v>0.887045226730242</v>
      </c>
      <c r="I26" s="32" t="n">
        <v>0.878723061346015</v>
      </c>
    </row>
    <row r="27" customFormat="false" ht="13.8" hidden="false" customHeight="false" outlineLevel="0" collapsed="false">
      <c r="A27" s="23" t="n">
        <v>9</v>
      </c>
      <c r="B27" s="32" t="n">
        <v>0.82896913420984</v>
      </c>
      <c r="C27" s="32" t="n">
        <v>0.9062235113566</v>
      </c>
      <c r="D27" s="32" t="n">
        <v>0.889687676134419</v>
      </c>
      <c r="E27" s="32" t="n">
        <v>0.896104807904786</v>
      </c>
      <c r="F27" s="32" t="n">
        <v>0.889685976952681</v>
      </c>
      <c r="G27" s="32" t="n">
        <v>0.855958000337568</v>
      </c>
      <c r="H27" s="32" t="n">
        <v>0.886799856257701</v>
      </c>
      <c r="I27" s="32" t="n">
        <v>0.879779770937548</v>
      </c>
    </row>
    <row r="28" customFormat="false" ht="13.8" hidden="false" customHeight="false" outlineLevel="0" collapsed="false">
      <c r="A28" s="23" t="n">
        <v>10</v>
      </c>
      <c r="B28" s="32" t="n">
        <v>0.831296037459711</v>
      </c>
      <c r="C28" s="32" t="n">
        <v>0.906490730998807</v>
      </c>
      <c r="D28" s="32" t="n">
        <v>0.891204557167166</v>
      </c>
      <c r="E28" s="32" t="n">
        <v>0.895792533893469</v>
      </c>
      <c r="F28" s="32" t="n">
        <v>0.891204557167166</v>
      </c>
      <c r="G28" s="32" t="n">
        <v>0.855779545841882</v>
      </c>
      <c r="H28" s="32" t="n">
        <v>0.887231742856279</v>
      </c>
      <c r="I28" s="32" t="n">
        <v>0.880796388582768</v>
      </c>
    </row>
    <row r="29" s="35" customFormat="true" ht="13.8" hidden="false" customHeight="false" outlineLevel="0" collapsed="false">
      <c r="A29" s="33" t="s">
        <v>19</v>
      </c>
      <c r="B29" s="34" t="n">
        <f aca="false">AVERAGE(B19:B28)</f>
        <v>0.830470347049744</v>
      </c>
      <c r="C29" s="34" t="n">
        <f aca="false">AVERAGE(C19:C28)</f>
        <v>0.906289760134387</v>
      </c>
      <c r="D29" s="34" t="n">
        <f aca="false">AVERAGE(D19:D28)</f>
        <v>0.890492251718086</v>
      </c>
      <c r="E29" s="34" t="n">
        <f aca="false">AVERAGE(E19:E28)</f>
        <v>0.895934140848679</v>
      </c>
      <c r="F29" s="34" t="n">
        <f aca="false">AVERAGE(F19:F28)</f>
        <v>0.890492081770403</v>
      </c>
      <c r="G29" s="34" t="n">
        <f aca="false">AVERAGE(G19:G28)</f>
        <v>0.856965920236731</v>
      </c>
      <c r="H29" s="34" t="n">
        <f aca="false">AVERAGE(H19:H28)</f>
        <v>0.88756515418119</v>
      </c>
      <c r="I29" s="34" t="n">
        <f aca="false">AVERAGE(I19:I28)</f>
        <v>0.880355326196795</v>
      </c>
    </row>
    <row r="30" s="35" customFormat="true" ht="13.8" hidden="false" customHeight="false" outlineLevel="0" collapsed="false">
      <c r="A30" s="36" t="s">
        <v>20</v>
      </c>
      <c r="B30" s="37"/>
      <c r="C30" s="37" t="n">
        <f aca="false">C29-$B29</f>
        <v>0.075819413084643</v>
      </c>
      <c r="D30" s="37" t="n">
        <f aca="false">D29-$B29</f>
        <v>0.060021904668342</v>
      </c>
      <c r="E30" s="37" t="n">
        <f aca="false">E29-$B29</f>
        <v>0.0654637937989345</v>
      </c>
      <c r="F30" s="37" t="n">
        <f aca="false">F29-$B29</f>
        <v>0.0600217347206591</v>
      </c>
      <c r="G30" s="37" t="n">
        <f aca="false">G29-$B29</f>
        <v>0.0264955731869868</v>
      </c>
      <c r="H30" s="37" t="n">
        <f aca="false">H29-$B29</f>
        <v>0.0570948071314455</v>
      </c>
      <c r="I30" s="37" t="n">
        <f aca="false">I29-$B29</f>
        <v>0.049884979147051</v>
      </c>
    </row>
    <row r="31" s="40" customFormat="true" ht="23.7" hidden="false" customHeight="false" outlineLevel="0" collapsed="false">
      <c r="A31" s="38" t="s">
        <v>21</v>
      </c>
      <c r="B31" s="39"/>
      <c r="C31" s="39" t="n">
        <f aca="false">(C29-$B29)/$B29</f>
        <v>0.0912969540140625</v>
      </c>
      <c r="D31" s="39" t="n">
        <f aca="false">(D29-$B29)/$B29</f>
        <v>0.0722745909972229</v>
      </c>
      <c r="E31" s="39" t="n">
        <f aca="false">(E29-$B29)/$B29</f>
        <v>0.0788273705755966</v>
      </c>
      <c r="F31" s="39" t="n">
        <f aca="false">(F29-$B29)/$B29</f>
        <v>0.0722743863569446</v>
      </c>
      <c r="G31" s="39" t="n">
        <f aca="false">(G29-$B29)/$B29</f>
        <v>0.0319042977044426</v>
      </c>
      <c r="H31" s="39" t="n">
        <f aca="false">(H29-$B29)/$B29</f>
        <v>0.0687499648052161</v>
      </c>
      <c r="I31" s="39" t="n">
        <f aca="false">(I29-$B29)/$B29</f>
        <v>0.060068344793126</v>
      </c>
    </row>
    <row r="33" customFormat="false" ht="13.8" hidden="false" customHeight="false" outlineLevel="0" collapsed="false">
      <c r="K33" s="19"/>
    </row>
    <row r="34" customFormat="false" ht="13.8" hidden="false" customHeight="false" outlineLevel="0" collapsed="false">
      <c r="K34" s="19"/>
      <c r="L34" s="19"/>
    </row>
    <row r="35" customFormat="false" ht="13.8" hidden="false" customHeight="false" outlineLevel="0" collapsed="false">
      <c r="K35" s="19"/>
      <c r="L35" s="19"/>
    </row>
    <row r="36" customFormat="false" ht="13.8" hidden="false" customHeight="false" outlineLevel="0" collapsed="false">
      <c r="K36" s="19"/>
      <c r="L36" s="19"/>
    </row>
    <row r="37" customFormat="false" ht="13.8" hidden="false" customHeight="false" outlineLevel="0" collapsed="false">
      <c r="K37" s="19"/>
      <c r="L37" s="19"/>
    </row>
    <row r="38" customFormat="false" ht="13.8" hidden="false" customHeight="false" outlineLevel="0" collapsed="false">
      <c r="K38" s="19"/>
    </row>
  </sheetData>
  <mergeCells count="2">
    <mergeCell ref="A1:I1"/>
    <mergeCell ref="A17:I17"/>
  </mergeCells>
  <conditionalFormatting sqref="A3:I12 A19:I28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3:I12 B19:I28">
    <cfRule type="expression" priority="4" aboveAverage="0" equalAverage="0" bottom="0" percent="0" rank="0" text="" dxfId="2">
      <formula>B3=#ref!</formula>
    </cfRule>
    <cfRule type="expression" priority="5" aboveAverage="0" equalAverage="0" bottom="0" percent="0" rank="0" text="" dxfId="2">
      <formula>K3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9" activeCellId="0" sqref="19:28"/>
    </sheetView>
  </sheetViews>
  <sheetFormatPr defaultColWidth="8.72265625" defaultRowHeight="13.8" zeroHeight="false" outlineLevelRow="0" outlineLevelCol="0"/>
  <cols>
    <col collapsed="false" customWidth="true" hidden="false" outlineLevel="0" max="1" min="1" style="19" width="12.39"/>
    <col collapsed="false" customWidth="true" hidden="false" outlineLevel="0" max="2" min="2" style="19" width="6.57"/>
    <col collapsed="false" customWidth="true" hidden="false" outlineLevel="0" max="9" min="3" style="19" width="7.75"/>
    <col collapsed="false" customWidth="false" hidden="false" outlineLevel="0" max="1023" min="10" style="20" width="8.71"/>
    <col collapsed="false" customWidth="true" hidden="false" outlineLevel="0" max="1024" min="1024" style="20" width="11.52"/>
  </cols>
  <sheetData>
    <row r="1" customFormat="false" ht="17.35" hidden="false" customHeight="true" outlineLevel="0" collapsed="false">
      <c r="A1" s="1" t="s">
        <v>23</v>
      </c>
      <c r="B1" s="1"/>
      <c r="C1" s="1"/>
      <c r="D1" s="1"/>
      <c r="E1" s="1"/>
      <c r="F1" s="1"/>
      <c r="G1" s="1"/>
      <c r="H1" s="1"/>
      <c r="I1" s="1"/>
    </row>
    <row r="2" customFormat="false" ht="23.7" hidden="false" customHeight="false" outlineLevel="0" collapsed="false">
      <c r="A2" s="21" t="s">
        <v>16</v>
      </c>
      <c r="B2" s="22" t="s">
        <v>2</v>
      </c>
      <c r="C2" s="22" t="s">
        <v>3</v>
      </c>
      <c r="D2" s="22" t="s">
        <v>4</v>
      </c>
      <c r="E2" s="22" t="s">
        <v>5</v>
      </c>
      <c r="F2" s="22" t="s">
        <v>6</v>
      </c>
      <c r="G2" s="22" t="s">
        <v>7</v>
      </c>
      <c r="H2" s="22" t="s">
        <v>17</v>
      </c>
      <c r="I2" s="22" t="s">
        <v>18</v>
      </c>
    </row>
    <row r="3" s="24" customFormat="true" ht="13.8" hidden="false" customHeight="false" outlineLevel="0" collapsed="false">
      <c r="A3" s="23" t="n">
        <v>1</v>
      </c>
      <c r="B3" s="6" t="n">
        <v>19.7362640671648</v>
      </c>
      <c r="C3" s="6" t="n">
        <v>28.4332086264889</v>
      </c>
      <c r="D3" s="6" t="n">
        <v>27.567237335305</v>
      </c>
      <c r="E3" s="6" t="n">
        <v>27.6947089950487</v>
      </c>
      <c r="F3" s="6" t="n">
        <v>27.567237335305</v>
      </c>
      <c r="G3" s="6" t="n">
        <v>23.8871251629541</v>
      </c>
      <c r="H3" s="6" t="n">
        <v>26.77869325069</v>
      </c>
      <c r="I3" s="6" t="n">
        <v>25.1540433927123</v>
      </c>
      <c r="AMJ3" s="20"/>
    </row>
    <row r="4" customFormat="false" ht="13.8" hidden="false" customHeight="false" outlineLevel="0" collapsed="false">
      <c r="A4" s="23" t="n">
        <v>2</v>
      </c>
      <c r="B4" s="6" t="n">
        <v>19.7137654600791</v>
      </c>
      <c r="C4" s="6" t="n">
        <v>28.401283403219</v>
      </c>
      <c r="D4" s="6" t="n">
        <v>27.4932321523334</v>
      </c>
      <c r="E4" s="6" t="n">
        <v>27.6300112699819</v>
      </c>
      <c r="F4" s="6" t="n">
        <v>27.4932321523334</v>
      </c>
      <c r="G4" s="6" t="n">
        <v>23.8570858470468</v>
      </c>
      <c r="H4" s="6" t="n">
        <v>26.7432427556712</v>
      </c>
      <c r="I4" s="6" t="n">
        <v>25.1249874551406</v>
      </c>
    </row>
    <row r="5" customFormat="false" ht="13.8" hidden="false" customHeight="false" outlineLevel="0" collapsed="false">
      <c r="A5" s="23" t="n">
        <v>3</v>
      </c>
      <c r="B5" s="6" t="n">
        <v>19.7318023199851</v>
      </c>
      <c r="C5" s="6" t="n">
        <v>28.4203968209614</v>
      </c>
      <c r="D5" s="6" t="n">
        <v>27.5194653949532</v>
      </c>
      <c r="E5" s="6" t="n">
        <v>27.6816316885689</v>
      </c>
      <c r="F5" s="6" t="n">
        <v>27.5194653949532</v>
      </c>
      <c r="G5" s="6" t="n">
        <v>23.9200004511052</v>
      </c>
      <c r="H5" s="6" t="n">
        <v>26.7928202939602</v>
      </c>
      <c r="I5" s="6" t="n">
        <v>25.1977821536968</v>
      </c>
    </row>
    <row r="6" customFormat="false" ht="13.8" hidden="false" customHeight="false" outlineLevel="0" collapsed="false">
      <c r="A6" s="23" t="n">
        <v>4</v>
      </c>
      <c r="B6" s="6" t="n">
        <v>19.6886452265138</v>
      </c>
      <c r="C6" s="6" t="n">
        <v>28.4105715319135</v>
      </c>
      <c r="D6" s="6" t="n">
        <v>27.4865466900909</v>
      </c>
      <c r="E6" s="6" t="n">
        <v>27.6394642475149</v>
      </c>
      <c r="F6" s="6" t="n">
        <v>27.4865466900909</v>
      </c>
      <c r="G6" s="6" t="n">
        <v>23.9049715689108</v>
      </c>
      <c r="H6" s="6" t="n">
        <v>26.7627152263757</v>
      </c>
      <c r="I6" s="6" t="n">
        <v>25.1670983103959</v>
      </c>
    </row>
    <row r="7" customFormat="false" ht="13.8" hidden="false" customHeight="false" outlineLevel="0" collapsed="false">
      <c r="A7" s="23" t="n">
        <v>5</v>
      </c>
      <c r="B7" s="6" t="n">
        <v>19.7175835150848</v>
      </c>
      <c r="C7" s="6" t="n">
        <v>28.4796030481125</v>
      </c>
      <c r="D7" s="6" t="n">
        <v>27.5549152320385</v>
      </c>
      <c r="E7" s="6" t="n">
        <v>27.7113075776015</v>
      </c>
      <c r="F7" s="6" t="n">
        <v>27.5549152320385</v>
      </c>
      <c r="G7" s="6" t="n">
        <v>23.9162765328677</v>
      </c>
      <c r="H7" s="6" t="n">
        <v>26.8072611050239</v>
      </c>
      <c r="I7" s="6" t="n">
        <v>25.1984455574729</v>
      </c>
    </row>
    <row r="8" customFormat="false" ht="13.8" hidden="false" customHeight="false" outlineLevel="0" collapsed="false">
      <c r="A8" s="23" t="n">
        <v>6</v>
      </c>
      <c r="B8" s="6" t="n">
        <v>19.6975810377742</v>
      </c>
      <c r="C8" s="6" t="n">
        <v>28.3796540081187</v>
      </c>
      <c r="D8" s="6" t="n">
        <v>27.4720634466809</v>
      </c>
      <c r="E8" s="6" t="n">
        <v>27.606582661309</v>
      </c>
      <c r="F8" s="6" t="n">
        <v>27.4720786311586</v>
      </c>
      <c r="G8" s="6" t="n">
        <v>23.8542267412775</v>
      </c>
      <c r="H8" s="6" t="n">
        <v>26.7154580322497</v>
      </c>
      <c r="I8" s="6" t="n">
        <v>25.1238522051454</v>
      </c>
    </row>
    <row r="9" customFormat="false" ht="13.8" hidden="false" customHeight="false" outlineLevel="0" collapsed="false">
      <c r="A9" s="23" t="n">
        <v>7</v>
      </c>
      <c r="B9" s="6" t="n">
        <v>19.7008796529013</v>
      </c>
      <c r="C9" s="6" t="n">
        <v>28.4248078399981</v>
      </c>
      <c r="D9" s="6" t="n">
        <v>27.5510560151927</v>
      </c>
      <c r="E9" s="6" t="n">
        <v>27.6726408336715</v>
      </c>
      <c r="F9" s="6" t="n">
        <v>27.5510560151927</v>
      </c>
      <c r="G9" s="6" t="n">
        <v>23.8658027173365</v>
      </c>
      <c r="H9" s="6" t="n">
        <v>26.7691591662143</v>
      </c>
      <c r="I9" s="6" t="n">
        <v>25.1593417997332</v>
      </c>
    </row>
    <row r="10" customFormat="false" ht="13.8" hidden="false" customHeight="false" outlineLevel="0" collapsed="false">
      <c r="A10" s="23" t="n">
        <v>8</v>
      </c>
      <c r="B10" s="6" t="n">
        <v>19.7028358196007</v>
      </c>
      <c r="C10" s="6" t="n">
        <v>28.4243865630859</v>
      </c>
      <c r="D10" s="6" t="n">
        <v>27.5269697167614</v>
      </c>
      <c r="E10" s="6" t="n">
        <v>27.6983334502676</v>
      </c>
      <c r="F10" s="6" t="n">
        <v>27.5269697167614</v>
      </c>
      <c r="G10" s="6" t="n">
        <v>23.9083135245702</v>
      </c>
      <c r="H10" s="6" t="n">
        <v>26.8148437508508</v>
      </c>
      <c r="I10" s="6" t="n">
        <v>25.2145084567601</v>
      </c>
    </row>
    <row r="11" customFormat="false" ht="13.8" hidden="false" customHeight="false" outlineLevel="0" collapsed="false">
      <c r="A11" s="23" t="n">
        <v>9</v>
      </c>
      <c r="B11" s="6" t="n">
        <v>19.7153506279143</v>
      </c>
      <c r="C11" s="6" t="n">
        <v>28.4230761010689</v>
      </c>
      <c r="D11" s="6" t="n">
        <v>27.4982859473044</v>
      </c>
      <c r="E11" s="6" t="n">
        <v>27.6439621891849</v>
      </c>
      <c r="F11" s="6" t="n">
        <v>27.4982859473044</v>
      </c>
      <c r="G11" s="6" t="n">
        <v>23.9062992774871</v>
      </c>
      <c r="H11" s="6" t="n">
        <v>26.7750620116932</v>
      </c>
      <c r="I11" s="6" t="n">
        <v>25.1827688917369</v>
      </c>
    </row>
    <row r="12" customFormat="false" ht="13.8" hidden="false" customHeight="false" outlineLevel="0" collapsed="false">
      <c r="A12" s="23" t="n">
        <v>10</v>
      </c>
      <c r="B12" s="6" t="n">
        <v>19.7009005559183</v>
      </c>
      <c r="C12" s="6" t="n">
        <v>28.4245397912161</v>
      </c>
      <c r="D12" s="6" t="n">
        <v>27.5193633420887</v>
      </c>
      <c r="E12" s="6" t="n">
        <v>27.6369074408836</v>
      </c>
      <c r="F12" s="6" t="n">
        <v>27.5193633420887</v>
      </c>
      <c r="G12" s="6" t="n">
        <v>23.897289456263</v>
      </c>
      <c r="H12" s="6" t="n">
        <v>26.7969132217458</v>
      </c>
      <c r="I12" s="6" t="n">
        <v>25.2027503207787</v>
      </c>
    </row>
    <row r="13" s="27" customFormat="true" ht="13.8" hidden="false" customHeight="false" outlineLevel="0" collapsed="false">
      <c r="A13" s="25" t="s">
        <v>19</v>
      </c>
      <c r="B13" s="26" t="n">
        <f aca="false">AVERAGE(B3:B12)</f>
        <v>19.7105608282936</v>
      </c>
      <c r="C13" s="26" t="n">
        <f aca="false">AVERAGE(C3:C12)</f>
        <v>28.4221527734183</v>
      </c>
      <c r="D13" s="26" t="n">
        <f aca="false">AVERAGE(D3:D12)</f>
        <v>27.5189135272749</v>
      </c>
      <c r="E13" s="26" t="n">
        <f aca="false">AVERAGE(E3:E12)</f>
        <v>27.6615550354032</v>
      </c>
      <c r="F13" s="26" t="n">
        <f aca="false">AVERAGE(F3:F12)</f>
        <v>27.5189150457227</v>
      </c>
      <c r="G13" s="26" t="n">
        <f aca="false">AVERAGE(G3:G12)</f>
        <v>23.8917391279819</v>
      </c>
      <c r="H13" s="26" t="n">
        <f aca="false">AVERAGE(H3:H12)</f>
        <v>26.7756168814475</v>
      </c>
      <c r="I13" s="26" t="n">
        <f aca="false">AVERAGE(I3:I12)</f>
        <v>25.1725578543573</v>
      </c>
      <c r="AMJ13" s="20"/>
    </row>
    <row r="14" s="27" customFormat="true" ht="13.8" hidden="false" customHeight="false" outlineLevel="0" collapsed="false">
      <c r="A14" s="28" t="s">
        <v>20</v>
      </c>
      <c r="B14" s="29"/>
      <c r="C14" s="29" t="n">
        <f aca="false">C13-$B13</f>
        <v>8.71159194512464</v>
      </c>
      <c r="D14" s="29" t="n">
        <f aca="false">D13-$B13</f>
        <v>7.80835269898129</v>
      </c>
      <c r="E14" s="29" t="n">
        <f aca="false">E13-$B13</f>
        <v>7.95099420710961</v>
      </c>
      <c r="F14" s="29" t="n">
        <f aca="false">F13-$B13</f>
        <v>7.80835421742906</v>
      </c>
      <c r="G14" s="29" t="n">
        <f aca="false">G13-$B13</f>
        <v>4.18117829968826</v>
      </c>
      <c r="H14" s="29" t="n">
        <f aca="false">H13-$B13</f>
        <v>7.06505605315384</v>
      </c>
      <c r="I14" s="29" t="n">
        <f aca="false">I13-$B13</f>
        <v>5.46199702606364</v>
      </c>
      <c r="AMJ14" s="20"/>
    </row>
    <row r="15" customFormat="false" ht="23.7" hidden="false" customHeight="false" outlineLevel="0" collapsed="false">
      <c r="A15" s="30" t="s">
        <v>21</v>
      </c>
      <c r="B15" s="31"/>
      <c r="C15" s="31" t="n">
        <f aca="false">(C13-$B13)/$B13</f>
        <v>0.44197585350385</v>
      </c>
      <c r="D15" s="31" t="n">
        <f aca="false">(D13-$B13)/$B13</f>
        <v>0.396150711641484</v>
      </c>
      <c r="E15" s="31" t="n">
        <f aca="false">(E13-$B13)/$B13</f>
        <v>0.403387517807018</v>
      </c>
      <c r="F15" s="31" t="n">
        <f aca="false">(F13-$B13)/$B13</f>
        <v>0.396150788678753</v>
      </c>
      <c r="G15" s="31" t="n">
        <f aca="false">(G13-$B13)/$B13</f>
        <v>0.212128834694869</v>
      </c>
      <c r="H15" s="31" t="n">
        <f aca="false">(H13-$B13)/$B13</f>
        <v>0.358440133423919</v>
      </c>
      <c r="I15" s="31" t="n">
        <f aca="false">(I13-$B13)/$B13</f>
        <v>0.277110178327507</v>
      </c>
    </row>
    <row r="16" customFormat="false" ht="13.8" hidden="false" customHeight="false" outlineLevel="0" collapsed="false">
      <c r="A16" s="0"/>
      <c r="B16" s="0"/>
      <c r="C16" s="0"/>
      <c r="D16" s="0"/>
      <c r="E16" s="0"/>
      <c r="F16" s="0"/>
      <c r="G16" s="0"/>
      <c r="H16" s="0"/>
      <c r="I16" s="0"/>
    </row>
    <row r="17" customFormat="false" ht="17.35" hidden="false" customHeight="true" outlineLevel="0" collapsed="false">
      <c r="A17" s="1" t="s">
        <v>24</v>
      </c>
      <c r="B17" s="1"/>
      <c r="C17" s="1"/>
      <c r="D17" s="1"/>
      <c r="E17" s="1"/>
      <c r="F17" s="1"/>
      <c r="G17" s="1"/>
      <c r="H17" s="1"/>
      <c r="I17" s="1"/>
    </row>
    <row r="18" customFormat="false" ht="23.7" hidden="false" customHeight="false" outlineLevel="0" collapsed="false">
      <c r="A18" s="21" t="s">
        <v>16</v>
      </c>
      <c r="B18" s="22" t="s">
        <v>2</v>
      </c>
      <c r="C18" s="22" t="s">
        <v>3</v>
      </c>
      <c r="D18" s="22" t="s">
        <v>4</v>
      </c>
      <c r="E18" s="22" t="s">
        <v>5</v>
      </c>
      <c r="F18" s="22" t="s">
        <v>6</v>
      </c>
      <c r="G18" s="22" t="s">
        <v>7</v>
      </c>
      <c r="H18" s="22" t="s">
        <v>17</v>
      </c>
      <c r="I18" s="22" t="s">
        <v>18</v>
      </c>
    </row>
    <row r="19" customFormat="false" ht="13.8" hidden="false" customHeight="false" outlineLevel="0" collapsed="false">
      <c r="A19" s="23" t="n">
        <v>1</v>
      </c>
      <c r="B19" s="32" t="n">
        <v>0.532454418787285</v>
      </c>
      <c r="C19" s="32" t="n">
        <v>0.840463527535172</v>
      </c>
      <c r="D19" s="32" t="n">
        <v>0.817053483580769</v>
      </c>
      <c r="E19" s="32" t="n">
        <v>0.814974652956927</v>
      </c>
      <c r="F19" s="32" t="n">
        <v>0.817053483580769</v>
      </c>
      <c r="G19" s="32" t="n">
        <v>0.692504188239278</v>
      </c>
      <c r="H19" s="32" t="n">
        <v>0.767782798347134</v>
      </c>
      <c r="I19" s="32" t="n">
        <v>0.692553032260166</v>
      </c>
    </row>
    <row r="20" customFormat="false" ht="13.8" hidden="false" customHeight="false" outlineLevel="0" collapsed="false">
      <c r="A20" s="23" t="n">
        <v>2</v>
      </c>
      <c r="B20" s="32" t="n">
        <v>0.531098674131133</v>
      </c>
      <c r="C20" s="32" t="n">
        <v>0.839620271193337</v>
      </c>
      <c r="D20" s="32" t="n">
        <v>0.814266446991</v>
      </c>
      <c r="E20" s="32" t="n">
        <v>0.813923025275791</v>
      </c>
      <c r="F20" s="32" t="n">
        <v>0.814266446991</v>
      </c>
      <c r="G20" s="32" t="n">
        <v>0.691159614951983</v>
      </c>
      <c r="H20" s="32" t="n">
        <v>0.764517951038805</v>
      </c>
      <c r="I20" s="32" t="n">
        <v>0.689630105031929</v>
      </c>
    </row>
    <row r="21" customFormat="false" ht="13.8" hidden="false" customHeight="false" outlineLevel="0" collapsed="false">
      <c r="A21" s="23" t="n">
        <v>3</v>
      </c>
      <c r="B21" s="32" t="n">
        <v>0.53327767157355</v>
      </c>
      <c r="C21" s="32" t="n">
        <v>0.841374206501211</v>
      </c>
      <c r="D21" s="32" t="n">
        <v>0.817205561623618</v>
      </c>
      <c r="E21" s="32" t="n">
        <v>0.817334188508506</v>
      </c>
      <c r="F21" s="32" t="n">
        <v>0.817205561623618</v>
      </c>
      <c r="G21" s="32" t="n">
        <v>0.693908939347318</v>
      </c>
      <c r="H21" s="32" t="n">
        <v>0.768101021628216</v>
      </c>
      <c r="I21" s="32" t="n">
        <v>0.691910582717448</v>
      </c>
    </row>
    <row r="22" customFormat="false" ht="13.8" hidden="false" customHeight="false" outlineLevel="0" collapsed="false">
      <c r="A22" s="23" t="n">
        <v>4</v>
      </c>
      <c r="B22" s="32" t="n">
        <v>0.531094473626898</v>
      </c>
      <c r="C22" s="32" t="n">
        <v>0.841128276400834</v>
      </c>
      <c r="D22" s="32" t="n">
        <v>0.814041742922045</v>
      </c>
      <c r="E22" s="32" t="n">
        <v>0.814661677223236</v>
      </c>
      <c r="F22" s="32" t="n">
        <v>0.814041742922045</v>
      </c>
      <c r="G22" s="32" t="n">
        <v>0.694767418865059</v>
      </c>
      <c r="H22" s="32" t="n">
        <v>0.76980976985107</v>
      </c>
      <c r="I22" s="32" t="n">
        <v>0.696376390630794</v>
      </c>
    </row>
    <row r="23" customFormat="false" ht="13.8" hidden="false" customHeight="false" outlineLevel="0" collapsed="false">
      <c r="A23" s="23" t="n">
        <v>5</v>
      </c>
      <c r="B23" s="32" t="n">
        <v>0.533054272341711</v>
      </c>
      <c r="C23" s="32" t="n">
        <v>0.841097536010018</v>
      </c>
      <c r="D23" s="32" t="n">
        <v>0.817565321847927</v>
      </c>
      <c r="E23" s="32" t="n">
        <v>0.815766938409606</v>
      </c>
      <c r="F23" s="32" t="n">
        <v>0.817565321847927</v>
      </c>
      <c r="G23" s="32" t="n">
        <v>0.69353041632876</v>
      </c>
      <c r="H23" s="32" t="n">
        <v>0.771132800154168</v>
      </c>
      <c r="I23" s="32" t="n">
        <v>0.695609313568162</v>
      </c>
    </row>
    <row r="24" customFormat="false" ht="13.8" hidden="false" customHeight="false" outlineLevel="0" collapsed="false">
      <c r="A24" s="23" t="n">
        <v>6</v>
      </c>
      <c r="B24" s="32" t="n">
        <v>0.531686284131481</v>
      </c>
      <c r="C24" s="32" t="n">
        <v>0.839464640304173</v>
      </c>
      <c r="D24" s="32" t="n">
        <v>0.815706882273478</v>
      </c>
      <c r="E24" s="32" t="n">
        <v>0.815538920672429</v>
      </c>
      <c r="F24" s="32" t="n">
        <v>0.815708959579286</v>
      </c>
      <c r="G24" s="32" t="n">
        <v>0.690557027814209</v>
      </c>
      <c r="H24" s="32" t="n">
        <v>0.768605361328597</v>
      </c>
      <c r="I24" s="32" t="n">
        <v>0.693574682843944</v>
      </c>
    </row>
    <row r="25" customFormat="false" ht="13.8" hidden="false" customHeight="false" outlineLevel="0" collapsed="false">
      <c r="A25" s="23" t="n">
        <v>7</v>
      </c>
      <c r="B25" s="32" t="n">
        <v>0.531153328528849</v>
      </c>
      <c r="C25" s="32" t="n">
        <v>0.839967506884135</v>
      </c>
      <c r="D25" s="32" t="n">
        <v>0.815345341373593</v>
      </c>
      <c r="E25" s="32" t="n">
        <v>0.814965573424723</v>
      </c>
      <c r="F25" s="32" t="n">
        <v>0.815345341373593</v>
      </c>
      <c r="G25" s="32" t="n">
        <v>0.689771183591641</v>
      </c>
      <c r="H25" s="32" t="n">
        <v>0.772917045338909</v>
      </c>
      <c r="I25" s="32" t="n">
        <v>0.694383394563112</v>
      </c>
    </row>
    <row r="26" customFormat="false" ht="13.8" hidden="false" customHeight="false" outlineLevel="0" collapsed="false">
      <c r="A26" s="23" t="n">
        <v>8</v>
      </c>
      <c r="B26" s="32" t="n">
        <v>0.532242810592995</v>
      </c>
      <c r="C26" s="32" t="n">
        <v>0.842713703251797</v>
      </c>
      <c r="D26" s="32" t="n">
        <v>0.81731264393018</v>
      </c>
      <c r="E26" s="32" t="n">
        <v>0.816025754733023</v>
      </c>
      <c r="F26" s="32" t="n">
        <v>0.81731264393018</v>
      </c>
      <c r="G26" s="32" t="n">
        <v>0.692432068859655</v>
      </c>
      <c r="H26" s="32" t="n">
        <v>0.769302140443372</v>
      </c>
      <c r="I26" s="32" t="n">
        <v>0.692294497813683</v>
      </c>
    </row>
    <row r="27" customFormat="false" ht="13.8" hidden="false" customHeight="false" outlineLevel="0" collapsed="false">
      <c r="A27" s="23" t="n">
        <v>9</v>
      </c>
      <c r="B27" s="32" t="n">
        <v>0.53217051089077</v>
      </c>
      <c r="C27" s="32" t="n">
        <v>0.84123263932027</v>
      </c>
      <c r="D27" s="32" t="n">
        <v>0.816345042375961</v>
      </c>
      <c r="E27" s="32" t="n">
        <v>0.815334300455483</v>
      </c>
      <c r="F27" s="32" t="n">
        <v>0.816345042375961</v>
      </c>
      <c r="G27" s="32" t="n">
        <v>0.689325534039531</v>
      </c>
      <c r="H27" s="32" t="n">
        <v>0.768611370028218</v>
      </c>
      <c r="I27" s="32" t="n">
        <v>0.694951452147398</v>
      </c>
    </row>
    <row r="28" customFormat="false" ht="13.8" hidden="false" customHeight="false" outlineLevel="0" collapsed="false">
      <c r="A28" s="23" t="n">
        <v>10</v>
      </c>
      <c r="B28" s="32" t="n">
        <v>0.531390972727964</v>
      </c>
      <c r="C28" s="32" t="n">
        <v>0.842393826005658</v>
      </c>
      <c r="D28" s="32" t="n">
        <v>0.816375925451658</v>
      </c>
      <c r="E28" s="32" t="n">
        <v>0.815302260754033</v>
      </c>
      <c r="F28" s="32" t="n">
        <v>0.816375925451658</v>
      </c>
      <c r="G28" s="32" t="n">
        <v>0.694208126621682</v>
      </c>
      <c r="H28" s="32" t="n">
        <v>0.773007859692183</v>
      </c>
      <c r="I28" s="32" t="n">
        <v>0.696301332686398</v>
      </c>
    </row>
    <row r="29" s="35" customFormat="true" ht="13.8" hidden="false" customHeight="false" outlineLevel="0" collapsed="false">
      <c r="A29" s="33" t="s">
        <v>19</v>
      </c>
      <c r="B29" s="34" t="n">
        <f aca="false">AVERAGE(B19:B28)</f>
        <v>0.531962341733264</v>
      </c>
      <c r="C29" s="34" t="n">
        <f aca="false">AVERAGE(C19:C28)</f>
        <v>0.840945613340661</v>
      </c>
      <c r="D29" s="34" t="n">
        <f aca="false">AVERAGE(D19:D28)</f>
        <v>0.816121839237023</v>
      </c>
      <c r="E29" s="34" t="n">
        <f aca="false">AVERAGE(E19:E28)</f>
        <v>0.815382729241376</v>
      </c>
      <c r="F29" s="34" t="n">
        <f aca="false">AVERAGE(F19:F28)</f>
        <v>0.816122046967604</v>
      </c>
      <c r="G29" s="34" t="n">
        <f aca="false">AVERAGE(G19:G28)</f>
        <v>0.692216451865912</v>
      </c>
      <c r="H29" s="34" t="n">
        <f aca="false">AVERAGE(H19:H28)</f>
        <v>0.769378811785067</v>
      </c>
      <c r="I29" s="34" t="n">
        <f aca="false">AVERAGE(I19:I28)</f>
        <v>0.693758478426303</v>
      </c>
    </row>
    <row r="30" s="35" customFormat="true" ht="13.8" hidden="false" customHeight="false" outlineLevel="0" collapsed="false">
      <c r="A30" s="36" t="s">
        <v>20</v>
      </c>
      <c r="B30" s="37"/>
      <c r="C30" s="37" t="n">
        <f aca="false">C29-$B29</f>
        <v>0.308983271607397</v>
      </c>
      <c r="D30" s="37" t="n">
        <f aca="false">D29-$B29</f>
        <v>0.284159497503759</v>
      </c>
      <c r="E30" s="37" t="n">
        <f aca="false">E29-$B29</f>
        <v>0.283420387508112</v>
      </c>
      <c r="F30" s="37" t="n">
        <f aca="false">F29-$B29</f>
        <v>0.28415970523434</v>
      </c>
      <c r="G30" s="37" t="n">
        <f aca="false">G29-$B29</f>
        <v>0.160254110132648</v>
      </c>
      <c r="H30" s="37" t="n">
        <f aca="false">H29-$B29</f>
        <v>0.237416470051804</v>
      </c>
      <c r="I30" s="37" t="n">
        <f aca="false">I29-$B29</f>
        <v>0.16179613669304</v>
      </c>
    </row>
    <row r="31" s="40" customFormat="true" ht="23.7" hidden="false" customHeight="false" outlineLevel="0" collapsed="false">
      <c r="A31" s="38" t="s">
        <v>21</v>
      </c>
      <c r="B31" s="39"/>
      <c r="C31" s="39" t="n">
        <f aca="false">(C29-$B29)/$B29</f>
        <v>0.58083673855682</v>
      </c>
      <c r="D31" s="39" t="n">
        <f aca="false">(D29-$B29)/$B29</f>
        <v>0.534172205833026</v>
      </c>
      <c r="E31" s="39" t="n">
        <f aca="false">(E29-$B29)/$B29</f>
        <v>0.53278280297936</v>
      </c>
      <c r="F31" s="39" t="n">
        <f aca="false">(F29-$B29)/$B29</f>
        <v>0.534172596331685</v>
      </c>
      <c r="G31" s="39" t="n">
        <f aca="false">(G29-$B29)/$B29</f>
        <v>0.301250854732501</v>
      </c>
      <c r="H31" s="39" t="n">
        <f aca="false">(H29-$B29)/$B29</f>
        <v>0.446303152358948</v>
      </c>
      <c r="I31" s="39" t="n">
        <f aca="false">(I29-$B29)/$B29</f>
        <v>0.304149606090289</v>
      </c>
    </row>
    <row r="33" customFormat="false" ht="13.8" hidden="false" customHeight="false" outlineLevel="0" collapsed="false">
      <c r="K33" s="19"/>
    </row>
    <row r="34" customFormat="false" ht="13.8" hidden="false" customHeight="false" outlineLevel="0" collapsed="false">
      <c r="K34" s="19"/>
      <c r="L34" s="19"/>
    </row>
    <row r="35" customFormat="false" ht="13.8" hidden="false" customHeight="false" outlineLevel="0" collapsed="false">
      <c r="K35" s="19"/>
      <c r="L35" s="19"/>
    </row>
    <row r="36" customFormat="false" ht="13.8" hidden="false" customHeight="false" outlineLevel="0" collapsed="false">
      <c r="K36" s="19"/>
      <c r="L36" s="19"/>
    </row>
    <row r="37" customFormat="false" ht="13.8" hidden="false" customHeight="false" outlineLevel="0" collapsed="false">
      <c r="K37" s="19"/>
      <c r="L37" s="19"/>
    </row>
    <row r="38" customFormat="false" ht="13.8" hidden="false" customHeight="false" outlineLevel="0" collapsed="false">
      <c r="K38" s="19"/>
    </row>
  </sheetData>
  <mergeCells count="2">
    <mergeCell ref="A1:I1"/>
    <mergeCell ref="A17:I17"/>
  </mergeCells>
  <conditionalFormatting sqref="A3:I12 A19:I28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3:I12 B19:I28">
    <cfRule type="expression" priority="4" aboveAverage="0" equalAverage="0" bottom="0" percent="0" rank="0" text="" dxfId="2">
      <formula>B3=#ref!</formula>
    </cfRule>
    <cfRule type="expression" priority="5" aboveAverage="0" equalAverage="0" bottom="0" percent="0" rank="0" text="" dxfId="2">
      <formula>K3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8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9" activeCellId="0" sqref="19:28"/>
    </sheetView>
  </sheetViews>
  <sheetFormatPr defaultColWidth="8.72265625" defaultRowHeight="13.8" zeroHeight="false" outlineLevelRow="0" outlineLevelCol="0"/>
  <cols>
    <col collapsed="false" customWidth="true" hidden="false" outlineLevel="0" max="1" min="1" style="19" width="12.39"/>
    <col collapsed="false" customWidth="true" hidden="false" outlineLevel="0" max="2" min="2" style="19" width="6.57"/>
    <col collapsed="false" customWidth="true" hidden="false" outlineLevel="0" max="9" min="3" style="19" width="7.75"/>
    <col collapsed="false" customWidth="false" hidden="false" outlineLevel="0" max="1023" min="10" style="20" width="8.71"/>
    <col collapsed="false" customWidth="true" hidden="false" outlineLevel="0" max="1024" min="1024" style="20" width="11.52"/>
  </cols>
  <sheetData>
    <row r="1" customFormat="false" ht="17.35" hidden="false" customHeight="true" outlineLevel="0" collapsed="false">
      <c r="A1" s="1" t="s">
        <v>25</v>
      </c>
      <c r="B1" s="1"/>
      <c r="C1" s="1"/>
      <c r="D1" s="1"/>
      <c r="E1" s="1"/>
      <c r="F1" s="1"/>
      <c r="G1" s="1"/>
      <c r="H1" s="1"/>
      <c r="I1" s="1"/>
    </row>
    <row r="2" customFormat="false" ht="23.7" hidden="false" customHeight="false" outlineLevel="0" collapsed="false">
      <c r="A2" s="21" t="s">
        <v>16</v>
      </c>
      <c r="B2" s="22" t="s">
        <v>2</v>
      </c>
      <c r="C2" s="22" t="s">
        <v>3</v>
      </c>
      <c r="D2" s="22" t="s">
        <v>4</v>
      </c>
      <c r="E2" s="22" t="s">
        <v>5</v>
      </c>
      <c r="F2" s="22" t="s">
        <v>6</v>
      </c>
      <c r="G2" s="22" t="s">
        <v>7</v>
      </c>
      <c r="H2" s="22" t="s">
        <v>17</v>
      </c>
      <c r="I2" s="22" t="s">
        <v>18</v>
      </c>
    </row>
    <row r="3" s="24" customFormat="true" ht="13.8" hidden="false" customHeight="false" outlineLevel="0" collapsed="false">
      <c r="A3" s="23" t="n">
        <v>1</v>
      </c>
      <c r="B3" s="6" t="n">
        <v>14.7083973323627</v>
      </c>
      <c r="C3" s="6" t="n">
        <v>25.2096653582237</v>
      </c>
      <c r="D3" s="6" t="n">
        <v>23.978443580961</v>
      </c>
      <c r="E3" s="6" t="n">
        <v>23.9837179617174</v>
      </c>
      <c r="F3" s="6" t="n">
        <v>23.978443580961</v>
      </c>
      <c r="G3" s="6" t="n">
        <v>19.9241033422142</v>
      </c>
      <c r="H3" s="6" t="n">
        <v>21.4048665494948</v>
      </c>
      <c r="I3" s="6" t="n">
        <v>19.3816445776965</v>
      </c>
      <c r="AMJ3" s="20"/>
    </row>
    <row r="4" customFormat="false" ht="13.8" hidden="false" customHeight="false" outlineLevel="0" collapsed="false">
      <c r="A4" s="23" t="n">
        <v>2</v>
      </c>
      <c r="B4" s="6" t="n">
        <v>14.7157607437658</v>
      </c>
      <c r="C4" s="6" t="n">
        <v>25.1744989512605</v>
      </c>
      <c r="D4" s="6" t="n">
        <v>23.9242119327617</v>
      </c>
      <c r="E4" s="6" t="n">
        <v>23.9391352791247</v>
      </c>
      <c r="F4" s="6" t="n">
        <v>23.9242119327617</v>
      </c>
      <c r="G4" s="6" t="n">
        <v>19.914176243827</v>
      </c>
      <c r="H4" s="6" t="n">
        <v>21.3657560861222</v>
      </c>
      <c r="I4" s="6" t="n">
        <v>19.3690413298352</v>
      </c>
    </row>
    <row r="5" customFormat="false" ht="13.8" hidden="false" customHeight="false" outlineLevel="0" collapsed="false">
      <c r="A5" s="23" t="n">
        <v>3</v>
      </c>
      <c r="B5" s="6" t="n">
        <v>14.7143876648778</v>
      </c>
      <c r="C5" s="6" t="n">
        <v>25.2295210615442</v>
      </c>
      <c r="D5" s="6" t="n">
        <v>23.9670414230566</v>
      </c>
      <c r="E5" s="6" t="n">
        <v>24.0092782352771</v>
      </c>
      <c r="F5" s="6" t="n">
        <v>23.9670414230566</v>
      </c>
      <c r="G5" s="6" t="n">
        <v>19.9356413081848</v>
      </c>
      <c r="H5" s="6" t="n">
        <v>21.4058891847444</v>
      </c>
      <c r="I5" s="6" t="n">
        <v>19.3855992147828</v>
      </c>
    </row>
    <row r="6" customFormat="false" ht="13.8" hidden="false" customHeight="false" outlineLevel="0" collapsed="false">
      <c r="A6" s="23" t="n">
        <v>4</v>
      </c>
      <c r="B6" s="6" t="n">
        <v>14.725594323627</v>
      </c>
      <c r="C6" s="6" t="n">
        <v>25.2942642735703</v>
      </c>
      <c r="D6" s="6" t="n">
        <v>24.0171916843291</v>
      </c>
      <c r="E6" s="6" t="n">
        <v>24.0233632782336</v>
      </c>
      <c r="F6" s="6" t="n">
        <v>24.0172184952732</v>
      </c>
      <c r="G6" s="6" t="n">
        <v>19.9454410142153</v>
      </c>
      <c r="H6" s="6" t="n">
        <v>21.4375201933911</v>
      </c>
      <c r="I6" s="6" t="n">
        <v>19.4009442271046</v>
      </c>
    </row>
    <row r="7" customFormat="false" ht="13.8" hidden="false" customHeight="false" outlineLevel="0" collapsed="false">
      <c r="A7" s="23" t="n">
        <v>5</v>
      </c>
      <c r="B7" s="6" t="n">
        <v>14.7225371822312</v>
      </c>
      <c r="C7" s="6" t="n">
        <v>25.1926994219505</v>
      </c>
      <c r="D7" s="6" t="n">
        <v>23.9697312578595</v>
      </c>
      <c r="E7" s="6" t="n">
        <v>23.9778657579118</v>
      </c>
      <c r="F7" s="6" t="n">
        <v>23.9697312578595</v>
      </c>
      <c r="G7" s="6" t="n">
        <v>19.9268351846832</v>
      </c>
      <c r="H7" s="6" t="n">
        <v>21.3950351878437</v>
      </c>
      <c r="I7" s="6" t="n">
        <v>19.3823487894046</v>
      </c>
    </row>
    <row r="8" customFormat="false" ht="13.8" hidden="false" customHeight="false" outlineLevel="0" collapsed="false">
      <c r="A8" s="23" t="n">
        <v>6</v>
      </c>
      <c r="B8" s="6" t="n">
        <v>14.6990814878142</v>
      </c>
      <c r="C8" s="6" t="n">
        <v>25.214693231825</v>
      </c>
      <c r="D8" s="6" t="n">
        <v>23.9776434844157</v>
      </c>
      <c r="E8" s="6" t="n">
        <v>24.0019439673588</v>
      </c>
      <c r="F8" s="6" t="n">
        <v>23.9776557088907</v>
      </c>
      <c r="G8" s="6" t="n">
        <v>19.916532186464</v>
      </c>
      <c r="H8" s="6" t="n">
        <v>21.3816785704697</v>
      </c>
      <c r="I8" s="6" t="n">
        <v>19.366544432442</v>
      </c>
    </row>
    <row r="9" customFormat="false" ht="13.8" hidden="false" customHeight="false" outlineLevel="0" collapsed="false">
      <c r="A9" s="23" t="n">
        <v>7</v>
      </c>
      <c r="B9" s="6" t="n">
        <v>14.7037054070055</v>
      </c>
      <c r="C9" s="6" t="n">
        <v>25.1387262136142</v>
      </c>
      <c r="D9" s="6" t="n">
        <v>23.8979899603181</v>
      </c>
      <c r="E9" s="6" t="n">
        <v>23.9356844584309</v>
      </c>
      <c r="F9" s="6" t="n">
        <v>23.8979899603181</v>
      </c>
      <c r="G9" s="6" t="n">
        <v>19.8921371120581</v>
      </c>
      <c r="H9" s="6" t="n">
        <v>21.338209749849</v>
      </c>
      <c r="I9" s="6" t="n">
        <v>19.3428467823868</v>
      </c>
    </row>
    <row r="10" customFormat="false" ht="13.8" hidden="false" customHeight="false" outlineLevel="0" collapsed="false">
      <c r="A10" s="23" t="n">
        <v>8</v>
      </c>
      <c r="B10" s="6" t="n">
        <v>14.7064559612922</v>
      </c>
      <c r="C10" s="6" t="n">
        <v>25.2212032972839</v>
      </c>
      <c r="D10" s="6" t="n">
        <v>23.976725280218</v>
      </c>
      <c r="E10" s="6" t="n">
        <v>24.0060827961275</v>
      </c>
      <c r="F10" s="6" t="n">
        <v>23.976725280218</v>
      </c>
      <c r="G10" s="6" t="n">
        <v>19.9161373933586</v>
      </c>
      <c r="H10" s="6" t="n">
        <v>21.3857873447498</v>
      </c>
      <c r="I10" s="6" t="n">
        <v>19.3727066581523</v>
      </c>
    </row>
    <row r="11" customFormat="false" ht="13.8" hidden="false" customHeight="false" outlineLevel="0" collapsed="false">
      <c r="A11" s="23" t="n">
        <v>9</v>
      </c>
      <c r="B11" s="6" t="n">
        <v>14.7303910776746</v>
      </c>
      <c r="C11" s="6" t="n">
        <v>25.2021090195395</v>
      </c>
      <c r="D11" s="6" t="n">
        <v>23.9276785134256</v>
      </c>
      <c r="E11" s="6" t="n">
        <v>23.9682015874697</v>
      </c>
      <c r="F11" s="6" t="n">
        <v>23.9277344790183</v>
      </c>
      <c r="G11" s="6" t="n">
        <v>19.915534055385</v>
      </c>
      <c r="H11" s="6" t="n">
        <v>21.3767082833361</v>
      </c>
      <c r="I11" s="6" t="n">
        <v>19.3666671921873</v>
      </c>
    </row>
    <row r="12" customFormat="false" ht="13.8" hidden="false" customHeight="false" outlineLevel="0" collapsed="false">
      <c r="A12" s="23" t="n">
        <v>10</v>
      </c>
      <c r="B12" s="6" t="n">
        <v>14.7158026850755</v>
      </c>
      <c r="C12" s="6" t="n">
        <v>25.1751439904021</v>
      </c>
      <c r="D12" s="6" t="n">
        <v>23.8948731498003</v>
      </c>
      <c r="E12" s="6" t="n">
        <v>23.9454581999525</v>
      </c>
      <c r="F12" s="6" t="n">
        <v>23.8948731498003</v>
      </c>
      <c r="G12" s="6" t="n">
        <v>19.8969565311154</v>
      </c>
      <c r="H12" s="6" t="n">
        <v>21.3378014954097</v>
      </c>
      <c r="I12" s="6" t="n">
        <v>19.3416385902916</v>
      </c>
    </row>
    <row r="13" s="27" customFormat="true" ht="13.8" hidden="false" customHeight="false" outlineLevel="0" collapsed="false">
      <c r="A13" s="25" t="s">
        <v>19</v>
      </c>
      <c r="B13" s="26" t="n">
        <f aca="false">AVERAGE(B3:B12)</f>
        <v>14.7142113865726</v>
      </c>
      <c r="C13" s="26" t="n">
        <f aca="false">AVERAGE(C3:C12)</f>
        <v>25.2052524819214</v>
      </c>
      <c r="D13" s="26" t="n">
        <f aca="false">AVERAGE(D3:D12)</f>
        <v>23.9531530267146</v>
      </c>
      <c r="E13" s="26" t="n">
        <f aca="false">AVERAGE(E3:E12)</f>
        <v>23.9790731521604</v>
      </c>
      <c r="F13" s="26" t="n">
        <f aca="false">AVERAGE(F3:F12)</f>
        <v>23.9531625268157</v>
      </c>
      <c r="G13" s="26" t="n">
        <f aca="false">AVERAGE(G3:G12)</f>
        <v>19.9183494371506</v>
      </c>
      <c r="H13" s="26" t="n">
        <f aca="false">AVERAGE(H3:H12)</f>
        <v>21.3829252645411</v>
      </c>
      <c r="I13" s="26" t="n">
        <f aca="false">AVERAGE(I3:I12)</f>
        <v>19.3709981794284</v>
      </c>
      <c r="AMJ13" s="20"/>
    </row>
    <row r="14" s="27" customFormat="true" ht="13.8" hidden="false" customHeight="false" outlineLevel="0" collapsed="false">
      <c r="A14" s="28" t="s">
        <v>20</v>
      </c>
      <c r="B14" s="29"/>
      <c r="C14" s="29" t="n">
        <f aca="false">C13-$B13</f>
        <v>10.4910410953488</v>
      </c>
      <c r="D14" s="29" t="n">
        <f aca="false">D13-$B13</f>
        <v>9.23894164014192</v>
      </c>
      <c r="E14" s="29" t="n">
        <f aca="false">E13-$B13</f>
        <v>9.26486176558776</v>
      </c>
      <c r="F14" s="29" t="n">
        <f aca="false">F13-$B13</f>
        <v>9.2389511402431</v>
      </c>
      <c r="G14" s="29" t="n">
        <f aca="false">G13-$B13</f>
        <v>5.20413805057791</v>
      </c>
      <c r="H14" s="29" t="n">
        <f aca="false">H13-$B13</f>
        <v>6.66871387796842</v>
      </c>
      <c r="I14" s="29" t="n">
        <f aca="false">I13-$B13</f>
        <v>4.65678679285573</v>
      </c>
      <c r="AMJ14" s="20"/>
    </row>
    <row r="15" customFormat="false" ht="23.7" hidden="false" customHeight="false" outlineLevel="0" collapsed="false">
      <c r="A15" s="30" t="s">
        <v>21</v>
      </c>
      <c r="B15" s="31"/>
      <c r="C15" s="31" t="n">
        <f aca="false">(C13-$B13)/$B13</f>
        <v>0.712986976993025</v>
      </c>
      <c r="D15" s="31" t="n">
        <f aca="false">(D13-$B13)/$B13</f>
        <v>0.627892409413994</v>
      </c>
      <c r="E15" s="31" t="n">
        <f aca="false">(E13-$B13)/$B13</f>
        <v>0.629653980235893</v>
      </c>
      <c r="F15" s="31" t="n">
        <f aca="false">(F13-$B13)/$B13</f>
        <v>0.6278930550552</v>
      </c>
      <c r="G15" s="31" t="n">
        <f aca="false">(G13-$B13)/$B13</f>
        <v>0.353681071574581</v>
      </c>
      <c r="H15" s="31" t="n">
        <f aca="false">(H13-$B13)/$B13</f>
        <v>0.453215853895772</v>
      </c>
      <c r="I15" s="31" t="n">
        <f aca="false">(I13-$B13)/$B13</f>
        <v>0.316482254502967</v>
      </c>
    </row>
    <row r="16" customFormat="false" ht="13.8" hidden="false" customHeight="false" outlineLevel="0" collapsed="false">
      <c r="A16" s="0"/>
      <c r="B16" s="0"/>
      <c r="C16" s="0"/>
      <c r="D16" s="0"/>
      <c r="E16" s="0"/>
      <c r="F16" s="0"/>
      <c r="G16" s="0"/>
      <c r="H16" s="0"/>
      <c r="I16" s="0"/>
    </row>
    <row r="17" customFormat="false" ht="17.35" hidden="false" customHeight="true" outlineLevel="0" collapsed="false">
      <c r="A17" s="1" t="s">
        <v>26</v>
      </c>
      <c r="B17" s="1"/>
      <c r="C17" s="1"/>
      <c r="D17" s="1"/>
      <c r="E17" s="1"/>
      <c r="F17" s="1"/>
      <c r="G17" s="1"/>
      <c r="H17" s="1"/>
      <c r="I17" s="1"/>
    </row>
    <row r="18" customFormat="false" ht="23.7" hidden="false" customHeight="false" outlineLevel="0" collapsed="false">
      <c r="A18" s="21" t="s">
        <v>16</v>
      </c>
      <c r="B18" s="22" t="s">
        <v>2</v>
      </c>
      <c r="C18" s="22" t="s">
        <v>3</v>
      </c>
      <c r="D18" s="22" t="s">
        <v>4</v>
      </c>
      <c r="E18" s="22" t="s">
        <v>5</v>
      </c>
      <c r="F18" s="22" t="s">
        <v>6</v>
      </c>
      <c r="G18" s="22" t="s">
        <v>7</v>
      </c>
      <c r="H18" s="22" t="s">
        <v>17</v>
      </c>
      <c r="I18" s="22" t="s">
        <v>18</v>
      </c>
    </row>
    <row r="19" customFormat="false" ht="13.8" hidden="false" customHeight="false" outlineLevel="0" collapsed="false">
      <c r="A19" s="23" t="n">
        <v>1</v>
      </c>
      <c r="B19" s="32" t="n">
        <v>0.320712111562358</v>
      </c>
      <c r="C19" s="32" t="n">
        <v>0.728088192555118</v>
      </c>
      <c r="D19" s="32" t="n">
        <v>0.670398977880545</v>
      </c>
      <c r="E19" s="32" t="n">
        <v>0.670410435731038</v>
      </c>
      <c r="F19" s="32" t="n">
        <v>0.670398977880545</v>
      </c>
      <c r="G19" s="32" t="n">
        <v>0.420820299875576</v>
      </c>
      <c r="H19" s="32" t="n">
        <v>0.524389082615497</v>
      </c>
      <c r="I19" s="32" t="n">
        <v>0.326035579185085</v>
      </c>
    </row>
    <row r="20" customFormat="false" ht="13.8" hidden="false" customHeight="false" outlineLevel="0" collapsed="false">
      <c r="A20" s="23" t="n">
        <v>2</v>
      </c>
      <c r="B20" s="32" t="n">
        <v>0.320112759143059</v>
      </c>
      <c r="C20" s="32" t="n">
        <v>0.727964996972292</v>
      </c>
      <c r="D20" s="32" t="n">
        <v>0.664825443559428</v>
      </c>
      <c r="E20" s="32" t="n">
        <v>0.664763616304964</v>
      </c>
      <c r="F20" s="32" t="n">
        <v>0.664825443559428</v>
      </c>
      <c r="G20" s="32" t="n">
        <v>0.4103136704134</v>
      </c>
      <c r="H20" s="32" t="n">
        <v>0.516392642010171</v>
      </c>
      <c r="I20" s="32" t="n">
        <v>0.322970295560154</v>
      </c>
    </row>
    <row r="21" customFormat="false" ht="13.8" hidden="false" customHeight="false" outlineLevel="0" collapsed="false">
      <c r="A21" s="23" t="n">
        <v>3</v>
      </c>
      <c r="B21" s="32" t="n">
        <v>0.321130858268047</v>
      </c>
      <c r="C21" s="32" t="n">
        <v>0.732788875955208</v>
      </c>
      <c r="D21" s="32" t="n">
        <v>0.66319705787388</v>
      </c>
      <c r="E21" s="32" t="n">
        <v>0.671228450509322</v>
      </c>
      <c r="F21" s="32" t="n">
        <v>0.66319705787388</v>
      </c>
      <c r="G21" s="32" t="n">
        <v>0.417160119808788</v>
      </c>
      <c r="H21" s="32" t="n">
        <v>0.522750731781893</v>
      </c>
      <c r="I21" s="32" t="n">
        <v>0.329809534784401</v>
      </c>
    </row>
    <row r="22" customFormat="false" ht="13.8" hidden="false" customHeight="false" outlineLevel="0" collapsed="false">
      <c r="A22" s="23" t="n">
        <v>4</v>
      </c>
      <c r="B22" s="32" t="n">
        <v>0.321469599669507</v>
      </c>
      <c r="C22" s="32" t="n">
        <v>0.734157864190463</v>
      </c>
      <c r="D22" s="32" t="n">
        <v>0.670711390572692</v>
      </c>
      <c r="E22" s="32" t="n">
        <v>0.662735168860147</v>
      </c>
      <c r="F22" s="32" t="n">
        <v>0.670712475218332</v>
      </c>
      <c r="G22" s="32" t="n">
        <v>0.417303561509047</v>
      </c>
      <c r="H22" s="32" t="n">
        <v>0.520705663102507</v>
      </c>
      <c r="I22" s="32" t="n">
        <v>0.330500257173721</v>
      </c>
    </row>
    <row r="23" customFormat="false" ht="13.8" hidden="false" customHeight="false" outlineLevel="0" collapsed="false">
      <c r="A23" s="23" t="n">
        <v>5</v>
      </c>
      <c r="B23" s="32" t="n">
        <v>0.319902837069301</v>
      </c>
      <c r="C23" s="32" t="n">
        <v>0.728038719264667</v>
      </c>
      <c r="D23" s="32" t="n">
        <v>0.664697141512279</v>
      </c>
      <c r="E23" s="32" t="n">
        <v>0.659821002921197</v>
      </c>
      <c r="F23" s="32" t="n">
        <v>0.664697141512279</v>
      </c>
      <c r="G23" s="32" t="n">
        <v>0.418783742433984</v>
      </c>
      <c r="H23" s="32" t="n">
        <v>0.518122418631735</v>
      </c>
      <c r="I23" s="32" t="n">
        <v>0.323683984185098</v>
      </c>
    </row>
    <row r="24" customFormat="false" ht="13.8" hidden="false" customHeight="false" outlineLevel="0" collapsed="false">
      <c r="A24" s="23" t="n">
        <v>6</v>
      </c>
      <c r="B24" s="32" t="n">
        <v>0.319554891666045</v>
      </c>
      <c r="C24" s="32" t="n">
        <v>0.729359497838724</v>
      </c>
      <c r="D24" s="32" t="n">
        <v>0.658676569996799</v>
      </c>
      <c r="E24" s="32" t="n">
        <v>0.668740693943111</v>
      </c>
      <c r="F24" s="32" t="n">
        <v>0.658680136756818</v>
      </c>
      <c r="G24" s="32" t="n">
        <v>0.41093919223757</v>
      </c>
      <c r="H24" s="32" t="n">
        <v>0.525688768800067</v>
      </c>
      <c r="I24" s="32" t="n">
        <v>0.329215277603877</v>
      </c>
    </row>
    <row r="25" customFormat="false" ht="13.8" hidden="false" customHeight="false" outlineLevel="0" collapsed="false">
      <c r="A25" s="23" t="n">
        <v>7</v>
      </c>
      <c r="B25" s="32" t="n">
        <v>0.319008986609086</v>
      </c>
      <c r="C25" s="32" t="n">
        <v>0.721510641141267</v>
      </c>
      <c r="D25" s="32" t="n">
        <v>0.660641256231546</v>
      </c>
      <c r="E25" s="32" t="n">
        <v>0.664817123481633</v>
      </c>
      <c r="F25" s="32" t="n">
        <v>0.660641256231546</v>
      </c>
      <c r="G25" s="32" t="n">
        <v>0.409609289156445</v>
      </c>
      <c r="H25" s="32" t="n">
        <v>0.518501741124901</v>
      </c>
      <c r="I25" s="32" t="n">
        <v>0.332945330184008</v>
      </c>
    </row>
    <row r="26" customFormat="false" ht="13.8" hidden="false" customHeight="false" outlineLevel="0" collapsed="false">
      <c r="A26" s="23" t="n">
        <v>8</v>
      </c>
      <c r="B26" s="32" t="n">
        <v>0.32040750890558</v>
      </c>
      <c r="C26" s="32" t="n">
        <v>0.729259429637596</v>
      </c>
      <c r="D26" s="32" t="n">
        <v>0.663255872744443</v>
      </c>
      <c r="E26" s="32" t="n">
        <v>0.668584686824126</v>
      </c>
      <c r="F26" s="32" t="n">
        <v>0.663255872744443</v>
      </c>
      <c r="G26" s="32" t="n">
        <v>0.409113200205058</v>
      </c>
      <c r="H26" s="32" t="n">
        <v>0.518565715319763</v>
      </c>
      <c r="I26" s="32" t="n">
        <v>0.322968406216081</v>
      </c>
    </row>
    <row r="27" customFormat="false" ht="13.8" hidden="false" customHeight="false" outlineLevel="0" collapsed="false">
      <c r="A27" s="23" t="n">
        <v>9</v>
      </c>
      <c r="B27" s="32" t="n">
        <v>0.320631668883637</v>
      </c>
      <c r="C27" s="32" t="n">
        <v>0.730942884319029</v>
      </c>
      <c r="D27" s="32" t="n">
        <v>0.662879242529875</v>
      </c>
      <c r="E27" s="32" t="n">
        <v>0.662193770051831</v>
      </c>
      <c r="F27" s="32" t="n">
        <v>0.662883597362003</v>
      </c>
      <c r="G27" s="32" t="n">
        <v>0.409927164236869</v>
      </c>
      <c r="H27" s="32" t="n">
        <v>0.529530118606668</v>
      </c>
      <c r="I27" s="32" t="n">
        <v>0.337595732531674</v>
      </c>
    </row>
    <row r="28" customFormat="false" ht="13.8" hidden="false" customHeight="false" outlineLevel="0" collapsed="false">
      <c r="A28" s="23" t="n">
        <v>10</v>
      </c>
      <c r="B28" s="32" t="n">
        <v>0.320681349375254</v>
      </c>
      <c r="C28" s="32" t="n">
        <v>0.727559618214829</v>
      </c>
      <c r="D28" s="32" t="n">
        <v>0.668584091947549</v>
      </c>
      <c r="E28" s="32" t="n">
        <v>0.671194192494794</v>
      </c>
      <c r="F28" s="32" t="n">
        <v>0.668584091947549</v>
      </c>
      <c r="G28" s="32" t="n">
        <v>0.416626700592474</v>
      </c>
      <c r="H28" s="32" t="n">
        <v>0.52568595975752</v>
      </c>
      <c r="I28" s="32" t="n">
        <v>0.322009607376068</v>
      </c>
    </row>
    <row r="29" s="35" customFormat="true" ht="13.8" hidden="false" customHeight="false" outlineLevel="0" collapsed="false">
      <c r="A29" s="33" t="s">
        <v>19</v>
      </c>
      <c r="B29" s="34" t="n">
        <f aca="false">AVERAGE(B19:B28)</f>
        <v>0.320361257115188</v>
      </c>
      <c r="C29" s="34" t="n">
        <f aca="false">AVERAGE(C19:C28)</f>
        <v>0.728967072008919</v>
      </c>
      <c r="D29" s="34" t="n">
        <f aca="false">AVERAGE(D19:D28)</f>
        <v>0.664786704484903</v>
      </c>
      <c r="E29" s="34" t="n">
        <f aca="false">AVERAGE(E19:E28)</f>
        <v>0.666448914112216</v>
      </c>
      <c r="F29" s="34" t="n">
        <f aca="false">AVERAGE(F19:F28)</f>
        <v>0.664787605108682</v>
      </c>
      <c r="G29" s="34" t="n">
        <f aca="false">AVERAGE(G19:G28)</f>
        <v>0.414059694046921</v>
      </c>
      <c r="H29" s="34" t="n">
        <f aca="false">AVERAGE(H19:H28)</f>
        <v>0.522033284175072</v>
      </c>
      <c r="I29" s="34" t="n">
        <f aca="false">AVERAGE(I19:I28)</f>
        <v>0.327773400480017</v>
      </c>
    </row>
    <row r="30" s="35" customFormat="true" ht="13.8" hidden="false" customHeight="false" outlineLevel="0" collapsed="false">
      <c r="A30" s="36" t="s">
        <v>20</v>
      </c>
      <c r="B30" s="37"/>
      <c r="C30" s="37" t="n">
        <f aca="false">C29-$B29</f>
        <v>0.408605814893732</v>
      </c>
      <c r="D30" s="37" t="n">
        <f aca="false">D29-$B29</f>
        <v>0.344425447369716</v>
      </c>
      <c r="E30" s="37" t="n">
        <f aca="false">E29-$B29</f>
        <v>0.346087656997029</v>
      </c>
      <c r="F30" s="37" t="n">
        <f aca="false">F29-$B29</f>
        <v>0.344426347993495</v>
      </c>
      <c r="G30" s="37" t="n">
        <f aca="false">G29-$B29</f>
        <v>0.0936984369317337</v>
      </c>
      <c r="H30" s="37" t="n">
        <f aca="false">H29-$B29</f>
        <v>0.201672027059885</v>
      </c>
      <c r="I30" s="37" t="n">
        <f aca="false">I29-$B29</f>
        <v>0.00741214336482915</v>
      </c>
    </row>
    <row r="31" s="40" customFormat="true" ht="23.7" hidden="false" customHeight="false" outlineLevel="0" collapsed="false">
      <c r="A31" s="38" t="s">
        <v>21</v>
      </c>
      <c r="B31" s="39"/>
      <c r="C31" s="39" t="n">
        <f aca="false">(C29-$B29)/$B29</f>
        <v>1.27545327600839</v>
      </c>
      <c r="D31" s="39" t="n">
        <f aca="false">(D29-$B29)/$B29</f>
        <v>1.07511579418567</v>
      </c>
      <c r="E31" s="39" t="n">
        <f aca="false">(E29-$B29)/$B29</f>
        <v>1.08030434177186</v>
      </c>
      <c r="F31" s="39" t="n">
        <f aca="false">(F29-$B29)/$B29</f>
        <v>1.07511860546125</v>
      </c>
      <c r="G31" s="39" t="n">
        <f aca="false">(G29-$B29)/$B29</f>
        <v>0.292477429310511</v>
      </c>
      <c r="H31" s="39" t="n">
        <f aca="false">(H29-$B29)/$B29</f>
        <v>0.629514407815464</v>
      </c>
      <c r="I31" s="39" t="n">
        <f aca="false">(I29-$B29)/$B29</f>
        <v>0.023136828190695</v>
      </c>
    </row>
    <row r="33" customFormat="false" ht="13.8" hidden="false" customHeight="false" outlineLevel="0" collapsed="false">
      <c r="K33" s="19"/>
    </row>
    <row r="34" customFormat="false" ht="13.8" hidden="false" customHeight="false" outlineLevel="0" collapsed="false">
      <c r="K34" s="19"/>
      <c r="L34" s="19"/>
    </row>
    <row r="35" customFormat="false" ht="13.8" hidden="false" customHeight="false" outlineLevel="0" collapsed="false">
      <c r="K35" s="19"/>
      <c r="L35" s="19"/>
    </row>
    <row r="36" customFormat="false" ht="13.8" hidden="false" customHeight="false" outlineLevel="0" collapsed="false">
      <c r="K36" s="19"/>
      <c r="L36" s="19"/>
    </row>
    <row r="37" customFormat="false" ht="13.8" hidden="false" customHeight="false" outlineLevel="0" collapsed="false">
      <c r="K37" s="19"/>
      <c r="L37" s="19"/>
    </row>
    <row r="38" customFormat="false" ht="13.8" hidden="false" customHeight="false" outlineLevel="0" collapsed="false">
      <c r="K38" s="19"/>
    </row>
  </sheetData>
  <mergeCells count="2">
    <mergeCell ref="A1:I1"/>
    <mergeCell ref="A17:I17"/>
  </mergeCells>
  <conditionalFormatting sqref="A3:I12 A19:I28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3:I12 B19:I28">
    <cfRule type="expression" priority="4" aboveAverage="0" equalAverage="0" bottom="0" percent="0" rank="0" text="" dxfId="2">
      <formula>B3=#ref!</formula>
    </cfRule>
    <cfRule type="expression" priority="5" aboveAverage="0" equalAverage="0" bottom="0" percent="0" rank="0" text="" dxfId="2">
      <formula>K3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2021-11-19T21:31:06Z</dcterms:created>
  <dc:creator>openpyxl</dc:creator>
  <dc:description/>
  <dc:language>pt-BR</dc:language>
  <cp:lastModifiedBy/>
  <dcterms:modified xsi:type="dcterms:W3CDTF">2021-11-28T18:36:27Z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