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gma_010" sheetId="1" state="visible" r:id="rId2"/>
    <sheet name="sigma_025" sheetId="2" state="visible" r:id="rId3"/>
    <sheet name="sigma_05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<sst xmlns="http://schemas.openxmlformats.org/spreadsheetml/2006/main" count="42" uniqueCount="14">
  <si>
    <t xml:space="preserve">PSNR ( dB )</t>
  </si>
  <si>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</si>
  <si>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</si>
  <si>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</si>
  <si>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</si>
  <si>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</si>
  <si>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</si>
  <si>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</si>
  <si>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</si>
  <si>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</si>
  <si>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Average</t>
  </si>
  <si>
    <t xml:space="preserve">Avg max range?</t>
  </si>
  <si>
    <t xml:space="preserve">Improvement</t>
  </si>
  <si>
    <t xml:space="preserve">Imrov max range?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</si>
</sst>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0.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u val="single"/>
      <sz val="11"/>
      <color rgb="FFC9211E"/>
      <name val="Calibri"/>
      <family val="2"/>
      <charset val="1"/>
    </font>
    <font>
      <u val="single"/>
      <sz val="11"/>
      <color rgb="FFC9211E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3465A4"/>
      <name val="Calibri"/>
      <family val="2"/>
      <charset val="1"/>
    </font>
    <font>
      <b val="true"/>
      <u val="single"/>
      <sz val="11"/>
      <color rgb="FF3465A4"/>
      <name val="Calibri"/>
      <family val="2"/>
      <charset val="1"/>
    </font>
    <font>
      <u val="single"/>
      <sz val="11"/>
      <color rgb="FF3465A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D7"/>
        <bgColor rgb="FFEEEEEE"/>
      </patternFill>
    </fill>
    <fill>
      <patternFill patternType="solid">
        <fgColor rgb="FFF7D1D5"/>
        <bgColor rgb="FFE0C2CD"/>
      </patternFill>
    </fill>
    <fill>
      <patternFill patternType="solid">
        <fgColor rgb="FFE0C2CD"/>
        <bgColor rgb="FFF7D1D5"/>
      </patternFill>
    </fill>
    <fill>
      <patternFill patternType="solid">
        <fgColor rgb="FFDEE6EF"/>
        <bgColor rgb="FFEEEEEE"/>
      </patternFill>
    </fill>
    <fill>
      <patternFill patternType="solid">
        <fgColor rgb="FFB4C7DC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3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9" activeCellId="0" sqref="E19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3.24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27.769112324357</v>
      </c>
      <c r="C3" s="4" t="n">
        <v>31.1090184245514</v>
      </c>
      <c r="D3" s="4" t="n">
        <v>30.5219741122778</v>
      </c>
      <c r="E3" s="4" t="n">
        <v>30.9193991460604</v>
      </c>
      <c r="F3" s="4" t="n">
        <v>30.5219741122778</v>
      </c>
      <c r="G3" s="4" t="n">
        <v>28.7321548589097</v>
      </c>
      <c r="H3" s="4" t="n">
        <v>30.9546995862362</v>
      </c>
      <c r="I3" s="4" t="n">
        <v>30.7776983602707</v>
      </c>
    </row>
    <row r="4" customFormat="false" ht="13.8" hidden="false" customHeight="false" outlineLevel="0" collapsed="false">
      <c r="A4" s="3" t="n">
        <v>2</v>
      </c>
      <c r="B4" s="4" t="n">
        <v>27.772182009253</v>
      </c>
      <c r="C4" s="4" t="n">
        <v>31.0998028286202</v>
      </c>
      <c r="D4" s="4" t="n">
        <v>30.5169058248012</v>
      </c>
      <c r="E4" s="4" t="n">
        <v>30.873200653903</v>
      </c>
      <c r="F4" s="4" t="n">
        <v>30.5169533339694</v>
      </c>
      <c r="G4" s="4" t="n">
        <v>28.7301744310348</v>
      </c>
      <c r="H4" s="4" t="n">
        <v>30.9459402585524</v>
      </c>
      <c r="I4" s="4" t="n">
        <v>30.7705059462312</v>
      </c>
    </row>
    <row r="5" customFormat="false" ht="13.8" hidden="false" customHeight="false" outlineLevel="0" collapsed="false">
      <c r="A5" s="3" t="n">
        <v>3</v>
      </c>
      <c r="B5" s="4" t="n">
        <v>27.7796103514266</v>
      </c>
      <c r="C5" s="4" t="n">
        <v>31.1143382735605</v>
      </c>
      <c r="D5" s="4" t="n">
        <v>30.543921103848</v>
      </c>
      <c r="E5" s="4" t="n">
        <v>30.9249685279128</v>
      </c>
      <c r="F5" s="4" t="n">
        <v>30.5438681240058</v>
      </c>
      <c r="G5" s="4" t="n">
        <v>28.7506587797771</v>
      </c>
      <c r="H5" s="4" t="n">
        <v>30.9519647122481</v>
      </c>
      <c r="I5" s="4" t="n">
        <v>30.7769190680286</v>
      </c>
    </row>
    <row r="6" customFormat="false" ht="13.8" hidden="false" customHeight="false" outlineLevel="0" collapsed="false">
      <c r="A6" s="3" t="n">
        <v>4</v>
      </c>
      <c r="B6" s="4" t="n">
        <v>27.7772621436772</v>
      </c>
      <c r="C6" s="4" t="n">
        <v>31.0875930924186</v>
      </c>
      <c r="D6" s="4" t="n">
        <v>30.5279441114676</v>
      </c>
      <c r="E6" s="4" t="n">
        <v>30.9030152953809</v>
      </c>
      <c r="F6" s="4" t="n">
        <v>30.5279441114676</v>
      </c>
      <c r="G6" s="4" t="n">
        <v>28.7195892741439</v>
      </c>
      <c r="H6" s="4" t="n">
        <v>30.9284795414577</v>
      </c>
      <c r="I6" s="4" t="n">
        <v>30.7725927307051</v>
      </c>
    </row>
    <row r="7" customFormat="false" ht="13.8" hidden="false" customHeight="false" outlineLevel="0" collapsed="false">
      <c r="A7" s="3" t="n">
        <v>5</v>
      </c>
      <c r="B7" s="4" t="n">
        <v>27.7772743937147</v>
      </c>
      <c r="C7" s="4" t="n">
        <v>31.1109065717494</v>
      </c>
      <c r="D7" s="4" t="n">
        <v>30.5463571496044</v>
      </c>
      <c r="E7" s="4" t="n">
        <v>30.9150496419809</v>
      </c>
      <c r="F7" s="4" t="n">
        <v>30.5463571496044</v>
      </c>
      <c r="G7" s="4" t="n">
        <v>28.7591788869118</v>
      </c>
      <c r="H7" s="4" t="n">
        <v>30.9438595701523</v>
      </c>
      <c r="I7" s="4" t="n">
        <v>30.7642694901104</v>
      </c>
    </row>
    <row r="8" customFormat="false" ht="13.8" hidden="false" customHeight="false" outlineLevel="0" collapsed="false">
      <c r="A8" s="3" t="n">
        <v>6</v>
      </c>
      <c r="B8" s="4" t="n">
        <v>27.7861638628336</v>
      </c>
      <c r="C8" s="4" t="n">
        <v>31.1269690436363</v>
      </c>
      <c r="D8" s="4" t="n">
        <v>30.5198332620228</v>
      </c>
      <c r="E8" s="4" t="n">
        <v>30.9193894738737</v>
      </c>
      <c r="F8" s="4" t="n">
        <v>30.5198332620228</v>
      </c>
      <c r="G8" s="4" t="n">
        <v>28.7291767673666</v>
      </c>
      <c r="H8" s="4" t="n">
        <v>30.9421712131131</v>
      </c>
      <c r="I8" s="4" t="n">
        <v>30.7632603682025</v>
      </c>
    </row>
    <row r="9" customFormat="false" ht="13.8" hidden="false" customHeight="false" outlineLevel="0" collapsed="false">
      <c r="A9" s="3" t="n">
        <v>7</v>
      </c>
      <c r="B9" s="4" t="n">
        <v>27.7553067932605</v>
      </c>
      <c r="C9" s="4" t="n">
        <v>31.0804482512988</v>
      </c>
      <c r="D9" s="4" t="n">
        <v>30.4831779736631</v>
      </c>
      <c r="E9" s="4" t="n">
        <v>30.8784560872293</v>
      </c>
      <c r="F9" s="4" t="n">
        <v>30.4833658142438</v>
      </c>
      <c r="G9" s="4" t="n">
        <v>28.7260640307457</v>
      </c>
      <c r="H9" s="4" t="n">
        <v>30.9207093890995</v>
      </c>
      <c r="I9" s="4" t="n">
        <v>30.7583642856605</v>
      </c>
    </row>
    <row r="10" customFormat="false" ht="13.8" hidden="false" customHeight="false" outlineLevel="0" collapsed="false">
      <c r="A10" s="3" t="n">
        <v>8</v>
      </c>
      <c r="B10" s="4" t="n">
        <v>27.7542785640064</v>
      </c>
      <c r="C10" s="4" t="n">
        <v>31.0700670084089</v>
      </c>
      <c r="D10" s="4" t="n">
        <v>30.5110130872632</v>
      </c>
      <c r="E10" s="4" t="n">
        <v>30.8650179017585</v>
      </c>
      <c r="F10" s="4" t="n">
        <v>30.5110130872632</v>
      </c>
      <c r="G10" s="4" t="n">
        <v>28.7113199512466</v>
      </c>
      <c r="H10" s="4" t="n">
        <v>30.9109299968408</v>
      </c>
      <c r="I10" s="4" t="n">
        <v>30.744159079674</v>
      </c>
    </row>
    <row r="11" customFormat="false" ht="13.8" hidden="false" customHeight="false" outlineLevel="0" collapsed="false">
      <c r="A11" s="3" t="n">
        <v>9</v>
      </c>
      <c r="B11" s="4" t="n">
        <v>27.7901244056256</v>
      </c>
      <c r="C11" s="4" t="n">
        <v>31.1006501160525</v>
      </c>
      <c r="D11" s="4" t="n">
        <v>30.505009641252</v>
      </c>
      <c r="E11" s="4" t="n">
        <v>30.8806593129169</v>
      </c>
      <c r="F11" s="4" t="n">
        <v>30.505009641252</v>
      </c>
      <c r="G11" s="4" t="n">
        <v>28.739956948465</v>
      </c>
      <c r="H11" s="4" t="n">
        <v>30.9329328084545</v>
      </c>
      <c r="I11" s="4" t="n">
        <v>30.7435524537797</v>
      </c>
    </row>
    <row r="12" customFormat="false" ht="13.8" hidden="false" customHeight="false" outlineLevel="0" collapsed="false">
      <c r="A12" s="3" t="n">
        <v>10</v>
      </c>
      <c r="B12" s="4" t="n">
        <v>27.7468497761019</v>
      </c>
      <c r="C12" s="4" t="n">
        <v>31.0607098926777</v>
      </c>
      <c r="D12" s="4" t="n">
        <v>30.458666932326</v>
      </c>
      <c r="E12" s="4" t="n">
        <v>30.8539846951218</v>
      </c>
      <c r="F12" s="4" t="n">
        <v>30.458666932326</v>
      </c>
      <c r="G12" s="4" t="n">
        <v>28.6848352984741</v>
      </c>
      <c r="H12" s="4" t="n">
        <v>30.9141199927735</v>
      </c>
      <c r="I12" s="4" t="n">
        <v>30.7472035516809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27.7708164624257</v>
      </c>
      <c r="C13" s="7" t="n">
        <f aca="false">AVERAGE(C3:C12)</f>
        <v>31.0960503502974</v>
      </c>
      <c r="D13" s="6" t="n">
        <f aca="false">AVERAGE(D3:D12)</f>
        <v>30.5134803198526</v>
      </c>
      <c r="E13" s="6" t="n">
        <f aca="false">AVERAGE(E3:E12)</f>
        <v>30.8933140736138</v>
      </c>
      <c r="F13" s="6" t="n">
        <f aca="false">AVERAGE(F3:F12)</f>
        <v>30.5134985568433</v>
      </c>
      <c r="G13" s="6" t="n">
        <f aca="false">AVERAGE(G3:G12)</f>
        <v>28.7283109227075</v>
      </c>
      <c r="H13" s="8" t="n">
        <f aca="false">AVERAGE(H3:H12)</f>
        <v>30.9345807068928</v>
      </c>
      <c r="I13" s="6" t="n">
        <f aca="false">AVERAGE(I3:I12)</f>
        <v>30.7618525334344</v>
      </c>
      <c r="AMJ13" s="10"/>
    </row>
    <row r="14" s="16" customFormat="true" ht="24.85" hidden="false" customHeight="false" outlineLevel="0" collapsed="false">
      <c r="A14" s="11" t="s">
        <v>11</v>
      </c>
      <c r="B14" s="12"/>
      <c r="C14" s="13" t="str">
        <f aca="false">IF( C$13=MAX($B$13:$I$13), "max", IF( ABS( MAX($B$13:$I$13) -C$13) &lt;= 0.2, "y", ""))</f>
        <v>max</v>
      </c>
      <c r="D14" s="12" t="str">
        <f aca="false">IF( D$13=MAX($B$13:$I$13), "max", IF( ABS( MAX($B$13:$I$13) -D$13) &lt;= 0.2, "y", ""))</f>
        <v/>
      </c>
      <c r="E14" s="14" t="str">
        <f aca="false">IF( E$13=MAX($B$13:$I$13), "max", IF( ABS( MAX($B$13:$I$13) -E$13) &lt;= 0.2, "y", ""))</f>
        <v/>
      </c>
      <c r="F14" s="12" t="str">
        <f aca="false">IF( F$13=MAX($B$13:$I$13), "max", IF( ABS( MAX($B$13:$I$13) -F$13) &lt;= 0.2, "y", ""))</f>
        <v/>
      </c>
      <c r="G14" s="12" t="str">
        <f aca="false">IF( G$13=MAX($B$13:$I$13), "max", IF( ABS( MAX($B$13:$I$13) -G$13) &lt;= 0.2, "y", ""))</f>
        <v/>
      </c>
      <c r="H14" s="15" t="str">
        <f aca="false">IF( H$13=MAX($B$13:$I$13), "max", IF( ABS( MAX($B$13:$I$13) -H$13) &lt;= 0.2, "y", ""))</f>
        <v>y</v>
      </c>
      <c r="I14" s="12" t="str">
        <f aca="false">IF( I$13=MAX($B$13:$I$13), "max", IF( ABS( MAX($B$13:$I$13) -I$13) &lt;= 0.2, "y", ""))</f>
        <v/>
      </c>
      <c r="AMJ14" s="10"/>
    </row>
    <row r="15" s="10" customFormat="true" ht="13.8" hidden="false" customHeight="false" outlineLevel="0" collapsed="false">
      <c r="A15" s="17" t="s">
        <v>12</v>
      </c>
      <c r="B15" s="18"/>
      <c r="C15" s="19" t="n">
        <f aca="false">(C13-$B$13)/$B$13</f>
        <v>0.119738427293662</v>
      </c>
      <c r="D15" s="18" t="n">
        <f aca="false">(D13-$B$13)/$B$13</f>
        <v>0.0987606490121681</v>
      </c>
      <c r="E15" s="20" t="n">
        <f aca="false">(E13-$B$13)/$B$13</f>
        <v>0.112438091815304</v>
      </c>
      <c r="F15" s="18" t="n">
        <f aca="false">(F13-$B$13)/$B$13</f>
        <v>0.0987613057084052</v>
      </c>
      <c r="G15" s="18" t="n">
        <f aca="false">(G13-$B$13)/$B$13</f>
        <v>0.0344784411210014</v>
      </c>
      <c r="H15" s="20" t="n">
        <f aca="false">(H13-$B$13)/$B$13</f>
        <v>0.113924063008655</v>
      </c>
      <c r="I15" s="20" t="n">
        <f aca="false">(I13-$B$13)/$B$13</f>
        <v>0.107704290043313</v>
      </c>
    </row>
    <row r="16" s="10" customFormat="true" ht="24.85" hidden="false" customHeight="false" outlineLevel="0" collapsed="false">
      <c r="A16" s="21" t="s">
        <v>13</v>
      </c>
      <c r="B16" s="22"/>
      <c r="C16" s="23" t="str">
        <f aca="false">IF( C$15=MAX($B$15:$I$15), "max", IF( ABS( MAX($B$15:$I$15) -C$15) &lt;= 0.02, "y", ""))</f>
        <v>max</v>
      </c>
      <c r="D16" s="24" t="str">
        <f aca="false">IF( D$15=MAX($B$15:$I$15), "max", IF( ABS( MAX($B$15:$I$15) -D$15) &lt;= 0.02, "y", ""))</f>
        <v/>
      </c>
      <c r="E16" s="25" t="str">
        <f aca="false">IF( E$15=MAX($B$15:$I$15), "max", IF( ABS( MAX($B$15:$I$15) -E$15) &lt;= 0.02, "y", ""))</f>
        <v>y</v>
      </c>
      <c r="F16" s="24" t="str">
        <f aca="false">IF( F$15=MAX($B$15:$I$15), "max", IF( ABS( MAX($B$15:$I$15) -F$15) &lt;= 0.02, "y", ""))</f>
        <v/>
      </c>
      <c r="G16" s="24" t="str">
        <f aca="false">IF( G$15=MAX($B$15:$I$15), "max", IF( ABS( MAX($B$15:$I$15) -G$15) &lt;= 0.02, "y", ""))</f>
        <v/>
      </c>
      <c r="H16" s="25" t="str">
        <f aca="false">IF( H$15=MAX($B$15:$I$15), "max", IF( ABS( MAX($B$15:$I$15) -H$15) &lt;= 0.02, "y", ""))</f>
        <v>y</v>
      </c>
      <c r="I16" s="25" t="str">
        <f aca="false">IF( I$15=MAX($B$15:$I$15), "max", IF( ABS( MAX($B$15:$I$15) -I$15) &lt;= 0.02, "y", ""))</f>
        <v>y</v>
      </c>
    </row>
    <row r="17" customFormat="false" ht="13.8" hidden="false" customHeight="false" outlineLevel="0" collapsed="false"/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3" activeCellId="0" sqref="A13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3.1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19.655325951394</v>
      </c>
      <c r="C3" s="4" t="n">
        <v>28.660774944214</v>
      </c>
      <c r="D3" s="4" t="n">
        <v>28.0812870203132</v>
      </c>
      <c r="E3" s="4" t="n">
        <v>28.5980136364624</v>
      </c>
      <c r="F3" s="4" t="n">
        <v>28.0812298550916</v>
      </c>
      <c r="G3" s="4" t="n">
        <v>23.6933045597128</v>
      </c>
      <c r="H3" s="4" t="n">
        <v>27.7221617542565</v>
      </c>
      <c r="I3" s="4" t="n">
        <v>26.891397497524</v>
      </c>
    </row>
    <row r="4" customFormat="false" ht="13.8" hidden="false" customHeight="false" outlineLevel="0" collapsed="false">
      <c r="A4" s="3" t="n">
        <v>2</v>
      </c>
      <c r="B4" s="4" t="n">
        <v>19.6792199761364</v>
      </c>
      <c r="C4" s="4" t="n">
        <v>28.6709652286713</v>
      </c>
      <c r="D4" s="4" t="n">
        <v>28.0873944740853</v>
      </c>
      <c r="E4" s="4" t="n">
        <v>28.594239662515</v>
      </c>
      <c r="F4" s="4" t="n">
        <v>28.0873944740853</v>
      </c>
      <c r="G4" s="4" t="n">
        <v>23.7078077883061</v>
      </c>
      <c r="H4" s="4" t="n">
        <v>27.7557374228078</v>
      </c>
      <c r="I4" s="4" t="n">
        <v>26.9331044430527</v>
      </c>
    </row>
    <row r="5" customFormat="false" ht="13.8" hidden="false" customHeight="false" outlineLevel="0" collapsed="false">
      <c r="A5" s="3" t="n">
        <v>3</v>
      </c>
      <c r="B5" s="4" t="n">
        <v>19.6694341262518</v>
      </c>
      <c r="C5" s="4" t="n">
        <v>28.6390365578416</v>
      </c>
      <c r="D5" s="4" t="n">
        <v>28.0437069512609</v>
      </c>
      <c r="E5" s="4" t="n">
        <v>28.5811298321808</v>
      </c>
      <c r="F5" s="4" t="n">
        <v>28.0437069512609</v>
      </c>
      <c r="G5" s="4" t="n">
        <v>23.7538211912178</v>
      </c>
      <c r="H5" s="4" t="n">
        <v>27.7206562439583</v>
      </c>
      <c r="I5" s="4" t="n">
        <v>26.9210560043927</v>
      </c>
    </row>
    <row r="6" customFormat="false" ht="13.8" hidden="false" customHeight="false" outlineLevel="0" collapsed="false">
      <c r="A6" s="3" t="n">
        <v>4</v>
      </c>
      <c r="B6" s="4" t="n">
        <v>19.6642329017153</v>
      </c>
      <c r="C6" s="4" t="n">
        <v>28.6416610082956</v>
      </c>
      <c r="D6" s="4" t="n">
        <v>28.1137276885214</v>
      </c>
      <c r="E6" s="4" t="n">
        <v>28.5887296020324</v>
      </c>
      <c r="F6" s="4" t="n">
        <v>28.1137285334243</v>
      </c>
      <c r="G6" s="4" t="n">
        <v>23.7150849959043</v>
      </c>
      <c r="H6" s="4" t="n">
        <v>27.7438741077646</v>
      </c>
      <c r="I6" s="4" t="n">
        <v>26.9273856651988</v>
      </c>
    </row>
    <row r="7" customFormat="false" ht="13.8" hidden="false" customHeight="false" outlineLevel="0" collapsed="false">
      <c r="A7" s="3" t="n">
        <v>5</v>
      </c>
      <c r="B7" s="4" t="n">
        <v>19.6658916459167</v>
      </c>
      <c r="C7" s="4" t="n">
        <v>28.650841485677</v>
      </c>
      <c r="D7" s="4" t="n">
        <v>28.0588453384621</v>
      </c>
      <c r="E7" s="4" t="n">
        <v>28.564891152679</v>
      </c>
      <c r="F7" s="4" t="n">
        <v>28.0588453384621</v>
      </c>
      <c r="G7" s="4" t="n">
        <v>23.7365178120702</v>
      </c>
      <c r="H7" s="4" t="n">
        <v>27.7600317899953</v>
      </c>
      <c r="I7" s="4" t="n">
        <v>26.9648634357328</v>
      </c>
    </row>
    <row r="8" customFormat="false" ht="13.8" hidden="false" customHeight="false" outlineLevel="0" collapsed="false">
      <c r="A8" s="3" t="n">
        <v>6</v>
      </c>
      <c r="B8" s="4" t="n">
        <v>19.6637935046572</v>
      </c>
      <c r="C8" s="4" t="n">
        <v>28.6606765575973</v>
      </c>
      <c r="D8" s="4" t="n">
        <v>28.0622859342063</v>
      </c>
      <c r="E8" s="4" t="n">
        <v>28.5891960349779</v>
      </c>
      <c r="F8" s="4" t="n">
        <v>28.0622859342063</v>
      </c>
      <c r="G8" s="4" t="n">
        <v>23.7193004037051</v>
      </c>
      <c r="H8" s="4" t="n">
        <v>27.7379207445659</v>
      </c>
      <c r="I8" s="4" t="n">
        <v>26.9045153160621</v>
      </c>
    </row>
    <row r="9" customFormat="false" ht="13.8" hidden="false" customHeight="false" outlineLevel="0" collapsed="false">
      <c r="A9" s="3" t="n">
        <v>7</v>
      </c>
      <c r="B9" s="4" t="n">
        <v>19.6729016251113</v>
      </c>
      <c r="C9" s="4" t="n">
        <v>28.6717260693694</v>
      </c>
      <c r="D9" s="4" t="n">
        <v>28.0837340896867</v>
      </c>
      <c r="E9" s="4" t="n">
        <v>28.577011237735</v>
      </c>
      <c r="F9" s="4" t="n">
        <v>28.0837340896867</v>
      </c>
      <c r="G9" s="4" t="n">
        <v>23.7522454033278</v>
      </c>
      <c r="H9" s="4" t="n">
        <v>27.7530604578744</v>
      </c>
      <c r="I9" s="4" t="n">
        <v>26.9374831361876</v>
      </c>
    </row>
    <row r="10" customFormat="false" ht="13.8" hidden="false" customHeight="false" outlineLevel="0" collapsed="false">
      <c r="A10" s="3" t="n">
        <v>8</v>
      </c>
      <c r="B10" s="4" t="n">
        <v>19.6803386608816</v>
      </c>
      <c r="C10" s="4" t="n">
        <v>28.6459773362227</v>
      </c>
      <c r="D10" s="4" t="n">
        <v>28.0598358960844</v>
      </c>
      <c r="E10" s="4" t="n">
        <v>28.5748782392921</v>
      </c>
      <c r="F10" s="4" t="n">
        <v>28.0598589835133</v>
      </c>
      <c r="G10" s="4" t="n">
        <v>23.7297820124186</v>
      </c>
      <c r="H10" s="4" t="n">
        <v>27.7428662942922</v>
      </c>
      <c r="I10" s="4" t="n">
        <v>26.9344678830276</v>
      </c>
    </row>
    <row r="11" customFormat="false" ht="13.8" hidden="false" customHeight="false" outlineLevel="0" collapsed="false">
      <c r="A11" s="3" t="n">
        <v>9</v>
      </c>
      <c r="B11" s="4" t="n">
        <v>19.6645017615519</v>
      </c>
      <c r="C11" s="4" t="n">
        <v>28.682743405699</v>
      </c>
      <c r="D11" s="4" t="n">
        <v>28.0750661582235</v>
      </c>
      <c r="E11" s="4" t="n">
        <v>28.5990184631079</v>
      </c>
      <c r="F11" s="4" t="n">
        <v>28.0750198215213</v>
      </c>
      <c r="G11" s="4" t="n">
        <v>23.7297571750799</v>
      </c>
      <c r="H11" s="4" t="n">
        <v>27.7791029037911</v>
      </c>
      <c r="I11" s="4" t="n">
        <v>26.9555795987983</v>
      </c>
    </row>
    <row r="12" customFormat="false" ht="13.8" hidden="false" customHeight="false" outlineLevel="0" collapsed="false">
      <c r="A12" s="3" t="n">
        <v>10</v>
      </c>
      <c r="B12" s="4" t="n">
        <v>19.6703703108956</v>
      </c>
      <c r="C12" s="4" t="n">
        <v>28.6656726541907</v>
      </c>
      <c r="D12" s="4" t="n">
        <v>28.052757878504</v>
      </c>
      <c r="E12" s="4" t="n">
        <v>28.6045731344828</v>
      </c>
      <c r="F12" s="4" t="n">
        <v>28.052757878504</v>
      </c>
      <c r="G12" s="4" t="n">
        <v>23.7511911215446</v>
      </c>
      <c r="H12" s="4" t="n">
        <v>27.7821865756294</v>
      </c>
      <c r="I12" s="4" t="n">
        <v>26.9546978649878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19.6686010464512</v>
      </c>
      <c r="C13" s="7" t="n">
        <f aca="false">AVERAGE(C3:C12)</f>
        <v>28.6590075247779</v>
      </c>
      <c r="D13" s="6" t="n">
        <f aca="false">AVERAGE(D3:D12)</f>
        <v>28.0718641429348</v>
      </c>
      <c r="E13" s="8" t="n">
        <f aca="false">AVERAGE(E3:E12)</f>
        <v>28.5871680995465</v>
      </c>
      <c r="F13" s="6" t="n">
        <f aca="false">AVERAGE(F3:F12)</f>
        <v>28.0718561859756</v>
      </c>
      <c r="G13" s="6" t="n">
        <f aca="false">AVERAGE(G3:G12)</f>
        <v>23.7288812463287</v>
      </c>
      <c r="H13" s="6" t="n">
        <f aca="false">AVERAGE(H3:H12)</f>
        <v>27.7497598294935</v>
      </c>
      <c r="I13" s="6" t="n">
        <f aca="false">AVERAGE(I3:I12)</f>
        <v>26.9324550844964</v>
      </c>
      <c r="AMJ13" s="10"/>
    </row>
    <row r="14" s="16" customFormat="true" ht="24.85" hidden="false" customHeight="false" outlineLevel="0" collapsed="false">
      <c r="A14" s="11" t="s">
        <v>11</v>
      </c>
      <c r="B14" s="12"/>
      <c r="C14" s="13" t="str">
        <f aca="false">IF( C$13=MAX($B$13:$I$13), "max", IF( ABS( MAX($B$13:$I$13) -C$13) &lt;= 0.2, "y", ""))</f>
        <v>max</v>
      </c>
      <c r="D14" s="12" t="str">
        <f aca="false">IF( D$13=MAX($B$13:$I$13), "max", IF( ABS( MAX($B$13:$I$13) -D$13) &lt;= 0.2, "y", ""))</f>
        <v/>
      </c>
      <c r="E14" s="26" t="str">
        <f aca="false">IF( E$13=MAX($B$13:$I$13), "max", IF( ABS( MAX($B$13:$I$13) -E$13) &lt;= 0.2, "y", ""))</f>
        <v>y</v>
      </c>
      <c r="F14" s="12" t="str">
        <f aca="false">IF( F$13=MAX($B$13:$I$13), "max", IF( ABS( MAX($B$13:$I$13) -F$13) &lt;= 0.2, "y", ""))</f>
        <v/>
      </c>
      <c r="G14" s="12" t="str">
        <f aca="false">IF( G$13=MAX($B$13:$I$13), "max", IF( ABS( MAX($B$13:$I$13) -G$13) &lt;= 0.2, "y", ""))</f>
        <v/>
      </c>
      <c r="H14" s="12" t="str">
        <f aca="false">IF( H$13=MAX($B$13:$I$13), "max", IF( ABS( MAX($B$13:$I$13) -H$13) &lt;= 0.2, "y", ""))</f>
        <v/>
      </c>
      <c r="I14" s="12" t="str">
        <f aca="false">IF( I$13=MAX($B$13:$I$13), "max", IF( ABS( MAX($B$13:$I$13) -I$13) &lt;= 0.2, "y", ""))</f>
        <v/>
      </c>
      <c r="AMJ14" s="10"/>
    </row>
    <row r="15" s="10" customFormat="true" ht="13.8" hidden="false" customHeight="false" outlineLevel="0" collapsed="false">
      <c r="A15" s="17" t="s">
        <v>12</v>
      </c>
      <c r="B15" s="18"/>
      <c r="C15" s="19" t="n">
        <f aca="false">(C13-$B$13)/$B$13</f>
        <v>0.457094353436429</v>
      </c>
      <c r="D15" s="18" t="n">
        <f aca="false">(D13-$B$13)/$B$13</f>
        <v>0.427242541380431</v>
      </c>
      <c r="E15" s="20" t="n">
        <f aca="false">(E13-$B$13)/$B$13</f>
        <v>0.453441860558991</v>
      </c>
      <c r="F15" s="18" t="n">
        <f aca="false">(F13-$B$13)/$B$13</f>
        <v>0.427242136829076</v>
      </c>
      <c r="G15" s="18" t="n">
        <f aca="false">(G13-$B$13)/$B$13</f>
        <v>0.206434620860345</v>
      </c>
      <c r="H15" s="18" t="n">
        <f aca="false">(H13-$B$13)/$B$13</f>
        <v>0.410865966723163</v>
      </c>
      <c r="I15" s="18" t="n">
        <f aca="false">(I13-$B$13)/$B$13</f>
        <v>0.369312185492515</v>
      </c>
    </row>
    <row r="16" s="10" customFormat="true" ht="24.85" hidden="false" customHeight="false" outlineLevel="0" collapsed="false">
      <c r="A16" s="21" t="s">
        <v>13</v>
      </c>
      <c r="B16" s="22"/>
      <c r="C16" s="23" t="str">
        <f aca="false">IF( C$15=MAX($B$15:$I$15), "max", IF( ABS( MAX($B$15:$I$15) -C$15) &lt;= 0.02, "y", ""))</f>
        <v>max</v>
      </c>
      <c r="D16" s="24" t="str">
        <f aca="false">IF( D$15=MAX($B$15:$I$15), "max", IF( ABS( MAX($B$15:$I$15) -D$15) &lt;= 0.02, "y", ""))</f>
        <v/>
      </c>
      <c r="E16" s="25" t="str">
        <f aca="false">IF( E$15=MAX($B$15:$I$15), "max", IF( ABS( MAX($B$15:$I$15) -E$15) &lt;= 0.02, "y", ""))</f>
        <v>y</v>
      </c>
      <c r="F16" s="24" t="str">
        <f aca="false">IF( F$15=MAX($B$15:$I$15), "max", IF( ABS( MAX($B$15:$I$15) -F$15) &lt;= 0.02, "y", ""))</f>
        <v/>
      </c>
      <c r="G16" s="24" t="str">
        <f aca="false">IF( G$15=MAX($B$15:$I$15), "max", IF( ABS( MAX($B$15:$I$15) -G$15) &lt;= 0.02, "y", ""))</f>
        <v/>
      </c>
      <c r="H16" s="24" t="str">
        <f aca="false">IF( H$15=MAX($B$15:$I$15), "max", IF( ABS( MAX($B$15:$I$15) -H$15) &lt;= 0.02, "y", ""))</f>
        <v/>
      </c>
      <c r="I16" s="24" t="str">
        <f aca="false">IF( I$15=MAX($B$15:$I$15), "max", IF( ABS( MAX($B$15:$I$15) -I$15) &lt;= 0.02, "y", ""))</f>
        <v/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3.24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14.5727464312472</v>
      </c>
      <c r="C3" s="4" t="n">
        <v>25.7749059411757</v>
      </c>
      <c r="D3" s="4" t="n">
        <v>24.7648902125214</v>
      </c>
      <c r="E3" s="4" t="n">
        <v>25.4401675563106</v>
      </c>
      <c r="F3" s="4" t="n">
        <v>24.7648902125214</v>
      </c>
      <c r="G3" s="4" t="n">
        <v>19.7915608994825</v>
      </c>
      <c r="H3" s="4" t="n">
        <v>22.3979453625753</v>
      </c>
      <c r="I3" s="4" t="n">
        <v>20.972726819536</v>
      </c>
    </row>
    <row r="4" customFormat="false" ht="13.8" hidden="false" customHeight="false" outlineLevel="0" collapsed="false">
      <c r="A4" s="3" t="n">
        <v>2</v>
      </c>
      <c r="B4" s="4" t="n">
        <v>14.5615505613959</v>
      </c>
      <c r="C4" s="4" t="n">
        <v>25.7333902402734</v>
      </c>
      <c r="D4" s="4" t="n">
        <v>24.798111399387</v>
      </c>
      <c r="E4" s="4" t="n">
        <v>25.442814830275</v>
      </c>
      <c r="F4" s="4" t="n">
        <v>24.798111399387</v>
      </c>
      <c r="G4" s="4" t="n">
        <v>19.7940018068018</v>
      </c>
      <c r="H4" s="4" t="n">
        <v>22.4144999186685</v>
      </c>
      <c r="I4" s="4" t="n">
        <v>20.9955674019624</v>
      </c>
    </row>
    <row r="5" customFormat="false" ht="13.8" hidden="false" customHeight="false" outlineLevel="0" collapsed="false">
      <c r="A5" s="3" t="n">
        <v>3</v>
      </c>
      <c r="B5" s="4" t="n">
        <v>14.5792525538317</v>
      </c>
      <c r="C5" s="4" t="n">
        <v>25.766172439541</v>
      </c>
      <c r="D5" s="4" t="n">
        <v>24.8343544561465</v>
      </c>
      <c r="E5" s="4" t="n">
        <v>25.4999293053022</v>
      </c>
      <c r="F5" s="4" t="n">
        <v>24.8343544561465</v>
      </c>
      <c r="G5" s="4" t="n">
        <v>19.8124645364102</v>
      </c>
      <c r="H5" s="4" t="n">
        <v>22.4347707400545</v>
      </c>
      <c r="I5" s="4" t="n">
        <v>21.0317971259242</v>
      </c>
    </row>
    <row r="6" customFormat="false" ht="13.8" hidden="false" customHeight="false" outlineLevel="0" collapsed="false">
      <c r="A6" s="3" t="n">
        <v>4</v>
      </c>
      <c r="B6" s="4" t="n">
        <v>14.580600407271</v>
      </c>
      <c r="C6" s="4" t="n">
        <v>25.8000542832603</v>
      </c>
      <c r="D6" s="4" t="n">
        <v>24.8222666154511</v>
      </c>
      <c r="E6" s="4" t="n">
        <v>25.4992549288011</v>
      </c>
      <c r="F6" s="4" t="n">
        <v>24.8222720270241</v>
      </c>
      <c r="G6" s="4" t="n">
        <v>19.8223147462364</v>
      </c>
      <c r="H6" s="4" t="n">
        <v>22.4531689678426</v>
      </c>
      <c r="I6" s="4" t="n">
        <v>21.053666827368</v>
      </c>
    </row>
    <row r="7" customFormat="false" ht="13.8" hidden="false" customHeight="false" outlineLevel="0" collapsed="false">
      <c r="A7" s="3" t="n">
        <v>5</v>
      </c>
      <c r="B7" s="4" t="n">
        <v>14.560820769801</v>
      </c>
      <c r="C7" s="4" t="n">
        <v>25.7851011555229</v>
      </c>
      <c r="D7" s="4" t="n">
        <v>24.8217596733551</v>
      </c>
      <c r="E7" s="4" t="n">
        <v>25.482579356127</v>
      </c>
      <c r="F7" s="4" t="n">
        <v>24.8217596733551</v>
      </c>
      <c r="G7" s="4" t="n">
        <v>19.8010666032802</v>
      </c>
      <c r="H7" s="4" t="n">
        <v>22.4446978690578</v>
      </c>
      <c r="I7" s="4" t="n">
        <v>21.0234167411364</v>
      </c>
    </row>
    <row r="8" customFormat="false" ht="13.8" hidden="false" customHeight="false" outlineLevel="0" collapsed="false">
      <c r="A8" s="3" t="n">
        <v>6</v>
      </c>
      <c r="B8" s="4" t="n">
        <v>14.5632435522246</v>
      </c>
      <c r="C8" s="4" t="n">
        <v>25.7716972871498</v>
      </c>
      <c r="D8" s="4" t="n">
        <v>24.7769896446055</v>
      </c>
      <c r="E8" s="4" t="n">
        <v>25.4768248617283</v>
      </c>
      <c r="F8" s="4" t="n">
        <v>24.7769896446055</v>
      </c>
      <c r="G8" s="4" t="n">
        <v>19.8112398983682</v>
      </c>
      <c r="H8" s="4" t="n">
        <v>22.4315219663018</v>
      </c>
      <c r="I8" s="4" t="n">
        <v>21.0318120146303</v>
      </c>
    </row>
    <row r="9" customFormat="false" ht="13.8" hidden="false" customHeight="false" outlineLevel="0" collapsed="false">
      <c r="A9" s="3" t="n">
        <v>7</v>
      </c>
      <c r="B9" s="4" t="n">
        <v>14.5482118586615</v>
      </c>
      <c r="C9" s="4" t="n">
        <v>25.8146019896233</v>
      </c>
      <c r="D9" s="4" t="n">
        <v>24.8227494598962</v>
      </c>
      <c r="E9" s="4" t="n">
        <v>25.5027683420259</v>
      </c>
      <c r="F9" s="4" t="n">
        <v>24.8227729567036</v>
      </c>
      <c r="G9" s="4" t="n">
        <v>19.7992132488676</v>
      </c>
      <c r="H9" s="4" t="n">
        <v>22.4553176532231</v>
      </c>
      <c r="I9" s="4" t="n">
        <v>21.039611527993</v>
      </c>
    </row>
    <row r="10" customFormat="false" ht="13.8" hidden="false" customHeight="false" outlineLevel="0" collapsed="false">
      <c r="A10" s="3" t="n">
        <v>8</v>
      </c>
      <c r="B10" s="4" t="n">
        <v>14.5740785355655</v>
      </c>
      <c r="C10" s="4" t="n">
        <v>25.7787803011377</v>
      </c>
      <c r="D10" s="4" t="n">
        <v>24.8363190840544</v>
      </c>
      <c r="E10" s="4" t="n">
        <v>25.5038868109778</v>
      </c>
      <c r="F10" s="4" t="n">
        <v>24.8363190840544</v>
      </c>
      <c r="G10" s="4" t="n">
        <v>19.8239872244039</v>
      </c>
      <c r="H10" s="4" t="n">
        <v>22.458382473555</v>
      </c>
      <c r="I10" s="4" t="n">
        <v>21.0484314748334</v>
      </c>
    </row>
    <row r="11" customFormat="false" ht="13.8" hidden="false" customHeight="false" outlineLevel="0" collapsed="false">
      <c r="A11" s="3" t="n">
        <v>9</v>
      </c>
      <c r="B11" s="4" t="n">
        <v>14.5873002983631</v>
      </c>
      <c r="C11" s="4" t="n">
        <v>25.7309044411408</v>
      </c>
      <c r="D11" s="4" t="n">
        <v>24.7506033556207</v>
      </c>
      <c r="E11" s="4" t="n">
        <v>25.4301813148592</v>
      </c>
      <c r="F11" s="4" t="n">
        <v>24.7506033556207</v>
      </c>
      <c r="G11" s="4" t="n">
        <v>19.8115208671219</v>
      </c>
      <c r="H11" s="4" t="n">
        <v>22.409504639283</v>
      </c>
      <c r="I11" s="4" t="n">
        <v>21.0057503874357</v>
      </c>
    </row>
    <row r="12" customFormat="false" ht="13.8" hidden="false" customHeight="false" outlineLevel="0" collapsed="false">
      <c r="A12" s="3" t="n">
        <v>10</v>
      </c>
      <c r="B12" s="4" t="n">
        <v>14.5618024855764</v>
      </c>
      <c r="C12" s="4" t="n">
        <v>25.7782535739255</v>
      </c>
      <c r="D12" s="4" t="n">
        <v>24.8218654518827</v>
      </c>
      <c r="E12" s="4" t="n">
        <v>25.482086585297</v>
      </c>
      <c r="F12" s="4" t="n">
        <v>24.8218654518827</v>
      </c>
      <c r="G12" s="4" t="n">
        <v>19.8193311049127</v>
      </c>
      <c r="H12" s="4" t="n">
        <v>22.4690341255055</v>
      </c>
      <c r="I12" s="4" t="n">
        <v>21.0495707168817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14.5689607453938</v>
      </c>
      <c r="C13" s="7" t="n">
        <f aca="false">AVERAGE(C3:C12)</f>
        <v>25.773386165275</v>
      </c>
      <c r="D13" s="6" t="n">
        <f aca="false">AVERAGE(D3:D12)</f>
        <v>24.8049909352921</v>
      </c>
      <c r="E13" s="6" t="n">
        <f aca="false">AVERAGE(E3:E12)</f>
        <v>25.4760493891704</v>
      </c>
      <c r="F13" s="6" t="n">
        <f aca="false">AVERAGE(F3:F12)</f>
        <v>24.8049938261301</v>
      </c>
      <c r="G13" s="6" t="n">
        <f aca="false">AVERAGE(G3:G12)</f>
        <v>19.8086700935885</v>
      </c>
      <c r="H13" s="6" t="n">
        <f aca="false">AVERAGE(H3:H12)</f>
        <v>22.4368843716067</v>
      </c>
      <c r="I13" s="6" t="n">
        <f aca="false">AVERAGE(I3:I12)</f>
        <v>21.0252351037701</v>
      </c>
      <c r="AMJ13" s="10"/>
    </row>
    <row r="14" s="16" customFormat="true" ht="24.85" hidden="false" customHeight="false" outlineLevel="0" collapsed="false">
      <c r="A14" s="11" t="s">
        <v>11</v>
      </c>
      <c r="B14" s="12"/>
      <c r="C14" s="13" t="str">
        <f aca="false">IF( C$13=MAX($B$13:$I$13), "max", IF( ABS( MAX($B$13:$I$13) -C$13) &lt;= 0.2, "y", ""))</f>
        <v>max</v>
      </c>
      <c r="D14" s="12" t="str">
        <f aca="false">IF( D$13=MAX($B$13:$I$13), "max", IF( ABS( MAX($B$13:$I$13) -D$13) &lt;= 0.2, "y", ""))</f>
        <v/>
      </c>
      <c r="E14" s="14" t="str">
        <f aca="false">IF( E$13=MAX($B$13:$I$13), "max", IF( ABS( MAX($B$13:$I$13) -E$13) &lt;= 0.2, "y", ""))</f>
        <v/>
      </c>
      <c r="F14" s="12" t="str">
        <f aca="false">IF( F$13=MAX($B$13:$I$13), "max", IF( ABS( MAX($B$13:$I$13) -F$13) &lt;= 0.2, "y", ""))</f>
        <v/>
      </c>
      <c r="G14" s="12" t="str">
        <f aca="false">IF( G$13=MAX($B$13:$I$13), "max", IF( ABS( MAX($B$13:$I$13) -G$13) &lt;= 0.2, "y", ""))</f>
        <v/>
      </c>
      <c r="H14" s="12" t="str">
        <f aca="false">IF( H$13=MAX($B$13:$I$13), "max", IF( ABS( MAX($B$13:$I$13) -H$13) &lt;= 0.2, "y", ""))</f>
        <v/>
      </c>
      <c r="I14" s="12" t="str">
        <f aca="false">IF( I$13=MAX($B$13:$I$13), "max", IF( ABS( MAX($B$13:$I$13) -I$13) &lt;= 0.2, "y", ""))</f>
        <v/>
      </c>
      <c r="AMJ14" s="10"/>
    </row>
    <row r="15" s="10" customFormat="true" ht="13.8" hidden="false" customHeight="false" outlineLevel="0" collapsed="false">
      <c r="A15" s="17" t="s">
        <v>12</v>
      </c>
      <c r="B15" s="18"/>
      <c r="C15" s="19" t="n">
        <f aca="false">(C13-$B$13)/$B$13</f>
        <v>0.769061404975211</v>
      </c>
      <c r="D15" s="18" t="n">
        <f aca="false">(D13-$B$13)/$B$13</f>
        <v>0.702591651441888</v>
      </c>
      <c r="E15" s="18" t="n">
        <f aca="false">(E13-$B$13)/$B$13</f>
        <v>0.748652483481024</v>
      </c>
      <c r="F15" s="18" t="n">
        <f aca="false">(F13-$B$13)/$B$13</f>
        <v>0.70259184986634</v>
      </c>
      <c r="G15" s="18" t="n">
        <f aca="false">(G13-$B$13)/$B$13</f>
        <v>0.359648806786123</v>
      </c>
      <c r="H15" s="18" t="n">
        <f aca="false">(H13-$B$13)/$B$13</f>
        <v>0.540047005665829</v>
      </c>
      <c r="I15" s="18" t="n">
        <f aca="false">(I13-$B$13)/$B$13</f>
        <v>0.44315270465792</v>
      </c>
    </row>
    <row r="16" s="10" customFormat="true" ht="24.85" hidden="false" customHeight="false" outlineLevel="0" collapsed="false">
      <c r="A16" s="21" t="s">
        <v>13</v>
      </c>
      <c r="B16" s="22"/>
      <c r="C16" s="23" t="str">
        <f aca="false">IF( C$15=MAX($B$15:$I$15), "max", IF( ABS( MAX($B$15:$I$15) -C$15) &lt;= 0.02, "y", ""))</f>
        <v>max</v>
      </c>
      <c r="D16" s="24" t="str">
        <f aca="false">IF( D$15=MAX($B$15:$I$15), "max", IF( ABS( MAX($B$15:$I$15) -D$15) &lt;= 0.02, "y", ""))</f>
        <v/>
      </c>
      <c r="E16" s="24" t="str">
        <f aca="false">IF( E$15=MAX($B$15:$I$15), "max", IF( ABS( MAX($B$15:$I$15) -E$15) &lt;= 0.02, "y", ""))</f>
        <v/>
      </c>
      <c r="F16" s="24" t="str">
        <f aca="false">IF( F$15=MAX($B$15:$I$15), "max", IF( ABS( MAX($B$15:$I$15) -F$15) &lt;= 0.02, "y", ""))</f>
        <v/>
      </c>
      <c r="G16" s="24" t="str">
        <f aca="false">IF( G$15=MAX($B$15:$I$15), "max", IF( ABS( MAX($B$15:$I$15) -G$15) &lt;= 0.02, "y", ""))</f>
        <v/>
      </c>
      <c r="H16" s="24" t="str">
        <f aca="false">IF( H$15=MAX($B$15:$I$15), "max", IF( ABS( MAX($B$15:$I$15) -H$15) &lt;= 0.02, "y", ""))</f>
        <v/>
      </c>
      <c r="I16" s="24" t="str">
        <f aca="false">IF( I$15=MAX($B$15:$I$15), "max", IF( ABS( MAX($B$15:$I$15) -I$15) &lt;= 0.02, "y", ""))</f>
        <v/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2021-11-22T21:22:30Z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