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ias" sheetId="1" state="visible" r:id="rId2"/>
    <sheet name="sigma_010" sheetId="2" state="visible" r:id="rId3"/>
    <sheet name="sigma_025" sheetId="3" state="visible" r:id="rId4"/>
    <sheet name="sigma_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<sst xmlns="http://schemas.openxmlformats.org/spreadsheetml/2006/main" count="106" uniqueCount="27">
  <si>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</si>
  <si>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</si>
  <si>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</si>
  <si>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</si>
  <si>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</si>
  <si>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</si>
  <si>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</si>
  <si>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</si>
  <si>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</si>
  <si>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</si>
  <si>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</si>
  <si>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</si>
  <si>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</si>
  <si>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</si>
  <si>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</si>
  <si>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</si>
  <si>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</si>
  <si>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</si>
  <si>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</si>
  <si>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</si>
  <si>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</si>
  <si>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</si>
  <si>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</si>
  <si>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</si>
  <si>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</si>
  <si>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 dB ) - sigma=50</t>
  </si>
  <si>
    <t xml:space="preserve">MSSIM – sigma=50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</si>
</sst>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0"/>
    <numFmt numFmtId="168" formatCode="0.00%"/>
    <numFmt numFmtId="169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DEE6E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11" activeCellId="0" sqref="N11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1" min="11" style="0" width="7.68"/>
    <col collapsed="false" customWidth="true" hidden="false" outlineLevel="0" max="12" min="12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85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n">
        <f aca="false">AVERAGE(sigma_010!B$3:B$12)</f>
        <v>28.1722985016887</v>
      </c>
      <c r="C3" s="6" t="n">
        <f aca="false">AVERAGE(sigma_010!C$3:C$12)</f>
        <v>33.3216023756522</v>
      </c>
      <c r="D3" s="6" t="n">
        <f aca="false">AVERAGE(sigma_010!D$3:D$12)</f>
        <v>32.6980358040989</v>
      </c>
      <c r="E3" s="6" t="n">
        <f aca="false">AVERAGE(sigma_010!E$3:E$12)</f>
        <v>33.0505879638448</v>
      </c>
      <c r="F3" s="6" t="n">
        <f aca="false">AVERAGE(sigma_010!F$3:F$12)</f>
        <v>32.6980394391904</v>
      </c>
      <c r="G3" s="6" t="n">
        <f aca="false">AVERAGE(sigma_010!G$3:G$12)</f>
        <v>31.4647615236606</v>
      </c>
      <c r="H3" s="6" t="n">
        <f aca="false">AVERAGE(sigma_010!H$3:H$12)</f>
        <v>33.0000204624427</v>
      </c>
      <c r="I3" s="6" t="n">
        <f aca="false">AVERAGE(sigma_010!I$3:I$12)</f>
        <v>32.6704603787197</v>
      </c>
      <c r="K3" s="7" t="n">
        <f aca="false">MAX($B3:$I3)</f>
        <v>33.3216023756522</v>
      </c>
      <c r="L3" s="8" t="n">
        <f aca="false">MAX($B3:$I3)-STDEV($B3:$I3)</f>
        <v>31.6284418464518</v>
      </c>
      <c r="M3" s="8" t="n">
        <f aca="false">AVERAGE($B3:$I3)</f>
        <v>32.1344758061623</v>
      </c>
      <c r="N3" s="8" t="n">
        <f aca="false">STDEV($B3:$I3)</f>
        <v>1.69316052920043</v>
      </c>
    </row>
    <row r="4" customFormat="false" ht="13.8" hidden="false" customHeight="false" outlineLevel="0" collapsed="false">
      <c r="A4" s="5" t="n">
        <v>25</v>
      </c>
      <c r="B4" s="9" t="n">
        <f aca="false">AVERAGE(sigma_025!B$3:B$12)</f>
        <v>19.6649935739777</v>
      </c>
      <c r="C4" s="9" t="n">
        <f aca="false">AVERAGE(sigma_025!C$3:C$12)</f>
        <v>30.592308515468</v>
      </c>
      <c r="D4" s="9" t="n">
        <f aca="false">AVERAGE(sigma_025!D$3:D$12)</f>
        <v>30.1111164383992</v>
      </c>
      <c r="E4" s="9" t="n">
        <f aca="false">AVERAGE(sigma_025!E$3:E$12)</f>
        <v>30.471735377146</v>
      </c>
      <c r="F4" s="9" t="n">
        <f aca="false">AVERAGE(sigma_025!F$3:F$12)</f>
        <v>30.1111168750162</v>
      </c>
      <c r="G4" s="9" t="n">
        <f aca="false">AVERAGE(sigma_025!G$3:G$12)</f>
        <v>26.7602201187508</v>
      </c>
      <c r="H4" s="9" t="n">
        <f aca="false">AVERAGE(sigma_025!H$3:H$12)</f>
        <v>30.0491081046478</v>
      </c>
      <c r="I4" s="9" t="n">
        <f aca="false">AVERAGE(sigma_025!I$3:I$12)</f>
        <v>29.5286747879293</v>
      </c>
      <c r="K4" s="10" t="n">
        <f aca="false">MAX($B4:$I4)</f>
        <v>30.592308515468</v>
      </c>
      <c r="L4" s="11" t="n">
        <f aca="false">MAX($B4:$I4)-STDEV($B4:$I4)</f>
        <v>26.8518763796478</v>
      </c>
      <c r="M4" s="11" t="n">
        <f aca="false">AVERAGE($B4:$I4)</f>
        <v>28.4111592239169</v>
      </c>
      <c r="N4" s="11" t="n">
        <f aca="false">STDEV($B4:$I4)</f>
        <v>3.74043213582015</v>
      </c>
    </row>
    <row r="5" customFormat="false" ht="13.8" hidden="false" customHeight="false" outlineLevel="0" collapsed="false">
      <c r="A5" s="5" t="n">
        <v>50</v>
      </c>
      <c r="B5" s="9" t="n">
        <f aca="false">AVERAGE(sigma_050!B$3:B$12)</f>
        <v>14.4948131343902</v>
      </c>
      <c r="C5" s="9" t="n">
        <f aca="false">AVERAGE(sigma_050!C$3:C$12)</f>
        <v>27.733770594365</v>
      </c>
      <c r="D5" s="9" t="n">
        <f aca="false">AVERAGE(sigma_050!D$3:D$12)</f>
        <v>27.1514413144405</v>
      </c>
      <c r="E5" s="9" t="n">
        <f aca="false">AVERAGE(sigma_050!E$3:E$12)</f>
        <v>27.328797541504</v>
      </c>
      <c r="F5" s="9" t="n">
        <f aca="false">AVERAGE(sigma_050!F$3:F$12)</f>
        <v>27.1514429409309</v>
      </c>
      <c r="G5" s="9" t="n">
        <f aca="false">AVERAGE(sigma_050!G$3:G$12)</f>
        <v>21.6286879346974</v>
      </c>
      <c r="H5" s="9" t="n">
        <f aca="false">AVERAGE(sigma_050!H$3:H$12)</f>
        <v>25.1015148101194</v>
      </c>
      <c r="I5" s="9" t="n">
        <f aca="false">AVERAGE(sigma_050!I$3:I$12)</f>
        <v>23.9547126430844</v>
      </c>
      <c r="K5" s="7" t="n">
        <f aca="false">MAX($B5:$I5)</f>
        <v>27.733770594365</v>
      </c>
      <c r="L5" s="8" t="n">
        <f aca="false">MAX($B5:$I5)-STDEV($B5:$I5)</f>
        <v>23.2415161215534</v>
      </c>
      <c r="M5" s="8" t="n">
        <f aca="false">AVERAGE($B5:$I5)</f>
        <v>24.3181476141915</v>
      </c>
      <c r="N5" s="8" t="n">
        <f aca="false">STDEV($B5:$I5)</f>
        <v>4.49225447281154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3.85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n">
        <f aca="false">AVERAGE(sigma_010!B$18:B$27)</f>
        <v>0.766061098442401</v>
      </c>
      <c r="C9" s="13" t="n">
        <f aca="false">AVERAGE(sigma_010!C$18:C$27)</f>
        <v>0.911613716753959</v>
      </c>
      <c r="D9" s="14" t="n">
        <f aca="false">AVERAGE(sigma_010!D$18:D$27)</f>
        <v>0.908686781240593</v>
      </c>
      <c r="E9" s="14" t="n">
        <f aca="false">AVERAGE(sigma_010!E$18:E$27)</f>
        <v>0.909794464005159</v>
      </c>
      <c r="F9" s="14" t="n">
        <f aca="false">AVERAGE(sigma_010!F$18:F$27)</f>
        <v>0.908686351486733</v>
      </c>
      <c r="G9" s="12" t="n">
        <f aca="false">AVERAGE(sigma_010!G$18:G$27)</f>
        <v>0.879369647900354</v>
      </c>
      <c r="H9" s="12" t="n">
        <f aca="false">AVERAGE(sigma_010!H$18:H$27)</f>
        <v>0.896150176333067</v>
      </c>
      <c r="I9" s="12" t="n">
        <f aca="false">AVERAGE(sigma_010!I$18:I$27)</f>
        <v>0.887723812112151</v>
      </c>
      <c r="K9" s="15" t="n">
        <f aca="false">MAX($B9:$I9)</f>
        <v>0.911613716753959</v>
      </c>
      <c r="L9" s="16" t="n">
        <f aca="false">$K9-$N9</f>
        <v>0.906613716753959</v>
      </c>
      <c r="M9" s="16" t="n">
        <f aca="false">AVERAGE($B9:$I9)</f>
        <v>0.883510756034302</v>
      </c>
      <c r="N9" s="16" t="n">
        <f aca="false">0.005</f>
        <v>0.005</v>
      </c>
    </row>
    <row r="10" customFormat="false" ht="13.8" hidden="false" customHeight="false" outlineLevel="0" collapsed="false">
      <c r="A10" s="5" t="n">
        <v>25</v>
      </c>
      <c r="B10" s="17" t="n">
        <f aca="false">AVERAGE(sigma_025!B$18:B$27)</f>
        <v>0.463585582413683</v>
      </c>
      <c r="C10" s="17" t="n">
        <f aca="false">AVERAGE(sigma_025!C$18:C$27)</f>
        <v>0.858162059060711</v>
      </c>
      <c r="D10" s="13" t="n">
        <f aca="false">AVERAGE(sigma_025!D$18:D$27)</f>
        <v>0.865804801011604</v>
      </c>
      <c r="E10" s="17" t="n">
        <f aca="false">AVERAGE(sigma_025!E$18:E$27)</f>
        <v>0.849758345073656</v>
      </c>
      <c r="F10" s="13" t="n">
        <f aca="false">AVERAGE(sigma_025!F$18:F$27)</f>
        <v>0.865804926517243</v>
      </c>
      <c r="G10" s="17" t="n">
        <f aca="false">AVERAGE(sigma_025!G$18:G$27)</f>
        <v>0.75238789368179</v>
      </c>
      <c r="H10" s="17" t="n">
        <f aca="false">AVERAGE(sigma_025!H$18:H$27)</f>
        <v>0.832606575098372</v>
      </c>
      <c r="I10" s="17" t="n">
        <f aca="false">AVERAGE(sigma_025!I$18:I$27)</f>
        <v>0.817444000074281</v>
      </c>
      <c r="K10" s="18" t="n">
        <f aca="false">MAX($B10:$I10)</f>
        <v>0.865804926517243</v>
      </c>
      <c r="L10" s="19" t="n">
        <f aca="false">$K10-$N10</f>
        <v>0.860804926517243</v>
      </c>
      <c r="M10" s="19" t="n">
        <f aca="false">AVERAGE($B10:$I10)</f>
        <v>0.788194272866417</v>
      </c>
      <c r="N10" s="19" t="n">
        <f aca="false">0.005</f>
        <v>0.005</v>
      </c>
    </row>
    <row r="11" customFormat="false" ht="13.8" hidden="false" customHeight="false" outlineLevel="0" collapsed="false">
      <c r="A11" s="5" t="n">
        <v>50</v>
      </c>
      <c r="B11" s="17" t="n">
        <f aca="false">AVERAGE(sigma_050!B$18:B$27)</f>
        <v>0.277026516494669</v>
      </c>
      <c r="C11" s="17" t="n">
        <f aca="false">AVERAGE(sigma_050!C$18:C$27)</f>
        <v>0.794527374925989</v>
      </c>
      <c r="D11" s="13" t="n">
        <f aca="false">AVERAGE(sigma_050!D$18:D$27)</f>
        <v>0.80764000969471</v>
      </c>
      <c r="E11" s="17" t="n">
        <f aca="false">AVERAGE(sigma_050!E$18:E$27)</f>
        <v>0.7835691890083</v>
      </c>
      <c r="F11" s="13" t="n">
        <f aca="false">AVERAGE(sigma_050!F$18:F$27)</f>
        <v>0.80764006914263</v>
      </c>
      <c r="G11" s="17" t="n">
        <f aca="false">AVERAGE(sigma_050!G$18:G$27)</f>
        <v>0.52452242154168</v>
      </c>
      <c r="H11" s="17" t="n">
        <f aca="false">AVERAGE(sigma_050!H$18:H$27)</f>
        <v>0.719926143091008</v>
      </c>
      <c r="I11" s="17" t="n">
        <f aca="false">AVERAGE(sigma_050!I$18:I$27)</f>
        <v>0.69088889428487</v>
      </c>
      <c r="K11" s="15" t="n">
        <f aca="false">MAX($B11:$I11)</f>
        <v>0.80764006914263</v>
      </c>
      <c r="L11" s="16" t="n">
        <f aca="false">$K11-$N11</f>
        <v>0.80264006914263</v>
      </c>
      <c r="M11" s="16" t="n">
        <f aca="false">AVERAGE($B11:$I11)</f>
        <v>0.675717577272982</v>
      </c>
      <c r="N11" s="16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0" sqref="A15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08"/>
    <col collapsed="false" customWidth="true" hidden="false" outlineLevel="0" max="2" min="2" style="20" width="6.24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28.2030565162788</v>
      </c>
      <c r="C3" s="6" t="n">
        <v>33.3325738077551</v>
      </c>
      <c r="D3" s="6" t="n">
        <v>32.7188945385885</v>
      </c>
      <c r="E3" s="6" t="n">
        <v>33.0858334867755</v>
      </c>
      <c r="F3" s="6" t="n">
        <v>32.7188945385885</v>
      </c>
      <c r="G3" s="6" t="n">
        <v>31.4573139718024</v>
      </c>
      <c r="H3" s="6" t="n">
        <v>33.0075179792088</v>
      </c>
      <c r="I3" s="6" t="n">
        <v>32.6785940522689</v>
      </c>
      <c r="AMJ3" s="21"/>
    </row>
    <row r="4" customFormat="false" ht="13.8" hidden="false" customHeight="false" outlineLevel="0" collapsed="false">
      <c r="A4" s="24" t="n">
        <v>2</v>
      </c>
      <c r="B4" s="6" t="n">
        <v>28.1580144094411</v>
      </c>
      <c r="C4" s="6" t="n">
        <v>33.3088952608175</v>
      </c>
      <c r="D4" s="6" t="n">
        <v>32.6894854227671</v>
      </c>
      <c r="E4" s="6" t="n">
        <v>33.0528868202787</v>
      </c>
      <c r="F4" s="6" t="n">
        <v>32.6894854227671</v>
      </c>
      <c r="G4" s="6" t="n">
        <v>31.44973758653</v>
      </c>
      <c r="H4" s="6" t="n">
        <v>32.9940146564411</v>
      </c>
      <c r="I4" s="6" t="n">
        <v>32.669660807113</v>
      </c>
    </row>
    <row r="5" customFormat="false" ht="13.8" hidden="false" customHeight="false" outlineLevel="0" collapsed="false">
      <c r="A5" s="24" t="n">
        <v>3</v>
      </c>
      <c r="B5" s="6" t="n">
        <v>28.1698734842148</v>
      </c>
      <c r="C5" s="6" t="n">
        <v>33.3159854192356</v>
      </c>
      <c r="D5" s="6" t="n">
        <v>32.7143429540184</v>
      </c>
      <c r="E5" s="6" t="n">
        <v>33.0716896749603</v>
      </c>
      <c r="F5" s="6" t="n">
        <v>32.7143429540184</v>
      </c>
      <c r="G5" s="6" t="n">
        <v>31.4640836100328</v>
      </c>
      <c r="H5" s="6" t="n">
        <v>32.9917552619432</v>
      </c>
      <c r="I5" s="6" t="n">
        <v>32.6790779007075</v>
      </c>
    </row>
    <row r="6" customFormat="false" ht="13.8" hidden="false" customHeight="false" outlineLevel="0" collapsed="false">
      <c r="A6" s="24" t="n">
        <v>4</v>
      </c>
      <c r="B6" s="6" t="n">
        <v>28.1560095689492</v>
      </c>
      <c r="C6" s="6" t="n">
        <v>33.3416015689012</v>
      </c>
      <c r="D6" s="6" t="n">
        <v>32.6848116389003</v>
      </c>
      <c r="E6" s="6" t="n">
        <v>33.0530703713318</v>
      </c>
      <c r="F6" s="6" t="n">
        <v>32.6848116389003</v>
      </c>
      <c r="G6" s="6" t="n">
        <v>31.4851853405128</v>
      </c>
      <c r="H6" s="6" t="n">
        <v>33.0284783386922</v>
      </c>
      <c r="I6" s="6" t="n">
        <v>32.7079187130235</v>
      </c>
    </row>
    <row r="7" customFormat="false" ht="13.8" hidden="false" customHeight="false" outlineLevel="0" collapsed="false">
      <c r="A7" s="24" t="n">
        <v>5</v>
      </c>
      <c r="B7" s="6" t="n">
        <v>28.1639542868989</v>
      </c>
      <c r="C7" s="6" t="n">
        <v>33.303272856208</v>
      </c>
      <c r="D7" s="6" t="n">
        <v>32.679168149845</v>
      </c>
      <c r="E7" s="6" t="n">
        <v>33.0152401831426</v>
      </c>
      <c r="F7" s="6" t="n">
        <v>32.6791435728851</v>
      </c>
      <c r="G7" s="6" t="n">
        <v>31.4406155336622</v>
      </c>
      <c r="H7" s="6" t="n">
        <v>32.979462459826</v>
      </c>
      <c r="I7" s="6" t="n">
        <v>32.6523537570306</v>
      </c>
    </row>
    <row r="8" customFormat="false" ht="13.8" hidden="false" customHeight="false" outlineLevel="0" collapsed="false">
      <c r="A8" s="24" t="n">
        <v>6</v>
      </c>
      <c r="B8" s="6" t="n">
        <v>28.1633966107764</v>
      </c>
      <c r="C8" s="6" t="n">
        <v>33.3060377656418</v>
      </c>
      <c r="D8" s="6" t="n">
        <v>32.683491022928</v>
      </c>
      <c r="E8" s="6" t="n">
        <v>33.0267259908394</v>
      </c>
      <c r="F8" s="6" t="n">
        <v>32.683491022928</v>
      </c>
      <c r="G8" s="6" t="n">
        <v>31.4524760291391</v>
      </c>
      <c r="H8" s="6" t="n">
        <v>33.0015883201283</v>
      </c>
      <c r="I8" s="6" t="n">
        <v>32.6674787829492</v>
      </c>
    </row>
    <row r="9" customFormat="false" ht="13.8" hidden="false" customHeight="false" outlineLevel="0" collapsed="false">
      <c r="A9" s="24" t="n">
        <v>7</v>
      </c>
      <c r="B9" s="6" t="n">
        <v>28.1463300729199</v>
      </c>
      <c r="C9" s="6" t="n">
        <v>33.3443848912384</v>
      </c>
      <c r="D9" s="6" t="n">
        <v>32.721866614485</v>
      </c>
      <c r="E9" s="6" t="n">
        <v>33.0613698856619</v>
      </c>
      <c r="F9" s="6" t="n">
        <v>32.721866614485</v>
      </c>
      <c r="G9" s="6" t="n">
        <v>31.4703995577828</v>
      </c>
      <c r="H9" s="6" t="n">
        <v>32.9824805539329</v>
      </c>
      <c r="I9" s="6" t="n">
        <v>32.6410433575182</v>
      </c>
    </row>
    <row r="10" customFormat="false" ht="13.8" hidden="false" customHeight="false" outlineLevel="0" collapsed="false">
      <c r="A10" s="24" t="n">
        <v>8</v>
      </c>
      <c r="B10" s="6" t="n">
        <v>28.2047679767745</v>
      </c>
      <c r="C10" s="6" t="n">
        <v>33.3262631373419</v>
      </c>
      <c r="D10" s="6" t="n">
        <v>32.6954650560614</v>
      </c>
      <c r="E10" s="6" t="n">
        <v>33.0779088855746</v>
      </c>
      <c r="F10" s="6" t="n">
        <v>32.6954779974199</v>
      </c>
      <c r="G10" s="6" t="n">
        <v>31.4955497450536</v>
      </c>
      <c r="H10" s="6" t="n">
        <v>33.0106765298801</v>
      </c>
      <c r="I10" s="6" t="n">
        <v>32.6560472195468</v>
      </c>
    </row>
    <row r="11" customFormat="false" ht="13.8" hidden="false" customHeight="false" outlineLevel="0" collapsed="false">
      <c r="A11" s="24" t="n">
        <v>9</v>
      </c>
      <c r="B11" s="6" t="n">
        <v>28.180928037919</v>
      </c>
      <c r="C11" s="6" t="n">
        <v>33.3060791921752</v>
      </c>
      <c r="D11" s="6" t="n">
        <v>32.6733118887142</v>
      </c>
      <c r="E11" s="6" t="n">
        <v>33.0104238830276</v>
      </c>
      <c r="F11" s="6" t="n">
        <v>32.6733118887142</v>
      </c>
      <c r="G11" s="6" t="n">
        <v>31.4457596277712</v>
      </c>
      <c r="H11" s="6" t="n">
        <v>33.007329825395</v>
      </c>
      <c r="I11" s="6" t="n">
        <v>32.6825050581389</v>
      </c>
    </row>
    <row r="12" customFormat="false" ht="13.8" hidden="false" customHeight="false" outlineLevel="0" collapsed="false">
      <c r="A12" s="24" t="n">
        <v>10</v>
      </c>
      <c r="B12" s="6" t="n">
        <v>28.1766540527146</v>
      </c>
      <c r="C12" s="6" t="n">
        <v>33.3309298572075</v>
      </c>
      <c r="D12" s="6" t="n">
        <v>32.7195207546814</v>
      </c>
      <c r="E12" s="6" t="n">
        <v>33.0507304568555</v>
      </c>
      <c r="F12" s="6" t="n">
        <v>32.7195687411976</v>
      </c>
      <c r="G12" s="6" t="n">
        <v>31.4864942343193</v>
      </c>
      <c r="H12" s="6" t="n">
        <v>32.9969006989795</v>
      </c>
      <c r="I12" s="6" t="n">
        <v>32.6699241389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28.1722985016887</v>
      </c>
      <c r="C13" s="27" t="n">
        <f aca="false">AVERAGE(C3:C12)</f>
        <v>33.3216023756522</v>
      </c>
      <c r="D13" s="27" t="n">
        <f aca="false">AVERAGE(D3:D12)</f>
        <v>32.6980358040989</v>
      </c>
      <c r="E13" s="27" t="n">
        <f aca="false">AVERAGE(E3:E12)</f>
        <v>33.0505879638448</v>
      </c>
      <c r="F13" s="27" t="n">
        <f aca="false">AVERAGE(F3:F12)</f>
        <v>32.6980394391904</v>
      </c>
      <c r="G13" s="27" t="n">
        <f aca="false">AVERAGE(G3:G12)</f>
        <v>31.4647615236606</v>
      </c>
      <c r="H13" s="27" t="n">
        <f aca="false">AVERAGE(H3:H12)</f>
        <v>33.0000204624427</v>
      </c>
      <c r="I13" s="27" t="n">
        <f aca="false">AVERAGE(I3:I12)</f>
        <v>32.6704603787197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5.14930387396349</v>
      </c>
      <c r="D14" s="30" t="n">
        <f aca="false">D13-$B13</f>
        <v>4.52573730241019</v>
      </c>
      <c r="E14" s="30" t="n">
        <f aca="false">E13-$B13</f>
        <v>4.87828946215607</v>
      </c>
      <c r="F14" s="30" t="n">
        <f aca="false">F13-$B13</f>
        <v>4.52574093750168</v>
      </c>
      <c r="G14" s="30" t="n">
        <f aca="false">G13-$B13</f>
        <v>3.29246302197189</v>
      </c>
      <c r="H14" s="30" t="n">
        <f aca="false">H13-$B13</f>
        <v>4.82772196075398</v>
      </c>
      <c r="I14" s="30" t="n">
        <f aca="false">I13-$B13</f>
        <v>4.49816187703092</v>
      </c>
      <c r="AMJ14" s="21"/>
    </row>
    <row r="15" s="33" customFormat="true" ht="23.5" hidden="false" customHeight="false" outlineLevel="0" collapsed="false">
      <c r="A15" s="31" t="s">
        <v>21</v>
      </c>
      <c r="B15" s="32"/>
      <c r="C15" s="32" t="n">
        <f aca="false">(C13-$B13)/$B13</f>
        <v>0.182778976080167</v>
      </c>
      <c r="D15" s="32" t="n">
        <f aca="false">(D13-$B13)/$B13</f>
        <v>0.160644943547609</v>
      </c>
      <c r="E15" s="32" t="n">
        <f aca="false">(E13-$B13)/$B13</f>
        <v>0.173159086109486</v>
      </c>
      <c r="F15" s="32" t="n">
        <f aca="false">(F13-$B13)/$B13</f>
        <v>0.160645072578313</v>
      </c>
      <c r="G15" s="32" t="n">
        <f aca="false">(G13-$B13)/$B13</f>
        <v>0.116868810749486</v>
      </c>
      <c r="H15" s="32" t="n">
        <f aca="false">(H13-$B13)/$B13</f>
        <v>0.171364149093642</v>
      </c>
      <c r="I15" s="32" t="n">
        <f aca="false">(I13-$B13)/$B13</f>
        <v>0.159666130073174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4" t="n">
        <v>0.770910752474015</v>
      </c>
      <c r="C19" s="34" t="n">
        <v>0.911101419533759</v>
      </c>
      <c r="D19" s="34" t="n">
        <v>0.908836553183352</v>
      </c>
      <c r="E19" s="34" t="n">
        <v>0.911169296943307</v>
      </c>
      <c r="F19" s="34" t="n">
        <v>0.908836553183352</v>
      </c>
      <c r="G19" s="34" t="n">
        <v>0.880632331776713</v>
      </c>
      <c r="H19" s="34" t="n">
        <v>0.896173582436841</v>
      </c>
      <c r="I19" s="34" t="n">
        <v>0.89000138825154</v>
      </c>
    </row>
    <row r="20" customFormat="false" ht="13.8" hidden="false" customHeight="false" outlineLevel="0" collapsed="false">
      <c r="A20" s="24" t="n">
        <v>2</v>
      </c>
      <c r="B20" s="34" t="n">
        <v>0.762980956827197</v>
      </c>
      <c r="C20" s="34" t="n">
        <v>0.911950388511385</v>
      </c>
      <c r="D20" s="34" t="n">
        <v>0.906201561793312</v>
      </c>
      <c r="E20" s="34" t="n">
        <v>0.907759524544338</v>
      </c>
      <c r="F20" s="34" t="n">
        <v>0.906201561793312</v>
      </c>
      <c r="G20" s="34" t="n">
        <v>0.877168304530231</v>
      </c>
      <c r="H20" s="34" t="n">
        <v>0.898093248321473</v>
      </c>
      <c r="I20" s="34" t="n">
        <v>0.8873684667072</v>
      </c>
    </row>
    <row r="21" customFormat="false" ht="13.8" hidden="false" customHeight="false" outlineLevel="0" collapsed="false">
      <c r="A21" s="24" t="n">
        <v>3</v>
      </c>
      <c r="B21" s="34" t="n">
        <v>0.765782750221812</v>
      </c>
      <c r="C21" s="34" t="n">
        <v>0.912980320780717</v>
      </c>
      <c r="D21" s="34" t="n">
        <v>0.908072535240102</v>
      </c>
      <c r="E21" s="34" t="n">
        <v>0.908090347815556</v>
      </c>
      <c r="F21" s="34" t="n">
        <v>0.908072535240102</v>
      </c>
      <c r="G21" s="34" t="n">
        <v>0.882040510804673</v>
      </c>
      <c r="H21" s="34" t="n">
        <v>0.894189236151416</v>
      </c>
      <c r="I21" s="34" t="n">
        <v>0.885916391113621</v>
      </c>
    </row>
    <row r="22" customFormat="false" ht="13.8" hidden="false" customHeight="false" outlineLevel="0" collapsed="false">
      <c r="A22" s="24" t="n">
        <v>4</v>
      </c>
      <c r="B22" s="34" t="n">
        <v>0.764795129272774</v>
      </c>
      <c r="C22" s="34" t="n">
        <v>0.910539251281147</v>
      </c>
      <c r="D22" s="34" t="n">
        <v>0.909663069734711</v>
      </c>
      <c r="E22" s="34" t="n">
        <v>0.910987730819794</v>
      </c>
      <c r="F22" s="34" t="n">
        <v>0.909663069734711</v>
      </c>
      <c r="G22" s="34" t="n">
        <v>0.879994441547434</v>
      </c>
      <c r="H22" s="34" t="n">
        <v>0.896455932510026</v>
      </c>
      <c r="I22" s="34" t="n">
        <v>0.88639932979669</v>
      </c>
    </row>
    <row r="23" customFormat="false" ht="13.8" hidden="false" customHeight="false" outlineLevel="0" collapsed="false">
      <c r="A23" s="24" t="n">
        <v>5</v>
      </c>
      <c r="B23" s="34" t="n">
        <v>0.763153223638443</v>
      </c>
      <c r="C23" s="34" t="n">
        <v>0.909489149463814</v>
      </c>
      <c r="D23" s="34" t="n">
        <v>0.911034670162173</v>
      </c>
      <c r="E23" s="34" t="n">
        <v>0.913540502871994</v>
      </c>
      <c r="F23" s="34" t="n">
        <v>0.91103111739126</v>
      </c>
      <c r="G23" s="34" t="n">
        <v>0.876047525138121</v>
      </c>
      <c r="H23" s="34" t="n">
        <v>0.893991237874361</v>
      </c>
      <c r="I23" s="34" t="n">
        <v>0.884943233783638</v>
      </c>
    </row>
    <row r="24" customFormat="false" ht="13.8" hidden="false" customHeight="false" outlineLevel="0" collapsed="false">
      <c r="A24" s="24" t="n">
        <v>6</v>
      </c>
      <c r="B24" s="34" t="n">
        <v>0.765654590745555</v>
      </c>
      <c r="C24" s="34" t="n">
        <v>0.912411283395138</v>
      </c>
      <c r="D24" s="34" t="n">
        <v>0.9062861248494</v>
      </c>
      <c r="E24" s="34" t="n">
        <v>0.90834424043775</v>
      </c>
      <c r="F24" s="34" t="n">
        <v>0.9062861248494</v>
      </c>
      <c r="G24" s="34" t="n">
        <v>0.880136261947061</v>
      </c>
      <c r="H24" s="34" t="n">
        <v>0.898690729390042</v>
      </c>
      <c r="I24" s="34" t="n">
        <v>0.890712237287985</v>
      </c>
    </row>
    <row r="25" customFormat="false" ht="13.8" hidden="false" customHeight="false" outlineLevel="0" collapsed="false">
      <c r="A25" s="24" t="n">
        <v>7</v>
      </c>
      <c r="B25" s="34" t="n">
        <v>0.76527267926149</v>
      </c>
      <c r="C25" s="34" t="n">
        <v>0.913718267666727</v>
      </c>
      <c r="D25" s="34" t="n">
        <v>0.912384265091658</v>
      </c>
      <c r="E25" s="34" t="n">
        <v>0.909977801542682</v>
      </c>
      <c r="F25" s="34" t="n">
        <v>0.912384265091658</v>
      </c>
      <c r="G25" s="34" t="n">
        <v>0.879180601414052</v>
      </c>
      <c r="H25" s="34" t="n">
        <v>0.896085475566358</v>
      </c>
      <c r="I25" s="34" t="n">
        <v>0.887653749665543</v>
      </c>
    </row>
    <row r="26" customFormat="false" ht="13.8" hidden="false" customHeight="false" outlineLevel="0" collapsed="false">
      <c r="A26" s="24" t="n">
        <v>8</v>
      </c>
      <c r="B26" s="34" t="n">
        <v>0.768228523204862</v>
      </c>
      <c r="C26" s="34" t="n">
        <v>0.911936997286874</v>
      </c>
      <c r="D26" s="34" t="n">
        <v>0.908222253918297</v>
      </c>
      <c r="E26" s="34" t="n">
        <v>0.907618769958355</v>
      </c>
      <c r="F26" s="34" t="n">
        <v>0.908221938904467</v>
      </c>
      <c r="G26" s="34" t="n">
        <v>0.878980714616872</v>
      </c>
      <c r="H26" s="34" t="n">
        <v>0.895612265303548</v>
      </c>
      <c r="I26" s="34" t="n">
        <v>0.887332268180536</v>
      </c>
    </row>
    <row r="27" customFormat="false" ht="13.8" hidden="false" customHeight="false" outlineLevel="0" collapsed="false">
      <c r="A27" s="24" t="n">
        <v>9</v>
      </c>
      <c r="B27" s="34" t="n">
        <v>0.767771280335456</v>
      </c>
      <c r="C27" s="34" t="n">
        <v>0.91039637286607</v>
      </c>
      <c r="D27" s="34" t="n">
        <v>0.907479997192332</v>
      </c>
      <c r="E27" s="34" t="n">
        <v>0.910661961112658</v>
      </c>
      <c r="F27" s="34" t="n">
        <v>0.907479997192332</v>
      </c>
      <c r="G27" s="34" t="n">
        <v>0.880146139328031</v>
      </c>
      <c r="H27" s="34" t="n">
        <v>0.896059879443534</v>
      </c>
      <c r="I27" s="34" t="n">
        <v>0.889187244222602</v>
      </c>
    </row>
    <row r="28" customFormat="false" ht="13.8" hidden="false" customHeight="false" outlineLevel="0" collapsed="false">
      <c r="A28" s="24" t="n">
        <v>10</v>
      </c>
      <c r="B28" s="34" t="n">
        <v>0.765238503676232</v>
      </c>
      <c r="C28" s="34" t="n">
        <v>0.913340661694384</v>
      </c>
      <c r="D28" s="34" t="n">
        <v>0.910705802148529</v>
      </c>
      <c r="E28" s="34" t="n">
        <v>0.909842091324239</v>
      </c>
      <c r="F28" s="34" t="n">
        <v>0.910706634007865</v>
      </c>
      <c r="G28" s="34" t="n">
        <v>0.875738904660861</v>
      </c>
      <c r="H28" s="34" t="n">
        <v>0.897148200854233</v>
      </c>
      <c r="I28" s="34" t="n">
        <v>0.886913483857414</v>
      </c>
    </row>
    <row r="29" s="37" customFormat="true" ht="13.8" hidden="false" customHeight="false" outlineLevel="0" collapsed="false">
      <c r="A29" s="35" t="s">
        <v>19</v>
      </c>
      <c r="B29" s="36" t="n">
        <f aca="false">AVERAGE(B19:B28)</f>
        <v>0.765978838965784</v>
      </c>
      <c r="C29" s="36" t="n">
        <f aca="false">AVERAGE(C19:C28)</f>
        <v>0.911786411248002</v>
      </c>
      <c r="D29" s="36" t="n">
        <f aca="false">AVERAGE(D19:D28)</f>
        <v>0.908888683331387</v>
      </c>
      <c r="E29" s="36" t="n">
        <f aca="false">AVERAGE(E19:E28)</f>
        <v>0.909799226737067</v>
      </c>
      <c r="F29" s="36" t="n">
        <f aca="false">AVERAGE(F19:F28)</f>
        <v>0.908888379738846</v>
      </c>
      <c r="G29" s="36" t="n">
        <f aca="false">AVERAGE(G19:G28)</f>
        <v>0.879006573576405</v>
      </c>
      <c r="H29" s="36" t="n">
        <f aca="false">AVERAGE(H19:H28)</f>
        <v>0.896249978785183</v>
      </c>
      <c r="I29" s="36" t="n">
        <f aca="false">AVERAGE(I19:I28)</f>
        <v>0.887642779286677</v>
      </c>
    </row>
    <row r="30" s="37" customFormat="true" ht="13.8" hidden="false" customHeight="false" outlineLevel="0" collapsed="false">
      <c r="A30" s="38" t="s">
        <v>20</v>
      </c>
      <c r="B30" s="39"/>
      <c r="C30" s="39" t="n">
        <f aca="false">C29-$B29</f>
        <v>0.145807572282218</v>
      </c>
      <c r="D30" s="39" t="n">
        <f aca="false">D29-$B29</f>
        <v>0.142909844365603</v>
      </c>
      <c r="E30" s="39" t="n">
        <f aca="false">E29-$B29</f>
        <v>0.143820387771284</v>
      </c>
      <c r="F30" s="39" t="n">
        <f aca="false">F29-$B29</f>
        <v>0.142909540773062</v>
      </c>
      <c r="G30" s="39" t="n">
        <f aca="false">G29-$B29</f>
        <v>0.113027734610621</v>
      </c>
      <c r="H30" s="39" t="n">
        <f aca="false">H29-$B29</f>
        <v>0.1302711398194</v>
      </c>
      <c r="I30" s="39" t="n">
        <f aca="false">I29-$B29</f>
        <v>0.121663940320893</v>
      </c>
    </row>
    <row r="31" s="33" customFormat="true" ht="23.5" hidden="false" customHeight="false" outlineLevel="0" collapsed="false">
      <c r="A31" s="31" t="s">
        <v>21</v>
      </c>
      <c r="B31" s="32"/>
      <c r="C31" s="32" t="n">
        <f aca="false">(C29-$B29)/$B29</f>
        <v>0.190354569689008</v>
      </c>
      <c r="D31" s="32" t="n">
        <f aca="false">(D29-$B29)/$B29</f>
        <v>0.186571530564158</v>
      </c>
      <c r="E31" s="32" t="n">
        <f aca="false">(E29-$B29)/$B29</f>
        <v>0.187760262366345</v>
      </c>
      <c r="F31" s="32" t="n">
        <f aca="false">(F29-$B29)/$B29</f>
        <v>0.186571134218299</v>
      </c>
      <c r="G31" s="32" t="n">
        <f aca="false">(G29-$B29)/$B29</f>
        <v>0.147559865704945</v>
      </c>
      <c r="H31" s="32" t="n">
        <f aca="false">(H29-$B29)/$B29</f>
        <v>0.170071460453516</v>
      </c>
      <c r="I31" s="32" t="n">
        <f aca="false">(I29-$B29)/$B29</f>
        <v>0.158834597160886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08"/>
    <col collapsed="false" customWidth="true" hidden="false" outlineLevel="0" max="2" min="2" style="20" width="6.24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</row>
    <row r="2" customFormat="false" ht="23.5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19.6690394702743</v>
      </c>
      <c r="C3" s="6" t="n">
        <v>30.605327443564</v>
      </c>
      <c r="D3" s="6" t="n">
        <v>30.0997172446909</v>
      </c>
      <c r="E3" s="6" t="n">
        <v>30.4662052950581</v>
      </c>
      <c r="F3" s="6" t="n">
        <v>30.0997172446909</v>
      </c>
      <c r="G3" s="6" t="n">
        <v>26.7683763554268</v>
      </c>
      <c r="H3" s="6" t="n">
        <v>30.0571206032758</v>
      </c>
      <c r="I3" s="6" t="n">
        <v>29.5438059646089</v>
      </c>
      <c r="AMJ3" s="21"/>
    </row>
    <row r="4" customFormat="false" ht="13.8" hidden="false" customHeight="false" outlineLevel="0" collapsed="false">
      <c r="A4" s="24" t="n">
        <v>2</v>
      </c>
      <c r="B4" s="6" t="n">
        <v>19.665655773835</v>
      </c>
      <c r="C4" s="6" t="n">
        <v>30.5991710758449</v>
      </c>
      <c r="D4" s="6" t="n">
        <v>30.1305050872678</v>
      </c>
      <c r="E4" s="6" t="n">
        <v>30.4764082591685</v>
      </c>
      <c r="F4" s="6" t="n">
        <v>30.1305628909951</v>
      </c>
      <c r="G4" s="6" t="n">
        <v>26.7317198688417</v>
      </c>
      <c r="H4" s="6" t="n">
        <v>30.0658632350798</v>
      </c>
      <c r="I4" s="6" t="n">
        <v>29.5353440777693</v>
      </c>
    </row>
    <row r="5" customFormat="false" ht="13.8" hidden="false" customHeight="false" outlineLevel="0" collapsed="false">
      <c r="A5" s="24" t="n">
        <v>3</v>
      </c>
      <c r="B5" s="6" t="n">
        <v>19.67155795444</v>
      </c>
      <c r="C5" s="6" t="n">
        <v>30.5790451903917</v>
      </c>
      <c r="D5" s="6" t="n">
        <v>30.0561950432944</v>
      </c>
      <c r="E5" s="6" t="n">
        <v>30.4856625974479</v>
      </c>
      <c r="F5" s="6" t="n">
        <v>30.0561950432944</v>
      </c>
      <c r="G5" s="6" t="n">
        <v>26.7339724168918</v>
      </c>
      <c r="H5" s="6" t="n">
        <v>30.0392932654312</v>
      </c>
      <c r="I5" s="6" t="n">
        <v>29.54416965115</v>
      </c>
    </row>
    <row r="6" customFormat="false" ht="13.8" hidden="false" customHeight="false" outlineLevel="0" collapsed="false">
      <c r="A6" s="24" t="n">
        <v>4</v>
      </c>
      <c r="B6" s="6" t="n">
        <v>19.6698282337587</v>
      </c>
      <c r="C6" s="6" t="n">
        <v>30.579237223607</v>
      </c>
      <c r="D6" s="6" t="n">
        <v>30.1093591793464</v>
      </c>
      <c r="E6" s="6" t="n">
        <v>30.4690476380275</v>
      </c>
      <c r="F6" s="6" t="n">
        <v>30.1093473627082</v>
      </c>
      <c r="G6" s="6" t="n">
        <v>26.7527804753344</v>
      </c>
      <c r="H6" s="6" t="n">
        <v>30.0142217607118</v>
      </c>
      <c r="I6" s="6" t="n">
        <v>29.4932399592986</v>
      </c>
    </row>
    <row r="7" customFormat="false" ht="13.8" hidden="false" customHeight="false" outlineLevel="0" collapsed="false">
      <c r="A7" s="24" t="n">
        <v>5</v>
      </c>
      <c r="B7" s="6" t="n">
        <v>19.6632518252504</v>
      </c>
      <c r="C7" s="6" t="n">
        <v>30.5972178475877</v>
      </c>
      <c r="D7" s="6" t="n">
        <v>30.1107421710239</v>
      </c>
      <c r="E7" s="6" t="n">
        <v>30.4586239225398</v>
      </c>
      <c r="F7" s="6" t="n">
        <v>30.1107421710239</v>
      </c>
      <c r="G7" s="6" t="n">
        <v>26.7768214616609</v>
      </c>
      <c r="H7" s="6" t="n">
        <v>30.0413195631093</v>
      </c>
      <c r="I7" s="6" t="n">
        <v>29.5251551652015</v>
      </c>
    </row>
    <row r="8" customFormat="false" ht="13.8" hidden="false" customHeight="false" outlineLevel="0" collapsed="false">
      <c r="A8" s="24" t="n">
        <v>6</v>
      </c>
      <c r="B8" s="6" t="n">
        <v>19.6530740746894</v>
      </c>
      <c r="C8" s="6" t="n">
        <v>30.589440102903</v>
      </c>
      <c r="D8" s="6" t="n">
        <v>30.1254757490267</v>
      </c>
      <c r="E8" s="6" t="n">
        <v>30.4719286822614</v>
      </c>
      <c r="F8" s="6" t="n">
        <v>30.1254699306294</v>
      </c>
      <c r="G8" s="6" t="n">
        <v>26.7717030097367</v>
      </c>
      <c r="H8" s="6" t="n">
        <v>30.0221128257386</v>
      </c>
      <c r="I8" s="6" t="n">
        <v>29.483417152282</v>
      </c>
    </row>
    <row r="9" customFormat="false" ht="13.8" hidden="false" customHeight="false" outlineLevel="0" collapsed="false">
      <c r="A9" s="24" t="n">
        <v>7</v>
      </c>
      <c r="B9" s="6" t="n">
        <v>19.6715709561028</v>
      </c>
      <c r="C9" s="6" t="n">
        <v>30.5760661612253</v>
      </c>
      <c r="D9" s="6" t="n">
        <v>30.1340262449907</v>
      </c>
      <c r="E9" s="6" t="n">
        <v>30.4813889138509</v>
      </c>
      <c r="F9" s="6" t="n">
        <v>30.1340262449907</v>
      </c>
      <c r="G9" s="6" t="n">
        <v>26.7801936454607</v>
      </c>
      <c r="H9" s="6" t="n">
        <v>30.0754249095468</v>
      </c>
      <c r="I9" s="6" t="n">
        <v>29.5594877681258</v>
      </c>
    </row>
    <row r="10" customFormat="false" ht="13.8" hidden="false" customHeight="false" outlineLevel="0" collapsed="false">
      <c r="A10" s="24" t="n">
        <v>8</v>
      </c>
      <c r="B10" s="6" t="n">
        <v>19.6602246384449</v>
      </c>
      <c r="C10" s="6" t="n">
        <v>30.5927924008099</v>
      </c>
      <c r="D10" s="6" t="n">
        <v>30.0861990883667</v>
      </c>
      <c r="E10" s="6" t="n">
        <v>30.4657340512491</v>
      </c>
      <c r="F10" s="6" t="n">
        <v>30.0861990883667</v>
      </c>
      <c r="G10" s="6" t="n">
        <v>26.7686473322918</v>
      </c>
      <c r="H10" s="6" t="n">
        <v>30.0466397456691</v>
      </c>
      <c r="I10" s="6" t="n">
        <v>29.544254019818</v>
      </c>
    </row>
    <row r="11" customFormat="false" ht="13.8" hidden="false" customHeight="false" outlineLevel="0" collapsed="false">
      <c r="A11" s="24" t="n">
        <v>9</v>
      </c>
      <c r="B11" s="6" t="n">
        <v>19.6574845008846</v>
      </c>
      <c r="C11" s="6" t="n">
        <v>30.6032178111639</v>
      </c>
      <c r="D11" s="6" t="n">
        <v>30.1065891689841</v>
      </c>
      <c r="E11" s="6" t="n">
        <v>30.4589805783648</v>
      </c>
      <c r="F11" s="6" t="n">
        <v>30.1065891689841</v>
      </c>
      <c r="G11" s="6" t="n">
        <v>26.7650185958944</v>
      </c>
      <c r="H11" s="6" t="n">
        <v>30.08895833903</v>
      </c>
      <c r="I11" s="6" t="n">
        <v>29.5548705270289</v>
      </c>
    </row>
    <row r="12" customFormat="false" ht="13.8" hidden="false" customHeight="false" outlineLevel="0" collapsed="false">
      <c r="A12" s="24" t="n">
        <v>10</v>
      </c>
      <c r="B12" s="6" t="n">
        <v>19.6682483120969</v>
      </c>
      <c r="C12" s="6" t="n">
        <v>30.6015698975822</v>
      </c>
      <c r="D12" s="6" t="n">
        <v>30.1523554070001</v>
      </c>
      <c r="E12" s="6" t="n">
        <v>30.4833738334922</v>
      </c>
      <c r="F12" s="6" t="n">
        <v>30.1523196044787</v>
      </c>
      <c r="G12" s="6" t="n">
        <v>26.7529680259685</v>
      </c>
      <c r="H12" s="6" t="n">
        <v>30.0401267988856</v>
      </c>
      <c r="I12" s="6" t="n">
        <v>29.5030035940102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19.6649935739777</v>
      </c>
      <c r="C13" s="27" t="n">
        <f aca="false">AVERAGE(C3:C12)</f>
        <v>30.592308515468</v>
      </c>
      <c r="D13" s="27" t="n">
        <f aca="false">AVERAGE(D3:D12)</f>
        <v>30.1111164383992</v>
      </c>
      <c r="E13" s="27" t="n">
        <f aca="false">AVERAGE(E3:E12)</f>
        <v>30.471735377146</v>
      </c>
      <c r="F13" s="27" t="n">
        <f aca="false">AVERAGE(F3:F12)</f>
        <v>30.1111168750162</v>
      </c>
      <c r="G13" s="27" t="n">
        <f aca="false">AVERAGE(G3:G12)</f>
        <v>26.7602201187508</v>
      </c>
      <c r="H13" s="27" t="n">
        <f aca="false">AVERAGE(H3:H12)</f>
        <v>30.0491081046478</v>
      </c>
      <c r="I13" s="27" t="n">
        <f aca="false">AVERAGE(I3:I12)</f>
        <v>29.5286747879293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10.9273149414903</v>
      </c>
      <c r="D14" s="30" t="n">
        <f aca="false">D13-$B13</f>
        <v>10.4461228644215</v>
      </c>
      <c r="E14" s="30" t="n">
        <f aca="false">E13-$B13</f>
        <v>10.8067418031683</v>
      </c>
      <c r="F14" s="30" t="n">
        <f aca="false">F13-$B13</f>
        <v>10.4461233010385</v>
      </c>
      <c r="G14" s="30" t="n">
        <f aca="false">G13-$B13</f>
        <v>7.09522654477306</v>
      </c>
      <c r="H14" s="30" t="n">
        <f aca="false">H13-$B13</f>
        <v>10.3841145306701</v>
      </c>
      <c r="I14" s="30" t="n">
        <f aca="false">I13-$B13</f>
        <v>9.86368121395163</v>
      </c>
      <c r="AMJ14" s="21"/>
    </row>
    <row r="15" s="33" customFormat="true" ht="23.5" hidden="false" customHeight="false" outlineLevel="0" collapsed="false">
      <c r="A15" s="31" t="s">
        <v>21</v>
      </c>
      <c r="B15" s="32"/>
      <c r="C15" s="32" t="n">
        <f aca="false">(C13-$B13)/$B13</f>
        <v>0.555673456001031</v>
      </c>
      <c r="D15" s="32" t="n">
        <f aca="false">(D13-$B13)/$B13</f>
        <v>0.531203980572087</v>
      </c>
      <c r="E15" s="32" t="n">
        <f aca="false">(E13-$B13)/$B13</f>
        <v>0.549542096849127</v>
      </c>
      <c r="F15" s="32" t="n">
        <f aca="false">(F13-$B13)/$B13</f>
        <v>0.531204002774843</v>
      </c>
      <c r="G15" s="32" t="n">
        <f aca="false">(G13-$B13)/$B13</f>
        <v>0.360804925670661</v>
      </c>
      <c r="H15" s="32" t="n">
        <f aca="false">(H13-$B13)/$B13</f>
        <v>0.528050746195574</v>
      </c>
      <c r="I15" s="32" t="n">
        <f aca="false">(I13-$B13)/$B13</f>
        <v>0.501585783735218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24</v>
      </c>
      <c r="B17" s="1"/>
      <c r="C17" s="1"/>
      <c r="D17" s="1"/>
      <c r="E17" s="1"/>
      <c r="F17" s="1"/>
      <c r="G17" s="1"/>
      <c r="H17" s="1"/>
      <c r="I17" s="1"/>
    </row>
    <row r="18" customFormat="false" ht="23.5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4" t="n">
        <v>0.463865940202844</v>
      </c>
      <c r="C19" s="34" t="n">
        <v>0.856247733356763</v>
      </c>
      <c r="D19" s="34" t="n">
        <v>0.858752174122658</v>
      </c>
      <c r="E19" s="34" t="n">
        <v>0.844900410660171</v>
      </c>
      <c r="F19" s="34" t="n">
        <v>0.858752174122658</v>
      </c>
      <c r="G19" s="34" t="n">
        <v>0.752395424767662</v>
      </c>
      <c r="H19" s="34" t="n">
        <v>0.830575506881031</v>
      </c>
      <c r="I19" s="34" t="n">
        <v>0.814762715994407</v>
      </c>
    </row>
    <row r="20" customFormat="false" ht="13.8" hidden="false" customHeight="false" outlineLevel="0" collapsed="false">
      <c r="A20" s="24" t="n">
        <v>2</v>
      </c>
      <c r="B20" s="34" t="n">
        <v>0.463700172352591</v>
      </c>
      <c r="C20" s="34" t="n">
        <v>0.859745340787939</v>
      </c>
      <c r="D20" s="34" t="n">
        <v>0.872773807692188</v>
      </c>
      <c r="E20" s="34" t="n">
        <v>0.855549308026471</v>
      </c>
      <c r="F20" s="34" t="n">
        <v>0.872776456320803</v>
      </c>
      <c r="G20" s="34" t="n">
        <v>0.75696522142613</v>
      </c>
      <c r="H20" s="34" t="n">
        <v>0.834767170176116</v>
      </c>
      <c r="I20" s="34" t="n">
        <v>0.82461577683693</v>
      </c>
    </row>
    <row r="21" customFormat="false" ht="13.8" hidden="false" customHeight="false" outlineLevel="0" collapsed="false">
      <c r="A21" s="24" t="n">
        <v>3</v>
      </c>
      <c r="B21" s="34" t="n">
        <v>0.463614728912463</v>
      </c>
      <c r="C21" s="34" t="n">
        <v>0.856820957197238</v>
      </c>
      <c r="D21" s="34" t="n">
        <v>0.866387899939822</v>
      </c>
      <c r="E21" s="34" t="n">
        <v>0.850004902814795</v>
      </c>
      <c r="F21" s="34" t="n">
        <v>0.866387899939822</v>
      </c>
      <c r="G21" s="34" t="n">
        <v>0.753890616394963</v>
      </c>
      <c r="H21" s="34" t="n">
        <v>0.834114755591208</v>
      </c>
      <c r="I21" s="34" t="n">
        <v>0.819995699232051</v>
      </c>
    </row>
    <row r="22" customFormat="false" ht="13.8" hidden="false" customHeight="false" outlineLevel="0" collapsed="false">
      <c r="A22" s="24" t="n">
        <v>4</v>
      </c>
      <c r="B22" s="34" t="n">
        <v>0.463648766760702</v>
      </c>
      <c r="C22" s="34" t="n">
        <v>0.854535149673966</v>
      </c>
      <c r="D22" s="34" t="n">
        <v>0.87227252087729</v>
      </c>
      <c r="E22" s="34" t="n">
        <v>0.847389447209351</v>
      </c>
      <c r="F22" s="34" t="n">
        <v>0.872271046840229</v>
      </c>
      <c r="G22" s="34" t="n">
        <v>0.751918981148632</v>
      </c>
      <c r="H22" s="34" t="n">
        <v>0.830185262157902</v>
      </c>
      <c r="I22" s="34" t="n">
        <v>0.817972638830298</v>
      </c>
    </row>
    <row r="23" customFormat="false" ht="13.8" hidden="false" customHeight="false" outlineLevel="0" collapsed="false">
      <c r="A23" s="24" t="n">
        <v>5</v>
      </c>
      <c r="B23" s="34" t="n">
        <v>0.463926609670979</v>
      </c>
      <c r="C23" s="34" t="n">
        <v>0.855726306677128</v>
      </c>
      <c r="D23" s="34" t="n">
        <v>0.862912830997689</v>
      </c>
      <c r="E23" s="34" t="n">
        <v>0.846956369961869</v>
      </c>
      <c r="F23" s="34" t="n">
        <v>0.862912830997689</v>
      </c>
      <c r="G23" s="34" t="n">
        <v>0.753721999700732</v>
      </c>
      <c r="H23" s="34" t="n">
        <v>0.833043677417695</v>
      </c>
      <c r="I23" s="34" t="n">
        <v>0.815905553110571</v>
      </c>
    </row>
    <row r="24" customFormat="false" ht="13.8" hidden="false" customHeight="false" outlineLevel="0" collapsed="false">
      <c r="A24" s="24" t="n">
        <v>6</v>
      </c>
      <c r="B24" s="34" t="n">
        <v>0.462429966670177</v>
      </c>
      <c r="C24" s="34" t="n">
        <v>0.85907516689017</v>
      </c>
      <c r="D24" s="34" t="n">
        <v>0.868805872124596</v>
      </c>
      <c r="E24" s="34" t="n">
        <v>0.847704254638813</v>
      </c>
      <c r="F24" s="34" t="n">
        <v>0.868805827083785</v>
      </c>
      <c r="G24" s="34" t="n">
        <v>0.750062812148914</v>
      </c>
      <c r="H24" s="34" t="n">
        <v>0.828119870500357</v>
      </c>
      <c r="I24" s="34" t="n">
        <v>0.816885713085368</v>
      </c>
    </row>
    <row r="25" customFormat="false" ht="13.8" hidden="false" customHeight="false" outlineLevel="0" collapsed="false">
      <c r="A25" s="24" t="n">
        <v>7</v>
      </c>
      <c r="B25" s="34" t="n">
        <v>0.464208632227533</v>
      </c>
      <c r="C25" s="34" t="n">
        <v>0.860619114477336</v>
      </c>
      <c r="D25" s="34" t="n">
        <v>0.859101507835898</v>
      </c>
      <c r="E25" s="34" t="n">
        <v>0.853483522664751</v>
      </c>
      <c r="F25" s="34" t="n">
        <v>0.859101507835898</v>
      </c>
      <c r="G25" s="34" t="n">
        <v>0.748678312523111</v>
      </c>
      <c r="H25" s="34" t="n">
        <v>0.836964654179453</v>
      </c>
      <c r="I25" s="34" t="n">
        <v>0.818012240879946</v>
      </c>
    </row>
    <row r="26" customFormat="false" ht="13.8" hidden="false" customHeight="false" outlineLevel="0" collapsed="false">
      <c r="A26" s="24" t="n">
        <v>8</v>
      </c>
      <c r="B26" s="34" t="n">
        <v>0.463503325403768</v>
      </c>
      <c r="C26" s="34" t="n">
        <v>0.85909896455976</v>
      </c>
      <c r="D26" s="34" t="n">
        <v>0.867317120491856</v>
      </c>
      <c r="E26" s="34" t="n">
        <v>0.851739418565082</v>
      </c>
      <c r="F26" s="34" t="n">
        <v>0.867317120491856</v>
      </c>
      <c r="G26" s="34" t="n">
        <v>0.752001513840067</v>
      </c>
      <c r="H26" s="34" t="n">
        <v>0.833833497482863</v>
      </c>
      <c r="I26" s="34" t="n">
        <v>0.815456077955467</v>
      </c>
    </row>
    <row r="27" customFormat="false" ht="13.8" hidden="false" customHeight="false" outlineLevel="0" collapsed="false">
      <c r="A27" s="24" t="n">
        <v>9</v>
      </c>
      <c r="B27" s="34" t="n">
        <v>0.46337209952209</v>
      </c>
      <c r="C27" s="34" t="n">
        <v>0.861589797926102</v>
      </c>
      <c r="D27" s="34" t="n">
        <v>0.863919475022442</v>
      </c>
      <c r="E27" s="34" t="n">
        <v>0.850097471121596</v>
      </c>
      <c r="F27" s="34" t="n">
        <v>0.863919475022442</v>
      </c>
      <c r="G27" s="34" t="n">
        <v>0.7518561611859</v>
      </c>
      <c r="H27" s="34" t="n">
        <v>0.831854781498722</v>
      </c>
      <c r="I27" s="34" t="n">
        <v>0.813389584743497</v>
      </c>
    </row>
    <row r="28" customFormat="false" ht="13.8" hidden="false" customHeight="false" outlineLevel="0" collapsed="false">
      <c r="A28" s="24" t="n">
        <v>10</v>
      </c>
      <c r="B28" s="34" t="n">
        <v>0.463470942397793</v>
      </c>
      <c r="C28" s="34" t="n">
        <v>0.856337127082614</v>
      </c>
      <c r="D28" s="34" t="n">
        <v>0.859206267077686</v>
      </c>
      <c r="E28" s="34" t="n">
        <v>0.854236699494386</v>
      </c>
      <c r="F28" s="34" t="n">
        <v>0.859205831280591</v>
      </c>
      <c r="G28" s="34" t="n">
        <v>0.757252700098247</v>
      </c>
      <c r="H28" s="34" t="n">
        <v>0.839792752570218</v>
      </c>
      <c r="I28" s="34" t="n">
        <v>0.821751004716751</v>
      </c>
    </row>
    <row r="29" s="37" customFormat="true" ht="13.8" hidden="false" customHeight="false" outlineLevel="0" collapsed="false">
      <c r="A29" s="35" t="s">
        <v>19</v>
      </c>
      <c r="B29" s="36" t="n">
        <f aca="false">AVERAGE(B19:B28)</f>
        <v>0.463574118412094</v>
      </c>
      <c r="C29" s="36" t="n">
        <f aca="false">AVERAGE(C19:C28)</f>
        <v>0.857979565862901</v>
      </c>
      <c r="D29" s="36" t="n">
        <f aca="false">AVERAGE(D19:D28)</f>
        <v>0.865144947618213</v>
      </c>
      <c r="E29" s="36" t="n">
        <f aca="false">AVERAGE(E19:E28)</f>
        <v>0.850206180515729</v>
      </c>
      <c r="F29" s="36" t="n">
        <f aca="false">AVERAGE(F19:F28)</f>
        <v>0.865145016993577</v>
      </c>
      <c r="G29" s="36" t="n">
        <f aca="false">AVERAGE(G19:G28)</f>
        <v>0.752874374323436</v>
      </c>
      <c r="H29" s="36" t="n">
        <f aca="false">AVERAGE(H19:H28)</f>
        <v>0.833325192845556</v>
      </c>
      <c r="I29" s="36" t="n">
        <f aca="false">AVERAGE(I19:I28)</f>
        <v>0.817874700538528</v>
      </c>
    </row>
    <row r="30" s="37" customFormat="true" ht="13.8" hidden="false" customHeight="false" outlineLevel="0" collapsed="false">
      <c r="A30" s="38" t="s">
        <v>20</v>
      </c>
      <c r="B30" s="39"/>
      <c r="C30" s="39" t="n">
        <f aca="false">C29-$B29</f>
        <v>0.394405447450807</v>
      </c>
      <c r="D30" s="39" t="n">
        <f aca="false">D29-$B29</f>
        <v>0.401570829206119</v>
      </c>
      <c r="E30" s="39" t="n">
        <f aca="false">E29-$B29</f>
        <v>0.386632062103635</v>
      </c>
      <c r="F30" s="39" t="n">
        <f aca="false">F29-$B29</f>
        <v>0.401570898581483</v>
      </c>
      <c r="G30" s="39" t="n">
        <f aca="false">G29-$B29</f>
        <v>0.289300255911342</v>
      </c>
      <c r="H30" s="39" t="n">
        <f aca="false">H29-$B29</f>
        <v>0.369751074433462</v>
      </c>
      <c r="I30" s="39" t="n">
        <f aca="false">I29-$B29</f>
        <v>0.354300582126434</v>
      </c>
    </row>
    <row r="31" s="33" customFormat="true" ht="23.5" hidden="false" customHeight="false" outlineLevel="0" collapsed="false">
      <c r="A31" s="31" t="s">
        <v>21</v>
      </c>
      <c r="B31" s="32"/>
      <c r="C31" s="32" t="n">
        <f aca="false">(C29-$B29)/$B29</f>
        <v>0.850792638730104</v>
      </c>
      <c r="D31" s="32" t="n">
        <f aca="false">(D29-$B29)/$B29</f>
        <v>0.866249458838732</v>
      </c>
      <c r="E31" s="32" t="n">
        <f aca="false">(E29-$B29)/$B29</f>
        <v>0.834024262243084</v>
      </c>
      <c r="F31" s="32" t="n">
        <f aca="false">(F29-$B29)/$B29</f>
        <v>0.866249608491963</v>
      </c>
      <c r="G31" s="32" t="n">
        <f aca="false">(G29-$B29)/$B29</f>
        <v>0.624064727561361</v>
      </c>
      <c r="H31" s="32" t="n">
        <f aca="false">(H29-$B29)/$B29</f>
        <v>0.797609399981153</v>
      </c>
      <c r="I31" s="32" t="n">
        <f aca="false">(I29-$B29)/$B29</f>
        <v>0.764280334156789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32" activeCellId="0" sqref="D32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08"/>
    <col collapsed="false" customWidth="true" hidden="false" outlineLevel="0" max="2" min="2" style="20" width="6.24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25</v>
      </c>
      <c r="B1" s="1"/>
      <c r="C1" s="1"/>
      <c r="D1" s="1"/>
      <c r="E1" s="1"/>
      <c r="F1" s="1"/>
      <c r="G1" s="1"/>
      <c r="H1" s="1"/>
      <c r="I1" s="1"/>
    </row>
    <row r="2" customFormat="false" ht="23.5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14.4788477907748</v>
      </c>
      <c r="C3" s="6" t="n">
        <v>27.7947100279584</v>
      </c>
      <c r="D3" s="6" t="n">
        <v>27.1805811790194</v>
      </c>
      <c r="E3" s="6" t="n">
        <v>27.3633782858508</v>
      </c>
      <c r="F3" s="6" t="n">
        <v>27.1805811790194</v>
      </c>
      <c r="G3" s="6" t="n">
        <v>21.6278275285837</v>
      </c>
      <c r="H3" s="6" t="n">
        <v>25.1217109945132</v>
      </c>
      <c r="I3" s="6" t="n">
        <v>23.98228593437</v>
      </c>
      <c r="AMJ3" s="21"/>
    </row>
    <row r="4" customFormat="false" ht="13.8" hidden="false" customHeight="false" outlineLevel="0" collapsed="false">
      <c r="A4" s="24" t="n">
        <v>2</v>
      </c>
      <c r="B4" s="6" t="n">
        <v>14.4995165635431</v>
      </c>
      <c r="C4" s="6" t="n">
        <v>27.7318993120159</v>
      </c>
      <c r="D4" s="6" t="n">
        <v>27.1402798658883</v>
      </c>
      <c r="E4" s="6" t="n">
        <v>27.3214832929599</v>
      </c>
      <c r="F4" s="6" t="n">
        <v>27.1402798658883</v>
      </c>
      <c r="G4" s="6" t="n">
        <v>21.640756676204</v>
      </c>
      <c r="H4" s="6" t="n">
        <v>25.1102458845789</v>
      </c>
      <c r="I4" s="6" t="n">
        <v>23.9918933893219</v>
      </c>
    </row>
    <row r="5" customFormat="false" ht="13.8" hidden="false" customHeight="false" outlineLevel="0" collapsed="false">
      <c r="A5" s="24" t="n">
        <v>3</v>
      </c>
      <c r="B5" s="6" t="n">
        <v>14.4851008073842</v>
      </c>
      <c r="C5" s="6" t="n">
        <v>27.7556417236627</v>
      </c>
      <c r="D5" s="6" t="n">
        <v>27.166283741395</v>
      </c>
      <c r="E5" s="6" t="n">
        <v>27.3611555843649</v>
      </c>
      <c r="F5" s="6" t="n">
        <v>27.166283741395</v>
      </c>
      <c r="G5" s="6" t="n">
        <v>21.620893888003</v>
      </c>
      <c r="H5" s="6" t="n">
        <v>25.1117098981801</v>
      </c>
      <c r="I5" s="6" t="n">
        <v>23.9503964971787</v>
      </c>
    </row>
    <row r="6" customFormat="false" ht="13.8" hidden="false" customHeight="false" outlineLevel="0" collapsed="false">
      <c r="A6" s="24" t="n">
        <v>4</v>
      </c>
      <c r="B6" s="6" t="n">
        <v>14.4849798269636</v>
      </c>
      <c r="C6" s="6" t="n">
        <v>27.7542339709943</v>
      </c>
      <c r="D6" s="6" t="n">
        <v>27.1783415307228</v>
      </c>
      <c r="E6" s="6" t="n">
        <v>27.3497471897942</v>
      </c>
      <c r="F6" s="6" t="n">
        <v>27.1783633288514</v>
      </c>
      <c r="G6" s="6" t="n">
        <v>21.6550309243512</v>
      </c>
      <c r="H6" s="6" t="n">
        <v>25.1480810734567</v>
      </c>
      <c r="I6" s="6" t="n">
        <v>24.0294219767337</v>
      </c>
    </row>
    <row r="7" customFormat="false" ht="13.8" hidden="false" customHeight="false" outlineLevel="0" collapsed="false">
      <c r="A7" s="24" t="n">
        <v>5</v>
      </c>
      <c r="B7" s="6" t="n">
        <v>14.4870682502865</v>
      </c>
      <c r="C7" s="6" t="n">
        <v>27.6916498658876</v>
      </c>
      <c r="D7" s="6" t="n">
        <v>27.1206631006361</v>
      </c>
      <c r="E7" s="6" t="n">
        <v>27.2918477201904</v>
      </c>
      <c r="F7" s="6" t="n">
        <v>27.1206631006361</v>
      </c>
      <c r="G7" s="6" t="n">
        <v>21.6029995000047</v>
      </c>
      <c r="H7" s="6" t="n">
        <v>25.0686751280591</v>
      </c>
      <c r="I7" s="6" t="n">
        <v>23.9173512521871</v>
      </c>
    </row>
    <row r="8" customFormat="false" ht="13.8" hidden="false" customHeight="false" outlineLevel="0" collapsed="false">
      <c r="A8" s="24" t="n">
        <v>6</v>
      </c>
      <c r="B8" s="6" t="n">
        <v>14.5169081324041</v>
      </c>
      <c r="C8" s="6" t="n">
        <v>27.7354138758268</v>
      </c>
      <c r="D8" s="6" t="n">
        <v>27.1553233598668</v>
      </c>
      <c r="E8" s="6" t="n">
        <v>27.3367784170616</v>
      </c>
      <c r="F8" s="6" t="n">
        <v>27.1553233598668</v>
      </c>
      <c r="G8" s="6" t="n">
        <v>21.6611011255782</v>
      </c>
      <c r="H8" s="6" t="n">
        <v>25.1282428090355</v>
      </c>
      <c r="I8" s="6" t="n">
        <v>23.9788074087521</v>
      </c>
    </row>
    <row r="9" customFormat="false" ht="13.8" hidden="false" customHeight="false" outlineLevel="0" collapsed="false">
      <c r="A9" s="24" t="n">
        <v>7</v>
      </c>
      <c r="B9" s="6" t="n">
        <v>14.5066391439098</v>
      </c>
      <c r="C9" s="6" t="n">
        <v>27.7582242650617</v>
      </c>
      <c r="D9" s="6" t="n">
        <v>27.1724755679269</v>
      </c>
      <c r="E9" s="6" t="n">
        <v>27.3559731485737</v>
      </c>
      <c r="F9" s="6" t="n">
        <v>27.1724755679269</v>
      </c>
      <c r="G9" s="6" t="n">
        <v>21.6620739629628</v>
      </c>
      <c r="H9" s="6" t="n">
        <v>25.1413066502545</v>
      </c>
      <c r="I9" s="6" t="n">
        <v>23.9923461141899</v>
      </c>
    </row>
    <row r="10" customFormat="false" ht="13.8" hidden="false" customHeight="false" outlineLevel="0" collapsed="false">
      <c r="A10" s="24" t="n">
        <v>8</v>
      </c>
      <c r="B10" s="6" t="n">
        <v>14.4897738392954</v>
      </c>
      <c r="C10" s="6" t="n">
        <v>27.7076125199515</v>
      </c>
      <c r="D10" s="6" t="n">
        <v>27.1549973388799</v>
      </c>
      <c r="E10" s="6" t="n">
        <v>27.2981878168803</v>
      </c>
      <c r="F10" s="6" t="n">
        <v>27.1549918056556</v>
      </c>
      <c r="G10" s="6" t="n">
        <v>21.6056834715531</v>
      </c>
      <c r="H10" s="6" t="n">
        <v>25.0607769853883</v>
      </c>
      <c r="I10" s="6" t="n">
        <v>23.9141044939193</v>
      </c>
    </row>
    <row r="11" customFormat="false" ht="13.8" hidden="false" customHeight="false" outlineLevel="0" collapsed="false">
      <c r="A11" s="24" t="n">
        <v>9</v>
      </c>
      <c r="B11" s="6" t="n">
        <v>14.5059729093162</v>
      </c>
      <c r="C11" s="6" t="n">
        <v>27.7370050797753</v>
      </c>
      <c r="D11" s="6" t="n">
        <v>27.1378846414124</v>
      </c>
      <c r="E11" s="6" t="n">
        <v>27.3380768038767</v>
      </c>
      <c r="F11" s="6" t="n">
        <v>27.1378846414124</v>
      </c>
      <c r="G11" s="6" t="n">
        <v>21.6229163979364</v>
      </c>
      <c r="H11" s="6" t="n">
        <v>25.0746756709446</v>
      </c>
      <c r="I11" s="6" t="n">
        <v>23.9269836763322</v>
      </c>
    </row>
    <row r="12" customFormat="false" ht="13.8" hidden="false" customHeight="false" outlineLevel="0" collapsed="false">
      <c r="A12" s="24" t="n">
        <v>10</v>
      </c>
      <c r="B12" s="6" t="n">
        <v>14.4933240800243</v>
      </c>
      <c r="C12" s="6" t="n">
        <v>27.6713153025154</v>
      </c>
      <c r="D12" s="6" t="n">
        <v>27.1075828186573</v>
      </c>
      <c r="E12" s="6" t="n">
        <v>27.2713471554871</v>
      </c>
      <c r="F12" s="6" t="n">
        <v>27.1075828186573</v>
      </c>
      <c r="G12" s="6" t="n">
        <v>21.5875958717966</v>
      </c>
      <c r="H12" s="6" t="n">
        <v>25.0497230067827</v>
      </c>
      <c r="I12" s="6" t="n">
        <v>23.8635356878595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14.4948131343902</v>
      </c>
      <c r="C13" s="27" t="n">
        <f aca="false">AVERAGE(C3:C12)</f>
        <v>27.733770594365</v>
      </c>
      <c r="D13" s="27" t="n">
        <f aca="false">AVERAGE(D3:D12)</f>
        <v>27.1514413144405</v>
      </c>
      <c r="E13" s="27" t="n">
        <f aca="false">AVERAGE(E3:E12)</f>
        <v>27.328797541504</v>
      </c>
      <c r="F13" s="27" t="n">
        <f aca="false">AVERAGE(F3:F12)</f>
        <v>27.1514429409309</v>
      </c>
      <c r="G13" s="27" t="n">
        <f aca="false">AVERAGE(G3:G12)</f>
        <v>21.6286879346974</v>
      </c>
      <c r="H13" s="27" t="n">
        <f aca="false">AVERAGE(H3:H12)</f>
        <v>25.1015148101194</v>
      </c>
      <c r="I13" s="27" t="n">
        <f aca="false">AVERAGE(I3:I12)</f>
        <v>23.9547126430844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13.2389574599748</v>
      </c>
      <c r="D14" s="30" t="n">
        <f aca="false">D13-$B13</f>
        <v>12.6566281800503</v>
      </c>
      <c r="E14" s="30" t="n">
        <f aca="false">E13-$B13</f>
        <v>12.8339844071138</v>
      </c>
      <c r="F14" s="30" t="n">
        <f aca="false">F13-$B13</f>
        <v>12.6566298065407</v>
      </c>
      <c r="G14" s="30" t="n">
        <f aca="false">G13-$B13</f>
        <v>7.13387480030717</v>
      </c>
      <c r="H14" s="30" t="n">
        <f aca="false">H13-$B13</f>
        <v>10.6067016757292</v>
      </c>
      <c r="I14" s="30" t="n">
        <f aca="false">I13-$B13</f>
        <v>9.45989950869424</v>
      </c>
      <c r="AMJ14" s="21"/>
    </row>
    <row r="15" s="33" customFormat="true" ht="23.5" hidden="false" customHeight="false" outlineLevel="0" collapsed="false">
      <c r="A15" s="31" t="s">
        <v>21</v>
      </c>
      <c r="B15" s="32"/>
      <c r="C15" s="32" t="n">
        <f aca="false">(C13-$B13)/$B13</f>
        <v>0.913358270798551</v>
      </c>
      <c r="D15" s="32" t="n">
        <f aca="false">(D13-$B13)/$B13</f>
        <v>0.873183259604868</v>
      </c>
      <c r="E15" s="32" t="n">
        <f aca="false">(E13-$B13)/$B13</f>
        <v>0.885419100482505</v>
      </c>
      <c r="F15" s="32" t="n">
        <f aca="false">(F13-$B13)/$B13</f>
        <v>0.873183371816762</v>
      </c>
      <c r="G15" s="32" t="n">
        <f aca="false">(G13-$B13)/$B13</f>
        <v>0.492167421143321</v>
      </c>
      <c r="H15" s="32" t="n">
        <f aca="false">(H13-$B13)/$B13</f>
        <v>0.731758428162406</v>
      </c>
      <c r="I15" s="32" t="n">
        <f aca="false">(I13-$B13)/$B13</f>
        <v>0.65264032181621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26</v>
      </c>
      <c r="B17" s="1"/>
      <c r="C17" s="1"/>
      <c r="D17" s="1"/>
      <c r="E17" s="1"/>
      <c r="F17" s="1"/>
      <c r="G17" s="1"/>
      <c r="H17" s="1"/>
      <c r="I17" s="1"/>
    </row>
    <row r="18" customFormat="false" ht="23.5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4" t="n">
        <v>0.276578195576679</v>
      </c>
      <c r="C19" s="34" t="n">
        <v>0.794783296935805</v>
      </c>
      <c r="D19" s="34" t="n">
        <v>0.807146815662863</v>
      </c>
      <c r="E19" s="34" t="n">
        <v>0.786405149442635</v>
      </c>
      <c r="F19" s="34" t="n">
        <v>0.807146815662863</v>
      </c>
      <c r="G19" s="34" t="n">
        <v>0.518492159386667</v>
      </c>
      <c r="H19" s="34" t="n">
        <v>0.720000527976375</v>
      </c>
      <c r="I19" s="34" t="n">
        <v>0.694104606579304</v>
      </c>
    </row>
    <row r="20" customFormat="false" ht="13.8" hidden="false" customHeight="false" outlineLevel="0" collapsed="false">
      <c r="A20" s="24" t="n">
        <v>2</v>
      </c>
      <c r="B20" s="34" t="n">
        <v>0.276858706285025</v>
      </c>
      <c r="C20" s="34" t="n">
        <v>0.79315767654257</v>
      </c>
      <c r="D20" s="34" t="n">
        <v>0.805496429014788</v>
      </c>
      <c r="E20" s="34" t="n">
        <v>0.782406979791869</v>
      </c>
      <c r="F20" s="34" t="n">
        <v>0.805496429014788</v>
      </c>
      <c r="G20" s="34" t="n">
        <v>0.526131364261257</v>
      </c>
      <c r="H20" s="34" t="n">
        <v>0.724045851305472</v>
      </c>
      <c r="I20" s="34" t="n">
        <v>0.692073616644664</v>
      </c>
    </row>
    <row r="21" customFormat="false" ht="13.8" hidden="false" customHeight="false" outlineLevel="0" collapsed="false">
      <c r="A21" s="24" t="n">
        <v>3</v>
      </c>
      <c r="B21" s="34" t="n">
        <v>0.276913073518958</v>
      </c>
      <c r="C21" s="34" t="n">
        <v>0.795357291238823</v>
      </c>
      <c r="D21" s="34" t="n">
        <v>0.805123433247946</v>
      </c>
      <c r="E21" s="34" t="n">
        <v>0.7822609760684</v>
      </c>
      <c r="F21" s="34" t="n">
        <v>0.805123433247946</v>
      </c>
      <c r="G21" s="34" t="n">
        <v>0.523517611784661</v>
      </c>
      <c r="H21" s="34" t="n">
        <v>0.723577298326475</v>
      </c>
      <c r="I21" s="34" t="n">
        <v>0.689581049094713</v>
      </c>
    </row>
    <row r="22" customFormat="false" ht="13.8" hidden="false" customHeight="false" outlineLevel="0" collapsed="false">
      <c r="A22" s="24" t="n">
        <v>4</v>
      </c>
      <c r="B22" s="34" t="n">
        <v>0.276924272054818</v>
      </c>
      <c r="C22" s="34" t="n">
        <v>0.792105976912912</v>
      </c>
      <c r="D22" s="34" t="n">
        <v>0.812132717244769</v>
      </c>
      <c r="E22" s="34" t="n">
        <v>0.780431394743003</v>
      </c>
      <c r="F22" s="34" t="n">
        <v>0.812133478825858</v>
      </c>
      <c r="G22" s="34" t="n">
        <v>0.522642272129338</v>
      </c>
      <c r="H22" s="34" t="n">
        <v>0.715855375948685</v>
      </c>
      <c r="I22" s="34" t="n">
        <v>0.689296328733276</v>
      </c>
    </row>
    <row r="23" customFormat="false" ht="13.8" hidden="false" customHeight="false" outlineLevel="0" collapsed="false">
      <c r="A23" s="24" t="n">
        <v>5</v>
      </c>
      <c r="B23" s="34" t="n">
        <v>0.276916964206254</v>
      </c>
      <c r="C23" s="34" t="n">
        <v>0.793831022886403</v>
      </c>
      <c r="D23" s="34" t="n">
        <v>0.811431308078581</v>
      </c>
      <c r="E23" s="34" t="n">
        <v>0.784110859738209</v>
      </c>
      <c r="F23" s="34" t="n">
        <v>0.811431308078581</v>
      </c>
      <c r="G23" s="34" t="n">
        <v>0.526935087955173</v>
      </c>
      <c r="H23" s="34" t="n">
        <v>0.7191838369232</v>
      </c>
      <c r="I23" s="34" t="n">
        <v>0.691437824047475</v>
      </c>
    </row>
    <row r="24" customFormat="false" ht="13.8" hidden="false" customHeight="false" outlineLevel="0" collapsed="false">
      <c r="A24" s="24" t="n">
        <v>6</v>
      </c>
      <c r="B24" s="34" t="n">
        <v>0.277811039126872</v>
      </c>
      <c r="C24" s="34" t="n">
        <v>0.797910045129801</v>
      </c>
      <c r="D24" s="34" t="n">
        <v>0.807665156922703</v>
      </c>
      <c r="E24" s="34" t="n">
        <v>0.784850088268741</v>
      </c>
      <c r="F24" s="34" t="n">
        <v>0.807665156922703</v>
      </c>
      <c r="G24" s="34" t="n">
        <v>0.523652257442093</v>
      </c>
      <c r="H24" s="34" t="n">
        <v>0.719587585423551</v>
      </c>
      <c r="I24" s="34" t="n">
        <v>0.690901216386013</v>
      </c>
    </row>
    <row r="25" customFormat="false" ht="13.8" hidden="false" customHeight="false" outlineLevel="0" collapsed="false">
      <c r="A25" s="24" t="n">
        <v>7</v>
      </c>
      <c r="B25" s="34" t="n">
        <v>0.277596786565833</v>
      </c>
      <c r="C25" s="34" t="n">
        <v>0.795657980863154</v>
      </c>
      <c r="D25" s="34" t="n">
        <v>0.80931631048026</v>
      </c>
      <c r="E25" s="34" t="n">
        <v>0.781560611180656</v>
      </c>
      <c r="F25" s="34" t="n">
        <v>0.80931631048026</v>
      </c>
      <c r="G25" s="34" t="n">
        <v>0.526577207647516</v>
      </c>
      <c r="H25" s="34" t="n">
        <v>0.721506888001994</v>
      </c>
      <c r="I25" s="34" t="n">
        <v>0.692472713567166</v>
      </c>
    </row>
    <row r="26" customFormat="false" ht="13.8" hidden="false" customHeight="false" outlineLevel="0" collapsed="false">
      <c r="A26" s="24" t="n">
        <v>8</v>
      </c>
      <c r="B26" s="34" t="n">
        <v>0.276590406957918</v>
      </c>
      <c r="C26" s="34" t="n">
        <v>0.795370581682919</v>
      </c>
      <c r="D26" s="34" t="n">
        <v>0.800458506275446</v>
      </c>
      <c r="E26" s="34" t="n">
        <v>0.786648516547601</v>
      </c>
      <c r="F26" s="34" t="n">
        <v>0.800458279725643</v>
      </c>
      <c r="G26" s="34" t="n">
        <v>0.528514752272047</v>
      </c>
      <c r="H26" s="34" t="n">
        <v>0.718390156797453</v>
      </c>
      <c r="I26" s="34" t="n">
        <v>0.685672435417332</v>
      </c>
    </row>
    <row r="27" customFormat="false" ht="13.8" hidden="false" customHeight="false" outlineLevel="0" collapsed="false">
      <c r="A27" s="24" t="n">
        <v>9</v>
      </c>
      <c r="B27" s="34" t="n">
        <v>0.277049204159662</v>
      </c>
      <c r="C27" s="34" t="n">
        <v>0.792572502141518</v>
      </c>
      <c r="D27" s="34" t="n">
        <v>0.809989410325029</v>
      </c>
      <c r="E27" s="34" t="n">
        <v>0.783448125293583</v>
      </c>
      <c r="F27" s="34" t="n">
        <v>0.809989410325029</v>
      </c>
      <c r="G27" s="34" t="n">
        <v>0.52423908099637</v>
      </c>
      <c r="H27" s="34" t="n">
        <v>0.717187767115873</v>
      </c>
      <c r="I27" s="34" t="n">
        <v>0.692460258093884</v>
      </c>
    </row>
    <row r="28" customFormat="false" ht="13.8" hidden="false" customHeight="false" outlineLevel="0" collapsed="false">
      <c r="A28" s="24" t="n">
        <v>10</v>
      </c>
      <c r="B28" s="34" t="n">
        <v>0.277073036239038</v>
      </c>
      <c r="C28" s="34" t="n">
        <v>0.792789736528006</v>
      </c>
      <c r="D28" s="34" t="n">
        <v>0.79438864212287</v>
      </c>
      <c r="E28" s="34" t="n">
        <v>0.776380118985847</v>
      </c>
      <c r="F28" s="34" t="n">
        <v>0.79438864212287</v>
      </c>
      <c r="G28" s="34" t="n">
        <v>0.525316558400381</v>
      </c>
      <c r="H28" s="34" t="n">
        <v>0.714670721687656</v>
      </c>
      <c r="I28" s="34" t="n">
        <v>0.687520737016842</v>
      </c>
    </row>
    <row r="29" s="37" customFormat="true" ht="13.8" hidden="false" customHeight="false" outlineLevel="0" collapsed="false">
      <c r="A29" s="35" t="s">
        <v>19</v>
      </c>
      <c r="B29" s="36" t="n">
        <f aca="false">AVERAGE(B19:B28)</f>
        <v>0.277031168469106</v>
      </c>
      <c r="C29" s="36" t="n">
        <f aca="false">AVERAGE(C19:C28)</f>
        <v>0.794353611086191</v>
      </c>
      <c r="D29" s="36" t="n">
        <f aca="false">AVERAGE(D19:D28)</f>
        <v>0.806314872937526</v>
      </c>
      <c r="E29" s="36" t="n">
        <f aca="false">AVERAGE(E19:E28)</f>
        <v>0.782850282006054</v>
      </c>
      <c r="F29" s="36" t="n">
        <f aca="false">AVERAGE(F19:F28)</f>
        <v>0.806314926440654</v>
      </c>
      <c r="G29" s="36" t="n">
        <f aca="false">AVERAGE(G19:G28)</f>
        <v>0.52460183522755</v>
      </c>
      <c r="H29" s="36" t="n">
        <f aca="false">AVERAGE(H19:H28)</f>
        <v>0.719400600950673</v>
      </c>
      <c r="I29" s="36" t="n">
        <f aca="false">AVERAGE(I19:I28)</f>
        <v>0.690552078558067</v>
      </c>
    </row>
    <row r="30" s="37" customFormat="true" ht="13.8" hidden="false" customHeight="false" outlineLevel="0" collapsed="false">
      <c r="A30" s="38" t="s">
        <v>20</v>
      </c>
      <c r="B30" s="39"/>
      <c r="C30" s="39" t="n">
        <f aca="false">C29-$B29</f>
        <v>0.517322442617085</v>
      </c>
      <c r="D30" s="39" t="n">
        <f aca="false">D29-$B29</f>
        <v>0.52928370446842</v>
      </c>
      <c r="E30" s="39" t="n">
        <f aca="false">E29-$B29</f>
        <v>0.505819113536949</v>
      </c>
      <c r="F30" s="39" t="n">
        <f aca="false">F29-$B29</f>
        <v>0.529283757971548</v>
      </c>
      <c r="G30" s="39" t="n">
        <f aca="false">G29-$B29</f>
        <v>0.247570666758444</v>
      </c>
      <c r="H30" s="39" t="n">
        <f aca="false">H29-$B29</f>
        <v>0.442369432481567</v>
      </c>
      <c r="I30" s="39" t="n">
        <f aca="false">I29-$B29</f>
        <v>0.413520910088961</v>
      </c>
    </row>
    <row r="31" s="42" customFormat="true" ht="23.5" hidden="false" customHeight="false" outlineLevel="0" collapsed="false">
      <c r="A31" s="40" t="s">
        <v>21</v>
      </c>
      <c r="B31" s="41"/>
      <c r="C31" s="41" t="n">
        <f aca="false">(C29-$B29)/$B29</f>
        <v>1.86737992506708</v>
      </c>
      <c r="D31" s="41" t="n">
        <f aca="false">(D29-$B29)/$B29</f>
        <v>1.91055651749686</v>
      </c>
      <c r="E31" s="41" t="n">
        <f aca="false">(E29-$B29)/$B29</f>
        <v>1.82585633353872</v>
      </c>
      <c r="F31" s="41" t="n">
        <f aca="false">(F29-$B29)/$B29</f>
        <v>1.91055671062721</v>
      </c>
      <c r="G31" s="41" t="n">
        <f aca="false">(G29-$B29)/$B29</f>
        <v>0.893656364107107</v>
      </c>
      <c r="H31" s="41" t="n">
        <f aca="false">(H29-$B29)/$B29</f>
        <v>1.59682188443319</v>
      </c>
      <c r="I31" s="41" t="n">
        <f aca="false">(I29-$B29)/$B29</f>
        <v>1.49268731159063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2021-11-28T17:21:03Z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