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dias" sheetId="1" state="visible" r:id="rId2"/>
    <sheet name="sigma_010" sheetId="2" state="visible" r:id="rId3"/>
    <sheet name="sigma_025" sheetId="3" state="visible" r:id="rId4"/>
    <sheet name="sigma_05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<sst xmlns="http://schemas.openxmlformats.org/spreadsheetml/2006/main" count="106" uniqueCount="27">
  <si>
    <t xml:space="preserve">PSNR (dB) – médias</t>
  </si>
  <si>
    <t xml:space="preserve">sigma</t>
  </si>
  <si>
    <t xml:space="preserve">noisy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</si>
  <si>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</si>
  <si>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</si>
  <si>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</si>
  <si>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</si>
  <si>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</si>
  <si>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</si>
  <si>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</si>
  <si>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max</t>
  </si>
  <si>
    <t xml:space="preserve">max- delta</t>
  </si>
  <si>
    <t xml:space="preserve">media</t>
  </si>
  <si>
    <t xml:space="preserve">delta</t>
  </si>
  <si>
    <t xml:space="preserve">SSIM – médias</t>
  </si>
  <si>
    <t xml:space="preserve">PSNR ( dB ) - sigma=10</t>
  </si>
  <si>
    <t xml:space="preserve">Rows</t>
  </si>
  <si>
    <t xml:space="preserve">nlm-lbp</t>
  </si>
  <si>
    <t xml:space="preserve">nlm-glcm</t>
  </si>
  <si>
    <t xml:space="preserve">Average</t>
  </si>
  <si>
    <t xml:space="preserve">Improvement</t>
  </si>
  <si>
    <t xml:space="preserve">Improvement (%)</t>
  </si>
  <si>
    <t xml:space="preserve">MSSIM – sigma=10</t>
  </si>
  <si>
    <t xml:space="preserve">PSNR ( dB ) - sigma=25</t>
  </si>
  <si>
    <t xml:space="preserve">MSSIM – sigma=25</t>
  </si>
  <si>
    <t xml:space="preserve">PSNR ( dB ) - sigma=50</t>
  </si>
  <si>
    <t xml:space="preserve">MSSIM – sigma=50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</si>
</sst>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%"/>
    <numFmt numFmtId="166" formatCode="0.00"/>
    <numFmt numFmtId="167" formatCode="0.0000"/>
    <numFmt numFmtId="168" formatCode="0.000"/>
    <numFmt numFmtId="169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3465A4"/>
      <name val="Calibri"/>
      <family val="2"/>
      <charset val="1"/>
    </font>
    <font>
      <sz val="11"/>
      <color rgb="FF069A2E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127622"/>
        <bgColor rgb="FF069A2E"/>
      </patternFill>
    </fill>
    <fill>
      <patternFill patternType="solid">
        <fgColor rgb="FFAFD095"/>
        <bgColor rgb="FFB2B2B2"/>
      </patternFill>
    </fill>
    <fill>
      <patternFill patternType="solid">
        <fgColor rgb="FFDDE8CB"/>
        <bgColor rgb="FFDEE6EF"/>
      </patternFill>
    </fill>
    <fill>
      <patternFill patternType="solid">
        <fgColor rgb="FFF7D1D5"/>
        <bgColor rgb="FFDEE6EF"/>
      </patternFill>
    </fill>
    <fill>
      <patternFill patternType="solid">
        <fgColor rgb="FFDEE6EF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1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DDE8CB"/>
      <rgbColor rgb="FFFFFF99"/>
      <rgbColor rgb="FFAFD095"/>
      <rgbColor rgb="FFFF99CC"/>
      <rgbColor rgb="FFCC99FF"/>
      <rgbColor rgb="FFF7D1D5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069A2E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6.18"/>
    <col collapsed="false" customWidth="true" hidden="false" outlineLevel="0" max="2" min="2" style="0" width="7.34"/>
    <col collapsed="false" customWidth="true" hidden="false" outlineLevel="0" max="3" min="3" style="0" width="7.95"/>
    <col collapsed="false" customWidth="true" hidden="false" outlineLevel="0" max="8" min="4" style="0" width="7.68"/>
    <col collapsed="false" customWidth="true" hidden="false" outlineLevel="0" max="9" min="9" style="0" width="8.86"/>
    <col collapsed="false" customWidth="true" hidden="false" outlineLevel="0" max="10" min="10" style="0" width="1.39"/>
    <col collapsed="false" customWidth="true" hidden="false" outlineLevel="0" max="12" min="11" style="0" width="7.07"/>
    <col collapsed="false" customWidth="true" hidden="false" outlineLevel="0" max="14" min="13" style="0" width="7.68"/>
  </cols>
  <sheetData>
    <row r="1" customFormat="fals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3.7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customFormat="false" ht="13.8" hidden="false" customHeight="false" outlineLevel="0" collapsed="false">
      <c r="A3" s="5" t="n">
        <v>10</v>
      </c>
      <c r="B3" s="6" t="n">
        <f aca="false">AVERAGE(sigma_010!B$3:B$12)</f>
        <v>27.4599351050475</v>
      </c>
      <c r="C3" s="6" t="n">
        <f aca="false">AVERAGE(sigma_010!C$3:C$12)</f>
        <v>28.9923601393168</v>
      </c>
      <c r="D3" s="6" t="n">
        <f aca="false">AVERAGE(sigma_010!D$3:D$12)</f>
        <v>28.971261297193</v>
      </c>
      <c r="E3" s="6" t="n">
        <f aca="false">AVERAGE(sigma_010!E$3:E$12)</f>
        <v>29.0223575117903</v>
      </c>
      <c r="F3" s="6" t="n">
        <f aca="false">AVERAGE(sigma_010!F$3:F$12)</f>
        <v>28.9712631722197</v>
      </c>
      <c r="G3" s="6" t="n">
        <f aca="false">AVERAGE(sigma_010!G$3:G$12)</f>
        <v>28.2306889775971</v>
      </c>
      <c r="H3" s="6" t="n">
        <f aca="false">AVERAGE(sigma_010!H$3:H$12)</f>
        <v>28.9824258527064</v>
      </c>
      <c r="I3" s="6" t="n">
        <f aca="false">AVERAGE(sigma_010!I$3:I$12)</f>
        <v>28.7784006502076</v>
      </c>
      <c r="K3" s="7" t="n">
        <f aca="false">MAX($B3:$I3)</f>
        <v>29.0223575117903</v>
      </c>
      <c r="L3" s="8" t="n">
        <f aca="false">MAX($B3:$I3)-STDEV($B3:$I3)</f>
        <v>28.4648240137563</v>
      </c>
      <c r="M3" s="8" t="n">
        <f aca="false">AVERAGE($B3:$I3)</f>
        <v>28.6760865882598</v>
      </c>
      <c r="N3" s="8" t="n">
        <f aca="false">STDEV($B3:$I3)</f>
        <v>0.557533498034026</v>
      </c>
    </row>
    <row r="4" customFormat="false" ht="13.8" hidden="false" customHeight="false" outlineLevel="0" collapsed="false">
      <c r="A4" s="5" t="n">
        <v>25</v>
      </c>
      <c r="B4" s="9" t="n">
        <f aca="false">AVERAGE(sigma_025!B$3:B$12)</f>
        <v>19.6498460796117</v>
      </c>
      <c r="C4" s="9" t="n">
        <f aca="false">AVERAGE(sigma_025!C$3:C$12)</f>
        <v>26.3478999442281</v>
      </c>
      <c r="D4" s="9" t="n">
        <f aca="false">AVERAGE(sigma_025!D$3:D$12)</f>
        <v>26.3497476151663</v>
      </c>
      <c r="E4" s="9" t="n">
        <f aca="false">AVERAGE(sigma_025!E$3:E$12)</f>
        <v>26.5902452549404</v>
      </c>
      <c r="F4" s="9" t="n">
        <f aca="false">AVERAGE(sigma_025!F$3:F$12)</f>
        <v>26.349744390217</v>
      </c>
      <c r="G4" s="9" t="n">
        <f aca="false">AVERAGE(sigma_025!G$3:G$12)</f>
        <v>23.6260282071196</v>
      </c>
      <c r="H4" s="9" t="n">
        <f aca="false">AVERAGE(sigma_025!H$3:H$12)</f>
        <v>25.5507038821372</v>
      </c>
      <c r="I4" s="9" t="n">
        <f aca="false">AVERAGE(sigma_025!I$3:I$12)</f>
        <v>24.5632330253291</v>
      </c>
      <c r="K4" s="10" t="n">
        <f aca="false">MAX($B4:$I4)</f>
        <v>26.5902452549404</v>
      </c>
      <c r="L4" s="11" t="n">
        <f aca="false">MAX($B4:$I4)-STDEV($B4:$I4)</f>
        <v>24.2335800471162</v>
      </c>
      <c r="M4" s="11" t="n">
        <f aca="false">AVERAGE($B4:$I4)</f>
        <v>24.8784310498437</v>
      </c>
      <c r="N4" s="11" t="n">
        <f aca="false">STDEV($B4:$I4)</f>
        <v>2.35666520782424</v>
      </c>
    </row>
    <row r="5" customFormat="false" ht="13.8" hidden="false" customHeight="false" outlineLevel="0" collapsed="false">
      <c r="A5" s="5" t="n">
        <v>50</v>
      </c>
      <c r="B5" s="9" t="n">
        <f aca="false">AVERAGE(sigma_050!B$3:B$12)</f>
        <v>14.4736150462315</v>
      </c>
      <c r="C5" s="9" t="n">
        <f aca="false">AVERAGE(sigma_050!C$3:C$12)</f>
        <v>22.9153474653743</v>
      </c>
      <c r="D5" s="9" t="n">
        <f aca="false">AVERAGE(sigma_050!D$3:D$12)</f>
        <v>22.8143615864128</v>
      </c>
      <c r="E5" s="9" t="n">
        <f aca="false">AVERAGE(sigma_050!E$3:E$12)</f>
        <v>22.8818804112595</v>
      </c>
      <c r="F5" s="9" t="n">
        <f aca="false">AVERAGE(sigma_050!F$3:F$12)</f>
        <v>22.8143594911901</v>
      </c>
      <c r="G5" s="9" t="n">
        <f aca="false">AVERAGE(sigma_050!G$3:G$12)</f>
        <v>19.6371324125239</v>
      </c>
      <c r="H5" s="9" t="n">
        <f aca="false">AVERAGE(sigma_050!H$3:H$12)</f>
        <v>20.9052470704476</v>
      </c>
      <c r="I5" s="9" t="n">
        <f aca="false">AVERAGE(sigma_050!I$3:I$12)</f>
        <v>19.6608699409533</v>
      </c>
      <c r="K5" s="7" t="n">
        <f aca="false">MAX($B5:$I5)</f>
        <v>22.9153474653743</v>
      </c>
      <c r="L5" s="8" t="n">
        <f aca="false">MAX($B5:$I5)-STDEV($B5:$I5)</f>
        <v>19.9974891614966</v>
      </c>
      <c r="M5" s="8" t="n">
        <f aca="false">AVERAGE($B5:$I5)</f>
        <v>20.7628516780491</v>
      </c>
      <c r="N5" s="8" t="n">
        <f aca="false">STDEV($B5:$I5)</f>
        <v>2.91785830387771</v>
      </c>
    </row>
    <row r="7" customFormat="false" ht="17.35" hidden="false" customHeight="true" outlineLevel="0" collapsed="false">
      <c r="A7" s="1" t="s">
        <v>14</v>
      </c>
      <c r="B7" s="1"/>
      <c r="C7" s="1"/>
      <c r="D7" s="1"/>
      <c r="E7" s="1"/>
      <c r="F7" s="1"/>
      <c r="G7" s="1"/>
      <c r="H7" s="1"/>
      <c r="I7" s="1"/>
    </row>
    <row r="8" customFormat="false" ht="23.7" hidden="false" customHeight="false" outlineLevel="0" collapsed="false">
      <c r="A8" s="2" t="s">
        <v>1</v>
      </c>
      <c r="B8" s="2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customFormat="false" ht="13.8" hidden="false" customHeight="false" outlineLevel="0" collapsed="false">
      <c r="A9" s="5" t="n">
        <v>10</v>
      </c>
      <c r="B9" s="12" t="n">
        <f aca="false">AVERAGE(sigma_010!B$18:B$27)</f>
        <v>0.876225916558343</v>
      </c>
      <c r="C9" s="13" t="n">
        <f aca="false">AVERAGE(sigma_010!C$18:C$27)</f>
        <v>0.928165961901725</v>
      </c>
      <c r="D9" s="13" t="n">
        <f aca="false">AVERAGE(sigma_010!D$18:D$27)</f>
        <v>0.92760913880519</v>
      </c>
      <c r="E9" s="14" t="n">
        <f aca="false">AVERAGE(sigma_010!E$18:E$27)</f>
        <v>0.929280066611853</v>
      </c>
      <c r="F9" s="13" t="n">
        <f aca="false">AVERAGE(sigma_010!F$18:F$27)</f>
        <v>0.927609217163215</v>
      </c>
      <c r="G9" s="12" t="n">
        <f aca="false">AVERAGE(sigma_010!G$18:G$27)</f>
        <v>0.910846508680641</v>
      </c>
      <c r="H9" s="12" t="n">
        <f aca="false">AVERAGE(sigma_010!H$18:H$27)</f>
        <v>0.921811604240672</v>
      </c>
      <c r="I9" s="12" t="n">
        <f aca="false">AVERAGE(sigma_010!I$18:I$27)</f>
        <v>0.917914242649281</v>
      </c>
      <c r="K9" s="15" t="n">
        <f aca="false">MAX($B9:$I9)</f>
        <v>0.929280066611853</v>
      </c>
      <c r="L9" s="16" t="n">
        <f aca="false">$K9-$N9</f>
        <v>0.924280066611853</v>
      </c>
      <c r="M9" s="16" t="n">
        <f aca="false">AVERAGE($B9:$I9)</f>
        <v>0.917432832076365</v>
      </c>
      <c r="N9" s="16" t="n">
        <f aca="false">0.005</f>
        <v>0.005</v>
      </c>
    </row>
    <row r="10" customFormat="false" ht="13.8" hidden="false" customHeight="false" outlineLevel="0" collapsed="false">
      <c r="A10" s="5" t="n">
        <v>25</v>
      </c>
      <c r="B10" s="17" t="n">
        <f aca="false">AVERAGE(sigma_025!B$18:B$27)</f>
        <v>0.645351419598236</v>
      </c>
      <c r="C10" s="13" t="n">
        <f aca="false">AVERAGE(sigma_025!C$18:C$27)</f>
        <v>0.875151329856052</v>
      </c>
      <c r="D10" s="14" t="n">
        <f aca="false">AVERAGE(sigma_025!D$18:D$27)</f>
        <v>0.876441120441465</v>
      </c>
      <c r="E10" s="13" t="n">
        <f aca="false">AVERAGE(sigma_025!E$18:E$27)</f>
        <v>0.874978303291442</v>
      </c>
      <c r="F10" s="14" t="n">
        <f aca="false">AVERAGE(sigma_025!F$18:F$27)</f>
        <v>0.87644103722458</v>
      </c>
      <c r="G10" s="17" t="n">
        <f aca="false">AVERAGE(sigma_025!G$18:G$27)</f>
        <v>0.78046423361544</v>
      </c>
      <c r="H10" s="17" t="n">
        <f aca="false">AVERAGE(sigma_025!H$18:H$27)</f>
        <v>0.835403973695539</v>
      </c>
      <c r="I10" s="17" t="n">
        <f aca="false">AVERAGE(sigma_025!I$18:I$27)</f>
        <v>0.796682322765714</v>
      </c>
      <c r="K10" s="18" t="n">
        <f aca="false">MAX($B10:$I10)</f>
        <v>0.876441120441465</v>
      </c>
      <c r="L10" s="19" t="n">
        <f aca="false">$K10-$N10</f>
        <v>0.871441120441465</v>
      </c>
      <c r="M10" s="19" t="n">
        <f aca="false">AVERAGE($B10:$I10)</f>
        <v>0.820114217561059</v>
      </c>
      <c r="N10" s="19" t="n">
        <f aca="false">0.005</f>
        <v>0.005</v>
      </c>
    </row>
    <row r="11" customFormat="false" ht="13.8" hidden="false" customHeight="false" outlineLevel="0" collapsed="false">
      <c r="A11" s="5" t="n">
        <v>50</v>
      </c>
      <c r="B11" s="17" t="n">
        <f aca="false">AVERAGE(sigma_050!B$18:B$27)</f>
        <v>0.413693027136324</v>
      </c>
      <c r="C11" s="14" t="n">
        <f aca="false">AVERAGE(sigma_050!C$18:C$27)</f>
        <v>0.747575609010891</v>
      </c>
      <c r="D11" s="17" t="n">
        <f aca="false">AVERAGE(sigma_050!D$18:D$27)</f>
        <v>0.735727262328632</v>
      </c>
      <c r="E11" s="17" t="n">
        <f aca="false">AVERAGE(sigma_050!E$18:E$27)</f>
        <v>0.740246848231336</v>
      </c>
      <c r="F11" s="17" t="n">
        <f aca="false">AVERAGE(sigma_050!F$18:F$27)</f>
        <v>0.735727614486571</v>
      </c>
      <c r="G11" s="17" t="n">
        <f aca="false">AVERAGE(sigma_050!G$18:G$27)</f>
        <v>0.54015556152097</v>
      </c>
      <c r="H11" s="17" t="n">
        <f aca="false">AVERAGE(sigma_050!H$18:H$27)</f>
        <v>0.61112931772679</v>
      </c>
      <c r="I11" s="17" t="n">
        <f aca="false">AVERAGE(sigma_050!I$18:I$27)</f>
        <v>0.517225171639177</v>
      </c>
      <c r="K11" s="15" t="n">
        <f aca="false">MAX($B11:$I11)</f>
        <v>0.747575609010891</v>
      </c>
      <c r="L11" s="16" t="n">
        <f aca="false">$K11-$N11</f>
        <v>0.742575609010891</v>
      </c>
      <c r="M11" s="16" t="n">
        <f aca="false">AVERAGE($B11:$I11)</f>
        <v>0.630185051510086</v>
      </c>
      <c r="N11" s="16" t="n">
        <f aca="false">0.005</f>
        <v>0.005</v>
      </c>
    </row>
  </sheetData>
  <mergeCells count="2">
    <mergeCell ref="A1:I1"/>
    <mergeCell ref="A7:I7"/>
  </mergeCells>
  <conditionalFormatting sqref="A5:I5 A3:A5 B4:I4 B3:B4 C3:I3 A9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5 B9:I11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L3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ColWidth="8.72265625" defaultRowHeight="13.8" zeroHeight="false" outlineLevelRow="0" outlineLevelCol="0"/>
  <cols>
    <col collapsed="false" customWidth="true" hidden="false" outlineLevel="0" max="1" min="1" style="20" width="12.39"/>
    <col collapsed="false" customWidth="true" hidden="false" outlineLevel="0" max="2" min="2" style="20" width="6.57"/>
    <col collapsed="false" customWidth="true" hidden="false" outlineLevel="0" max="9" min="3" style="20" width="7.75"/>
    <col collapsed="false" customWidth="false" hidden="false" outlineLevel="0" max="1023" min="10" style="21" width="8.71"/>
    <col collapsed="false" customWidth="true" hidden="false" outlineLevel="0" max="1024" min="1024" style="21" width="11.52"/>
  </cols>
  <sheetData>
    <row r="1" customFormat="false" ht="17.35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</row>
    <row r="2" customFormat="false" ht="23.7" hidden="false" customHeight="false" outlineLevel="0" collapsed="false">
      <c r="A2" s="22" t="s">
        <v>16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17</v>
      </c>
      <c r="I2" s="23" t="s">
        <v>18</v>
      </c>
    </row>
    <row r="3" s="25" customFormat="true" ht="13.8" hidden="false" customHeight="false" outlineLevel="0" collapsed="false">
      <c r="A3" s="24" t="n">
        <v>1</v>
      </c>
      <c r="B3" s="6" t="n">
        <v>27.4510397337528</v>
      </c>
      <c r="C3" s="6" t="n">
        <v>29.0007813771561</v>
      </c>
      <c r="D3" s="6" t="n">
        <v>28.9676407038864</v>
      </c>
      <c r="E3" s="6" t="n">
        <v>29.0297882561684</v>
      </c>
      <c r="F3" s="6" t="n">
        <v>28.9676407038864</v>
      </c>
      <c r="G3" s="6" t="n">
        <v>28.2385508707252</v>
      </c>
      <c r="H3" s="6" t="n">
        <v>28.9999540923936</v>
      </c>
      <c r="I3" s="6" t="n">
        <v>28.7875645680133</v>
      </c>
      <c r="AMJ3" s="21"/>
    </row>
    <row r="4" customFormat="false" ht="13.8" hidden="false" customHeight="false" outlineLevel="0" collapsed="false">
      <c r="A4" s="24" t="n">
        <v>2</v>
      </c>
      <c r="B4" s="6" t="n">
        <v>27.4700120867245</v>
      </c>
      <c r="C4" s="6" t="n">
        <v>29.0091392225311</v>
      </c>
      <c r="D4" s="6" t="n">
        <v>28.9885326130606</v>
      </c>
      <c r="E4" s="6" t="n">
        <v>29.0217601175881</v>
      </c>
      <c r="F4" s="6" t="n">
        <v>28.9885326130606</v>
      </c>
      <c r="G4" s="6" t="n">
        <v>28.2282808693087</v>
      </c>
      <c r="H4" s="6" t="n">
        <v>28.9812056456959</v>
      </c>
      <c r="I4" s="6" t="n">
        <v>28.7808725826498</v>
      </c>
    </row>
    <row r="5" customFormat="false" ht="13.8" hidden="false" customHeight="false" outlineLevel="0" collapsed="false">
      <c r="A5" s="24" t="n">
        <v>3</v>
      </c>
      <c r="B5" s="6" t="n">
        <v>27.4514745931836</v>
      </c>
      <c r="C5" s="6" t="n">
        <v>28.9875976184847</v>
      </c>
      <c r="D5" s="6" t="n">
        <v>28.9633958207309</v>
      </c>
      <c r="E5" s="6" t="n">
        <v>29.0237834730801</v>
      </c>
      <c r="F5" s="6" t="n">
        <v>28.9633958207309</v>
      </c>
      <c r="G5" s="6" t="n">
        <v>28.2280963880401</v>
      </c>
      <c r="H5" s="6" t="n">
        <v>28.9839000850799</v>
      </c>
      <c r="I5" s="6" t="n">
        <v>28.779602198104</v>
      </c>
    </row>
    <row r="6" customFormat="false" ht="13.8" hidden="false" customHeight="false" outlineLevel="0" collapsed="false">
      <c r="A6" s="24" t="n">
        <v>4</v>
      </c>
      <c r="B6" s="6" t="n">
        <v>27.4598743343782</v>
      </c>
      <c r="C6" s="6" t="n">
        <v>28.9808089741356</v>
      </c>
      <c r="D6" s="6" t="n">
        <v>28.9877593207776</v>
      </c>
      <c r="E6" s="6" t="n">
        <v>29.0297494800361</v>
      </c>
      <c r="F6" s="6" t="n">
        <v>28.9877593207776</v>
      </c>
      <c r="G6" s="6" t="n">
        <v>28.2283405816174</v>
      </c>
      <c r="H6" s="6" t="n">
        <v>28.9843586416165</v>
      </c>
      <c r="I6" s="6" t="n">
        <v>28.7766817887509</v>
      </c>
    </row>
    <row r="7" customFormat="false" ht="13.8" hidden="false" customHeight="false" outlineLevel="0" collapsed="false">
      <c r="A7" s="24" t="n">
        <v>5</v>
      </c>
      <c r="B7" s="6" t="n">
        <v>27.4620995513379</v>
      </c>
      <c r="C7" s="6" t="n">
        <v>28.979840229928</v>
      </c>
      <c r="D7" s="6" t="n">
        <v>28.9507566983978</v>
      </c>
      <c r="E7" s="6" t="n">
        <v>29.006726571321</v>
      </c>
      <c r="F7" s="6" t="n">
        <v>28.9507566983978</v>
      </c>
      <c r="G7" s="6" t="n">
        <v>28.2245004242754</v>
      </c>
      <c r="H7" s="6" t="n">
        <v>28.9684297951558</v>
      </c>
      <c r="I7" s="6" t="n">
        <v>28.7702541939242</v>
      </c>
    </row>
    <row r="8" customFormat="false" ht="13.8" hidden="false" customHeight="false" outlineLevel="0" collapsed="false">
      <c r="A8" s="24" t="n">
        <v>6</v>
      </c>
      <c r="B8" s="6" t="n">
        <v>27.4518620984484</v>
      </c>
      <c r="C8" s="6" t="n">
        <v>28.9970336041319</v>
      </c>
      <c r="D8" s="6" t="n">
        <v>28.9652220374186</v>
      </c>
      <c r="E8" s="6" t="n">
        <v>29.0281045085298</v>
      </c>
      <c r="F8" s="6" t="n">
        <v>28.9652220374186</v>
      </c>
      <c r="G8" s="6" t="n">
        <v>28.2253490362459</v>
      </c>
      <c r="H8" s="6" t="n">
        <v>28.9806437479934</v>
      </c>
      <c r="I8" s="6" t="n">
        <v>28.7732251922721</v>
      </c>
    </row>
    <row r="9" customFormat="false" ht="13.8" hidden="false" customHeight="false" outlineLevel="0" collapsed="false">
      <c r="A9" s="24" t="n">
        <v>7</v>
      </c>
      <c r="B9" s="6" t="n">
        <v>27.4533101385949</v>
      </c>
      <c r="C9" s="6" t="n">
        <v>28.9755549050405</v>
      </c>
      <c r="D9" s="6" t="n">
        <v>28.9580887032134</v>
      </c>
      <c r="E9" s="6" t="n">
        <v>29.0205585291821</v>
      </c>
      <c r="F9" s="6" t="n">
        <v>28.9580887032134</v>
      </c>
      <c r="G9" s="6" t="n">
        <v>28.2399394566624</v>
      </c>
      <c r="H9" s="6" t="n">
        <v>28.9781028768498</v>
      </c>
      <c r="I9" s="6" t="n">
        <v>28.7857996987467</v>
      </c>
    </row>
    <row r="10" customFormat="false" ht="13.8" hidden="false" customHeight="false" outlineLevel="0" collapsed="false">
      <c r="A10" s="24" t="n">
        <v>8</v>
      </c>
      <c r="B10" s="6" t="n">
        <v>27.4696888833856</v>
      </c>
      <c r="C10" s="6" t="n">
        <v>29.0114907058545</v>
      </c>
      <c r="D10" s="6" t="n">
        <v>28.9817977114332</v>
      </c>
      <c r="E10" s="6" t="n">
        <v>29.0367648976574</v>
      </c>
      <c r="F10" s="6" t="n">
        <v>28.9817977114332</v>
      </c>
      <c r="G10" s="6" t="n">
        <v>28.2500046019413</v>
      </c>
      <c r="H10" s="6" t="n">
        <v>28.9898161688207</v>
      </c>
      <c r="I10" s="6" t="n">
        <v>28.7846282834372</v>
      </c>
    </row>
    <row r="11" customFormat="false" ht="13.8" hidden="false" customHeight="false" outlineLevel="0" collapsed="false">
      <c r="A11" s="24" t="n">
        <v>9</v>
      </c>
      <c r="B11" s="6" t="n">
        <v>27.46596940577</v>
      </c>
      <c r="C11" s="6" t="n">
        <v>28.9903851132792</v>
      </c>
      <c r="D11" s="6" t="n">
        <v>28.9787809616532</v>
      </c>
      <c r="E11" s="6" t="n">
        <v>29.0138900669153</v>
      </c>
      <c r="F11" s="6" t="n">
        <v>28.9788093177335</v>
      </c>
      <c r="G11" s="6" t="n">
        <v>28.2205880325577</v>
      </c>
      <c r="H11" s="6" t="n">
        <v>28.9757431217578</v>
      </c>
      <c r="I11" s="6" t="n">
        <v>28.7670264469473</v>
      </c>
    </row>
    <row r="12" customFormat="false" ht="13.8" hidden="false" customHeight="false" outlineLevel="0" collapsed="false">
      <c r="A12" s="24" t="n">
        <v>10</v>
      </c>
      <c r="B12" s="6" t="n">
        <v>27.4640202248986</v>
      </c>
      <c r="C12" s="6" t="n">
        <v>28.9909696426259</v>
      </c>
      <c r="D12" s="6" t="n">
        <v>28.970638401358</v>
      </c>
      <c r="E12" s="6" t="n">
        <v>29.0124492174246</v>
      </c>
      <c r="F12" s="6" t="n">
        <v>28.970628795545</v>
      </c>
      <c r="G12" s="6" t="n">
        <v>28.2232395145972</v>
      </c>
      <c r="H12" s="6" t="n">
        <v>28.9821043517008</v>
      </c>
      <c r="I12" s="6" t="n">
        <v>28.7783515492304</v>
      </c>
    </row>
    <row r="13" s="28" customFormat="true" ht="13.8" hidden="false" customHeight="false" outlineLevel="0" collapsed="false">
      <c r="A13" s="26" t="s">
        <v>19</v>
      </c>
      <c r="B13" s="27" t="n">
        <f aca="false">AVERAGE(B3:B12)</f>
        <v>27.4599351050475</v>
      </c>
      <c r="C13" s="27" t="n">
        <f aca="false">AVERAGE(C3:C12)</f>
        <v>28.9923601393168</v>
      </c>
      <c r="D13" s="27" t="n">
        <f aca="false">AVERAGE(D3:D12)</f>
        <v>28.971261297193</v>
      </c>
      <c r="E13" s="27" t="n">
        <f aca="false">AVERAGE(E3:E12)</f>
        <v>29.0223575117903</v>
      </c>
      <c r="F13" s="27" t="n">
        <f aca="false">AVERAGE(F3:F12)</f>
        <v>28.9712631722197</v>
      </c>
      <c r="G13" s="27" t="n">
        <f aca="false">AVERAGE(G3:G12)</f>
        <v>28.2306889775971</v>
      </c>
      <c r="H13" s="27" t="n">
        <f aca="false">AVERAGE(H3:H12)</f>
        <v>28.9824258527064</v>
      </c>
      <c r="I13" s="27" t="n">
        <f aca="false">AVERAGE(I3:I12)</f>
        <v>28.7784006502076</v>
      </c>
      <c r="AMJ13" s="21"/>
    </row>
    <row r="14" s="28" customFormat="true" ht="13.8" hidden="false" customHeight="false" outlineLevel="0" collapsed="false">
      <c r="A14" s="29" t="s">
        <v>20</v>
      </c>
      <c r="B14" s="30"/>
      <c r="C14" s="30" t="n">
        <f aca="false">C13-$B13</f>
        <v>1.53242503426931</v>
      </c>
      <c r="D14" s="30" t="n">
        <f aca="false">D13-$B13</f>
        <v>1.51132619214551</v>
      </c>
      <c r="E14" s="30" t="n">
        <f aca="false">E13-$B13</f>
        <v>1.56242240674283</v>
      </c>
      <c r="F14" s="30" t="n">
        <f aca="false">F13-$B13</f>
        <v>1.51132806717225</v>
      </c>
      <c r="G14" s="30" t="n">
        <f aca="false">G13-$B13</f>
        <v>0.770753872549687</v>
      </c>
      <c r="H14" s="30" t="n">
        <f aca="false">H13-$B13</f>
        <v>1.52249074765897</v>
      </c>
      <c r="I14" s="30" t="n">
        <f aca="false">I13-$B13</f>
        <v>1.31846554516015</v>
      </c>
      <c r="AMJ14" s="21"/>
    </row>
    <row r="15" customFormat="false" ht="23.7" hidden="false" customHeight="false" outlineLevel="0" collapsed="false">
      <c r="A15" s="31" t="s">
        <v>21</v>
      </c>
      <c r="B15" s="32"/>
      <c r="C15" s="32" t="n">
        <f aca="false">(C13-$B13)/$B13</f>
        <v>0.0558058505385043</v>
      </c>
      <c r="D15" s="32" t="n">
        <f aca="false">(D13-$B13)/$B13</f>
        <v>0.0550375005026037</v>
      </c>
      <c r="E15" s="32" t="n">
        <f aca="false">(E13-$B13)/$B13</f>
        <v>0.0568982556137082</v>
      </c>
      <c r="F15" s="32" t="n">
        <f aca="false">(F13-$B13)/$B13</f>
        <v>0.0550375687848748</v>
      </c>
      <c r="G15" s="32" t="n">
        <f aca="false">(G13-$B13)/$B13</f>
        <v>0.0280683064108193</v>
      </c>
      <c r="H15" s="32" t="n">
        <f aca="false">(H13-$B13)/$B13</f>
        <v>0.055444076682436</v>
      </c>
      <c r="I15" s="32" t="n">
        <f aca="false">(I13-$B13)/$B13</f>
        <v>0.0480141537158185</v>
      </c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7.35" hidden="false" customHeight="true" outlineLevel="0" collapsed="false">
      <c r="A17" s="1" t="s">
        <v>22</v>
      </c>
      <c r="B17" s="1"/>
      <c r="C17" s="1"/>
      <c r="D17" s="1"/>
      <c r="E17" s="1"/>
      <c r="F17" s="1"/>
      <c r="G17" s="1"/>
      <c r="H17" s="1"/>
      <c r="I17" s="1"/>
    </row>
    <row r="18" customFormat="false" ht="23.7" hidden="false" customHeight="false" outlineLevel="0" collapsed="false">
      <c r="A18" s="22" t="s">
        <v>16</v>
      </c>
      <c r="B18" s="23" t="s">
        <v>2</v>
      </c>
      <c r="C18" s="23" t="s">
        <v>3</v>
      </c>
      <c r="D18" s="23" t="s">
        <v>4</v>
      </c>
      <c r="E18" s="23" t="s">
        <v>5</v>
      </c>
      <c r="F18" s="23" t="s">
        <v>6</v>
      </c>
      <c r="G18" s="23" t="s">
        <v>7</v>
      </c>
      <c r="H18" s="23" t="s">
        <v>17</v>
      </c>
      <c r="I18" s="23" t="s">
        <v>18</v>
      </c>
    </row>
    <row r="19" customFormat="false" ht="13.8" hidden="false" customHeight="false" outlineLevel="0" collapsed="false">
      <c r="A19" s="24" t="n">
        <v>1</v>
      </c>
      <c r="B19" s="33" t="n">
        <v>0.875207946331839</v>
      </c>
      <c r="C19" s="33" t="n">
        <v>0.928191086580002</v>
      </c>
      <c r="D19" s="33" t="n">
        <v>0.927029522253206</v>
      </c>
      <c r="E19" s="33" t="n">
        <v>0.928564303438707</v>
      </c>
      <c r="F19" s="33" t="n">
        <v>0.927029522253206</v>
      </c>
      <c r="G19" s="33" t="n">
        <v>0.910520184712903</v>
      </c>
      <c r="H19" s="33" t="n">
        <v>0.922865673055725</v>
      </c>
      <c r="I19" s="33" t="n">
        <v>0.91862094942432</v>
      </c>
    </row>
    <row r="20" customFormat="false" ht="13.8" hidden="false" customHeight="false" outlineLevel="0" collapsed="false">
      <c r="A20" s="24" t="n">
        <v>2</v>
      </c>
      <c r="B20" s="33" t="n">
        <v>0.87661415962603</v>
      </c>
      <c r="C20" s="33" t="n">
        <v>0.928447161901548</v>
      </c>
      <c r="D20" s="33" t="n">
        <v>0.928657326586206</v>
      </c>
      <c r="E20" s="33" t="n">
        <v>0.93089495077421</v>
      </c>
      <c r="F20" s="33" t="n">
        <v>0.928657326586206</v>
      </c>
      <c r="G20" s="33" t="n">
        <v>0.910017361257614</v>
      </c>
      <c r="H20" s="33" t="n">
        <v>0.922451719868531</v>
      </c>
      <c r="I20" s="33" t="n">
        <v>0.917975158523914</v>
      </c>
    </row>
    <row r="21" customFormat="false" ht="13.8" hidden="false" customHeight="false" outlineLevel="0" collapsed="false">
      <c r="A21" s="24" t="n">
        <v>3</v>
      </c>
      <c r="B21" s="33" t="n">
        <v>0.878765777733952</v>
      </c>
      <c r="C21" s="33" t="n">
        <v>0.928011751802208</v>
      </c>
      <c r="D21" s="33" t="n">
        <v>0.92972634822263</v>
      </c>
      <c r="E21" s="33" t="n">
        <v>0.928173187959272</v>
      </c>
      <c r="F21" s="33" t="n">
        <v>0.92972634822263</v>
      </c>
      <c r="G21" s="33" t="n">
        <v>0.911016469915414</v>
      </c>
      <c r="H21" s="33" t="n">
        <v>0.921344567371136</v>
      </c>
      <c r="I21" s="33" t="n">
        <v>0.917817532591099</v>
      </c>
    </row>
    <row r="22" customFormat="false" ht="13.8" hidden="false" customHeight="false" outlineLevel="0" collapsed="false">
      <c r="A22" s="24" t="n">
        <v>4</v>
      </c>
      <c r="B22" s="33" t="n">
        <v>0.876095390495885</v>
      </c>
      <c r="C22" s="33" t="n">
        <v>0.928905276970589</v>
      </c>
      <c r="D22" s="33" t="n">
        <v>0.929219906884008</v>
      </c>
      <c r="E22" s="33" t="n">
        <v>0.930455285841183</v>
      </c>
      <c r="F22" s="33" t="n">
        <v>0.929219906884008</v>
      </c>
      <c r="G22" s="33" t="n">
        <v>0.91213311284995</v>
      </c>
      <c r="H22" s="33" t="n">
        <v>0.92154765473171</v>
      </c>
      <c r="I22" s="33" t="n">
        <v>0.918166793458104</v>
      </c>
    </row>
    <row r="23" customFormat="false" ht="13.8" hidden="false" customHeight="false" outlineLevel="0" collapsed="false">
      <c r="A23" s="24" t="n">
        <v>5</v>
      </c>
      <c r="B23" s="33" t="n">
        <v>0.875568563598723</v>
      </c>
      <c r="C23" s="33" t="n">
        <v>0.927987687299829</v>
      </c>
      <c r="D23" s="33" t="n">
        <v>0.926386653235621</v>
      </c>
      <c r="E23" s="33" t="n">
        <v>0.92797233338523</v>
      </c>
      <c r="F23" s="33" t="n">
        <v>0.926386653235621</v>
      </c>
      <c r="G23" s="33" t="n">
        <v>0.910538778012553</v>
      </c>
      <c r="H23" s="33" t="n">
        <v>0.921342134621086</v>
      </c>
      <c r="I23" s="33" t="n">
        <v>0.917382453780403</v>
      </c>
    </row>
    <row r="24" customFormat="false" ht="13.8" hidden="false" customHeight="false" outlineLevel="0" collapsed="false">
      <c r="A24" s="24" t="n">
        <v>6</v>
      </c>
      <c r="B24" s="33" t="n">
        <v>0.875624191911623</v>
      </c>
      <c r="C24" s="33" t="n">
        <v>0.928287033165513</v>
      </c>
      <c r="D24" s="33" t="n">
        <v>0.926509047550769</v>
      </c>
      <c r="E24" s="33" t="n">
        <v>0.929394178260796</v>
      </c>
      <c r="F24" s="33" t="n">
        <v>0.926509047550769</v>
      </c>
      <c r="G24" s="33" t="n">
        <v>0.908846118846053</v>
      </c>
      <c r="H24" s="33" t="n">
        <v>0.921839053560156</v>
      </c>
      <c r="I24" s="33" t="n">
        <v>0.918443398187671</v>
      </c>
    </row>
    <row r="25" customFormat="false" ht="13.8" hidden="false" customHeight="false" outlineLevel="0" collapsed="false">
      <c r="A25" s="24" t="n">
        <v>7</v>
      </c>
      <c r="B25" s="33" t="n">
        <v>0.875485757019806</v>
      </c>
      <c r="C25" s="33" t="n">
        <v>0.926924349423679</v>
      </c>
      <c r="D25" s="33" t="n">
        <v>0.927061121145904</v>
      </c>
      <c r="E25" s="33" t="n">
        <v>0.92981961202518</v>
      </c>
      <c r="F25" s="33" t="n">
        <v>0.927061121145904</v>
      </c>
      <c r="G25" s="33" t="n">
        <v>0.910699157967688</v>
      </c>
      <c r="H25" s="33" t="n">
        <v>0.922100757368136</v>
      </c>
      <c r="I25" s="33" t="n">
        <v>0.91786383775195</v>
      </c>
    </row>
    <row r="26" customFormat="false" ht="13.8" hidden="false" customHeight="false" outlineLevel="0" collapsed="false">
      <c r="A26" s="24" t="n">
        <v>8</v>
      </c>
      <c r="B26" s="33" t="n">
        <v>0.875943903906735</v>
      </c>
      <c r="C26" s="33" t="n">
        <v>0.927675711389824</v>
      </c>
      <c r="D26" s="33" t="n">
        <v>0.926027585302467</v>
      </c>
      <c r="E26" s="33" t="n">
        <v>0.92847474349105</v>
      </c>
      <c r="F26" s="33" t="n">
        <v>0.926027585302467</v>
      </c>
      <c r="G26" s="33" t="n">
        <v>0.911638905750909</v>
      </c>
      <c r="H26" s="33" t="n">
        <v>0.920757873010478</v>
      </c>
      <c r="I26" s="33" t="n">
        <v>0.917276226713621</v>
      </c>
    </row>
    <row r="27" customFormat="false" ht="13.8" hidden="false" customHeight="false" outlineLevel="0" collapsed="false">
      <c r="A27" s="24" t="n">
        <v>9</v>
      </c>
      <c r="B27" s="33" t="n">
        <v>0.876727558400491</v>
      </c>
      <c r="C27" s="33" t="n">
        <v>0.92906359858233</v>
      </c>
      <c r="D27" s="33" t="n">
        <v>0.927864738065897</v>
      </c>
      <c r="E27" s="33" t="n">
        <v>0.929772004331051</v>
      </c>
      <c r="F27" s="33" t="n">
        <v>0.927865443288128</v>
      </c>
      <c r="G27" s="33" t="n">
        <v>0.912208488812686</v>
      </c>
      <c r="H27" s="33" t="n">
        <v>0.922055004579092</v>
      </c>
      <c r="I27" s="33" t="n">
        <v>0.917681833412445</v>
      </c>
    </row>
    <row r="28" customFormat="false" ht="13.8" hidden="false" customHeight="false" outlineLevel="0" collapsed="false">
      <c r="A28" s="24" t="n">
        <v>10</v>
      </c>
      <c r="B28" s="33" t="n">
        <v>0.876675473549419</v>
      </c>
      <c r="C28" s="33" t="n">
        <v>0.928475092544094</v>
      </c>
      <c r="D28" s="33" t="n">
        <v>0.928283721651625</v>
      </c>
      <c r="E28" s="33" t="n">
        <v>0.928600430625237</v>
      </c>
      <c r="F28" s="33" t="n">
        <v>0.928283579731674</v>
      </c>
      <c r="G28" s="33" t="n">
        <v>0.910819743468779</v>
      </c>
      <c r="H28" s="33" t="n">
        <v>0.921454866450271</v>
      </c>
      <c r="I28" s="33" t="n">
        <v>0.917344266759483</v>
      </c>
    </row>
    <row r="29" s="36" customFormat="true" ht="13.8" hidden="false" customHeight="false" outlineLevel="0" collapsed="false">
      <c r="A29" s="34" t="s">
        <v>19</v>
      </c>
      <c r="B29" s="35" t="n">
        <f aca="false">AVERAGE(B19:B28)</f>
        <v>0.87627087225745</v>
      </c>
      <c r="C29" s="35" t="n">
        <f aca="false">AVERAGE(C19:C28)</f>
        <v>0.928196874965961</v>
      </c>
      <c r="D29" s="35" t="n">
        <f aca="false">AVERAGE(D19:D28)</f>
        <v>0.927676597089833</v>
      </c>
      <c r="E29" s="35" t="n">
        <f aca="false">AVERAGE(E19:E28)</f>
        <v>0.929212103013192</v>
      </c>
      <c r="F29" s="35" t="n">
        <f aca="false">AVERAGE(F19:F28)</f>
        <v>0.927676653420061</v>
      </c>
      <c r="G29" s="35" t="n">
        <f aca="false">AVERAGE(G19:G28)</f>
        <v>0.910843832159455</v>
      </c>
      <c r="H29" s="35" t="n">
        <f aca="false">AVERAGE(H19:H28)</f>
        <v>0.921775930461632</v>
      </c>
      <c r="I29" s="35" t="n">
        <f aca="false">AVERAGE(I19:I28)</f>
        <v>0.917857245060301</v>
      </c>
    </row>
    <row r="30" s="36" customFormat="true" ht="13.8" hidden="false" customHeight="false" outlineLevel="0" collapsed="false">
      <c r="A30" s="37" t="s">
        <v>20</v>
      </c>
      <c r="B30" s="38"/>
      <c r="C30" s="38" t="n">
        <f aca="false">C29-$B29</f>
        <v>0.0519260027085111</v>
      </c>
      <c r="D30" s="38" t="n">
        <f aca="false">D29-$B29</f>
        <v>0.0514057248323829</v>
      </c>
      <c r="E30" s="38" t="n">
        <f aca="false">E29-$B29</f>
        <v>0.0529412307557413</v>
      </c>
      <c r="F30" s="38" t="n">
        <f aca="false">F29-$B29</f>
        <v>0.051405781162611</v>
      </c>
      <c r="G30" s="38" t="n">
        <f aca="false">G29-$B29</f>
        <v>0.0345729599020044</v>
      </c>
      <c r="H30" s="38" t="n">
        <f aca="false">H29-$B29</f>
        <v>0.0455050582041815</v>
      </c>
      <c r="I30" s="38" t="n">
        <f aca="false">I29-$B29</f>
        <v>0.0415863728028505</v>
      </c>
    </row>
    <row r="31" s="41" customFormat="true" ht="23.7" hidden="false" customHeight="false" outlineLevel="0" collapsed="false">
      <c r="A31" s="39" t="s">
        <v>21</v>
      </c>
      <c r="B31" s="40"/>
      <c r="C31" s="40" t="n">
        <f aca="false">(C29-$B29)/$B29</f>
        <v>0.0592579353627712</v>
      </c>
      <c r="D31" s="40" t="n">
        <f aca="false">(D29-$B29)/$B29</f>
        <v>0.0586641944401865</v>
      </c>
      <c r="E31" s="40" t="n">
        <f aca="false">(E29-$B29)/$B29</f>
        <v>0.0604165132401971</v>
      </c>
      <c r="F31" s="40" t="n">
        <f aca="false">(F29-$B29)/$B29</f>
        <v>0.0586642587242222</v>
      </c>
      <c r="G31" s="40" t="n">
        <f aca="false">(G29-$B29)/$B29</f>
        <v>0.0394546492375553</v>
      </c>
      <c r="H31" s="40" t="n">
        <f aca="false">(H29-$B29)/$B29</f>
        <v>0.0519303558350072</v>
      </c>
      <c r="I31" s="40" t="n">
        <f aca="false">(I29-$B29)/$B29</f>
        <v>0.0474583534834561</v>
      </c>
    </row>
    <row r="33" customFormat="false" ht="13.8" hidden="false" customHeight="false" outlineLevel="0" collapsed="false">
      <c r="K33" s="20"/>
    </row>
    <row r="34" customFormat="false" ht="13.8" hidden="false" customHeight="false" outlineLevel="0" collapsed="false">
      <c r="K34" s="20"/>
      <c r="L34" s="20"/>
    </row>
    <row r="35" customFormat="false" ht="13.8" hidden="false" customHeight="false" outlineLevel="0" collapsed="false">
      <c r="K35" s="20"/>
      <c r="L35" s="20"/>
    </row>
    <row r="36" customFormat="false" ht="13.8" hidden="false" customHeight="false" outlineLevel="0" collapsed="false">
      <c r="K36" s="20"/>
      <c r="L36" s="20"/>
    </row>
    <row r="37" customFormat="false" ht="13.8" hidden="false" customHeight="false" outlineLevel="0" collapsed="false">
      <c r="K37" s="20"/>
      <c r="L37" s="20"/>
    </row>
    <row r="38" customFormat="false" ht="13.8" hidden="false" customHeight="false" outlineLevel="0" collapsed="false">
      <c r="K38" s="20"/>
    </row>
  </sheetData>
  <mergeCells count="2">
    <mergeCell ref="A1:I1"/>
    <mergeCell ref="A17:I17"/>
  </mergeCells>
  <conditionalFormatting sqref="A3:I12 A19:I28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 B19:I28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ColWidth="8.72265625" defaultRowHeight="13.8" zeroHeight="false" outlineLevelRow="0" outlineLevelCol="0"/>
  <cols>
    <col collapsed="false" customWidth="true" hidden="false" outlineLevel="0" max="1" min="1" style="20" width="12.39"/>
    <col collapsed="false" customWidth="true" hidden="false" outlineLevel="0" max="2" min="2" style="20" width="6.57"/>
    <col collapsed="false" customWidth="true" hidden="false" outlineLevel="0" max="9" min="3" style="20" width="7.75"/>
    <col collapsed="false" customWidth="false" hidden="false" outlineLevel="0" max="1023" min="10" style="21" width="8.71"/>
    <col collapsed="false" customWidth="true" hidden="false" outlineLevel="0" max="1024" min="1024" style="21" width="11.52"/>
  </cols>
  <sheetData>
    <row r="1" customFormat="false" ht="17.35" hidden="false" customHeight="true" outlineLevel="0" collapsed="false">
      <c r="A1" s="1" t="s">
        <v>23</v>
      </c>
      <c r="B1" s="1"/>
      <c r="C1" s="1"/>
      <c r="D1" s="1"/>
      <c r="E1" s="1"/>
      <c r="F1" s="1"/>
      <c r="G1" s="1"/>
      <c r="H1" s="1"/>
      <c r="I1" s="1"/>
    </row>
    <row r="2" customFormat="false" ht="23.7" hidden="false" customHeight="false" outlineLevel="0" collapsed="false">
      <c r="A2" s="22" t="s">
        <v>16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17</v>
      </c>
      <c r="I2" s="23" t="s">
        <v>18</v>
      </c>
    </row>
    <row r="3" s="25" customFormat="true" ht="13.8" hidden="false" customHeight="false" outlineLevel="0" collapsed="false">
      <c r="A3" s="24" t="n">
        <v>1</v>
      </c>
      <c r="B3" s="6" t="n">
        <v>19.6486619269595</v>
      </c>
      <c r="C3" s="6" t="n">
        <v>26.3383434731063</v>
      </c>
      <c r="D3" s="6" t="n">
        <v>26.3017112348713</v>
      </c>
      <c r="E3" s="6" t="n">
        <v>26.5778805203231</v>
      </c>
      <c r="F3" s="6" t="n">
        <v>26.3017112348713</v>
      </c>
      <c r="G3" s="6" t="n">
        <v>23.6168913717015</v>
      </c>
      <c r="H3" s="6" t="n">
        <v>25.5663370926272</v>
      </c>
      <c r="I3" s="6" t="n">
        <v>24.581759646007</v>
      </c>
      <c r="AMJ3" s="21"/>
    </row>
    <row r="4" customFormat="false" ht="13.8" hidden="false" customHeight="false" outlineLevel="0" collapsed="false">
      <c r="A4" s="24" t="n">
        <v>2</v>
      </c>
      <c r="B4" s="6" t="n">
        <v>19.6432566749863</v>
      </c>
      <c r="C4" s="6" t="n">
        <v>26.3509821865065</v>
      </c>
      <c r="D4" s="6" t="n">
        <v>26.3692887213397</v>
      </c>
      <c r="E4" s="6" t="n">
        <v>26.5912321537244</v>
      </c>
      <c r="F4" s="6" t="n">
        <v>26.3692887213397</v>
      </c>
      <c r="G4" s="6" t="n">
        <v>23.615085839285</v>
      </c>
      <c r="H4" s="6" t="n">
        <v>25.538732806689</v>
      </c>
      <c r="I4" s="6" t="n">
        <v>24.562246405901</v>
      </c>
    </row>
    <row r="5" customFormat="false" ht="13.8" hidden="false" customHeight="false" outlineLevel="0" collapsed="false">
      <c r="A5" s="24" t="n">
        <v>3</v>
      </c>
      <c r="B5" s="6" t="n">
        <v>19.6555712646807</v>
      </c>
      <c r="C5" s="6" t="n">
        <v>26.3879790923428</v>
      </c>
      <c r="D5" s="6" t="n">
        <v>26.3814275718524</v>
      </c>
      <c r="E5" s="6" t="n">
        <v>26.6165850443848</v>
      </c>
      <c r="F5" s="6" t="n">
        <v>26.3814275718524</v>
      </c>
      <c r="G5" s="6" t="n">
        <v>23.646386530395</v>
      </c>
      <c r="H5" s="6" t="n">
        <v>25.6026981461732</v>
      </c>
      <c r="I5" s="6" t="n">
        <v>24.6038527950116</v>
      </c>
    </row>
    <row r="6" customFormat="false" ht="13.8" hidden="false" customHeight="false" outlineLevel="0" collapsed="false">
      <c r="A6" s="24" t="n">
        <v>4</v>
      </c>
      <c r="B6" s="6" t="n">
        <v>19.6548904063408</v>
      </c>
      <c r="C6" s="6" t="n">
        <v>26.3276823035123</v>
      </c>
      <c r="D6" s="6" t="n">
        <v>26.3705065007453</v>
      </c>
      <c r="E6" s="6" t="n">
        <v>26.5744657565665</v>
      </c>
      <c r="F6" s="6" t="n">
        <v>26.3705065007453</v>
      </c>
      <c r="G6" s="6" t="n">
        <v>23.6294022786094</v>
      </c>
      <c r="H6" s="6" t="n">
        <v>25.5492200368554</v>
      </c>
      <c r="I6" s="6" t="n">
        <v>24.5798161551711</v>
      </c>
    </row>
    <row r="7" customFormat="false" ht="13.8" hidden="false" customHeight="false" outlineLevel="0" collapsed="false">
      <c r="A7" s="24" t="n">
        <v>5</v>
      </c>
      <c r="B7" s="6" t="n">
        <v>19.6475783736719</v>
      </c>
      <c r="C7" s="6" t="n">
        <v>26.3579928844763</v>
      </c>
      <c r="D7" s="6" t="n">
        <v>26.3626821365908</v>
      </c>
      <c r="E7" s="6" t="n">
        <v>26.6109275490578</v>
      </c>
      <c r="F7" s="6" t="n">
        <v>26.3626821365908</v>
      </c>
      <c r="G7" s="6" t="n">
        <v>23.6477856300046</v>
      </c>
      <c r="H7" s="6" t="n">
        <v>25.5349912631961</v>
      </c>
      <c r="I7" s="6" t="n">
        <v>24.5550228339201</v>
      </c>
    </row>
    <row r="8" customFormat="false" ht="13.8" hidden="false" customHeight="false" outlineLevel="0" collapsed="false">
      <c r="A8" s="24" t="n">
        <v>6</v>
      </c>
      <c r="B8" s="6" t="n">
        <v>19.6443311177405</v>
      </c>
      <c r="C8" s="6" t="n">
        <v>26.3514053248191</v>
      </c>
      <c r="D8" s="6" t="n">
        <v>26.3262940533761</v>
      </c>
      <c r="E8" s="6" t="n">
        <v>26.593562618079</v>
      </c>
      <c r="F8" s="6" t="n">
        <v>26.3262454409342</v>
      </c>
      <c r="G8" s="6" t="n">
        <v>23.620867258201</v>
      </c>
      <c r="H8" s="6" t="n">
        <v>25.566449807929</v>
      </c>
      <c r="I8" s="6" t="n">
        <v>24.5608275988912</v>
      </c>
    </row>
    <row r="9" customFormat="false" ht="13.8" hidden="false" customHeight="false" outlineLevel="0" collapsed="false">
      <c r="A9" s="24" t="n">
        <v>7</v>
      </c>
      <c r="B9" s="6" t="n">
        <v>19.6550933031709</v>
      </c>
      <c r="C9" s="6" t="n">
        <v>26.3483515647661</v>
      </c>
      <c r="D9" s="6" t="n">
        <v>26.3506494480085</v>
      </c>
      <c r="E9" s="6" t="n">
        <v>26.5847251442101</v>
      </c>
      <c r="F9" s="6" t="n">
        <v>26.3506555470466</v>
      </c>
      <c r="G9" s="6" t="n">
        <v>23.6245646795259</v>
      </c>
      <c r="H9" s="6" t="n">
        <v>25.5360000647995</v>
      </c>
      <c r="I9" s="6" t="n">
        <v>24.5466507184275</v>
      </c>
    </row>
    <row r="10" customFormat="false" ht="13.8" hidden="false" customHeight="false" outlineLevel="0" collapsed="false">
      <c r="A10" s="24" t="n">
        <v>8</v>
      </c>
      <c r="B10" s="6" t="n">
        <v>19.6548034391153</v>
      </c>
      <c r="C10" s="6" t="n">
        <v>26.351856192197</v>
      </c>
      <c r="D10" s="6" t="n">
        <v>26.3451004341515</v>
      </c>
      <c r="E10" s="6" t="n">
        <v>26.6046961908454</v>
      </c>
      <c r="F10" s="6" t="n">
        <v>26.3451004341515</v>
      </c>
      <c r="G10" s="6" t="n">
        <v>23.612583840036</v>
      </c>
      <c r="H10" s="6" t="n">
        <v>25.5416182823744</v>
      </c>
      <c r="I10" s="6" t="n">
        <v>24.5484273633706</v>
      </c>
    </row>
    <row r="11" customFormat="false" ht="13.8" hidden="false" customHeight="false" outlineLevel="0" collapsed="false">
      <c r="A11" s="24" t="n">
        <v>9</v>
      </c>
      <c r="B11" s="6" t="n">
        <v>19.6449806511934</v>
      </c>
      <c r="C11" s="6" t="n">
        <v>26.3194153463195</v>
      </c>
      <c r="D11" s="6" t="n">
        <v>26.3634466983106</v>
      </c>
      <c r="E11" s="6" t="n">
        <v>26.5679481897251</v>
      </c>
      <c r="F11" s="6" t="n">
        <v>26.3634466983106</v>
      </c>
      <c r="G11" s="6" t="n">
        <v>23.6137384528719</v>
      </c>
      <c r="H11" s="6" t="n">
        <v>25.5172217526906</v>
      </c>
      <c r="I11" s="6" t="n">
        <v>24.5218413247622</v>
      </c>
    </row>
    <row r="12" customFormat="false" ht="13.8" hidden="false" customHeight="false" outlineLevel="0" collapsed="false">
      <c r="A12" s="24" t="n">
        <v>10</v>
      </c>
      <c r="B12" s="6" t="n">
        <v>19.6492936382573</v>
      </c>
      <c r="C12" s="6" t="n">
        <v>26.3449910742349</v>
      </c>
      <c r="D12" s="6" t="n">
        <v>26.3263693524169</v>
      </c>
      <c r="E12" s="6" t="n">
        <v>26.5804293824877</v>
      </c>
      <c r="F12" s="6" t="n">
        <v>26.3263796163278</v>
      </c>
      <c r="G12" s="6" t="n">
        <v>23.6329761905651</v>
      </c>
      <c r="H12" s="6" t="n">
        <v>25.5537695680378</v>
      </c>
      <c r="I12" s="6" t="n">
        <v>24.5718854118292</v>
      </c>
    </row>
    <row r="13" s="28" customFormat="true" ht="13.8" hidden="false" customHeight="false" outlineLevel="0" collapsed="false">
      <c r="A13" s="26" t="s">
        <v>19</v>
      </c>
      <c r="B13" s="27" t="n">
        <f aca="false">AVERAGE(B3:B12)</f>
        <v>19.6498460796117</v>
      </c>
      <c r="C13" s="27" t="n">
        <f aca="false">AVERAGE(C3:C12)</f>
        <v>26.3478999442281</v>
      </c>
      <c r="D13" s="27" t="n">
        <f aca="false">AVERAGE(D3:D12)</f>
        <v>26.3497476151663</v>
      </c>
      <c r="E13" s="27" t="n">
        <f aca="false">AVERAGE(E3:E12)</f>
        <v>26.5902452549404</v>
      </c>
      <c r="F13" s="27" t="n">
        <f aca="false">AVERAGE(F3:F12)</f>
        <v>26.349744390217</v>
      </c>
      <c r="G13" s="27" t="n">
        <f aca="false">AVERAGE(G3:G12)</f>
        <v>23.6260282071196</v>
      </c>
      <c r="H13" s="27" t="n">
        <f aca="false">AVERAGE(H3:H12)</f>
        <v>25.5507038821372</v>
      </c>
      <c r="I13" s="27" t="n">
        <f aca="false">AVERAGE(I3:I12)</f>
        <v>24.5632330253291</v>
      </c>
      <c r="AMJ13" s="21"/>
    </row>
    <row r="14" s="28" customFormat="true" ht="13.8" hidden="false" customHeight="false" outlineLevel="0" collapsed="false">
      <c r="A14" s="29" t="s">
        <v>20</v>
      </c>
      <c r="B14" s="30"/>
      <c r="C14" s="30" t="n">
        <f aca="false">C13-$B13</f>
        <v>6.69805386461642</v>
      </c>
      <c r="D14" s="30" t="n">
        <f aca="false">D13-$B13</f>
        <v>6.69990153555463</v>
      </c>
      <c r="E14" s="30" t="n">
        <f aca="false">E13-$B13</f>
        <v>6.94039917532874</v>
      </c>
      <c r="F14" s="30" t="n">
        <f aca="false">F13-$B13</f>
        <v>6.69989831060534</v>
      </c>
      <c r="G14" s="30" t="n">
        <f aca="false">G13-$B13</f>
        <v>3.97618212750789</v>
      </c>
      <c r="H14" s="30" t="n">
        <f aca="false">H13-$B13</f>
        <v>5.90085780252555</v>
      </c>
      <c r="I14" s="30" t="n">
        <f aca="false">I13-$B13</f>
        <v>4.91338694571747</v>
      </c>
      <c r="AMJ14" s="21"/>
    </row>
    <row r="15" customFormat="false" ht="23.7" hidden="false" customHeight="false" outlineLevel="0" collapsed="false">
      <c r="A15" s="31" t="s">
        <v>21</v>
      </c>
      <c r="B15" s="32"/>
      <c r="C15" s="32" t="n">
        <f aca="false">(C13-$B13)/$B13</f>
        <v>0.340870551223615</v>
      </c>
      <c r="D15" s="32" t="n">
        <f aca="false">(D13-$B13)/$B13</f>
        <v>0.34096458101554</v>
      </c>
      <c r="E15" s="32" t="n">
        <f aca="false">(E13-$B13)/$B13</f>
        <v>0.353203742523458</v>
      </c>
      <c r="F15" s="32" t="n">
        <f aca="false">(F13-$B13)/$B13</f>
        <v>0.340964416894697</v>
      </c>
      <c r="G15" s="32" t="n">
        <f aca="false">(G13-$B13)/$B13</f>
        <v>0.202351820538356</v>
      </c>
      <c r="H15" s="32" t="n">
        <f aca="false">(H13-$B13)/$B13</f>
        <v>0.300300459281876</v>
      </c>
      <c r="I15" s="32" t="n">
        <f aca="false">(I13-$B13)/$B13</f>
        <v>0.250047095830207</v>
      </c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7.35" hidden="false" customHeight="true" outlineLevel="0" collapsed="false">
      <c r="A17" s="1" t="s">
        <v>24</v>
      </c>
      <c r="B17" s="1"/>
      <c r="C17" s="1"/>
      <c r="D17" s="1"/>
      <c r="E17" s="1"/>
      <c r="F17" s="1"/>
      <c r="G17" s="1"/>
      <c r="H17" s="1"/>
      <c r="I17" s="1"/>
    </row>
    <row r="18" customFormat="false" ht="23.7" hidden="false" customHeight="false" outlineLevel="0" collapsed="false">
      <c r="A18" s="22" t="s">
        <v>16</v>
      </c>
      <c r="B18" s="23" t="s">
        <v>2</v>
      </c>
      <c r="C18" s="23" t="s">
        <v>3</v>
      </c>
      <c r="D18" s="23" t="s">
        <v>4</v>
      </c>
      <c r="E18" s="23" t="s">
        <v>5</v>
      </c>
      <c r="F18" s="23" t="s">
        <v>6</v>
      </c>
      <c r="G18" s="23" t="s">
        <v>7</v>
      </c>
      <c r="H18" s="23" t="s">
        <v>17</v>
      </c>
      <c r="I18" s="23" t="s">
        <v>18</v>
      </c>
    </row>
    <row r="19" customFormat="false" ht="13.8" hidden="false" customHeight="false" outlineLevel="0" collapsed="false">
      <c r="A19" s="24" t="n">
        <v>1</v>
      </c>
      <c r="B19" s="33" t="n">
        <v>0.645514693896621</v>
      </c>
      <c r="C19" s="33" t="n">
        <v>0.875252060884665</v>
      </c>
      <c r="D19" s="33" t="n">
        <v>0.874433105982584</v>
      </c>
      <c r="E19" s="33" t="n">
        <v>0.874575099910063</v>
      </c>
      <c r="F19" s="33" t="n">
        <v>0.874433105982584</v>
      </c>
      <c r="G19" s="33" t="n">
        <v>0.782274358098585</v>
      </c>
      <c r="H19" s="33" t="n">
        <v>0.838402542868623</v>
      </c>
      <c r="I19" s="33" t="n">
        <v>0.79961205346228</v>
      </c>
    </row>
    <row r="20" customFormat="false" ht="13.8" hidden="false" customHeight="false" outlineLevel="0" collapsed="false">
      <c r="A20" s="24" t="n">
        <v>2</v>
      </c>
      <c r="B20" s="33" t="n">
        <v>0.644946783188134</v>
      </c>
      <c r="C20" s="33" t="n">
        <v>0.875431897857245</v>
      </c>
      <c r="D20" s="33" t="n">
        <v>0.88008395588275</v>
      </c>
      <c r="E20" s="33" t="n">
        <v>0.875065695981098</v>
      </c>
      <c r="F20" s="33" t="n">
        <v>0.88008395588275</v>
      </c>
      <c r="G20" s="33" t="n">
        <v>0.779603554027936</v>
      </c>
      <c r="H20" s="33" t="n">
        <v>0.834311522301222</v>
      </c>
      <c r="I20" s="33" t="n">
        <v>0.795023770940381</v>
      </c>
    </row>
    <row r="21" customFormat="false" ht="13.8" hidden="false" customHeight="false" outlineLevel="0" collapsed="false">
      <c r="A21" s="24" t="n">
        <v>3</v>
      </c>
      <c r="B21" s="33" t="n">
        <v>0.646017239227672</v>
      </c>
      <c r="C21" s="33" t="n">
        <v>0.876587666589855</v>
      </c>
      <c r="D21" s="33" t="n">
        <v>0.876999618931204</v>
      </c>
      <c r="E21" s="33" t="n">
        <v>0.877843177599659</v>
      </c>
      <c r="F21" s="33" t="n">
        <v>0.876999618931204</v>
      </c>
      <c r="G21" s="33" t="n">
        <v>0.780289248671373</v>
      </c>
      <c r="H21" s="33" t="n">
        <v>0.838876079672176</v>
      </c>
      <c r="I21" s="33" t="n">
        <v>0.799785240830595</v>
      </c>
    </row>
    <row r="22" customFormat="false" ht="13.8" hidden="false" customHeight="false" outlineLevel="0" collapsed="false">
      <c r="A22" s="24" t="n">
        <v>4</v>
      </c>
      <c r="B22" s="33" t="n">
        <v>0.645461321336007</v>
      </c>
      <c r="C22" s="33" t="n">
        <v>0.874798446273637</v>
      </c>
      <c r="D22" s="33" t="n">
        <v>0.874825778447307</v>
      </c>
      <c r="E22" s="33" t="n">
        <v>0.873666070243798</v>
      </c>
      <c r="F22" s="33" t="n">
        <v>0.874825778447307</v>
      </c>
      <c r="G22" s="33" t="n">
        <v>0.78055890931406</v>
      </c>
      <c r="H22" s="33" t="n">
        <v>0.835208474674908</v>
      </c>
      <c r="I22" s="33" t="n">
        <v>0.795034160340472</v>
      </c>
    </row>
    <row r="23" customFormat="false" ht="13.8" hidden="false" customHeight="false" outlineLevel="0" collapsed="false">
      <c r="A23" s="24" t="n">
        <v>5</v>
      </c>
      <c r="B23" s="33" t="n">
        <v>0.645181744965481</v>
      </c>
      <c r="C23" s="33" t="n">
        <v>0.874420947632595</v>
      </c>
      <c r="D23" s="33" t="n">
        <v>0.875674157499788</v>
      </c>
      <c r="E23" s="33" t="n">
        <v>0.875231593224928</v>
      </c>
      <c r="F23" s="33" t="n">
        <v>0.875674157499788</v>
      </c>
      <c r="G23" s="33" t="n">
        <v>0.779076384619358</v>
      </c>
      <c r="H23" s="33" t="n">
        <v>0.836871547663134</v>
      </c>
      <c r="I23" s="33" t="n">
        <v>0.796491270863927</v>
      </c>
    </row>
    <row r="24" customFormat="false" ht="13.8" hidden="false" customHeight="false" outlineLevel="0" collapsed="false">
      <c r="A24" s="24" t="n">
        <v>6</v>
      </c>
      <c r="B24" s="33" t="n">
        <v>0.645524386062868</v>
      </c>
      <c r="C24" s="33" t="n">
        <v>0.875623112359463</v>
      </c>
      <c r="D24" s="33" t="n">
        <v>0.877722648389185</v>
      </c>
      <c r="E24" s="33" t="n">
        <v>0.873269981282786</v>
      </c>
      <c r="F24" s="33" t="n">
        <v>0.87772251833428</v>
      </c>
      <c r="G24" s="33" t="n">
        <v>0.779302611759438</v>
      </c>
      <c r="H24" s="33" t="n">
        <v>0.834698195484748</v>
      </c>
      <c r="I24" s="33" t="n">
        <v>0.796900387558492</v>
      </c>
    </row>
    <row r="25" customFormat="false" ht="13.8" hidden="false" customHeight="false" outlineLevel="0" collapsed="false">
      <c r="A25" s="24" t="n">
        <v>7</v>
      </c>
      <c r="B25" s="33" t="n">
        <v>0.645632036930232</v>
      </c>
      <c r="C25" s="33" t="n">
        <v>0.875628647228688</v>
      </c>
      <c r="D25" s="33" t="n">
        <v>0.877250920133339</v>
      </c>
      <c r="E25" s="33" t="n">
        <v>0.875482697302417</v>
      </c>
      <c r="F25" s="33" t="n">
        <v>0.877250301236277</v>
      </c>
      <c r="G25" s="33" t="n">
        <v>0.78119017413266</v>
      </c>
      <c r="H25" s="33" t="n">
        <v>0.83366053469098</v>
      </c>
      <c r="I25" s="33" t="n">
        <v>0.796489067186015</v>
      </c>
    </row>
    <row r="26" customFormat="false" ht="13.8" hidden="false" customHeight="false" outlineLevel="0" collapsed="false">
      <c r="A26" s="24" t="n">
        <v>8</v>
      </c>
      <c r="B26" s="33" t="n">
        <v>0.645154526258163</v>
      </c>
      <c r="C26" s="33" t="n">
        <v>0.874913363738083</v>
      </c>
      <c r="D26" s="33" t="n">
        <v>0.874974910622798</v>
      </c>
      <c r="E26" s="33" t="n">
        <v>0.875043300341373</v>
      </c>
      <c r="F26" s="33" t="n">
        <v>0.874974910622798</v>
      </c>
      <c r="G26" s="33" t="n">
        <v>0.780453190891204</v>
      </c>
      <c r="H26" s="33" t="n">
        <v>0.833026723110895</v>
      </c>
      <c r="I26" s="33" t="n">
        <v>0.796198454663021</v>
      </c>
    </row>
    <row r="27" customFormat="false" ht="13.8" hidden="false" customHeight="false" outlineLevel="0" collapsed="false">
      <c r="A27" s="24" t="n">
        <v>9</v>
      </c>
      <c r="B27" s="33" t="n">
        <v>0.644730044518949</v>
      </c>
      <c r="C27" s="33" t="n">
        <v>0.873705826140237</v>
      </c>
      <c r="D27" s="33" t="n">
        <v>0.87600498808423</v>
      </c>
      <c r="E27" s="33" t="n">
        <v>0.874627113736857</v>
      </c>
      <c r="F27" s="33" t="n">
        <v>0.87600498808423</v>
      </c>
      <c r="G27" s="33" t="n">
        <v>0.781429671024346</v>
      </c>
      <c r="H27" s="33" t="n">
        <v>0.833580142793165</v>
      </c>
      <c r="I27" s="33" t="n">
        <v>0.794606499046244</v>
      </c>
    </row>
    <row r="28" customFormat="false" ht="13.8" hidden="false" customHeight="false" outlineLevel="0" collapsed="false">
      <c r="A28" s="24" t="n">
        <v>10</v>
      </c>
      <c r="B28" s="33" t="n">
        <v>0.645354011534734</v>
      </c>
      <c r="C28" s="33" t="n">
        <v>0.873533778955004</v>
      </c>
      <c r="D28" s="33" t="n">
        <v>0.875836154756474</v>
      </c>
      <c r="E28" s="33" t="n">
        <v>0.875536251823759</v>
      </c>
      <c r="F28" s="33" t="n">
        <v>0.875835555161815</v>
      </c>
      <c r="G28" s="33" t="n">
        <v>0.780967535645411</v>
      </c>
      <c r="H28" s="33" t="n">
        <v>0.835056104703584</v>
      </c>
      <c r="I28" s="33" t="n">
        <v>0.795819399191631</v>
      </c>
    </row>
    <row r="29" s="36" customFormat="true" ht="13.8" hidden="false" customHeight="false" outlineLevel="0" collapsed="false">
      <c r="A29" s="34" t="s">
        <v>19</v>
      </c>
      <c r="B29" s="35" t="n">
        <f aca="false">AVERAGE(B19:B28)</f>
        <v>0.645351678791886</v>
      </c>
      <c r="C29" s="35" t="n">
        <f aca="false">AVERAGE(C19:C28)</f>
        <v>0.874989574765947</v>
      </c>
      <c r="D29" s="35" t="n">
        <f aca="false">AVERAGE(D19:D28)</f>
        <v>0.876380623872966</v>
      </c>
      <c r="E29" s="35" t="n">
        <f aca="false">AVERAGE(E19:E28)</f>
        <v>0.875034098144674</v>
      </c>
      <c r="F29" s="35" t="n">
        <f aca="false">AVERAGE(F19:F28)</f>
        <v>0.876380489018303</v>
      </c>
      <c r="G29" s="35" t="n">
        <f aca="false">AVERAGE(G19:G28)</f>
        <v>0.780514563818437</v>
      </c>
      <c r="H29" s="35" t="n">
        <f aca="false">AVERAGE(H19:H28)</f>
        <v>0.835369186796343</v>
      </c>
      <c r="I29" s="35" t="n">
        <f aca="false">AVERAGE(I19:I28)</f>
        <v>0.796596030408306</v>
      </c>
    </row>
    <row r="30" s="36" customFormat="true" ht="13.8" hidden="false" customHeight="false" outlineLevel="0" collapsed="false">
      <c r="A30" s="37" t="s">
        <v>20</v>
      </c>
      <c r="B30" s="38"/>
      <c r="C30" s="38" t="n">
        <f aca="false">C29-$B29</f>
        <v>0.229637895974061</v>
      </c>
      <c r="D30" s="38" t="n">
        <f aca="false">D29-$B29</f>
        <v>0.23102894508108</v>
      </c>
      <c r="E30" s="38" t="n">
        <f aca="false">E29-$B29</f>
        <v>0.229682419352788</v>
      </c>
      <c r="F30" s="38" t="n">
        <f aca="false">F29-$B29</f>
        <v>0.231028810226417</v>
      </c>
      <c r="G30" s="38" t="n">
        <f aca="false">G29-$B29</f>
        <v>0.135162885026551</v>
      </c>
      <c r="H30" s="38" t="n">
        <f aca="false">H29-$B29</f>
        <v>0.190017508004457</v>
      </c>
      <c r="I30" s="38" t="n">
        <f aca="false">I29-$B29</f>
        <v>0.151244351616419</v>
      </c>
    </row>
    <row r="31" s="41" customFormat="true" ht="23.7" hidden="false" customHeight="false" outlineLevel="0" collapsed="false">
      <c r="A31" s="39" t="s">
        <v>21</v>
      </c>
      <c r="B31" s="40"/>
      <c r="C31" s="40" t="n">
        <f aca="false">(C29-$B29)/$B29</f>
        <v>0.355833731468629</v>
      </c>
      <c r="D31" s="40" t="n">
        <f aca="false">(D29-$B29)/$B29</f>
        <v>0.357989221494816</v>
      </c>
      <c r="E31" s="40" t="n">
        <f aca="false">(E29-$B29)/$B29</f>
        <v>0.3559027223463</v>
      </c>
      <c r="F31" s="40" t="n">
        <f aca="false">(F29-$B29)/$B29</f>
        <v>0.357989012531754</v>
      </c>
      <c r="G31" s="40" t="n">
        <f aca="false">(G29-$B29)/$B29</f>
        <v>0.209440665405224</v>
      </c>
      <c r="H31" s="40" t="n">
        <f aca="false">(H29-$B29)/$B29</f>
        <v>0.294440247463483</v>
      </c>
      <c r="I31" s="40" t="n">
        <f aca="false">(I29-$B29)/$B29</f>
        <v>0.234359584993337</v>
      </c>
    </row>
    <row r="33" customFormat="false" ht="13.8" hidden="false" customHeight="false" outlineLevel="0" collapsed="false">
      <c r="K33" s="20"/>
    </row>
    <row r="34" customFormat="false" ht="13.8" hidden="false" customHeight="false" outlineLevel="0" collapsed="false">
      <c r="K34" s="20"/>
      <c r="L34" s="20"/>
    </row>
    <row r="35" customFormat="false" ht="13.8" hidden="false" customHeight="false" outlineLevel="0" collapsed="false">
      <c r="K35" s="20"/>
      <c r="L35" s="20"/>
    </row>
    <row r="36" customFormat="false" ht="13.8" hidden="false" customHeight="false" outlineLevel="0" collapsed="false">
      <c r="K36" s="20"/>
      <c r="L36" s="20"/>
    </row>
    <row r="37" customFormat="false" ht="13.8" hidden="false" customHeight="false" outlineLevel="0" collapsed="false">
      <c r="K37" s="20"/>
      <c r="L37" s="20"/>
    </row>
    <row r="38" customFormat="false" ht="13.8" hidden="false" customHeight="false" outlineLevel="0" collapsed="false">
      <c r="K38" s="20"/>
    </row>
  </sheetData>
  <mergeCells count="2">
    <mergeCell ref="A1:I1"/>
    <mergeCell ref="A17:I17"/>
  </mergeCells>
  <conditionalFormatting sqref="A3:I12 A19:I28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 B19:I28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ColWidth="8.72265625" defaultRowHeight="13.8" zeroHeight="false" outlineLevelRow="0" outlineLevelCol="0"/>
  <cols>
    <col collapsed="false" customWidth="true" hidden="false" outlineLevel="0" max="1" min="1" style="20" width="12.39"/>
    <col collapsed="false" customWidth="true" hidden="false" outlineLevel="0" max="2" min="2" style="20" width="6.57"/>
    <col collapsed="false" customWidth="true" hidden="false" outlineLevel="0" max="9" min="3" style="20" width="7.75"/>
    <col collapsed="false" customWidth="false" hidden="false" outlineLevel="0" max="1023" min="10" style="21" width="8.71"/>
    <col collapsed="false" customWidth="true" hidden="false" outlineLevel="0" max="1024" min="1024" style="21" width="11.52"/>
  </cols>
  <sheetData>
    <row r="1" customFormat="false" ht="17.35" hidden="false" customHeight="tru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</row>
    <row r="2" customFormat="false" ht="23.7" hidden="false" customHeight="false" outlineLevel="0" collapsed="false">
      <c r="A2" s="22" t="s">
        <v>16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17</v>
      </c>
      <c r="I2" s="23" t="s">
        <v>18</v>
      </c>
    </row>
    <row r="3" s="25" customFormat="true" ht="13.8" hidden="false" customHeight="false" outlineLevel="0" collapsed="false">
      <c r="A3" s="24" t="n">
        <v>1</v>
      </c>
      <c r="B3" s="6" t="n">
        <v>14.4790493982914</v>
      </c>
      <c r="C3" s="6" t="n">
        <v>22.9200908478385</v>
      </c>
      <c r="D3" s="6" t="n">
        <v>22.8279909581859</v>
      </c>
      <c r="E3" s="6" t="n">
        <v>22.902528645119</v>
      </c>
      <c r="F3" s="6" t="n">
        <v>22.8279909581859</v>
      </c>
      <c r="G3" s="6" t="n">
        <v>19.6569771177865</v>
      </c>
      <c r="H3" s="6" t="n">
        <v>20.9237908777278</v>
      </c>
      <c r="I3" s="6" t="n">
        <v>19.6829690443897</v>
      </c>
      <c r="AMJ3" s="21"/>
    </row>
    <row r="4" customFormat="false" ht="13.8" hidden="false" customHeight="false" outlineLevel="0" collapsed="false">
      <c r="A4" s="24" t="n">
        <v>2</v>
      </c>
      <c r="B4" s="6" t="n">
        <v>14.4921012724813</v>
      </c>
      <c r="C4" s="6" t="n">
        <v>22.9550572563102</v>
      </c>
      <c r="D4" s="6" t="n">
        <v>22.8180885266032</v>
      </c>
      <c r="E4" s="6" t="n">
        <v>22.91493125699</v>
      </c>
      <c r="F4" s="6" t="n">
        <v>22.8180885266032</v>
      </c>
      <c r="G4" s="6" t="n">
        <v>19.6403266825762</v>
      </c>
      <c r="H4" s="6" t="n">
        <v>20.8957757365697</v>
      </c>
      <c r="I4" s="6" t="n">
        <v>19.6548486192853</v>
      </c>
    </row>
    <row r="5" customFormat="false" ht="13.8" hidden="false" customHeight="false" outlineLevel="0" collapsed="false">
      <c r="A5" s="24" t="n">
        <v>3</v>
      </c>
      <c r="B5" s="6" t="n">
        <v>14.4698495053433</v>
      </c>
      <c r="C5" s="6" t="n">
        <v>22.8969934599583</v>
      </c>
      <c r="D5" s="6" t="n">
        <v>22.8207667175018</v>
      </c>
      <c r="E5" s="6" t="n">
        <v>22.8721259163545</v>
      </c>
      <c r="F5" s="6" t="n">
        <v>22.8207667175018</v>
      </c>
      <c r="G5" s="6" t="n">
        <v>19.6351998597094</v>
      </c>
      <c r="H5" s="6" t="n">
        <v>20.8949755557677</v>
      </c>
      <c r="I5" s="6" t="n">
        <v>19.6444862052323</v>
      </c>
    </row>
    <row r="6" customFormat="false" ht="13.8" hidden="false" customHeight="false" outlineLevel="0" collapsed="false">
      <c r="A6" s="24" t="n">
        <v>4</v>
      </c>
      <c r="B6" s="6" t="n">
        <v>14.4932249254347</v>
      </c>
      <c r="C6" s="6" t="n">
        <v>22.9291531525431</v>
      </c>
      <c r="D6" s="6" t="n">
        <v>22.8180564532501</v>
      </c>
      <c r="E6" s="6" t="n">
        <v>22.8862806555648</v>
      </c>
      <c r="F6" s="6" t="n">
        <v>22.8180564532501</v>
      </c>
      <c r="G6" s="6" t="n">
        <v>19.6560537579188</v>
      </c>
      <c r="H6" s="6" t="n">
        <v>20.9243031655388</v>
      </c>
      <c r="I6" s="6" t="n">
        <v>19.6734217014391</v>
      </c>
    </row>
    <row r="7" customFormat="false" ht="13.8" hidden="false" customHeight="false" outlineLevel="0" collapsed="false">
      <c r="A7" s="24" t="n">
        <v>5</v>
      </c>
      <c r="B7" s="6" t="n">
        <v>14.4774497475201</v>
      </c>
      <c r="C7" s="6" t="n">
        <v>22.9286623473861</v>
      </c>
      <c r="D7" s="6" t="n">
        <v>22.8252098054286</v>
      </c>
      <c r="E7" s="6" t="n">
        <v>22.8994073980371</v>
      </c>
      <c r="F7" s="6" t="n">
        <v>22.8252098054286</v>
      </c>
      <c r="G7" s="6" t="n">
        <v>19.6484583478834</v>
      </c>
      <c r="H7" s="6" t="n">
        <v>20.9418614370976</v>
      </c>
      <c r="I7" s="6" t="n">
        <v>19.6840085605698</v>
      </c>
    </row>
    <row r="8" customFormat="false" ht="13.8" hidden="false" customHeight="false" outlineLevel="0" collapsed="false">
      <c r="A8" s="24" t="n">
        <v>6</v>
      </c>
      <c r="B8" s="6" t="n">
        <v>14.4662016635936</v>
      </c>
      <c r="C8" s="6" t="n">
        <v>22.9173525925795</v>
      </c>
      <c r="D8" s="6" t="n">
        <v>22.8009190242164</v>
      </c>
      <c r="E8" s="6" t="n">
        <v>22.8820433403331</v>
      </c>
      <c r="F8" s="6" t="n">
        <v>22.8009209716946</v>
      </c>
      <c r="G8" s="6" t="n">
        <v>19.6338047941589</v>
      </c>
      <c r="H8" s="6" t="n">
        <v>20.8858034128786</v>
      </c>
      <c r="I8" s="6" t="n">
        <v>19.6584656217146</v>
      </c>
    </row>
    <row r="9" customFormat="false" ht="13.8" hidden="false" customHeight="false" outlineLevel="0" collapsed="false">
      <c r="A9" s="24" t="n">
        <v>7</v>
      </c>
      <c r="B9" s="6" t="n">
        <v>14.4569175079183</v>
      </c>
      <c r="C9" s="6" t="n">
        <v>22.8900989234871</v>
      </c>
      <c r="D9" s="6" t="n">
        <v>22.7954665687877</v>
      </c>
      <c r="E9" s="6" t="n">
        <v>22.8341752365661</v>
      </c>
      <c r="F9" s="6" t="n">
        <v>22.7954665687877</v>
      </c>
      <c r="G9" s="6" t="n">
        <v>19.6091129614982</v>
      </c>
      <c r="H9" s="6" t="n">
        <v>20.8837975110084</v>
      </c>
      <c r="I9" s="6" t="n">
        <v>19.6397934249611</v>
      </c>
    </row>
    <row r="10" customFormat="false" ht="13.8" hidden="false" customHeight="false" outlineLevel="0" collapsed="false">
      <c r="A10" s="24" t="n">
        <v>8</v>
      </c>
      <c r="B10" s="6" t="n">
        <v>14.4645897073643</v>
      </c>
      <c r="C10" s="6" t="n">
        <v>22.882111056883</v>
      </c>
      <c r="D10" s="6" t="n">
        <v>22.8060921601431</v>
      </c>
      <c r="E10" s="6" t="n">
        <v>22.8557688249462</v>
      </c>
      <c r="F10" s="6" t="n">
        <v>22.8060692604381</v>
      </c>
      <c r="G10" s="6" t="n">
        <v>19.6120651104847</v>
      </c>
      <c r="H10" s="6" t="n">
        <v>20.8675600983755</v>
      </c>
      <c r="I10" s="6" t="n">
        <v>19.6349799803737</v>
      </c>
    </row>
    <row r="11" customFormat="false" ht="13.8" hidden="false" customHeight="false" outlineLevel="0" collapsed="false">
      <c r="A11" s="24" t="n">
        <v>9</v>
      </c>
      <c r="B11" s="6" t="n">
        <v>14.4710219641117</v>
      </c>
      <c r="C11" s="6" t="n">
        <v>22.9564166762217</v>
      </c>
      <c r="D11" s="6" t="n">
        <v>22.8662154810821</v>
      </c>
      <c r="E11" s="6" t="n">
        <v>22.922367498944</v>
      </c>
      <c r="F11" s="6" t="n">
        <v>22.8662154810821</v>
      </c>
      <c r="G11" s="6" t="n">
        <v>19.6636207643244</v>
      </c>
      <c r="H11" s="6" t="n">
        <v>20.9470355675443</v>
      </c>
      <c r="I11" s="6" t="n">
        <v>19.6896639375538</v>
      </c>
    </row>
    <row r="12" customFormat="false" ht="13.8" hidden="false" customHeight="false" outlineLevel="0" collapsed="false">
      <c r="A12" s="24" t="n">
        <v>10</v>
      </c>
      <c r="B12" s="6" t="n">
        <v>14.4657447702568</v>
      </c>
      <c r="C12" s="6" t="n">
        <v>22.8775383405357</v>
      </c>
      <c r="D12" s="6" t="n">
        <v>22.7648101689289</v>
      </c>
      <c r="E12" s="6" t="n">
        <v>22.8491753397406</v>
      </c>
      <c r="F12" s="6" t="n">
        <v>22.7648101689289</v>
      </c>
      <c r="G12" s="6" t="n">
        <v>19.6157047288983</v>
      </c>
      <c r="H12" s="6" t="n">
        <v>20.887567341968</v>
      </c>
      <c r="I12" s="6" t="n">
        <v>19.6460623140139</v>
      </c>
    </row>
    <row r="13" s="28" customFormat="true" ht="13.8" hidden="false" customHeight="false" outlineLevel="0" collapsed="false">
      <c r="A13" s="26" t="s">
        <v>19</v>
      </c>
      <c r="B13" s="27" t="n">
        <f aca="false">AVERAGE(B3:B12)</f>
        <v>14.4736150462315</v>
      </c>
      <c r="C13" s="27" t="n">
        <f aca="false">AVERAGE(C3:C12)</f>
        <v>22.9153474653743</v>
      </c>
      <c r="D13" s="27" t="n">
        <f aca="false">AVERAGE(D3:D12)</f>
        <v>22.8143615864128</v>
      </c>
      <c r="E13" s="27" t="n">
        <f aca="false">AVERAGE(E3:E12)</f>
        <v>22.8818804112595</v>
      </c>
      <c r="F13" s="27" t="n">
        <f aca="false">AVERAGE(F3:F12)</f>
        <v>22.8143594911901</v>
      </c>
      <c r="G13" s="27" t="n">
        <f aca="false">AVERAGE(G3:G12)</f>
        <v>19.6371324125239</v>
      </c>
      <c r="H13" s="27" t="n">
        <f aca="false">AVERAGE(H3:H12)</f>
        <v>20.9052470704476</v>
      </c>
      <c r="I13" s="27" t="n">
        <f aca="false">AVERAGE(I3:I12)</f>
        <v>19.6608699409533</v>
      </c>
      <c r="AMJ13" s="21"/>
    </row>
    <row r="14" s="28" customFormat="true" ht="13.8" hidden="false" customHeight="false" outlineLevel="0" collapsed="false">
      <c r="A14" s="29" t="s">
        <v>20</v>
      </c>
      <c r="B14" s="30"/>
      <c r="C14" s="30" t="n">
        <f aca="false">C13-$B13</f>
        <v>8.44173241914277</v>
      </c>
      <c r="D14" s="30" t="n">
        <f aca="false">D13-$B13</f>
        <v>8.34074654018126</v>
      </c>
      <c r="E14" s="30" t="n">
        <f aca="false">E13-$B13</f>
        <v>8.40826536502801</v>
      </c>
      <c r="F14" s="30" t="n">
        <f aca="false">F13-$B13</f>
        <v>8.34074444495857</v>
      </c>
      <c r="G14" s="30" t="n">
        <f aca="false">G13-$B13</f>
        <v>5.16351736629235</v>
      </c>
      <c r="H14" s="30" t="n">
        <f aca="false">H13-$B13</f>
        <v>6.4316320242161</v>
      </c>
      <c r="I14" s="30" t="n">
        <f aca="false">I13-$B13</f>
        <v>5.18725489472178</v>
      </c>
      <c r="AMJ14" s="21"/>
    </row>
    <row r="15" customFormat="false" ht="23.7" hidden="false" customHeight="false" outlineLevel="0" collapsed="false">
      <c r="A15" s="31" t="s">
        <v>21</v>
      </c>
      <c r="B15" s="32"/>
      <c r="C15" s="32" t="n">
        <f aca="false">(C13-$B13)/$B13</f>
        <v>0.583249754272049</v>
      </c>
      <c r="D15" s="32" t="n">
        <f aca="false">(D13-$B13)/$B13</f>
        <v>0.576272514747649</v>
      </c>
      <c r="E15" s="32" t="n">
        <f aca="false">(E13-$B13)/$B13</f>
        <v>0.580937474029147</v>
      </c>
      <c r="F15" s="32" t="n">
        <f aca="false">(F13-$B13)/$B13</f>
        <v>0.576272369986117</v>
      </c>
      <c r="G15" s="32" t="n">
        <f aca="false">(G13-$B13)/$B13</f>
        <v>0.356753813736172</v>
      </c>
      <c r="H15" s="32" t="n">
        <f aca="false">(H13-$B13)/$B13</f>
        <v>0.444369426965704</v>
      </c>
      <c r="I15" s="32" t="n">
        <f aca="false">(I13-$B13)/$B13</f>
        <v>0.358393868992141</v>
      </c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7.35" hidden="false" customHeight="true" outlineLevel="0" collapsed="false">
      <c r="A17" s="1" t="s">
        <v>26</v>
      </c>
      <c r="B17" s="1"/>
      <c r="C17" s="1"/>
      <c r="D17" s="1"/>
      <c r="E17" s="1"/>
      <c r="F17" s="1"/>
      <c r="G17" s="1"/>
      <c r="H17" s="1"/>
      <c r="I17" s="1"/>
    </row>
    <row r="18" customFormat="false" ht="23.7" hidden="false" customHeight="false" outlineLevel="0" collapsed="false">
      <c r="A18" s="22" t="s">
        <v>16</v>
      </c>
      <c r="B18" s="23" t="s">
        <v>2</v>
      </c>
      <c r="C18" s="23" t="s">
        <v>3</v>
      </c>
      <c r="D18" s="23" t="s">
        <v>4</v>
      </c>
      <c r="E18" s="23" t="s">
        <v>5</v>
      </c>
      <c r="F18" s="23" t="s">
        <v>6</v>
      </c>
      <c r="G18" s="23" t="s">
        <v>7</v>
      </c>
      <c r="H18" s="23" t="s">
        <v>17</v>
      </c>
      <c r="I18" s="23" t="s">
        <v>18</v>
      </c>
    </row>
    <row r="19" customFormat="false" ht="13.8" hidden="false" customHeight="false" outlineLevel="0" collapsed="false">
      <c r="A19" s="24" t="n">
        <v>1</v>
      </c>
      <c r="B19" s="33" t="n">
        <v>0.413919189471152</v>
      </c>
      <c r="C19" s="33" t="n">
        <v>0.746659258965599</v>
      </c>
      <c r="D19" s="33" t="n">
        <v>0.731478175527731</v>
      </c>
      <c r="E19" s="33" t="n">
        <v>0.740012373404622</v>
      </c>
      <c r="F19" s="33" t="n">
        <v>0.731478175527731</v>
      </c>
      <c r="G19" s="33" t="n">
        <v>0.540880537202936</v>
      </c>
      <c r="H19" s="33" t="n">
        <v>0.610157578826511</v>
      </c>
      <c r="I19" s="33" t="n">
        <v>0.519926414298927</v>
      </c>
    </row>
    <row r="20" customFormat="false" ht="13.8" hidden="false" customHeight="false" outlineLevel="0" collapsed="false">
      <c r="A20" s="24" t="n">
        <v>2</v>
      </c>
      <c r="B20" s="33" t="n">
        <v>0.414382597692067</v>
      </c>
      <c r="C20" s="33" t="n">
        <v>0.746869889838798</v>
      </c>
      <c r="D20" s="33" t="n">
        <v>0.734590548438059</v>
      </c>
      <c r="E20" s="33" t="n">
        <v>0.741820084620268</v>
      </c>
      <c r="F20" s="33" t="n">
        <v>0.734590548438059</v>
      </c>
      <c r="G20" s="33" t="n">
        <v>0.53892233500714</v>
      </c>
      <c r="H20" s="33" t="n">
        <v>0.609291613553652</v>
      </c>
      <c r="I20" s="33" t="n">
        <v>0.516352259242853</v>
      </c>
    </row>
    <row r="21" customFormat="false" ht="13.8" hidden="false" customHeight="false" outlineLevel="0" collapsed="false">
      <c r="A21" s="24" t="n">
        <v>3</v>
      </c>
      <c r="B21" s="33" t="n">
        <v>0.413386614308515</v>
      </c>
      <c r="C21" s="33" t="n">
        <v>0.746751302268906</v>
      </c>
      <c r="D21" s="33" t="n">
        <v>0.736497465298344</v>
      </c>
      <c r="E21" s="33" t="n">
        <v>0.740100117688394</v>
      </c>
      <c r="F21" s="33" t="n">
        <v>0.736497465298344</v>
      </c>
      <c r="G21" s="33" t="n">
        <v>0.541454527514684</v>
      </c>
      <c r="H21" s="33" t="n">
        <v>0.610314257266914</v>
      </c>
      <c r="I21" s="33" t="n">
        <v>0.516322565850022</v>
      </c>
    </row>
    <row r="22" customFormat="false" ht="13.8" hidden="false" customHeight="false" outlineLevel="0" collapsed="false">
      <c r="A22" s="24" t="n">
        <v>4</v>
      </c>
      <c r="B22" s="33" t="n">
        <v>0.414809857685531</v>
      </c>
      <c r="C22" s="33" t="n">
        <v>0.751491871607123</v>
      </c>
      <c r="D22" s="33" t="n">
        <v>0.732797648565332</v>
      </c>
      <c r="E22" s="33" t="n">
        <v>0.741454917166245</v>
      </c>
      <c r="F22" s="33" t="n">
        <v>0.732797648565332</v>
      </c>
      <c r="G22" s="33" t="n">
        <v>0.542443406557895</v>
      </c>
      <c r="H22" s="33" t="n">
        <v>0.612545837641258</v>
      </c>
      <c r="I22" s="33" t="n">
        <v>0.518979759708871</v>
      </c>
    </row>
    <row r="23" customFormat="false" ht="13.8" hidden="false" customHeight="false" outlineLevel="0" collapsed="false">
      <c r="A23" s="24" t="n">
        <v>5</v>
      </c>
      <c r="B23" s="33" t="n">
        <v>0.414096142225672</v>
      </c>
      <c r="C23" s="33" t="n">
        <v>0.748983844192131</v>
      </c>
      <c r="D23" s="33" t="n">
        <v>0.738784595015027</v>
      </c>
      <c r="E23" s="33" t="n">
        <v>0.741317665153887</v>
      </c>
      <c r="F23" s="33" t="n">
        <v>0.738784595015027</v>
      </c>
      <c r="G23" s="33" t="n">
        <v>0.541919169123226</v>
      </c>
      <c r="H23" s="33" t="n">
        <v>0.613329651371174</v>
      </c>
      <c r="I23" s="33" t="n">
        <v>0.517777752275576</v>
      </c>
    </row>
    <row r="24" customFormat="false" ht="13.8" hidden="false" customHeight="false" outlineLevel="0" collapsed="false">
      <c r="A24" s="24" t="n">
        <v>6</v>
      </c>
      <c r="B24" s="33" t="n">
        <v>0.41381505989522</v>
      </c>
      <c r="C24" s="33" t="n">
        <v>0.748389542898997</v>
      </c>
      <c r="D24" s="33" t="n">
        <v>0.741539377049457</v>
      </c>
      <c r="E24" s="33" t="n">
        <v>0.742871135179495</v>
      </c>
      <c r="F24" s="33" t="n">
        <v>0.741542927667577</v>
      </c>
      <c r="G24" s="33" t="n">
        <v>0.538491791495214</v>
      </c>
      <c r="H24" s="33" t="n">
        <v>0.616190132462941</v>
      </c>
      <c r="I24" s="33" t="n">
        <v>0.519093737611697</v>
      </c>
    </row>
    <row r="25" customFormat="false" ht="13.8" hidden="false" customHeight="false" outlineLevel="0" collapsed="false">
      <c r="A25" s="24" t="n">
        <v>7</v>
      </c>
      <c r="B25" s="33" t="n">
        <v>0.411808315652281</v>
      </c>
      <c r="C25" s="33" t="n">
        <v>0.743944035478883</v>
      </c>
      <c r="D25" s="33" t="n">
        <v>0.734529127088397</v>
      </c>
      <c r="E25" s="33" t="n">
        <v>0.735412487352673</v>
      </c>
      <c r="F25" s="33" t="n">
        <v>0.734529127088397</v>
      </c>
      <c r="G25" s="33" t="n">
        <v>0.537816948064377</v>
      </c>
      <c r="H25" s="33" t="n">
        <v>0.605915536898156</v>
      </c>
      <c r="I25" s="33" t="n">
        <v>0.512218248939201</v>
      </c>
    </row>
    <row r="26" customFormat="false" ht="13.8" hidden="false" customHeight="false" outlineLevel="0" collapsed="false">
      <c r="A26" s="24" t="n">
        <v>8</v>
      </c>
      <c r="B26" s="33" t="n">
        <v>0.412221703229522</v>
      </c>
      <c r="C26" s="33" t="n">
        <v>0.744141970096197</v>
      </c>
      <c r="D26" s="33" t="n">
        <v>0.730691714610912</v>
      </c>
      <c r="E26" s="33" t="n">
        <v>0.736978045237865</v>
      </c>
      <c r="F26" s="33" t="n">
        <v>0.730691333414244</v>
      </c>
      <c r="G26" s="33" t="n">
        <v>0.537264866704254</v>
      </c>
      <c r="H26" s="33" t="n">
        <v>0.608188443878996</v>
      </c>
      <c r="I26" s="33" t="n">
        <v>0.516334845087368</v>
      </c>
    </row>
    <row r="27" customFormat="false" ht="13.8" hidden="false" customHeight="false" outlineLevel="0" collapsed="false">
      <c r="A27" s="24" t="n">
        <v>9</v>
      </c>
      <c r="B27" s="33" t="n">
        <v>0.414797764066959</v>
      </c>
      <c r="C27" s="33" t="n">
        <v>0.750948765751383</v>
      </c>
      <c r="D27" s="33" t="n">
        <v>0.740636709364427</v>
      </c>
      <c r="E27" s="33" t="n">
        <v>0.742254808278573</v>
      </c>
      <c r="F27" s="33" t="n">
        <v>0.740636709364427</v>
      </c>
      <c r="G27" s="33" t="n">
        <v>0.542206472019004</v>
      </c>
      <c r="H27" s="33" t="n">
        <v>0.61423080764151</v>
      </c>
      <c r="I27" s="33" t="n">
        <v>0.518020961738074</v>
      </c>
    </row>
    <row r="28" customFormat="false" ht="13.8" hidden="false" customHeight="false" outlineLevel="0" collapsed="false">
      <c r="A28" s="24" t="n">
        <v>10</v>
      </c>
      <c r="B28" s="33" t="n">
        <v>0.412256272829129</v>
      </c>
      <c r="C28" s="33" t="n">
        <v>0.745850995788262</v>
      </c>
      <c r="D28" s="33" t="n">
        <v>0.731596650082278</v>
      </c>
      <c r="E28" s="33" t="n">
        <v>0.739185853705581</v>
      </c>
      <c r="F28" s="33" t="n">
        <v>0.731596650082278</v>
      </c>
      <c r="G28" s="33" t="n">
        <v>0.53643952370095</v>
      </c>
      <c r="H28" s="33" t="n">
        <v>0.609889907422353</v>
      </c>
      <c r="I28" s="33" t="n">
        <v>0.513997531952488</v>
      </c>
    </row>
    <row r="29" s="36" customFormat="true" ht="13.8" hidden="false" customHeight="false" outlineLevel="0" collapsed="false">
      <c r="A29" s="34" t="s">
        <v>19</v>
      </c>
      <c r="B29" s="35" t="n">
        <f aca="false">AVERAGE(B19:B28)</f>
        <v>0.413549351705605</v>
      </c>
      <c r="C29" s="35" t="n">
        <f aca="false">AVERAGE(C19:C28)</f>
        <v>0.747403147688628</v>
      </c>
      <c r="D29" s="35" t="n">
        <f aca="false">AVERAGE(D19:D28)</f>
        <v>0.735314201103996</v>
      </c>
      <c r="E29" s="35" t="n">
        <f aca="false">AVERAGE(E19:E28)</f>
        <v>0.74014074877876</v>
      </c>
      <c r="F29" s="35" t="n">
        <f aca="false">AVERAGE(F19:F28)</f>
        <v>0.735314518046142</v>
      </c>
      <c r="G29" s="35" t="n">
        <f aca="false">AVERAGE(G19:G28)</f>
        <v>0.539783957738968</v>
      </c>
      <c r="H29" s="35" t="n">
        <f aca="false">AVERAGE(H19:H28)</f>
        <v>0.611005376696346</v>
      </c>
      <c r="I29" s="35" t="n">
        <f aca="false">AVERAGE(I19:I28)</f>
        <v>0.516902407670508</v>
      </c>
    </row>
    <row r="30" s="36" customFormat="true" ht="13.8" hidden="false" customHeight="false" outlineLevel="0" collapsed="false">
      <c r="A30" s="37" t="s">
        <v>20</v>
      </c>
      <c r="B30" s="38"/>
      <c r="C30" s="38" t="n">
        <f aca="false">C29-$B29</f>
        <v>0.333853795983023</v>
      </c>
      <c r="D30" s="38" t="n">
        <f aca="false">D29-$B29</f>
        <v>0.321764849398391</v>
      </c>
      <c r="E30" s="38" t="n">
        <f aca="false">E29-$B29</f>
        <v>0.326591397073155</v>
      </c>
      <c r="F30" s="38" t="n">
        <f aca="false">F29-$B29</f>
        <v>0.321765166340537</v>
      </c>
      <c r="G30" s="38" t="n">
        <f aca="false">G29-$B29</f>
        <v>0.126234606033363</v>
      </c>
      <c r="H30" s="38" t="n">
        <f aca="false">H29-$B29</f>
        <v>0.197456024990741</v>
      </c>
      <c r="I30" s="38" t="n">
        <f aca="false">I29-$B29</f>
        <v>0.103353055964903</v>
      </c>
    </row>
    <row r="31" s="41" customFormat="true" ht="23.7" hidden="false" customHeight="false" outlineLevel="0" collapsed="false">
      <c r="A31" s="39" t="s">
        <v>21</v>
      </c>
      <c r="B31" s="40"/>
      <c r="C31" s="40" t="n">
        <f aca="false">(C29-$B29)/$B29</f>
        <v>0.807288887302342</v>
      </c>
      <c r="D31" s="40" t="n">
        <f aca="false">(D29-$B29)/$B29</f>
        <v>0.778056713355574</v>
      </c>
      <c r="E31" s="40" t="n">
        <f aca="false">(E29-$B29)/$B29</f>
        <v>0.789727745252632</v>
      </c>
      <c r="F31" s="40" t="n">
        <f aca="false">(F29-$B29)/$B29</f>
        <v>0.778057479750549</v>
      </c>
      <c r="G31" s="40" t="n">
        <f aca="false">(G29-$B29)/$B29</f>
        <v>0.305246775294732</v>
      </c>
      <c r="H31" s="40" t="n">
        <f aca="false">(H29-$B29)/$B29</f>
        <v>0.477466653438996</v>
      </c>
      <c r="I31" s="40" t="n">
        <f aca="false">(I29-$B29)/$B29</f>
        <v>0.249917103094571</v>
      </c>
    </row>
    <row r="33" customFormat="false" ht="13.8" hidden="false" customHeight="false" outlineLevel="0" collapsed="false">
      <c r="K33" s="20"/>
    </row>
    <row r="34" customFormat="false" ht="13.8" hidden="false" customHeight="false" outlineLevel="0" collapsed="false">
      <c r="K34" s="20"/>
      <c r="L34" s="20"/>
    </row>
    <row r="35" customFormat="false" ht="13.8" hidden="false" customHeight="false" outlineLevel="0" collapsed="false">
      <c r="K35" s="20"/>
      <c r="L35" s="20"/>
    </row>
    <row r="36" customFormat="false" ht="13.8" hidden="false" customHeight="false" outlineLevel="0" collapsed="false">
      <c r="K36" s="20"/>
      <c r="L36" s="20"/>
    </row>
    <row r="37" customFormat="false" ht="13.8" hidden="false" customHeight="false" outlineLevel="0" collapsed="false">
      <c r="K37" s="20"/>
      <c r="L37" s="20"/>
    </row>
    <row r="38" customFormat="false" ht="13.8" hidden="false" customHeight="false" outlineLevel="0" collapsed="false">
      <c r="K38" s="20"/>
    </row>
  </sheetData>
  <mergeCells count="2">
    <mergeCell ref="A1:I1"/>
    <mergeCell ref="A17:I17"/>
  </mergeCells>
  <conditionalFormatting sqref="A3:I12 A19:I28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3:I12 B19:I28">
    <cfRule type="expression" priority="4" aboveAverage="0" equalAverage="0" bottom="0" percent="0" rank="0" text="" dxfId="2">
      <formula>B3=#ref!</formula>
    </cfRule>
    <cfRule type="expression" priority="5" aboveAverage="0" equalAverage="0" bottom="0" percent="0" rank="0" text="" dxfId="2">
      <formula>K3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2021-11-19T21:31:06Z</dcterms:created>
  <dc:creator>openpyxl</dc:creator>
  <dc:description/>
  <dc:language>pt-BR</dc:language>
  <cp:lastModifiedBy/>
  <dcterms:modified xsi:type="dcterms:W3CDTF">2021-11-28T18:39:26Z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