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STRADO\_DISSERTAÇÃO\_8 Comparativos de longo prazo\"/>
    </mc:Choice>
  </mc:AlternateContent>
  <xr:revisionPtr revIDLastSave="0" documentId="13_ncr:1_{F8CA9A0F-AA15-4C18-A4E6-F01B52635745}" xr6:coauthVersionLast="47" xr6:coauthVersionMax="47" xr10:uidLastSave="{00000000-0000-0000-0000-000000000000}"/>
  <bookViews>
    <workbookView xWindow="-120" yWindow="-120" windowWidth="20730" windowHeight="11040" xr2:uid="{03D9EB89-818B-44EC-9538-911571651315}"/>
  </bookViews>
  <sheets>
    <sheet name="ATR" sheetId="1" r:id="rId1"/>
  </sheets>
  <definedNames>
    <definedName name="_xlnm._FilterDatabase" localSheetId="0" hidden="1">ATR!$A$1:$V$175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L19" i="1" l="1"/>
  <c r="L25" i="1" s="1"/>
  <c r="L31" i="1" s="1"/>
  <c r="L37" i="1" s="1"/>
  <c r="L43" i="1" s="1"/>
  <c r="L49" i="1" s="1"/>
  <c r="L55" i="1" s="1"/>
  <c r="L61" i="1" s="1"/>
  <c r="L67" i="1" s="1"/>
  <c r="L73" i="1" s="1"/>
  <c r="L79" i="1" s="1"/>
  <c r="L85" i="1" s="1"/>
  <c r="L91" i="1" s="1"/>
  <c r="L97" i="1" s="1"/>
  <c r="L103" i="1" s="1"/>
  <c r="L109" i="1" s="1"/>
  <c r="L115" i="1" s="1"/>
  <c r="L121" i="1" s="1"/>
  <c r="L127" i="1" s="1"/>
  <c r="L133" i="1" s="1"/>
  <c r="L139" i="1" s="1"/>
  <c r="L145" i="1" s="1"/>
  <c r="L151" i="1" s="1"/>
  <c r="L157" i="1" s="1"/>
  <c r="L163" i="1" s="1"/>
  <c r="L169" i="1" s="1"/>
  <c r="L175" i="1" s="1"/>
  <c r="L14" i="1"/>
  <c r="L20" i="1" s="1"/>
  <c r="L26" i="1" s="1"/>
  <c r="L32" i="1" s="1"/>
  <c r="L38" i="1" s="1"/>
  <c r="L44" i="1" s="1"/>
  <c r="L50" i="1" s="1"/>
  <c r="L56" i="1" s="1"/>
  <c r="L62" i="1" s="1"/>
  <c r="L68" i="1" s="1"/>
  <c r="L74" i="1" s="1"/>
  <c r="L80" i="1" s="1"/>
  <c r="L86" i="1" s="1"/>
  <c r="L92" i="1" s="1"/>
  <c r="L98" i="1" s="1"/>
  <c r="L104" i="1" s="1"/>
  <c r="L110" i="1" s="1"/>
  <c r="L116" i="1" s="1"/>
  <c r="L122" i="1" s="1"/>
  <c r="L128" i="1" s="1"/>
  <c r="L134" i="1" s="1"/>
  <c r="L140" i="1" s="1"/>
  <c r="L146" i="1" s="1"/>
  <c r="L152" i="1" s="1"/>
  <c r="L158" i="1" s="1"/>
  <c r="L164" i="1" s="1"/>
  <c r="L170" i="1" s="1"/>
  <c r="L13" i="1"/>
  <c r="L12" i="1"/>
  <c r="L18" i="1" s="1"/>
  <c r="L24" i="1" s="1"/>
  <c r="L30" i="1" s="1"/>
  <c r="L36" i="1" s="1"/>
  <c r="L42" i="1" s="1"/>
  <c r="L48" i="1" s="1"/>
  <c r="L54" i="1" s="1"/>
  <c r="L60" i="1" s="1"/>
  <c r="L66" i="1" s="1"/>
  <c r="L72" i="1" s="1"/>
  <c r="L78" i="1" s="1"/>
  <c r="L84" i="1" s="1"/>
  <c r="L90" i="1" s="1"/>
  <c r="L96" i="1" s="1"/>
  <c r="L102" i="1" s="1"/>
  <c r="L108" i="1" s="1"/>
  <c r="L114" i="1" s="1"/>
  <c r="L120" i="1" s="1"/>
  <c r="L126" i="1" s="1"/>
  <c r="L132" i="1" s="1"/>
  <c r="L138" i="1" s="1"/>
  <c r="L144" i="1" s="1"/>
  <c r="L150" i="1" s="1"/>
  <c r="L156" i="1" s="1"/>
  <c r="L162" i="1" s="1"/>
  <c r="L168" i="1" s="1"/>
  <c r="L174" i="1" s="1"/>
  <c r="L11" i="1"/>
  <c r="L17" i="1" s="1"/>
  <c r="L23" i="1" s="1"/>
  <c r="L29" i="1" s="1"/>
  <c r="L35" i="1" s="1"/>
  <c r="L41" i="1" s="1"/>
  <c r="L47" i="1" s="1"/>
  <c r="L53" i="1" s="1"/>
  <c r="L59" i="1" s="1"/>
  <c r="L65" i="1" s="1"/>
  <c r="L71" i="1" s="1"/>
  <c r="L77" i="1" s="1"/>
  <c r="L83" i="1" s="1"/>
  <c r="L89" i="1" s="1"/>
  <c r="L95" i="1" s="1"/>
  <c r="L101" i="1" s="1"/>
  <c r="L107" i="1" s="1"/>
  <c r="L113" i="1" s="1"/>
  <c r="L119" i="1" s="1"/>
  <c r="L125" i="1" s="1"/>
  <c r="L131" i="1" s="1"/>
  <c r="L137" i="1" s="1"/>
  <c r="L143" i="1" s="1"/>
  <c r="L149" i="1" s="1"/>
  <c r="L155" i="1" s="1"/>
  <c r="L161" i="1" s="1"/>
  <c r="L167" i="1" s="1"/>
  <c r="L173" i="1" s="1"/>
  <c r="L10" i="1"/>
  <c r="L16" i="1" s="1"/>
  <c r="L22" i="1" s="1"/>
  <c r="L28" i="1" s="1"/>
  <c r="L34" i="1" s="1"/>
  <c r="L40" i="1" s="1"/>
  <c r="L46" i="1" s="1"/>
  <c r="L52" i="1" s="1"/>
  <c r="L58" i="1" s="1"/>
  <c r="L64" i="1" s="1"/>
  <c r="L70" i="1" s="1"/>
  <c r="L76" i="1" s="1"/>
  <c r="L82" i="1" s="1"/>
  <c r="L88" i="1" s="1"/>
  <c r="L94" i="1" s="1"/>
  <c r="L100" i="1" s="1"/>
  <c r="L106" i="1" s="1"/>
  <c r="L112" i="1" s="1"/>
  <c r="L118" i="1" s="1"/>
  <c r="L124" i="1" s="1"/>
  <c r="L130" i="1" s="1"/>
  <c r="L136" i="1" s="1"/>
  <c r="L142" i="1" s="1"/>
  <c r="L148" i="1" s="1"/>
  <c r="L154" i="1" s="1"/>
  <c r="L160" i="1" s="1"/>
  <c r="L166" i="1" s="1"/>
  <c r="L172" i="1" s="1"/>
  <c r="L9" i="1"/>
  <c r="L15" i="1" s="1"/>
  <c r="L21" i="1" s="1"/>
  <c r="L27" i="1" s="1"/>
  <c r="L33" i="1" s="1"/>
  <c r="L39" i="1" s="1"/>
  <c r="L45" i="1" s="1"/>
  <c r="L51" i="1" s="1"/>
  <c r="L57" i="1" s="1"/>
  <c r="L63" i="1" s="1"/>
  <c r="L69" i="1" s="1"/>
  <c r="L75" i="1" s="1"/>
  <c r="L81" i="1" s="1"/>
  <c r="L87" i="1" s="1"/>
  <c r="L93" i="1" s="1"/>
  <c r="L99" i="1" s="1"/>
  <c r="L105" i="1" s="1"/>
  <c r="L111" i="1" s="1"/>
  <c r="L117" i="1" s="1"/>
  <c r="L123" i="1" s="1"/>
  <c r="L129" i="1" s="1"/>
  <c r="L135" i="1" s="1"/>
  <c r="L141" i="1" s="1"/>
  <c r="L147" i="1" s="1"/>
  <c r="L153" i="1" s="1"/>
  <c r="L159" i="1" s="1"/>
  <c r="L165" i="1" s="1"/>
  <c r="L171" i="1" s="1"/>
  <c r="L8" i="1"/>
  <c r="C47" i="1"/>
  <c r="C53" i="1" s="1"/>
  <c r="C59" i="1" s="1"/>
  <c r="C65" i="1" s="1"/>
  <c r="C71" i="1" s="1"/>
  <c r="C77" i="1" s="1"/>
  <c r="C83" i="1" s="1"/>
  <c r="C89" i="1" s="1"/>
  <c r="C95" i="1" s="1"/>
  <c r="C101" i="1" s="1"/>
  <c r="C107" i="1" s="1"/>
  <c r="C113" i="1" s="1"/>
  <c r="C119" i="1" s="1"/>
  <c r="C125" i="1" s="1"/>
  <c r="C131" i="1" s="1"/>
  <c r="C137" i="1" s="1"/>
  <c r="C143" i="1" s="1"/>
  <c r="C149" i="1" s="1"/>
  <c r="C155" i="1" s="1"/>
  <c r="C161" i="1" s="1"/>
  <c r="C167" i="1" s="1"/>
  <c r="C173" i="1" s="1"/>
  <c r="C46" i="1"/>
  <c r="C52" i="1" s="1"/>
  <c r="C58" i="1" s="1"/>
  <c r="C64" i="1" s="1"/>
  <c r="C70" i="1" s="1"/>
  <c r="C76" i="1" s="1"/>
  <c r="C82" i="1" s="1"/>
  <c r="C88" i="1" s="1"/>
  <c r="C94" i="1" s="1"/>
  <c r="C100" i="1" s="1"/>
  <c r="C106" i="1" s="1"/>
  <c r="C112" i="1" s="1"/>
  <c r="C118" i="1" s="1"/>
  <c r="C124" i="1" s="1"/>
  <c r="C130" i="1" s="1"/>
  <c r="C136" i="1" s="1"/>
  <c r="C142" i="1" s="1"/>
  <c r="C148" i="1" s="1"/>
  <c r="C154" i="1" s="1"/>
  <c r="C160" i="1" s="1"/>
  <c r="C166" i="1" s="1"/>
  <c r="C172" i="1" s="1"/>
  <c r="C43" i="1"/>
  <c r="C49" i="1" s="1"/>
  <c r="C55" i="1" s="1"/>
  <c r="C61" i="1" s="1"/>
  <c r="C67" i="1" s="1"/>
  <c r="C73" i="1" s="1"/>
  <c r="C79" i="1" s="1"/>
  <c r="C85" i="1" s="1"/>
  <c r="C91" i="1" s="1"/>
  <c r="C97" i="1" s="1"/>
  <c r="C103" i="1" s="1"/>
  <c r="C109" i="1" s="1"/>
  <c r="C115" i="1" s="1"/>
  <c r="C121" i="1" s="1"/>
  <c r="C127" i="1" s="1"/>
  <c r="C133" i="1" s="1"/>
  <c r="C139" i="1" s="1"/>
  <c r="C145" i="1" s="1"/>
  <c r="C151" i="1" s="1"/>
  <c r="C157" i="1" s="1"/>
  <c r="C163" i="1" s="1"/>
  <c r="C169" i="1" s="1"/>
  <c r="C175" i="1" s="1"/>
  <c r="C42" i="1"/>
  <c r="C48" i="1" s="1"/>
  <c r="C54" i="1" s="1"/>
  <c r="C60" i="1" s="1"/>
  <c r="C66" i="1" s="1"/>
  <c r="C72" i="1" s="1"/>
  <c r="C78" i="1" s="1"/>
  <c r="C84" i="1" s="1"/>
  <c r="C90" i="1" s="1"/>
  <c r="C96" i="1" s="1"/>
  <c r="C102" i="1" s="1"/>
  <c r="C108" i="1" s="1"/>
  <c r="C114" i="1" s="1"/>
  <c r="C120" i="1" s="1"/>
  <c r="C126" i="1" s="1"/>
  <c r="C132" i="1" s="1"/>
  <c r="C138" i="1" s="1"/>
  <c r="C144" i="1" s="1"/>
  <c r="C150" i="1" s="1"/>
  <c r="C156" i="1" s="1"/>
  <c r="C162" i="1" s="1"/>
  <c r="C168" i="1" s="1"/>
  <c r="C174" i="1" s="1"/>
  <c r="C41" i="1"/>
  <c r="C40" i="1"/>
  <c r="C39" i="1"/>
  <c r="C45" i="1" s="1"/>
  <c r="C51" i="1" s="1"/>
  <c r="C57" i="1" s="1"/>
  <c r="C63" i="1" s="1"/>
  <c r="C69" i="1" s="1"/>
  <c r="C75" i="1" s="1"/>
  <c r="C81" i="1" s="1"/>
  <c r="C87" i="1" s="1"/>
  <c r="C93" i="1" s="1"/>
  <c r="C99" i="1" s="1"/>
  <c r="C105" i="1" s="1"/>
  <c r="C111" i="1" s="1"/>
  <c r="C117" i="1" s="1"/>
  <c r="C123" i="1" s="1"/>
  <c r="C129" i="1" s="1"/>
  <c r="C135" i="1" s="1"/>
  <c r="C141" i="1" s="1"/>
  <c r="C147" i="1" s="1"/>
  <c r="C153" i="1" s="1"/>
  <c r="C159" i="1" s="1"/>
  <c r="C165" i="1" s="1"/>
  <c r="C171" i="1" s="1"/>
  <c r="C38" i="1"/>
  <c r="C44" i="1" s="1"/>
  <c r="C50" i="1" s="1"/>
  <c r="C56" i="1" s="1"/>
  <c r="C62" i="1" s="1"/>
  <c r="C68" i="1" s="1"/>
  <c r="C74" i="1" s="1"/>
  <c r="C80" i="1" s="1"/>
  <c r="C86" i="1" s="1"/>
  <c r="C92" i="1" s="1"/>
  <c r="C98" i="1" s="1"/>
  <c r="C104" i="1" s="1"/>
  <c r="C110" i="1" s="1"/>
  <c r="C116" i="1" s="1"/>
  <c r="C122" i="1" s="1"/>
  <c r="C128" i="1" s="1"/>
  <c r="C134" i="1" s="1"/>
  <c r="C140" i="1" s="1"/>
  <c r="C146" i="1" s="1"/>
  <c r="C152" i="1" s="1"/>
  <c r="C158" i="1" s="1"/>
  <c r="C164" i="1" s="1"/>
  <c r="C170" i="1" s="1"/>
  <c r="C13" i="1"/>
  <c r="C19" i="1" s="1"/>
  <c r="C25" i="1" s="1"/>
  <c r="C31" i="1" s="1"/>
  <c r="C37" i="1" s="1"/>
  <c r="C12" i="1"/>
  <c r="C18" i="1" s="1"/>
  <c r="C24" i="1" s="1"/>
  <c r="C30" i="1" s="1"/>
  <c r="C36" i="1" s="1"/>
  <c r="C11" i="1"/>
  <c r="C17" i="1" s="1"/>
  <c r="C23" i="1" s="1"/>
  <c r="C29" i="1" s="1"/>
  <c r="C35" i="1" s="1"/>
  <c r="C10" i="1"/>
  <c r="C16" i="1" s="1"/>
  <c r="C22" i="1" s="1"/>
  <c r="C28" i="1" s="1"/>
  <c r="C34" i="1" s="1"/>
  <c r="C9" i="1"/>
  <c r="C15" i="1" s="1"/>
  <c r="C21" i="1" s="1"/>
  <c r="C27" i="1" s="1"/>
  <c r="C33" i="1" s="1"/>
  <c r="C8" i="1"/>
  <c r="C14" i="1" s="1"/>
  <c r="C20" i="1" s="1"/>
  <c r="C26" i="1" s="1"/>
  <c r="C32" i="1" s="1"/>
  <c r="B14" i="1"/>
  <c r="B20" i="1" s="1"/>
  <c r="B26" i="1" s="1"/>
  <c r="B32" i="1" s="1"/>
  <c r="B38" i="1" s="1"/>
  <c r="B44" i="1" s="1"/>
  <c r="B50" i="1" s="1"/>
  <c r="B56" i="1" s="1"/>
  <c r="B62" i="1" s="1"/>
  <c r="B68" i="1" s="1"/>
  <c r="B74" i="1" s="1"/>
  <c r="B80" i="1" s="1"/>
  <c r="B86" i="1" s="1"/>
  <c r="B92" i="1" s="1"/>
  <c r="B98" i="1" s="1"/>
  <c r="B104" i="1" s="1"/>
  <c r="B110" i="1" s="1"/>
  <c r="B116" i="1" s="1"/>
  <c r="B122" i="1" s="1"/>
  <c r="B128" i="1" s="1"/>
  <c r="B134" i="1" s="1"/>
  <c r="B140" i="1" s="1"/>
  <c r="B146" i="1" s="1"/>
  <c r="B152" i="1" s="1"/>
  <c r="B158" i="1" s="1"/>
  <c r="B164" i="1" s="1"/>
  <c r="B170" i="1" s="1"/>
  <c r="B9" i="1"/>
  <c r="B15" i="1" s="1"/>
  <c r="B21" i="1" s="1"/>
  <c r="B27" i="1" s="1"/>
  <c r="B33" i="1" s="1"/>
  <c r="B39" i="1" s="1"/>
  <c r="B45" i="1" s="1"/>
  <c r="B51" i="1" s="1"/>
  <c r="B57" i="1" s="1"/>
  <c r="B63" i="1" s="1"/>
  <c r="B69" i="1" s="1"/>
  <c r="B75" i="1" s="1"/>
  <c r="B81" i="1" s="1"/>
  <c r="B87" i="1" s="1"/>
  <c r="B93" i="1" s="1"/>
  <c r="B99" i="1" s="1"/>
  <c r="B105" i="1" s="1"/>
  <c r="B111" i="1" s="1"/>
  <c r="B117" i="1" s="1"/>
  <c r="B123" i="1" s="1"/>
  <c r="B129" i="1" s="1"/>
  <c r="B135" i="1" s="1"/>
  <c r="B141" i="1" s="1"/>
  <c r="B147" i="1" s="1"/>
  <c r="B153" i="1" s="1"/>
  <c r="B159" i="1" s="1"/>
  <c r="B165" i="1" s="1"/>
  <c r="B171" i="1" s="1"/>
  <c r="B8" i="1"/>
  <c r="B4" i="1"/>
  <c r="B10" i="1" s="1"/>
  <c r="B16" i="1" s="1"/>
  <c r="B22" i="1" s="1"/>
  <c r="B28" i="1" s="1"/>
  <c r="B34" i="1" s="1"/>
  <c r="B40" i="1" s="1"/>
  <c r="B46" i="1" s="1"/>
  <c r="B52" i="1" s="1"/>
  <c r="B58" i="1" s="1"/>
  <c r="B64" i="1" s="1"/>
  <c r="B70" i="1" s="1"/>
  <c r="B76" i="1" s="1"/>
  <c r="B82" i="1" s="1"/>
  <c r="B88" i="1" s="1"/>
  <c r="B94" i="1" s="1"/>
  <c r="B100" i="1" s="1"/>
  <c r="B106" i="1" s="1"/>
  <c r="B112" i="1" s="1"/>
  <c r="B118" i="1" s="1"/>
  <c r="B124" i="1" s="1"/>
  <c r="B130" i="1" s="1"/>
  <c r="B136" i="1" s="1"/>
  <c r="B142" i="1" s="1"/>
  <c r="B148" i="1" s="1"/>
  <c r="B154" i="1" s="1"/>
  <c r="B160" i="1" s="1"/>
  <c r="B166" i="1" s="1"/>
  <c r="B172" i="1" s="1"/>
  <c r="B3" i="1"/>
  <c r="A9" i="1"/>
  <c r="A10" i="1"/>
  <c r="A16" i="1" s="1"/>
  <c r="A22" i="1" s="1"/>
  <c r="A28" i="1" s="1"/>
  <c r="A34" i="1" s="1"/>
  <c r="A40" i="1" s="1"/>
  <c r="A46" i="1" s="1"/>
  <c r="A52" i="1" s="1"/>
  <c r="A58" i="1" s="1"/>
  <c r="A64" i="1" s="1"/>
  <c r="A70" i="1" s="1"/>
  <c r="A76" i="1" s="1"/>
  <c r="A82" i="1" s="1"/>
  <c r="A88" i="1" s="1"/>
  <c r="A94" i="1" s="1"/>
  <c r="A100" i="1" s="1"/>
  <c r="A106" i="1" s="1"/>
  <c r="A112" i="1" s="1"/>
  <c r="A118" i="1" s="1"/>
  <c r="A124" i="1" s="1"/>
  <c r="A130" i="1" s="1"/>
  <c r="A136" i="1" s="1"/>
  <c r="A142" i="1" s="1"/>
  <c r="A148" i="1" s="1"/>
  <c r="A154" i="1" s="1"/>
  <c r="A160" i="1" s="1"/>
  <c r="A166" i="1" s="1"/>
  <c r="A172" i="1" s="1"/>
  <c r="A11" i="1"/>
  <c r="A17" i="1" s="1"/>
  <c r="A23" i="1" s="1"/>
  <c r="A29" i="1" s="1"/>
  <c r="A35" i="1" s="1"/>
  <c r="A41" i="1" s="1"/>
  <c r="A47" i="1" s="1"/>
  <c r="A53" i="1" s="1"/>
  <c r="A59" i="1" s="1"/>
  <c r="A65" i="1" s="1"/>
  <c r="A71" i="1" s="1"/>
  <c r="A77" i="1" s="1"/>
  <c r="A83" i="1" s="1"/>
  <c r="A89" i="1" s="1"/>
  <c r="A95" i="1" s="1"/>
  <c r="A101" i="1" s="1"/>
  <c r="A107" i="1" s="1"/>
  <c r="A113" i="1" s="1"/>
  <c r="A119" i="1" s="1"/>
  <c r="A125" i="1" s="1"/>
  <c r="A131" i="1" s="1"/>
  <c r="A137" i="1" s="1"/>
  <c r="A143" i="1" s="1"/>
  <c r="A149" i="1" s="1"/>
  <c r="A155" i="1" s="1"/>
  <c r="A161" i="1" s="1"/>
  <c r="A167" i="1" s="1"/>
  <c r="A173" i="1" s="1"/>
  <c r="A12" i="1"/>
  <c r="A18" i="1" s="1"/>
  <c r="A24" i="1" s="1"/>
  <c r="A30" i="1" s="1"/>
  <c r="A36" i="1" s="1"/>
  <c r="A42" i="1" s="1"/>
  <c r="A48" i="1" s="1"/>
  <c r="A54" i="1" s="1"/>
  <c r="A60" i="1" s="1"/>
  <c r="A66" i="1" s="1"/>
  <c r="A72" i="1" s="1"/>
  <c r="A78" i="1" s="1"/>
  <c r="A84" i="1" s="1"/>
  <c r="A90" i="1" s="1"/>
  <c r="A96" i="1" s="1"/>
  <c r="A102" i="1" s="1"/>
  <c r="A108" i="1" s="1"/>
  <c r="A114" i="1" s="1"/>
  <c r="A120" i="1" s="1"/>
  <c r="A126" i="1" s="1"/>
  <c r="A132" i="1" s="1"/>
  <c r="A138" i="1" s="1"/>
  <c r="A144" i="1" s="1"/>
  <c r="A150" i="1" s="1"/>
  <c r="A156" i="1" s="1"/>
  <c r="A162" i="1" s="1"/>
  <c r="A168" i="1" s="1"/>
  <c r="A174" i="1" s="1"/>
  <c r="A13" i="1"/>
  <c r="A19" i="1" s="1"/>
  <c r="A25" i="1" s="1"/>
  <c r="A31" i="1" s="1"/>
  <c r="A37" i="1" s="1"/>
  <c r="A43" i="1" s="1"/>
  <c r="A49" i="1" s="1"/>
  <c r="A55" i="1" s="1"/>
  <c r="A61" i="1" s="1"/>
  <c r="A67" i="1" s="1"/>
  <c r="A73" i="1" s="1"/>
  <c r="A79" i="1" s="1"/>
  <c r="A85" i="1" s="1"/>
  <c r="A91" i="1" s="1"/>
  <c r="A97" i="1" s="1"/>
  <c r="A103" i="1" s="1"/>
  <c r="A109" i="1" s="1"/>
  <c r="A115" i="1" s="1"/>
  <c r="A121" i="1" s="1"/>
  <c r="A127" i="1" s="1"/>
  <c r="A133" i="1" s="1"/>
  <c r="A139" i="1" s="1"/>
  <c r="A145" i="1" s="1"/>
  <c r="A151" i="1" s="1"/>
  <c r="A157" i="1" s="1"/>
  <c r="A163" i="1" s="1"/>
  <c r="A169" i="1" s="1"/>
  <c r="A175" i="1" s="1"/>
  <c r="A15" i="1"/>
  <c r="A21" i="1" s="1"/>
  <c r="A27" i="1" s="1"/>
  <c r="A33" i="1" s="1"/>
  <c r="A39" i="1" s="1"/>
  <c r="A45" i="1" s="1"/>
  <c r="A51" i="1" s="1"/>
  <c r="A57" i="1" s="1"/>
  <c r="A63" i="1" s="1"/>
  <c r="A69" i="1" s="1"/>
  <c r="A75" i="1" s="1"/>
  <c r="A81" i="1" s="1"/>
  <c r="A87" i="1" s="1"/>
  <c r="A93" i="1" s="1"/>
  <c r="A99" i="1" s="1"/>
  <c r="A105" i="1" s="1"/>
  <c r="A111" i="1" s="1"/>
  <c r="A117" i="1" s="1"/>
  <c r="A123" i="1" s="1"/>
  <c r="A129" i="1" s="1"/>
  <c r="A135" i="1" s="1"/>
  <c r="A141" i="1" s="1"/>
  <c r="A147" i="1" s="1"/>
  <c r="A153" i="1" s="1"/>
  <c r="A159" i="1" s="1"/>
  <c r="A165" i="1" s="1"/>
  <c r="A171" i="1" s="1"/>
  <c r="A8" i="1"/>
  <c r="A14" i="1" s="1"/>
  <c r="A20" i="1" s="1"/>
  <c r="A26" i="1" s="1"/>
  <c r="A32" i="1" s="1"/>
  <c r="A38" i="1" s="1"/>
  <c r="A44" i="1" s="1"/>
  <c r="A50" i="1" s="1"/>
  <c r="A56" i="1" s="1"/>
  <c r="A62" i="1" s="1"/>
  <c r="A68" i="1" s="1"/>
  <c r="A74" i="1" s="1"/>
  <c r="A80" i="1" s="1"/>
  <c r="A86" i="1" s="1"/>
  <c r="A92" i="1" s="1"/>
  <c r="A98" i="1" s="1"/>
  <c r="A104" i="1" s="1"/>
  <c r="A110" i="1" s="1"/>
  <c r="A116" i="1" s="1"/>
  <c r="A122" i="1" s="1"/>
  <c r="A128" i="1" s="1"/>
  <c r="A134" i="1" s="1"/>
  <c r="A140" i="1" s="1"/>
  <c r="A146" i="1" s="1"/>
  <c r="A152" i="1" s="1"/>
  <c r="A158" i="1" s="1"/>
  <c r="A164" i="1" s="1"/>
  <c r="A170" i="1" s="1"/>
  <c r="M9" i="1"/>
  <c r="M15" i="1" s="1"/>
  <c r="M21" i="1" s="1"/>
  <c r="M27" i="1" s="1"/>
  <c r="M33" i="1" s="1"/>
  <c r="M39" i="1" s="1"/>
  <c r="M45" i="1" s="1"/>
  <c r="M51" i="1" s="1"/>
  <c r="M57" i="1" s="1"/>
  <c r="M63" i="1" s="1"/>
  <c r="M69" i="1" s="1"/>
  <c r="M75" i="1" s="1"/>
  <c r="M81" i="1" s="1"/>
  <c r="M87" i="1" s="1"/>
  <c r="M93" i="1" s="1"/>
  <c r="M99" i="1" s="1"/>
  <c r="M105" i="1" s="1"/>
  <c r="M111" i="1" s="1"/>
  <c r="M117" i="1" s="1"/>
  <c r="M123" i="1" s="1"/>
  <c r="M129" i="1" s="1"/>
  <c r="M135" i="1" s="1"/>
  <c r="M141" i="1" s="1"/>
  <c r="M147" i="1" s="1"/>
  <c r="M153" i="1" s="1"/>
  <c r="M159" i="1" s="1"/>
  <c r="M165" i="1" s="1"/>
  <c r="M171" i="1" s="1"/>
  <c r="N9" i="1"/>
  <c r="N15" i="1" s="1"/>
  <c r="N21" i="1" s="1"/>
  <c r="N27" i="1" s="1"/>
  <c r="N33" i="1" s="1"/>
  <c r="N39" i="1" s="1"/>
  <c r="N45" i="1" s="1"/>
  <c r="N51" i="1" s="1"/>
  <c r="N57" i="1" s="1"/>
  <c r="N63" i="1" s="1"/>
  <c r="N69" i="1" s="1"/>
  <c r="N75" i="1" s="1"/>
  <c r="N81" i="1" s="1"/>
  <c r="N87" i="1" s="1"/>
  <c r="N93" i="1" s="1"/>
  <c r="N99" i="1" s="1"/>
  <c r="N105" i="1" s="1"/>
  <c r="N111" i="1" s="1"/>
  <c r="N117" i="1" s="1"/>
  <c r="N123" i="1" s="1"/>
  <c r="N129" i="1" s="1"/>
  <c r="N135" i="1" s="1"/>
  <c r="N141" i="1" s="1"/>
  <c r="N147" i="1" s="1"/>
  <c r="N153" i="1" s="1"/>
  <c r="N159" i="1" s="1"/>
  <c r="N165" i="1" s="1"/>
  <c r="N171" i="1" s="1"/>
  <c r="M10" i="1"/>
  <c r="M16" i="1" s="1"/>
  <c r="M22" i="1" s="1"/>
  <c r="M28" i="1" s="1"/>
  <c r="M34" i="1" s="1"/>
  <c r="M40" i="1" s="1"/>
  <c r="M46" i="1" s="1"/>
  <c r="M52" i="1" s="1"/>
  <c r="M58" i="1" s="1"/>
  <c r="M64" i="1" s="1"/>
  <c r="M70" i="1" s="1"/>
  <c r="M76" i="1" s="1"/>
  <c r="M82" i="1" s="1"/>
  <c r="M88" i="1" s="1"/>
  <c r="M94" i="1" s="1"/>
  <c r="M100" i="1" s="1"/>
  <c r="M106" i="1" s="1"/>
  <c r="M112" i="1" s="1"/>
  <c r="M118" i="1" s="1"/>
  <c r="M124" i="1" s="1"/>
  <c r="M130" i="1" s="1"/>
  <c r="M136" i="1" s="1"/>
  <c r="M142" i="1" s="1"/>
  <c r="M148" i="1" s="1"/>
  <c r="M154" i="1" s="1"/>
  <c r="M160" i="1" s="1"/>
  <c r="M166" i="1" s="1"/>
  <c r="M172" i="1" s="1"/>
  <c r="N10" i="1"/>
  <c r="N16" i="1" s="1"/>
  <c r="N22" i="1" s="1"/>
  <c r="N28" i="1" s="1"/>
  <c r="N34" i="1" s="1"/>
  <c r="N40" i="1" s="1"/>
  <c r="N46" i="1" s="1"/>
  <c r="N52" i="1" s="1"/>
  <c r="N58" i="1" s="1"/>
  <c r="N64" i="1" s="1"/>
  <c r="N70" i="1" s="1"/>
  <c r="N76" i="1" s="1"/>
  <c r="N82" i="1" s="1"/>
  <c r="N88" i="1" s="1"/>
  <c r="N94" i="1" s="1"/>
  <c r="N100" i="1" s="1"/>
  <c r="N106" i="1" s="1"/>
  <c r="N112" i="1" s="1"/>
  <c r="N118" i="1" s="1"/>
  <c r="N124" i="1" s="1"/>
  <c r="N130" i="1" s="1"/>
  <c r="N136" i="1" s="1"/>
  <c r="N142" i="1" s="1"/>
  <c r="N148" i="1" s="1"/>
  <c r="N154" i="1" s="1"/>
  <c r="N160" i="1" s="1"/>
  <c r="N166" i="1" s="1"/>
  <c r="N172" i="1" s="1"/>
  <c r="M11" i="1"/>
  <c r="M17" i="1" s="1"/>
  <c r="M23" i="1" s="1"/>
  <c r="M29" i="1" s="1"/>
  <c r="M35" i="1" s="1"/>
  <c r="M41" i="1" s="1"/>
  <c r="M47" i="1" s="1"/>
  <c r="M53" i="1" s="1"/>
  <c r="M59" i="1" s="1"/>
  <c r="M65" i="1" s="1"/>
  <c r="M71" i="1" s="1"/>
  <c r="M77" i="1" s="1"/>
  <c r="M83" i="1" s="1"/>
  <c r="M89" i="1" s="1"/>
  <c r="M95" i="1" s="1"/>
  <c r="M101" i="1" s="1"/>
  <c r="M107" i="1" s="1"/>
  <c r="M113" i="1" s="1"/>
  <c r="M119" i="1" s="1"/>
  <c r="M125" i="1" s="1"/>
  <c r="M131" i="1" s="1"/>
  <c r="M137" i="1" s="1"/>
  <c r="M143" i="1" s="1"/>
  <c r="M149" i="1" s="1"/>
  <c r="M155" i="1" s="1"/>
  <c r="M161" i="1" s="1"/>
  <c r="M167" i="1" s="1"/>
  <c r="M173" i="1" s="1"/>
  <c r="N11" i="1"/>
  <c r="N17" i="1" s="1"/>
  <c r="N23" i="1" s="1"/>
  <c r="N29" i="1" s="1"/>
  <c r="N35" i="1" s="1"/>
  <c r="N41" i="1" s="1"/>
  <c r="N47" i="1" s="1"/>
  <c r="N53" i="1" s="1"/>
  <c r="N59" i="1" s="1"/>
  <c r="N65" i="1" s="1"/>
  <c r="N71" i="1" s="1"/>
  <c r="N77" i="1" s="1"/>
  <c r="N83" i="1" s="1"/>
  <c r="N89" i="1" s="1"/>
  <c r="N95" i="1" s="1"/>
  <c r="N101" i="1" s="1"/>
  <c r="N107" i="1" s="1"/>
  <c r="N113" i="1" s="1"/>
  <c r="N119" i="1" s="1"/>
  <c r="N125" i="1" s="1"/>
  <c r="N131" i="1" s="1"/>
  <c r="N137" i="1" s="1"/>
  <c r="N143" i="1" s="1"/>
  <c r="N149" i="1" s="1"/>
  <c r="N155" i="1" s="1"/>
  <c r="N161" i="1" s="1"/>
  <c r="N167" i="1" s="1"/>
  <c r="N173" i="1" s="1"/>
  <c r="M12" i="1"/>
  <c r="M18" i="1" s="1"/>
  <c r="M24" i="1" s="1"/>
  <c r="M30" i="1" s="1"/>
  <c r="M36" i="1" s="1"/>
  <c r="M42" i="1" s="1"/>
  <c r="M48" i="1" s="1"/>
  <c r="M54" i="1" s="1"/>
  <c r="M60" i="1" s="1"/>
  <c r="M66" i="1" s="1"/>
  <c r="M72" i="1" s="1"/>
  <c r="M78" i="1" s="1"/>
  <c r="M84" i="1" s="1"/>
  <c r="M90" i="1" s="1"/>
  <c r="M96" i="1" s="1"/>
  <c r="M102" i="1" s="1"/>
  <c r="M108" i="1" s="1"/>
  <c r="M114" i="1" s="1"/>
  <c r="M120" i="1" s="1"/>
  <c r="M126" i="1" s="1"/>
  <c r="M132" i="1" s="1"/>
  <c r="M138" i="1" s="1"/>
  <c r="M144" i="1" s="1"/>
  <c r="M150" i="1" s="1"/>
  <c r="M156" i="1" s="1"/>
  <c r="M162" i="1" s="1"/>
  <c r="M168" i="1" s="1"/>
  <c r="M174" i="1" s="1"/>
  <c r="N12" i="1"/>
  <c r="N18" i="1" s="1"/>
  <c r="N24" i="1" s="1"/>
  <c r="N30" i="1" s="1"/>
  <c r="N36" i="1" s="1"/>
  <c r="N42" i="1" s="1"/>
  <c r="N48" i="1" s="1"/>
  <c r="N54" i="1" s="1"/>
  <c r="N60" i="1" s="1"/>
  <c r="N66" i="1" s="1"/>
  <c r="N72" i="1" s="1"/>
  <c r="N78" i="1" s="1"/>
  <c r="N84" i="1" s="1"/>
  <c r="N90" i="1" s="1"/>
  <c r="N96" i="1" s="1"/>
  <c r="N102" i="1" s="1"/>
  <c r="N108" i="1" s="1"/>
  <c r="N114" i="1" s="1"/>
  <c r="N120" i="1" s="1"/>
  <c r="N126" i="1" s="1"/>
  <c r="N132" i="1" s="1"/>
  <c r="N138" i="1" s="1"/>
  <c r="N144" i="1" s="1"/>
  <c r="N150" i="1" s="1"/>
  <c r="N156" i="1" s="1"/>
  <c r="N162" i="1" s="1"/>
  <c r="N168" i="1" s="1"/>
  <c r="N174" i="1" s="1"/>
  <c r="M13" i="1"/>
  <c r="M19" i="1" s="1"/>
  <c r="M25" i="1" s="1"/>
  <c r="M31" i="1" s="1"/>
  <c r="M37" i="1" s="1"/>
  <c r="M43" i="1" s="1"/>
  <c r="M49" i="1" s="1"/>
  <c r="M55" i="1" s="1"/>
  <c r="M61" i="1" s="1"/>
  <c r="M67" i="1" s="1"/>
  <c r="M73" i="1" s="1"/>
  <c r="M79" i="1" s="1"/>
  <c r="M85" i="1" s="1"/>
  <c r="M91" i="1" s="1"/>
  <c r="M97" i="1" s="1"/>
  <c r="M103" i="1" s="1"/>
  <c r="M109" i="1" s="1"/>
  <c r="M115" i="1" s="1"/>
  <c r="M121" i="1" s="1"/>
  <c r="M127" i="1" s="1"/>
  <c r="M133" i="1" s="1"/>
  <c r="M139" i="1" s="1"/>
  <c r="M145" i="1" s="1"/>
  <c r="M151" i="1" s="1"/>
  <c r="M157" i="1" s="1"/>
  <c r="M163" i="1" s="1"/>
  <c r="M169" i="1" s="1"/>
  <c r="M175" i="1" s="1"/>
  <c r="N13" i="1"/>
  <c r="N19" i="1" s="1"/>
  <c r="N25" i="1" s="1"/>
  <c r="N31" i="1" s="1"/>
  <c r="N37" i="1" s="1"/>
  <c r="N43" i="1" s="1"/>
  <c r="N49" i="1" s="1"/>
  <c r="N55" i="1" s="1"/>
  <c r="N61" i="1" s="1"/>
  <c r="N67" i="1" s="1"/>
  <c r="N73" i="1" s="1"/>
  <c r="N79" i="1" s="1"/>
  <c r="N85" i="1" s="1"/>
  <c r="N91" i="1" s="1"/>
  <c r="N97" i="1" s="1"/>
  <c r="N103" i="1" s="1"/>
  <c r="N109" i="1" s="1"/>
  <c r="N115" i="1" s="1"/>
  <c r="N121" i="1" s="1"/>
  <c r="N127" i="1" s="1"/>
  <c r="N133" i="1" s="1"/>
  <c r="N139" i="1" s="1"/>
  <c r="N145" i="1" s="1"/>
  <c r="N151" i="1" s="1"/>
  <c r="N157" i="1" s="1"/>
  <c r="N163" i="1" s="1"/>
  <c r="N169" i="1" s="1"/>
  <c r="N175" i="1" s="1"/>
  <c r="M8" i="1"/>
  <c r="M14" i="1" s="1"/>
  <c r="M20" i="1" s="1"/>
  <c r="M26" i="1" s="1"/>
  <c r="M32" i="1" s="1"/>
  <c r="M38" i="1" s="1"/>
  <c r="M44" i="1" s="1"/>
  <c r="M50" i="1" s="1"/>
  <c r="M56" i="1" s="1"/>
  <c r="M62" i="1" s="1"/>
  <c r="M68" i="1" s="1"/>
  <c r="M74" i="1" s="1"/>
  <c r="M80" i="1" s="1"/>
  <c r="M86" i="1" s="1"/>
  <c r="M92" i="1" s="1"/>
  <c r="M98" i="1" s="1"/>
  <c r="M104" i="1" s="1"/>
  <c r="M110" i="1" s="1"/>
  <c r="M116" i="1" s="1"/>
  <c r="M122" i="1" s="1"/>
  <c r="M128" i="1" s="1"/>
  <c r="M134" i="1" s="1"/>
  <c r="M140" i="1" s="1"/>
  <c r="M146" i="1" s="1"/>
  <c r="M152" i="1" s="1"/>
  <c r="M158" i="1" s="1"/>
  <c r="M164" i="1" s="1"/>
  <c r="M170" i="1" s="1"/>
  <c r="N8" i="1"/>
  <c r="N14" i="1" s="1"/>
  <c r="N20" i="1" s="1"/>
  <c r="N26" i="1" s="1"/>
  <c r="N32" i="1" s="1"/>
  <c r="N38" i="1" s="1"/>
  <c r="N44" i="1" s="1"/>
  <c r="N50" i="1" s="1"/>
  <c r="N56" i="1" s="1"/>
  <c r="N62" i="1" s="1"/>
  <c r="N68" i="1" s="1"/>
  <c r="N74" i="1" s="1"/>
  <c r="N80" i="1" s="1"/>
  <c r="N86" i="1" s="1"/>
  <c r="N92" i="1" s="1"/>
  <c r="N98" i="1" s="1"/>
  <c r="N104" i="1" s="1"/>
  <c r="N110" i="1" s="1"/>
  <c r="N116" i="1" s="1"/>
  <c r="N122" i="1" s="1"/>
  <c r="N128" i="1" s="1"/>
  <c r="N134" i="1" s="1"/>
  <c r="N140" i="1" s="1"/>
  <c r="N146" i="1" s="1"/>
  <c r="N152" i="1" s="1"/>
  <c r="N158" i="1" s="1"/>
  <c r="N164" i="1" s="1"/>
  <c r="N170" i="1" s="1"/>
  <c r="P2" i="1"/>
  <c r="O8" i="1"/>
  <c r="O14" i="1" s="1"/>
  <c r="O9" i="1"/>
  <c r="O15" i="1" s="1"/>
  <c r="B5" i="1" l="1"/>
  <c r="P8" i="1"/>
  <c r="P14" i="1" s="1"/>
  <c r="O20" i="1"/>
  <c r="O21" i="1"/>
  <c r="P3" i="1"/>
  <c r="P9" i="1" s="1"/>
  <c r="P15" i="1" s="1"/>
  <c r="P21" i="1" s="1"/>
  <c r="B6" i="1" l="1"/>
  <c r="B11" i="1"/>
  <c r="B17" i="1" s="1"/>
  <c r="B23" i="1" s="1"/>
  <c r="B29" i="1" s="1"/>
  <c r="B35" i="1" s="1"/>
  <c r="B41" i="1" s="1"/>
  <c r="B47" i="1" s="1"/>
  <c r="B53" i="1" s="1"/>
  <c r="B59" i="1" s="1"/>
  <c r="B65" i="1" s="1"/>
  <c r="B71" i="1" s="1"/>
  <c r="B77" i="1" s="1"/>
  <c r="B83" i="1" s="1"/>
  <c r="B89" i="1" s="1"/>
  <c r="B95" i="1" s="1"/>
  <c r="B101" i="1" s="1"/>
  <c r="B107" i="1" s="1"/>
  <c r="B113" i="1" s="1"/>
  <c r="B119" i="1" s="1"/>
  <c r="B125" i="1" s="1"/>
  <c r="B131" i="1" s="1"/>
  <c r="B137" i="1" s="1"/>
  <c r="B143" i="1" s="1"/>
  <c r="B149" i="1" s="1"/>
  <c r="B155" i="1" s="1"/>
  <c r="B161" i="1" s="1"/>
  <c r="B167" i="1" s="1"/>
  <c r="B173" i="1" s="1"/>
  <c r="P20" i="1"/>
  <c r="O10" i="1"/>
  <c r="P4" i="1"/>
  <c r="O27" i="1"/>
  <c r="P27" i="1" s="1"/>
  <c r="O26" i="1"/>
  <c r="B7" i="1" l="1"/>
  <c r="B13" i="1" s="1"/>
  <c r="B19" i="1" s="1"/>
  <c r="B25" i="1" s="1"/>
  <c r="B31" i="1" s="1"/>
  <c r="B37" i="1" s="1"/>
  <c r="B43" i="1" s="1"/>
  <c r="B49" i="1" s="1"/>
  <c r="B55" i="1" s="1"/>
  <c r="B61" i="1" s="1"/>
  <c r="B67" i="1" s="1"/>
  <c r="B73" i="1" s="1"/>
  <c r="B79" i="1" s="1"/>
  <c r="B85" i="1" s="1"/>
  <c r="B91" i="1" s="1"/>
  <c r="B97" i="1" s="1"/>
  <c r="B103" i="1" s="1"/>
  <c r="B109" i="1" s="1"/>
  <c r="B115" i="1" s="1"/>
  <c r="B121" i="1" s="1"/>
  <c r="B127" i="1" s="1"/>
  <c r="B133" i="1" s="1"/>
  <c r="B139" i="1" s="1"/>
  <c r="B145" i="1" s="1"/>
  <c r="B151" i="1" s="1"/>
  <c r="B157" i="1" s="1"/>
  <c r="B163" i="1" s="1"/>
  <c r="B169" i="1" s="1"/>
  <c r="B175" i="1" s="1"/>
  <c r="B12" i="1"/>
  <c r="B18" i="1" s="1"/>
  <c r="B24" i="1" s="1"/>
  <c r="B30" i="1" s="1"/>
  <c r="B36" i="1" s="1"/>
  <c r="B42" i="1" s="1"/>
  <c r="B48" i="1" s="1"/>
  <c r="B54" i="1" s="1"/>
  <c r="B60" i="1" s="1"/>
  <c r="B66" i="1" s="1"/>
  <c r="B72" i="1" s="1"/>
  <c r="B78" i="1" s="1"/>
  <c r="B84" i="1" s="1"/>
  <c r="B90" i="1" s="1"/>
  <c r="B96" i="1" s="1"/>
  <c r="B102" i="1" s="1"/>
  <c r="B108" i="1" s="1"/>
  <c r="B114" i="1" s="1"/>
  <c r="B120" i="1" s="1"/>
  <c r="B126" i="1" s="1"/>
  <c r="B132" i="1" s="1"/>
  <c r="B138" i="1" s="1"/>
  <c r="B144" i="1" s="1"/>
  <c r="B150" i="1" s="1"/>
  <c r="B156" i="1" s="1"/>
  <c r="B162" i="1" s="1"/>
  <c r="B168" i="1" s="1"/>
  <c r="B174" i="1" s="1"/>
  <c r="P26" i="1"/>
  <c r="P10" i="1"/>
  <c r="O32" i="1"/>
  <c r="O33" i="1"/>
  <c r="P33" i="1" s="1"/>
  <c r="O16" i="1"/>
  <c r="P16" i="1" s="1"/>
  <c r="P32" i="1" l="1"/>
  <c r="O22" i="1"/>
  <c r="P22" i="1" s="1"/>
  <c r="O39" i="1"/>
  <c r="P39" i="1" s="1"/>
  <c r="O38" i="1"/>
  <c r="P38" i="1" l="1"/>
  <c r="O44" i="1"/>
  <c r="O45" i="1"/>
  <c r="P45" i="1" s="1"/>
  <c r="O28" i="1"/>
  <c r="P28" i="1" s="1"/>
  <c r="P5" i="1"/>
  <c r="O11" i="1"/>
  <c r="P44" i="1" l="1"/>
  <c r="P11" i="1"/>
  <c r="O17" i="1"/>
  <c r="O34" i="1"/>
  <c r="P34" i="1" s="1"/>
  <c r="O51" i="1"/>
  <c r="P51" i="1" s="1"/>
  <c r="O50" i="1"/>
  <c r="P50" i="1" s="1"/>
  <c r="P17" i="1" l="1"/>
  <c r="O57" i="1"/>
  <c r="P57" i="1" s="1"/>
  <c r="O40" i="1"/>
  <c r="P40" i="1" s="1"/>
  <c r="O12" i="1"/>
  <c r="P6" i="1"/>
  <c r="O56" i="1"/>
  <c r="P56" i="1" s="1"/>
  <c r="O23" i="1"/>
  <c r="P23" i="1" l="1"/>
  <c r="P12" i="1"/>
  <c r="O18" i="1"/>
  <c r="O13" i="1"/>
  <c r="P7" i="1"/>
  <c r="O46" i="1"/>
  <c r="P46" i="1" s="1"/>
  <c r="O29" i="1"/>
  <c r="O62" i="1"/>
  <c r="P62" i="1" s="1"/>
  <c r="O63" i="1"/>
  <c r="P63" i="1" s="1"/>
  <c r="P29" i="1" l="1"/>
  <c r="P13" i="1"/>
  <c r="P18" i="1"/>
  <c r="O52" i="1"/>
  <c r="P52" i="1" s="1"/>
  <c r="O69" i="1"/>
  <c r="P69" i="1" s="1"/>
  <c r="O68" i="1"/>
  <c r="P68" i="1" s="1"/>
  <c r="O19" i="1"/>
  <c r="O35" i="1"/>
  <c r="O24" i="1"/>
  <c r="P35" i="1" l="1"/>
  <c r="P24" i="1"/>
  <c r="P19" i="1"/>
  <c r="O74" i="1"/>
  <c r="P74" i="1" s="1"/>
  <c r="O75" i="1"/>
  <c r="P75" i="1" s="1"/>
  <c r="O30" i="1"/>
  <c r="O41" i="1"/>
  <c r="O58" i="1"/>
  <c r="P58" i="1" s="1"/>
  <c r="O25" i="1"/>
  <c r="P41" i="1" l="1"/>
  <c r="P25" i="1"/>
  <c r="P30" i="1"/>
  <c r="O47" i="1"/>
  <c r="O36" i="1"/>
  <c r="O81" i="1"/>
  <c r="P81" i="1" s="1"/>
  <c r="O31" i="1"/>
  <c r="P31" i="1" s="1"/>
  <c r="O64" i="1"/>
  <c r="P64" i="1" s="1"/>
  <c r="O80" i="1"/>
  <c r="P80" i="1" s="1"/>
  <c r="P36" i="1" l="1"/>
  <c r="P47" i="1"/>
  <c r="O37" i="1"/>
  <c r="P37" i="1" s="1"/>
  <c r="O87" i="1"/>
  <c r="P87" i="1" s="1"/>
  <c r="O86" i="1"/>
  <c r="P86" i="1" s="1"/>
  <c r="O42" i="1"/>
  <c r="P42" i="1" s="1"/>
  <c r="O70" i="1"/>
  <c r="P70" i="1" s="1"/>
  <c r="O53" i="1"/>
  <c r="P53" i="1" l="1"/>
  <c r="O92" i="1"/>
  <c r="P92" i="1" s="1"/>
  <c r="O59" i="1"/>
  <c r="O93" i="1"/>
  <c r="P93" i="1" s="1"/>
  <c r="O76" i="1"/>
  <c r="P76" i="1" s="1"/>
  <c r="O43" i="1"/>
  <c r="P43" i="1" s="1"/>
  <c r="O48" i="1"/>
  <c r="P48" i="1" s="1"/>
  <c r="P59" i="1" l="1"/>
  <c r="O82" i="1"/>
  <c r="P82" i="1" s="1"/>
  <c r="O99" i="1"/>
  <c r="P99" i="1" s="1"/>
  <c r="O65" i="1"/>
  <c r="O98" i="1"/>
  <c r="P98" i="1" s="1"/>
  <c r="O54" i="1"/>
  <c r="P54" i="1" s="1"/>
  <c r="O49" i="1"/>
  <c r="P49" i="1" s="1"/>
  <c r="P65" i="1" l="1"/>
  <c r="O60" i="1"/>
  <c r="P60" i="1" s="1"/>
  <c r="O104" i="1"/>
  <c r="P104" i="1" s="1"/>
  <c r="O71" i="1"/>
  <c r="O55" i="1"/>
  <c r="P55" i="1" s="1"/>
  <c r="O105" i="1"/>
  <c r="P105" i="1" s="1"/>
  <c r="O88" i="1"/>
  <c r="P88" i="1" s="1"/>
  <c r="P71" i="1" l="1"/>
  <c r="O61" i="1"/>
  <c r="P61" i="1" s="1"/>
  <c r="O77" i="1"/>
  <c r="O94" i="1"/>
  <c r="P94" i="1" s="1"/>
  <c r="O110" i="1"/>
  <c r="P110" i="1" s="1"/>
  <c r="O111" i="1"/>
  <c r="P111" i="1" s="1"/>
  <c r="O66" i="1"/>
  <c r="P66" i="1" s="1"/>
  <c r="P77" i="1" l="1"/>
  <c r="O100" i="1"/>
  <c r="P100" i="1" s="1"/>
  <c r="O72" i="1"/>
  <c r="P72" i="1" s="1"/>
  <c r="O117" i="1"/>
  <c r="P117" i="1" s="1"/>
  <c r="O83" i="1"/>
  <c r="O116" i="1"/>
  <c r="P116" i="1" s="1"/>
  <c r="O67" i="1"/>
  <c r="P67" i="1" s="1"/>
  <c r="P83" i="1" l="1"/>
  <c r="O123" i="1"/>
  <c r="P123" i="1" s="1"/>
  <c r="O78" i="1"/>
  <c r="P78" i="1" s="1"/>
  <c r="O73" i="1"/>
  <c r="P73" i="1" s="1"/>
  <c r="O106" i="1"/>
  <c r="P106" i="1" s="1"/>
  <c r="O122" i="1"/>
  <c r="P122" i="1" s="1"/>
  <c r="O89" i="1"/>
  <c r="P89" i="1" l="1"/>
  <c r="O128" i="1"/>
  <c r="P128" i="1" s="1"/>
  <c r="O112" i="1"/>
  <c r="P112" i="1" s="1"/>
  <c r="O79" i="1"/>
  <c r="P79" i="1" s="1"/>
  <c r="O95" i="1"/>
  <c r="O84" i="1"/>
  <c r="P84" i="1" s="1"/>
  <c r="O129" i="1"/>
  <c r="P129" i="1" s="1"/>
  <c r="P95" i="1" l="1"/>
  <c r="O101" i="1"/>
  <c r="O135" i="1"/>
  <c r="P135" i="1" s="1"/>
  <c r="O85" i="1"/>
  <c r="P85" i="1" s="1"/>
  <c r="O118" i="1"/>
  <c r="P118" i="1" s="1"/>
  <c r="O90" i="1"/>
  <c r="P90" i="1" s="1"/>
  <c r="O134" i="1"/>
  <c r="P134" i="1" s="1"/>
  <c r="P101" i="1" l="1"/>
  <c r="O91" i="1"/>
  <c r="P91" i="1" s="1"/>
  <c r="O141" i="1"/>
  <c r="P141" i="1" s="1"/>
  <c r="O140" i="1"/>
  <c r="P140" i="1" s="1"/>
  <c r="O96" i="1"/>
  <c r="P96" i="1" s="1"/>
  <c r="O124" i="1"/>
  <c r="P124" i="1" s="1"/>
  <c r="O107" i="1"/>
  <c r="P107" i="1" l="1"/>
  <c r="O102" i="1"/>
  <c r="P102" i="1" s="1"/>
  <c r="O146" i="1"/>
  <c r="P146" i="1" s="1"/>
  <c r="O147" i="1"/>
  <c r="P147" i="1" s="1"/>
  <c r="O113" i="1"/>
  <c r="O97" i="1"/>
  <c r="P97" i="1" s="1"/>
  <c r="O130" i="1"/>
  <c r="P130" i="1" s="1"/>
  <c r="P113" i="1" l="1"/>
  <c r="O103" i="1"/>
  <c r="P103" i="1" s="1"/>
  <c r="O119" i="1"/>
  <c r="O153" i="1"/>
  <c r="P153" i="1" s="1"/>
  <c r="O152" i="1"/>
  <c r="P152" i="1" s="1"/>
  <c r="O136" i="1"/>
  <c r="P136" i="1" s="1"/>
  <c r="O108" i="1"/>
  <c r="P108" i="1" s="1"/>
  <c r="P119" i="1" l="1"/>
  <c r="O159" i="1"/>
  <c r="P159" i="1" s="1"/>
  <c r="O125" i="1"/>
  <c r="P125" i="1" s="1"/>
  <c r="O158" i="1"/>
  <c r="P158" i="1" s="1"/>
  <c r="O114" i="1"/>
  <c r="P114" i="1" s="1"/>
  <c r="O142" i="1"/>
  <c r="P142" i="1" s="1"/>
  <c r="O109" i="1"/>
  <c r="P109" i="1" s="1"/>
  <c r="O120" i="1" l="1"/>
  <c r="P120" i="1" s="1"/>
  <c r="O164" i="1"/>
  <c r="P164" i="1" s="1"/>
  <c r="O131" i="1"/>
  <c r="P131" i="1" s="1"/>
  <c r="O115" i="1"/>
  <c r="P115" i="1" s="1"/>
  <c r="O165" i="1"/>
  <c r="P165" i="1" s="1"/>
  <c r="O148" i="1"/>
  <c r="P148" i="1" s="1"/>
  <c r="O171" i="1" l="1"/>
  <c r="P171" i="1" s="1"/>
  <c r="O121" i="1"/>
  <c r="P121" i="1" s="1"/>
  <c r="O137" i="1"/>
  <c r="P137" i="1" s="1"/>
  <c r="O154" i="1"/>
  <c r="P154" i="1" s="1"/>
  <c r="O170" i="1"/>
  <c r="P170" i="1" s="1"/>
  <c r="O126" i="1"/>
  <c r="P126" i="1" s="1"/>
  <c r="O160" i="1" l="1"/>
  <c r="P160" i="1" s="1"/>
  <c r="O143" i="1"/>
  <c r="P143" i="1" s="1"/>
  <c r="O132" i="1"/>
  <c r="P132" i="1" s="1"/>
  <c r="O127" i="1"/>
  <c r="P127" i="1" s="1"/>
  <c r="O133" i="1" l="1"/>
  <c r="P133" i="1" s="1"/>
  <c r="O138" i="1"/>
  <c r="P138" i="1" s="1"/>
  <c r="O149" i="1"/>
  <c r="P149" i="1" s="1"/>
  <c r="O166" i="1"/>
  <c r="P166" i="1" s="1"/>
  <c r="O172" i="1" l="1"/>
  <c r="P172" i="1" s="1"/>
  <c r="O155" i="1"/>
  <c r="P155" i="1" s="1"/>
  <c r="O144" i="1"/>
  <c r="P144" i="1" s="1"/>
  <c r="O139" i="1"/>
  <c r="P139" i="1" s="1"/>
  <c r="O145" i="1" l="1"/>
  <c r="P145" i="1" s="1"/>
  <c r="O150" i="1"/>
  <c r="P150" i="1" s="1"/>
  <c r="O161" i="1"/>
  <c r="P161" i="1" s="1"/>
  <c r="O167" i="1" l="1"/>
  <c r="P167" i="1" s="1"/>
  <c r="O156" i="1"/>
  <c r="P156" i="1" s="1"/>
  <c r="O151" i="1"/>
  <c r="P151" i="1" s="1"/>
  <c r="O157" i="1" l="1"/>
  <c r="P157" i="1" s="1"/>
  <c r="O162" i="1"/>
  <c r="P162" i="1" s="1"/>
  <c r="O173" i="1"/>
  <c r="P173" i="1" s="1"/>
  <c r="O168" i="1" l="1"/>
  <c r="P168" i="1" s="1"/>
  <c r="O163" i="1"/>
  <c r="P163" i="1" s="1"/>
  <c r="O169" i="1" l="1"/>
  <c r="P169" i="1" s="1"/>
  <c r="O174" i="1"/>
  <c r="P174" i="1" s="1"/>
  <c r="O175" i="1" l="1"/>
  <c r="P175" i="1" s="1"/>
</calcChain>
</file>

<file path=xl/sharedStrings.xml><?xml version="1.0" encoding="utf-8"?>
<sst xmlns="http://schemas.openxmlformats.org/spreadsheetml/2006/main" count="22" uniqueCount="22">
  <si>
    <t>PSI (-1 Ano)</t>
  </si>
  <si>
    <t>D0 (-1 Ano)</t>
  </si>
  <si>
    <t>N AASHTO</t>
  </si>
  <si>
    <t>IDS (-1 Ano)</t>
  </si>
  <si>
    <t>PSI (-2 Ano)</t>
  </si>
  <si>
    <t>Idade (Dados)</t>
  </si>
  <si>
    <t>IRI-convertido (-1 Ano)</t>
  </si>
  <si>
    <t>ATRMED (-1 Ano)</t>
  </si>
  <si>
    <t>H1ORIGCM (ESTR)</t>
  </si>
  <si>
    <t>H2CM (ESTR)</t>
  </si>
  <si>
    <t>CBRSL (ESTR)</t>
  </si>
  <si>
    <t>NAASHTO acumulado</t>
  </si>
  <si>
    <t>RESUMO_REFOR.</t>
  </si>
  <si>
    <t>RESUMO_CORTE</t>
  </si>
  <si>
    <t>RESUMO_PERCTARE</t>
  </si>
  <si>
    <t>RESUMO (-1 Ano)_REFOR.</t>
  </si>
  <si>
    <t>RESUMO (-1 Ano)_CORTE</t>
  </si>
  <si>
    <t>RESUMO (-1 Ano)_PERCTARE</t>
  </si>
  <si>
    <t>IRI-convertido (-2 Ano)</t>
  </si>
  <si>
    <t>Grupo</t>
  </si>
  <si>
    <t>Idade</t>
  </si>
  <si>
    <t>SNC (-1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</si>
</sst>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E6C1-B9B7-4C0E-A5A0-BF1FEBAC6EE9}">
  <dimension ref="A1:V175"/>
  <sheetViews>
    <sheetView tabSelected="1" workbookViewId="0"/>
  </sheetViews>
  <sheetFormatPr defaultRowHeight="15" x14ac:dyDescent="0.25"/>
  <cols>
    <col min="3" max="3" width="13.7109375" style="1" bestFit="1" customWidth="1"/>
    <col min="4" max="5" width="11.28515625" style="1" bestFit="1" customWidth="1"/>
    <col min="6" max="6" width="10.85546875" style="1" bestFit="1" customWidth="1"/>
    <col min="7" max="7" width="12.42578125" style="1" bestFit="1" customWidth="1"/>
    <col min="8" max="9" width="21.7109375" style="1" bestFit="1" customWidth="1"/>
    <col min="10" max="10" width="16.140625" style="1" bestFit="1" customWidth="1"/>
    <col min="11" max="11" width="11.5703125" style="1" bestFit="1" customWidth="1"/>
    <col min="12" max="12" width="17.85546875" style="1" bestFit="1" customWidth="1"/>
    <col min="13" max="13" width="12.85546875" style="1" bestFit="1" customWidth="1"/>
    <col min="14" max="14" width="13.5703125" style="1" bestFit="1" customWidth="1"/>
    <col min="15" max="15" width="10.7109375" style="1" customWidth="1"/>
    <col min="16" max="16" width="20.7109375" style="1" bestFit="1" customWidth="1"/>
    <col min="17" max="17" width="16.5703125" style="1" bestFit="1" customWidth="1"/>
    <col min="18" max="18" width="16.140625" style="1" bestFit="1" customWidth="1"/>
    <col min="19" max="19" width="19.5703125" style="1" bestFit="1" customWidth="1"/>
    <col min="20" max="20" width="24.28515625" style="1" bestFit="1" customWidth="1"/>
    <col min="21" max="21" width="23.85546875" style="1" bestFit="1" customWidth="1"/>
    <col min="22" max="22" width="27.28515625" style="1" bestFit="1" customWidth="1"/>
  </cols>
  <sheetData>
    <row r="1" spans="1:22" x14ac:dyDescent="0.25">
      <c r="A1" s="4" t="s">
        <v>19</v>
      </c>
      <c r="B1" s="4" t="s">
        <v>20</v>
      </c>
      <c r="C1" s="4" t="s">
        <v>5</v>
      </c>
      <c r="D1" s="4" t="s">
        <v>4</v>
      </c>
      <c r="E1" s="4" t="s">
        <v>0</v>
      </c>
      <c r="F1" s="4" t="s">
        <v>1</v>
      </c>
      <c r="G1" s="4" t="s">
        <v>21</v>
      </c>
      <c r="H1" s="4" t="s">
        <v>18</v>
      </c>
      <c r="I1" s="4" t="s">
        <v>6</v>
      </c>
      <c r="J1" s="4" t="s">
        <v>7</v>
      </c>
      <c r="K1" s="4" t="s">
        <v>3</v>
      </c>
      <c r="L1" s="4" t="s">
        <v>8</v>
      </c>
      <c r="M1" s="4" t="s">
        <v>9</v>
      </c>
      <c r="N1" s="4" t="s">
        <v>10</v>
      </c>
      <c r="O1" s="4" t="s">
        <v>2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</row>
    <row r="2" spans="1:22" x14ac:dyDescent="0.25">
      <c r="A2" s="8">
        <v>1</v>
      </c>
      <c r="B2" s="8">
        <v>2</v>
      </c>
      <c r="C2" s="5">
        <v>2</v>
      </c>
      <c r="D2" s="9">
        <v>4.2</v>
      </c>
      <c r="E2" s="9">
        <v>4</v>
      </c>
      <c r="F2" s="9">
        <v>30</v>
      </c>
      <c r="G2" s="26">
        <f>(((F2-2.8281)/0.7502)^(-0.63))*3.2</f>
        <v>0.33343863638404264</v>
      </c>
      <c r="H2" s="10">
        <v>1.2</v>
      </c>
      <c r="I2" s="10">
        <v>1.9</v>
      </c>
      <c r="J2" s="9">
        <v>2.4499999999999997</v>
      </c>
      <c r="K2" s="9">
        <v>10</v>
      </c>
      <c r="L2" s="9">
        <v>7.5</v>
      </c>
      <c r="M2" s="5">
        <v>35</v>
      </c>
      <c r="N2" s="5">
        <v>5</v>
      </c>
      <c r="O2" s="6">
        <v>30000</v>
      </c>
      <c r="P2" s="6">
        <f>O2</f>
        <v>30000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25">
      <c r="A3" s="8">
        <v>2</v>
      </c>
      <c r="B3" s="8">
        <f>B2</f>
        <v>2</v>
      </c>
      <c r="C3" s="5">
        <v>2</v>
      </c>
      <c r="D3" s="9">
        <v>4.2</v>
      </c>
      <c r="E3" s="9">
        <v>4</v>
      </c>
      <c r="F3" s="9">
        <v>30</v>
      </c>
      <c r="G3" s="26">
        <f t="shared" ref="G3:G7" si="0">(((F3-2.8281)/0.7502)^(-0.63))*3.2</f>
        <v>0.33343863638404264</v>
      </c>
      <c r="H3" s="10">
        <v>1.2</v>
      </c>
      <c r="I3" s="10">
        <v>1.9</v>
      </c>
      <c r="J3" s="9">
        <v>2.4499999999999997</v>
      </c>
      <c r="K3" s="9">
        <v>10</v>
      </c>
      <c r="L3" s="9">
        <v>7.5</v>
      </c>
      <c r="M3" s="5">
        <v>35</v>
      </c>
      <c r="N3" s="5">
        <v>5</v>
      </c>
      <c r="O3" s="6">
        <v>70000</v>
      </c>
      <c r="P3" s="6">
        <f t="shared" ref="P3:P7" si="1">O3</f>
        <v>70000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x14ac:dyDescent="0.25">
      <c r="A4" s="8">
        <v>3</v>
      </c>
      <c r="B4" s="8">
        <f t="shared" ref="B4:B7" si="2">B3</f>
        <v>2</v>
      </c>
      <c r="C4" s="5">
        <v>2</v>
      </c>
      <c r="D4" s="9">
        <v>4.2</v>
      </c>
      <c r="E4" s="9">
        <v>4</v>
      </c>
      <c r="F4" s="9">
        <v>30</v>
      </c>
      <c r="G4" s="26">
        <f t="shared" si="0"/>
        <v>0.33343863638404264</v>
      </c>
      <c r="H4" s="10">
        <v>1.2</v>
      </c>
      <c r="I4" s="10">
        <v>1.9</v>
      </c>
      <c r="J4" s="9">
        <v>2.4499999999999997</v>
      </c>
      <c r="K4" s="9">
        <v>10</v>
      </c>
      <c r="L4" s="9">
        <v>7.5</v>
      </c>
      <c r="M4" s="5">
        <v>35</v>
      </c>
      <c r="N4" s="5">
        <v>5</v>
      </c>
      <c r="O4" s="6">
        <v>120000</v>
      </c>
      <c r="P4" s="6">
        <f t="shared" si="1"/>
        <v>120000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x14ac:dyDescent="0.25">
      <c r="A5" s="8">
        <v>4</v>
      </c>
      <c r="B5" s="8">
        <f t="shared" si="2"/>
        <v>2</v>
      </c>
      <c r="C5" s="5">
        <v>2</v>
      </c>
      <c r="D5" s="9">
        <v>4.2</v>
      </c>
      <c r="E5" s="9">
        <v>4</v>
      </c>
      <c r="F5" s="9">
        <v>30</v>
      </c>
      <c r="G5" s="26">
        <f t="shared" si="0"/>
        <v>0.33343863638404264</v>
      </c>
      <c r="H5" s="10">
        <v>1.2</v>
      </c>
      <c r="I5" s="10">
        <v>1.9</v>
      </c>
      <c r="J5" s="9">
        <v>2.4499999999999997</v>
      </c>
      <c r="K5" s="9">
        <v>10</v>
      </c>
      <c r="L5" s="9">
        <v>7.5</v>
      </c>
      <c r="M5" s="5">
        <v>35</v>
      </c>
      <c r="N5" s="5">
        <v>5</v>
      </c>
      <c r="O5" s="6">
        <v>350000</v>
      </c>
      <c r="P5" s="6">
        <f t="shared" si="1"/>
        <v>350000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x14ac:dyDescent="0.25">
      <c r="A6" s="8">
        <v>5</v>
      </c>
      <c r="B6" s="8">
        <f t="shared" si="2"/>
        <v>2</v>
      </c>
      <c r="C6" s="5">
        <v>2</v>
      </c>
      <c r="D6" s="9">
        <v>4.2</v>
      </c>
      <c r="E6" s="9">
        <v>4</v>
      </c>
      <c r="F6" s="9">
        <v>30</v>
      </c>
      <c r="G6" s="26">
        <f t="shared" si="0"/>
        <v>0.33343863638404264</v>
      </c>
      <c r="H6" s="10">
        <v>1.2</v>
      </c>
      <c r="I6" s="10">
        <v>1.9</v>
      </c>
      <c r="J6" s="9">
        <v>2.4499999999999997</v>
      </c>
      <c r="K6" s="9">
        <v>10</v>
      </c>
      <c r="L6" s="9">
        <v>7.5</v>
      </c>
      <c r="M6" s="5">
        <v>35</v>
      </c>
      <c r="N6" s="5">
        <v>5</v>
      </c>
      <c r="O6" s="6">
        <v>750000</v>
      </c>
      <c r="P6" s="6">
        <f t="shared" si="1"/>
        <v>750000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25">
      <c r="A7" s="8">
        <v>6</v>
      </c>
      <c r="B7" s="8">
        <f t="shared" si="2"/>
        <v>2</v>
      </c>
      <c r="C7" s="5">
        <v>2</v>
      </c>
      <c r="D7" s="9">
        <v>4.2</v>
      </c>
      <c r="E7" s="9">
        <v>4</v>
      </c>
      <c r="F7" s="9">
        <v>30</v>
      </c>
      <c r="G7" s="26">
        <f t="shared" si="0"/>
        <v>0.33343863638404264</v>
      </c>
      <c r="H7" s="10">
        <v>1.2</v>
      </c>
      <c r="I7" s="10">
        <v>1.9</v>
      </c>
      <c r="J7" s="9">
        <v>2.4499999999999997</v>
      </c>
      <c r="K7" s="9">
        <v>10</v>
      </c>
      <c r="L7" s="9">
        <v>7.5</v>
      </c>
      <c r="M7" s="5">
        <v>35</v>
      </c>
      <c r="N7" s="5">
        <v>5</v>
      </c>
      <c r="O7" s="6">
        <v>950000</v>
      </c>
      <c r="P7" s="6">
        <f t="shared" si="1"/>
        <v>950000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25">
      <c r="A8" s="7">
        <f t="shared" ref="A8:A39" si="3">A2</f>
        <v>1</v>
      </c>
      <c r="B8" s="7">
        <f>B2+1</f>
        <v>3</v>
      </c>
      <c r="C8" s="2">
        <f>IF(S8=0,C2+1,0)</f>
        <v>3</v>
      </c>
      <c r="L8" s="25">
        <f>IF(Q2&gt;=2, L2+Q2-R2,L2)</f>
        <v>7.5</v>
      </c>
      <c r="M8" s="2">
        <f t="shared" ref="M8:N27" si="4">M2</f>
        <v>35</v>
      </c>
      <c r="N8" s="2">
        <f t="shared" si="4"/>
        <v>5</v>
      </c>
      <c r="O8" s="3">
        <f t="shared" ref="O8:O39" si="5">O2*1.03</f>
        <v>30900</v>
      </c>
      <c r="P8" s="3">
        <f t="shared" ref="P8:P39" si="6">O8+P2</f>
        <v>60900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25">
      <c r="A9" s="7">
        <f t="shared" si="3"/>
        <v>2</v>
      </c>
      <c r="B9" s="7">
        <f t="shared" ref="B9:B72" si="7">B3+1</f>
        <v>3</v>
      </c>
      <c r="C9" s="2">
        <f t="shared" ref="C9:C72" si="8">IF(S9=0,C3+1,0)</f>
        <v>3</v>
      </c>
      <c r="L9" s="2">
        <f t="shared" ref="L9:L72" si="9">IF(Q3&gt;=2, L3+Q3-R3,L3)</f>
        <v>7.5</v>
      </c>
      <c r="M9" s="2">
        <f t="shared" si="4"/>
        <v>35</v>
      </c>
      <c r="N9" s="2">
        <f t="shared" si="4"/>
        <v>5</v>
      </c>
      <c r="O9" s="3">
        <f t="shared" si="5"/>
        <v>72100</v>
      </c>
      <c r="P9" s="3">
        <f t="shared" si="6"/>
        <v>142100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25">
      <c r="A10" s="7">
        <f t="shared" si="3"/>
        <v>3</v>
      </c>
      <c r="B10" s="7">
        <f t="shared" si="7"/>
        <v>3</v>
      </c>
      <c r="C10" s="2">
        <f t="shared" si="8"/>
        <v>3</v>
      </c>
      <c r="L10" s="2">
        <f t="shared" si="9"/>
        <v>7.5</v>
      </c>
      <c r="M10" s="2">
        <f t="shared" si="4"/>
        <v>35</v>
      </c>
      <c r="N10" s="2">
        <f t="shared" si="4"/>
        <v>5</v>
      </c>
      <c r="O10" s="3">
        <f t="shared" si="5"/>
        <v>123600</v>
      </c>
      <c r="P10" s="3">
        <f t="shared" si="6"/>
        <v>243600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25">
      <c r="A11" s="7">
        <f t="shared" si="3"/>
        <v>4</v>
      </c>
      <c r="B11" s="7">
        <f t="shared" si="7"/>
        <v>3</v>
      </c>
      <c r="C11" s="2">
        <f t="shared" si="8"/>
        <v>3</v>
      </c>
      <c r="L11" s="2">
        <f t="shared" si="9"/>
        <v>7.5</v>
      </c>
      <c r="M11" s="2">
        <f t="shared" si="4"/>
        <v>35</v>
      </c>
      <c r="N11" s="2">
        <f t="shared" si="4"/>
        <v>5</v>
      </c>
      <c r="O11" s="3">
        <f t="shared" si="5"/>
        <v>360500</v>
      </c>
      <c r="P11" s="3">
        <f t="shared" si="6"/>
        <v>710500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25">
      <c r="A12" s="7">
        <f t="shared" si="3"/>
        <v>5</v>
      </c>
      <c r="B12" s="7">
        <f t="shared" si="7"/>
        <v>3</v>
      </c>
      <c r="C12" s="2">
        <f t="shared" si="8"/>
        <v>3</v>
      </c>
      <c r="L12" s="2">
        <f t="shared" si="9"/>
        <v>7.5</v>
      </c>
      <c r="M12" s="2">
        <f t="shared" si="4"/>
        <v>35</v>
      </c>
      <c r="N12" s="2">
        <f t="shared" si="4"/>
        <v>5</v>
      </c>
      <c r="O12" s="3">
        <f t="shared" si="5"/>
        <v>772500</v>
      </c>
      <c r="P12" s="3">
        <f t="shared" si="6"/>
        <v>1522500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 s="7">
        <f t="shared" si="3"/>
        <v>6</v>
      </c>
      <c r="B13" s="7">
        <f t="shared" si="7"/>
        <v>3</v>
      </c>
      <c r="C13" s="2">
        <f t="shared" si="8"/>
        <v>3</v>
      </c>
      <c r="L13" s="2">
        <f t="shared" si="9"/>
        <v>7.5</v>
      </c>
      <c r="M13" s="2">
        <f t="shared" si="4"/>
        <v>35</v>
      </c>
      <c r="N13" s="2">
        <f t="shared" si="4"/>
        <v>5</v>
      </c>
      <c r="O13" s="3">
        <f t="shared" si="5"/>
        <v>978500</v>
      </c>
      <c r="P13" s="3">
        <f t="shared" si="6"/>
        <v>1928500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25">
      <c r="A14" s="11">
        <f t="shared" si="3"/>
        <v>1</v>
      </c>
      <c r="B14" s="23">
        <f t="shared" si="7"/>
        <v>4</v>
      </c>
      <c r="C14" s="12">
        <f t="shared" si="8"/>
        <v>4</v>
      </c>
      <c r="D14" s="13"/>
      <c r="E14" s="13"/>
      <c r="F14" s="13"/>
      <c r="G14" s="13"/>
      <c r="H14" s="13"/>
      <c r="I14" s="13"/>
      <c r="J14" s="13"/>
      <c r="K14" s="13"/>
      <c r="L14" s="12">
        <f t="shared" si="9"/>
        <v>7.5</v>
      </c>
      <c r="M14" s="12">
        <f t="shared" si="4"/>
        <v>35</v>
      </c>
      <c r="N14" s="12">
        <f t="shared" si="4"/>
        <v>5</v>
      </c>
      <c r="O14" s="14">
        <f t="shared" si="5"/>
        <v>31827</v>
      </c>
      <c r="P14" s="14">
        <f t="shared" si="6"/>
        <v>92727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5">
        <v>0</v>
      </c>
    </row>
    <row r="15" spans="1:22" x14ac:dyDescent="0.25">
      <c r="A15" s="16">
        <f t="shared" si="3"/>
        <v>2</v>
      </c>
      <c r="B15" s="7">
        <f t="shared" si="7"/>
        <v>4</v>
      </c>
      <c r="C15" s="2">
        <f t="shared" si="8"/>
        <v>4</v>
      </c>
      <c r="L15" s="2">
        <f t="shared" si="9"/>
        <v>7.5</v>
      </c>
      <c r="M15" s="2">
        <f t="shared" si="4"/>
        <v>35</v>
      </c>
      <c r="N15" s="2">
        <f t="shared" si="4"/>
        <v>5</v>
      </c>
      <c r="O15" s="3">
        <f t="shared" si="5"/>
        <v>74263</v>
      </c>
      <c r="P15" s="3">
        <f t="shared" si="6"/>
        <v>216363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17">
        <v>0</v>
      </c>
    </row>
    <row r="16" spans="1:22" x14ac:dyDescent="0.25">
      <c r="A16" s="16">
        <f t="shared" si="3"/>
        <v>3</v>
      </c>
      <c r="B16" s="7">
        <f t="shared" si="7"/>
        <v>4</v>
      </c>
      <c r="C16" s="2">
        <f t="shared" si="8"/>
        <v>4</v>
      </c>
      <c r="L16" s="2">
        <f t="shared" si="9"/>
        <v>7.5</v>
      </c>
      <c r="M16" s="2">
        <f t="shared" si="4"/>
        <v>35</v>
      </c>
      <c r="N16" s="2">
        <f t="shared" si="4"/>
        <v>5</v>
      </c>
      <c r="O16" s="3">
        <f t="shared" si="5"/>
        <v>127308</v>
      </c>
      <c r="P16" s="3">
        <f t="shared" si="6"/>
        <v>370908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17">
        <v>0</v>
      </c>
    </row>
    <row r="17" spans="1:22" x14ac:dyDescent="0.25">
      <c r="A17" s="16">
        <f t="shared" si="3"/>
        <v>4</v>
      </c>
      <c r="B17" s="7">
        <f t="shared" si="7"/>
        <v>4</v>
      </c>
      <c r="C17" s="2">
        <f t="shared" si="8"/>
        <v>4</v>
      </c>
      <c r="L17" s="2">
        <f t="shared" si="9"/>
        <v>7.5</v>
      </c>
      <c r="M17" s="2">
        <f t="shared" si="4"/>
        <v>35</v>
      </c>
      <c r="N17" s="2">
        <f t="shared" si="4"/>
        <v>5</v>
      </c>
      <c r="O17" s="3">
        <f t="shared" si="5"/>
        <v>371315</v>
      </c>
      <c r="P17" s="3">
        <f t="shared" si="6"/>
        <v>1081815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17">
        <v>0</v>
      </c>
    </row>
    <row r="18" spans="1:22" x14ac:dyDescent="0.25">
      <c r="A18" s="16">
        <f t="shared" si="3"/>
        <v>5</v>
      </c>
      <c r="B18" s="7">
        <f t="shared" si="7"/>
        <v>4</v>
      </c>
      <c r="C18" s="2">
        <f t="shared" si="8"/>
        <v>4</v>
      </c>
      <c r="L18" s="2">
        <f t="shared" si="9"/>
        <v>7.5</v>
      </c>
      <c r="M18" s="2">
        <f t="shared" si="4"/>
        <v>35</v>
      </c>
      <c r="N18" s="2">
        <f t="shared" si="4"/>
        <v>5</v>
      </c>
      <c r="O18" s="3">
        <f t="shared" si="5"/>
        <v>795675</v>
      </c>
      <c r="P18" s="3">
        <f t="shared" si="6"/>
        <v>2318175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17">
        <v>0</v>
      </c>
    </row>
    <row r="19" spans="1:22" x14ac:dyDescent="0.25">
      <c r="A19" s="18">
        <f t="shared" si="3"/>
        <v>6</v>
      </c>
      <c r="B19" s="24">
        <f t="shared" si="7"/>
        <v>4</v>
      </c>
      <c r="C19" s="19">
        <f t="shared" si="8"/>
        <v>4</v>
      </c>
      <c r="D19" s="20"/>
      <c r="E19" s="20"/>
      <c r="F19" s="20"/>
      <c r="G19" s="20"/>
      <c r="H19" s="20"/>
      <c r="I19" s="20"/>
      <c r="J19" s="20"/>
      <c r="K19" s="20"/>
      <c r="L19" s="19">
        <f t="shared" si="9"/>
        <v>7.5</v>
      </c>
      <c r="M19" s="19">
        <f t="shared" si="4"/>
        <v>35</v>
      </c>
      <c r="N19" s="19">
        <f t="shared" si="4"/>
        <v>5</v>
      </c>
      <c r="O19" s="21">
        <f t="shared" si="5"/>
        <v>1007855</v>
      </c>
      <c r="P19" s="21">
        <f t="shared" si="6"/>
        <v>2936355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22">
        <v>0</v>
      </c>
    </row>
    <row r="20" spans="1:22" x14ac:dyDescent="0.25">
      <c r="A20" s="7">
        <f t="shared" si="3"/>
        <v>1</v>
      </c>
      <c r="B20" s="7">
        <f t="shared" si="7"/>
        <v>5</v>
      </c>
      <c r="C20" s="2">
        <f t="shared" si="8"/>
        <v>5</v>
      </c>
      <c r="L20" s="2">
        <f t="shared" si="9"/>
        <v>7.5</v>
      </c>
      <c r="M20" s="2">
        <f t="shared" si="4"/>
        <v>35</v>
      </c>
      <c r="N20" s="2">
        <f t="shared" si="4"/>
        <v>5</v>
      </c>
      <c r="O20" s="3">
        <f t="shared" si="5"/>
        <v>32781.81</v>
      </c>
      <c r="P20" s="3">
        <f t="shared" si="6"/>
        <v>125508.81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x14ac:dyDescent="0.25">
      <c r="A21" s="7">
        <f t="shared" si="3"/>
        <v>2</v>
      </c>
      <c r="B21" s="7">
        <f t="shared" si="7"/>
        <v>5</v>
      </c>
      <c r="C21" s="2">
        <f t="shared" si="8"/>
        <v>5</v>
      </c>
      <c r="L21" s="2">
        <f t="shared" si="9"/>
        <v>7.5</v>
      </c>
      <c r="M21" s="2">
        <f t="shared" si="4"/>
        <v>35</v>
      </c>
      <c r="N21" s="2">
        <f t="shared" si="4"/>
        <v>5</v>
      </c>
      <c r="O21" s="3">
        <f t="shared" si="5"/>
        <v>76490.89</v>
      </c>
      <c r="P21" s="3">
        <f t="shared" si="6"/>
        <v>292853.89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x14ac:dyDescent="0.25">
      <c r="A22" s="7">
        <f t="shared" si="3"/>
        <v>3</v>
      </c>
      <c r="B22" s="7">
        <f t="shared" si="7"/>
        <v>5</v>
      </c>
      <c r="C22" s="2">
        <f t="shared" si="8"/>
        <v>5</v>
      </c>
      <c r="L22" s="2">
        <f t="shared" si="9"/>
        <v>7.5</v>
      </c>
      <c r="M22" s="2">
        <f t="shared" si="4"/>
        <v>35</v>
      </c>
      <c r="N22" s="2">
        <f t="shared" si="4"/>
        <v>5</v>
      </c>
      <c r="O22" s="3">
        <f t="shared" si="5"/>
        <v>131127.24</v>
      </c>
      <c r="P22" s="3">
        <f t="shared" si="6"/>
        <v>502035.24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x14ac:dyDescent="0.25">
      <c r="A23" s="7">
        <f t="shared" si="3"/>
        <v>4</v>
      </c>
      <c r="B23" s="7">
        <f t="shared" si="7"/>
        <v>5</v>
      </c>
      <c r="C23" s="2">
        <f t="shared" si="8"/>
        <v>5</v>
      </c>
      <c r="L23" s="2">
        <f t="shared" si="9"/>
        <v>7.5</v>
      </c>
      <c r="M23" s="2">
        <f t="shared" si="4"/>
        <v>35</v>
      </c>
      <c r="N23" s="2">
        <f t="shared" si="4"/>
        <v>5</v>
      </c>
      <c r="O23" s="3">
        <f t="shared" si="5"/>
        <v>382454.45</v>
      </c>
      <c r="P23" s="3">
        <f t="shared" si="6"/>
        <v>1464269.45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25">
      <c r="A24" s="7">
        <f t="shared" si="3"/>
        <v>5</v>
      </c>
      <c r="B24" s="7">
        <f t="shared" si="7"/>
        <v>5</v>
      </c>
      <c r="C24" s="2">
        <f t="shared" si="8"/>
        <v>5</v>
      </c>
      <c r="L24" s="2">
        <f t="shared" si="9"/>
        <v>7.5</v>
      </c>
      <c r="M24" s="2">
        <f t="shared" si="4"/>
        <v>35</v>
      </c>
      <c r="N24" s="2">
        <f t="shared" si="4"/>
        <v>5</v>
      </c>
      <c r="O24" s="3">
        <f t="shared" si="5"/>
        <v>819545.25</v>
      </c>
      <c r="P24" s="3">
        <f t="shared" si="6"/>
        <v>3137720.25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25">
      <c r="A25" s="7">
        <f t="shared" si="3"/>
        <v>6</v>
      </c>
      <c r="B25" s="7">
        <f t="shared" si="7"/>
        <v>5</v>
      </c>
      <c r="C25" s="2">
        <f t="shared" si="8"/>
        <v>5</v>
      </c>
      <c r="L25" s="2">
        <f t="shared" si="9"/>
        <v>7.5</v>
      </c>
      <c r="M25" s="2">
        <f t="shared" si="4"/>
        <v>35</v>
      </c>
      <c r="N25" s="2">
        <f t="shared" si="4"/>
        <v>5</v>
      </c>
      <c r="O25" s="3">
        <f t="shared" si="5"/>
        <v>1038090.65</v>
      </c>
      <c r="P25" s="3">
        <f t="shared" si="6"/>
        <v>3974445.65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x14ac:dyDescent="0.25">
      <c r="A26" s="7">
        <f t="shared" si="3"/>
        <v>1</v>
      </c>
      <c r="B26" s="7">
        <f t="shared" si="7"/>
        <v>6</v>
      </c>
      <c r="C26" s="2">
        <f t="shared" si="8"/>
        <v>6</v>
      </c>
      <c r="L26" s="2">
        <f t="shared" si="9"/>
        <v>7.5</v>
      </c>
      <c r="M26" s="2">
        <f t="shared" si="4"/>
        <v>35</v>
      </c>
      <c r="N26" s="2">
        <f t="shared" si="4"/>
        <v>5</v>
      </c>
      <c r="O26" s="3">
        <f t="shared" si="5"/>
        <v>33765.264299999995</v>
      </c>
      <c r="P26" s="3">
        <f t="shared" si="6"/>
        <v>159274.07429999998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x14ac:dyDescent="0.25">
      <c r="A27" s="7">
        <f t="shared" si="3"/>
        <v>2</v>
      </c>
      <c r="B27" s="7">
        <f t="shared" si="7"/>
        <v>6</v>
      </c>
      <c r="C27" s="2">
        <f t="shared" si="8"/>
        <v>6</v>
      </c>
      <c r="L27" s="2">
        <f t="shared" si="9"/>
        <v>7.5</v>
      </c>
      <c r="M27" s="2">
        <f t="shared" si="4"/>
        <v>35</v>
      </c>
      <c r="N27" s="2">
        <f t="shared" si="4"/>
        <v>5</v>
      </c>
      <c r="O27" s="3">
        <f t="shared" si="5"/>
        <v>78785.616699999999</v>
      </c>
      <c r="P27" s="3">
        <f t="shared" si="6"/>
        <v>371639.50670000003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x14ac:dyDescent="0.25">
      <c r="A28" s="7">
        <f t="shared" si="3"/>
        <v>3</v>
      </c>
      <c r="B28" s="7">
        <f t="shared" si="7"/>
        <v>6</v>
      </c>
      <c r="C28" s="2">
        <f t="shared" si="8"/>
        <v>6</v>
      </c>
      <c r="L28" s="2">
        <f t="shared" si="9"/>
        <v>7.5</v>
      </c>
      <c r="M28" s="2">
        <f t="shared" ref="M28:N47" si="10">M22</f>
        <v>35</v>
      </c>
      <c r="N28" s="2">
        <f t="shared" si="10"/>
        <v>5</v>
      </c>
      <c r="O28" s="3">
        <f t="shared" si="5"/>
        <v>135061.05719999998</v>
      </c>
      <c r="P28" s="3">
        <f t="shared" si="6"/>
        <v>637096.29719999991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x14ac:dyDescent="0.25">
      <c r="A29" s="7">
        <f t="shared" si="3"/>
        <v>4</v>
      </c>
      <c r="B29" s="7">
        <f t="shared" si="7"/>
        <v>6</v>
      </c>
      <c r="C29" s="2">
        <f t="shared" si="8"/>
        <v>6</v>
      </c>
      <c r="L29" s="2">
        <f t="shared" si="9"/>
        <v>7.5</v>
      </c>
      <c r="M29" s="2">
        <f t="shared" si="10"/>
        <v>35</v>
      </c>
      <c r="N29" s="2">
        <f t="shared" si="10"/>
        <v>5</v>
      </c>
      <c r="O29" s="3">
        <f t="shared" si="5"/>
        <v>393928.08350000001</v>
      </c>
      <c r="P29" s="3">
        <f t="shared" si="6"/>
        <v>1858197.5334999999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25">
      <c r="A30" s="7">
        <f t="shared" si="3"/>
        <v>5</v>
      </c>
      <c r="B30" s="7">
        <f t="shared" si="7"/>
        <v>6</v>
      </c>
      <c r="C30" s="2">
        <f t="shared" si="8"/>
        <v>6</v>
      </c>
      <c r="L30" s="2">
        <f t="shared" si="9"/>
        <v>7.5</v>
      </c>
      <c r="M30" s="2">
        <f t="shared" si="10"/>
        <v>35</v>
      </c>
      <c r="N30" s="2">
        <f t="shared" si="10"/>
        <v>5</v>
      </c>
      <c r="O30" s="3">
        <f t="shared" si="5"/>
        <v>844131.60750000004</v>
      </c>
      <c r="P30" s="3">
        <f t="shared" si="6"/>
        <v>3981851.8574999999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x14ac:dyDescent="0.25">
      <c r="A31" s="7">
        <f t="shared" si="3"/>
        <v>6</v>
      </c>
      <c r="B31" s="7">
        <f t="shared" si="7"/>
        <v>6</v>
      </c>
      <c r="C31" s="2">
        <f t="shared" si="8"/>
        <v>6</v>
      </c>
      <c r="L31" s="2">
        <f t="shared" si="9"/>
        <v>7.5</v>
      </c>
      <c r="M31" s="2">
        <f t="shared" si="10"/>
        <v>35</v>
      </c>
      <c r="N31" s="2">
        <f t="shared" si="10"/>
        <v>5</v>
      </c>
      <c r="O31" s="3">
        <f t="shared" si="5"/>
        <v>1069233.3695</v>
      </c>
      <c r="P31" s="3">
        <f t="shared" si="6"/>
        <v>5043679.0195000004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25">
      <c r="A32" s="7">
        <f t="shared" si="3"/>
        <v>1</v>
      </c>
      <c r="B32" s="7">
        <f t="shared" si="7"/>
        <v>7</v>
      </c>
      <c r="C32" s="2">
        <f t="shared" si="8"/>
        <v>7</v>
      </c>
      <c r="L32" s="2">
        <f t="shared" si="9"/>
        <v>7.5</v>
      </c>
      <c r="M32" s="2">
        <f t="shared" si="10"/>
        <v>35</v>
      </c>
      <c r="N32" s="2">
        <f t="shared" si="10"/>
        <v>5</v>
      </c>
      <c r="O32" s="3">
        <f t="shared" si="5"/>
        <v>34778.222228999999</v>
      </c>
      <c r="P32" s="3">
        <f t="shared" si="6"/>
        <v>194052.29652899998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25">
      <c r="A33" s="7">
        <f t="shared" si="3"/>
        <v>2</v>
      </c>
      <c r="B33" s="7">
        <f t="shared" si="7"/>
        <v>7</v>
      </c>
      <c r="C33" s="2">
        <f t="shared" si="8"/>
        <v>7</v>
      </c>
      <c r="L33" s="2">
        <f t="shared" si="9"/>
        <v>7.5</v>
      </c>
      <c r="M33" s="2">
        <f t="shared" si="10"/>
        <v>35</v>
      </c>
      <c r="N33" s="2">
        <f t="shared" si="10"/>
        <v>5</v>
      </c>
      <c r="O33" s="3">
        <f t="shared" si="5"/>
        <v>81149.185201</v>
      </c>
      <c r="P33" s="3">
        <f t="shared" si="6"/>
        <v>452788.69190100004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x14ac:dyDescent="0.25">
      <c r="A34" s="7">
        <f t="shared" si="3"/>
        <v>3</v>
      </c>
      <c r="B34" s="7">
        <f t="shared" si="7"/>
        <v>7</v>
      </c>
      <c r="C34" s="2">
        <f t="shared" si="8"/>
        <v>7</v>
      </c>
      <c r="L34" s="2">
        <f t="shared" si="9"/>
        <v>7.5</v>
      </c>
      <c r="M34" s="2">
        <f t="shared" si="10"/>
        <v>35</v>
      </c>
      <c r="N34" s="2">
        <f t="shared" si="10"/>
        <v>5</v>
      </c>
      <c r="O34" s="3">
        <f t="shared" si="5"/>
        <v>139112.888916</v>
      </c>
      <c r="P34" s="3">
        <f t="shared" si="6"/>
        <v>776209.18611599994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x14ac:dyDescent="0.25">
      <c r="A35" s="7">
        <f t="shared" si="3"/>
        <v>4</v>
      </c>
      <c r="B35" s="7">
        <f t="shared" si="7"/>
        <v>7</v>
      </c>
      <c r="C35" s="2">
        <f t="shared" si="8"/>
        <v>7</v>
      </c>
      <c r="L35" s="2">
        <f t="shared" si="9"/>
        <v>7.5</v>
      </c>
      <c r="M35" s="2">
        <f t="shared" si="10"/>
        <v>35</v>
      </c>
      <c r="N35" s="2">
        <f t="shared" si="10"/>
        <v>5</v>
      </c>
      <c r="O35" s="3">
        <f t="shared" si="5"/>
        <v>405745.92600500002</v>
      </c>
      <c r="P35" s="3">
        <f t="shared" si="6"/>
        <v>2263943.4595050002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x14ac:dyDescent="0.25">
      <c r="A36" s="7">
        <f t="shared" si="3"/>
        <v>5</v>
      </c>
      <c r="B36" s="7">
        <f t="shared" si="7"/>
        <v>7</v>
      </c>
      <c r="C36" s="2">
        <f t="shared" si="8"/>
        <v>7</v>
      </c>
      <c r="L36" s="2">
        <f t="shared" si="9"/>
        <v>7.5</v>
      </c>
      <c r="M36" s="2">
        <f t="shared" si="10"/>
        <v>35</v>
      </c>
      <c r="N36" s="2">
        <f t="shared" si="10"/>
        <v>5</v>
      </c>
      <c r="O36" s="3">
        <f t="shared" si="5"/>
        <v>869455.5557250001</v>
      </c>
      <c r="P36" s="3">
        <f t="shared" si="6"/>
        <v>4851307.4132249998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x14ac:dyDescent="0.25">
      <c r="A37" s="7">
        <f t="shared" si="3"/>
        <v>6</v>
      </c>
      <c r="B37" s="7">
        <f t="shared" si="7"/>
        <v>7</v>
      </c>
      <c r="C37" s="2">
        <f t="shared" si="8"/>
        <v>7</v>
      </c>
      <c r="L37" s="2">
        <f t="shared" si="9"/>
        <v>7.5</v>
      </c>
      <c r="M37" s="2">
        <f t="shared" si="10"/>
        <v>35</v>
      </c>
      <c r="N37" s="2">
        <f t="shared" si="10"/>
        <v>5</v>
      </c>
      <c r="O37" s="3">
        <f t="shared" si="5"/>
        <v>1101310.3705850001</v>
      </c>
      <c r="P37" s="3">
        <f t="shared" si="6"/>
        <v>6144989.3900850005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x14ac:dyDescent="0.25">
      <c r="A38" s="11">
        <f t="shared" si="3"/>
        <v>1</v>
      </c>
      <c r="B38" s="23">
        <f t="shared" si="7"/>
        <v>8</v>
      </c>
      <c r="C38" s="12">
        <f t="shared" si="8"/>
        <v>0</v>
      </c>
      <c r="D38" s="13"/>
      <c r="E38" s="13"/>
      <c r="F38" s="13"/>
      <c r="G38" s="13"/>
      <c r="H38" s="13"/>
      <c r="I38" s="13"/>
      <c r="J38" s="13"/>
      <c r="K38" s="13"/>
      <c r="L38" s="12">
        <f t="shared" si="9"/>
        <v>7.5</v>
      </c>
      <c r="M38" s="12">
        <f t="shared" si="10"/>
        <v>35</v>
      </c>
      <c r="N38" s="12">
        <f t="shared" si="10"/>
        <v>5</v>
      </c>
      <c r="O38" s="14">
        <f t="shared" si="5"/>
        <v>35821.568895869998</v>
      </c>
      <c r="P38" s="14">
        <f t="shared" si="6"/>
        <v>229873.86542486999</v>
      </c>
      <c r="Q38" s="12">
        <v>5</v>
      </c>
      <c r="R38" s="12">
        <v>0</v>
      </c>
      <c r="S38" s="12">
        <v>100</v>
      </c>
      <c r="T38" s="12">
        <v>0</v>
      </c>
      <c r="U38" s="12">
        <v>0</v>
      </c>
      <c r="V38" s="15">
        <v>0</v>
      </c>
    </row>
    <row r="39" spans="1:22" x14ac:dyDescent="0.25">
      <c r="A39" s="16">
        <f t="shared" si="3"/>
        <v>2</v>
      </c>
      <c r="B39" s="7">
        <f t="shared" si="7"/>
        <v>8</v>
      </c>
      <c r="C39" s="2">
        <f t="shared" si="8"/>
        <v>0</v>
      </c>
      <c r="L39" s="2">
        <f t="shared" si="9"/>
        <v>7.5</v>
      </c>
      <c r="M39" s="2">
        <f t="shared" si="10"/>
        <v>35</v>
      </c>
      <c r="N39" s="2">
        <f t="shared" si="10"/>
        <v>5</v>
      </c>
      <c r="O39" s="3">
        <f t="shared" si="5"/>
        <v>83583.660757029997</v>
      </c>
      <c r="P39" s="3">
        <f t="shared" si="6"/>
        <v>536372.35265802999</v>
      </c>
      <c r="Q39" s="2">
        <v>5</v>
      </c>
      <c r="R39" s="2">
        <v>0</v>
      </c>
      <c r="S39" s="2">
        <v>100</v>
      </c>
      <c r="T39" s="2">
        <v>0</v>
      </c>
      <c r="U39" s="2">
        <v>0</v>
      </c>
      <c r="V39" s="17">
        <v>0</v>
      </c>
    </row>
    <row r="40" spans="1:22" x14ac:dyDescent="0.25">
      <c r="A40" s="16">
        <f t="shared" ref="A40:A71" si="11">A34</f>
        <v>3</v>
      </c>
      <c r="B40" s="7">
        <f t="shared" si="7"/>
        <v>8</v>
      </c>
      <c r="C40" s="2">
        <f t="shared" si="8"/>
        <v>0</v>
      </c>
      <c r="L40" s="2">
        <f t="shared" si="9"/>
        <v>7.5</v>
      </c>
      <c r="M40" s="2">
        <f t="shared" si="10"/>
        <v>35</v>
      </c>
      <c r="N40" s="2">
        <f t="shared" si="10"/>
        <v>5</v>
      </c>
      <c r="O40" s="3">
        <f t="shared" ref="O40:O71" si="12">O34*1.03</f>
        <v>143286.27558347999</v>
      </c>
      <c r="P40" s="3">
        <f t="shared" ref="P40:P71" si="13">O40+P34</f>
        <v>919495.46169947996</v>
      </c>
      <c r="Q40" s="2">
        <v>5</v>
      </c>
      <c r="R40" s="2">
        <v>0</v>
      </c>
      <c r="S40" s="2">
        <v>100</v>
      </c>
      <c r="T40" s="2">
        <v>0</v>
      </c>
      <c r="U40" s="2">
        <v>0</v>
      </c>
      <c r="V40" s="17">
        <v>0</v>
      </c>
    </row>
    <row r="41" spans="1:22" x14ac:dyDescent="0.25">
      <c r="A41" s="16">
        <f t="shared" si="11"/>
        <v>4</v>
      </c>
      <c r="B41" s="7">
        <f t="shared" si="7"/>
        <v>8</v>
      </c>
      <c r="C41" s="2">
        <f t="shared" si="8"/>
        <v>0</v>
      </c>
      <c r="L41" s="2">
        <f t="shared" si="9"/>
        <v>7.5</v>
      </c>
      <c r="M41" s="2">
        <f t="shared" si="10"/>
        <v>35</v>
      </c>
      <c r="N41" s="2">
        <f t="shared" si="10"/>
        <v>5</v>
      </c>
      <c r="O41" s="3">
        <f t="shared" si="12"/>
        <v>417918.30378515006</v>
      </c>
      <c r="P41" s="3">
        <f t="shared" si="13"/>
        <v>2681861.7632901501</v>
      </c>
      <c r="Q41" s="2">
        <v>5</v>
      </c>
      <c r="R41" s="2">
        <v>0</v>
      </c>
      <c r="S41" s="2">
        <v>100</v>
      </c>
      <c r="T41" s="2">
        <v>0</v>
      </c>
      <c r="U41" s="2">
        <v>0</v>
      </c>
      <c r="V41" s="17">
        <v>0</v>
      </c>
    </row>
    <row r="42" spans="1:22" x14ac:dyDescent="0.25">
      <c r="A42" s="16">
        <f t="shared" si="11"/>
        <v>5</v>
      </c>
      <c r="B42" s="7">
        <f t="shared" si="7"/>
        <v>8</v>
      </c>
      <c r="C42" s="2">
        <f t="shared" si="8"/>
        <v>0</v>
      </c>
      <c r="L42" s="2">
        <f t="shared" si="9"/>
        <v>7.5</v>
      </c>
      <c r="M42" s="2">
        <f t="shared" si="10"/>
        <v>35</v>
      </c>
      <c r="N42" s="2">
        <f t="shared" si="10"/>
        <v>5</v>
      </c>
      <c r="O42" s="3">
        <f t="shared" si="12"/>
        <v>895539.22239675012</v>
      </c>
      <c r="P42" s="3">
        <f t="shared" si="13"/>
        <v>5746846.6356217498</v>
      </c>
      <c r="Q42" s="2">
        <v>5</v>
      </c>
      <c r="R42" s="2">
        <v>0</v>
      </c>
      <c r="S42" s="2">
        <v>100</v>
      </c>
      <c r="T42" s="2">
        <v>0</v>
      </c>
      <c r="U42" s="2">
        <v>0</v>
      </c>
      <c r="V42" s="17">
        <v>0</v>
      </c>
    </row>
    <row r="43" spans="1:22" x14ac:dyDescent="0.25">
      <c r="A43" s="18">
        <f t="shared" si="11"/>
        <v>6</v>
      </c>
      <c r="B43" s="24">
        <f t="shared" si="7"/>
        <v>8</v>
      </c>
      <c r="C43" s="19">
        <f t="shared" si="8"/>
        <v>0</v>
      </c>
      <c r="D43" s="20"/>
      <c r="E43" s="20"/>
      <c r="F43" s="20"/>
      <c r="G43" s="20"/>
      <c r="H43" s="20"/>
      <c r="I43" s="20"/>
      <c r="J43" s="20"/>
      <c r="K43" s="20"/>
      <c r="L43" s="19">
        <f t="shared" si="9"/>
        <v>7.5</v>
      </c>
      <c r="M43" s="19">
        <f t="shared" si="10"/>
        <v>35</v>
      </c>
      <c r="N43" s="19">
        <f t="shared" si="10"/>
        <v>5</v>
      </c>
      <c r="O43" s="21">
        <f t="shared" si="12"/>
        <v>1134349.6817025503</v>
      </c>
      <c r="P43" s="21">
        <f t="shared" si="13"/>
        <v>7279339.071787551</v>
      </c>
      <c r="Q43" s="19">
        <v>5</v>
      </c>
      <c r="R43" s="19">
        <v>0</v>
      </c>
      <c r="S43" s="19">
        <v>100</v>
      </c>
      <c r="T43" s="19">
        <v>0</v>
      </c>
      <c r="U43" s="19">
        <v>0</v>
      </c>
      <c r="V43" s="22">
        <v>0</v>
      </c>
    </row>
    <row r="44" spans="1:22" x14ac:dyDescent="0.25">
      <c r="A44" s="7">
        <f t="shared" si="11"/>
        <v>1</v>
      </c>
      <c r="B44" s="7">
        <f t="shared" si="7"/>
        <v>9</v>
      </c>
      <c r="C44" s="2">
        <f t="shared" si="8"/>
        <v>1</v>
      </c>
      <c r="L44" s="2">
        <f t="shared" si="9"/>
        <v>12.5</v>
      </c>
      <c r="M44" s="2">
        <f t="shared" si="10"/>
        <v>35</v>
      </c>
      <c r="N44" s="2">
        <f t="shared" si="10"/>
        <v>5</v>
      </c>
      <c r="O44" s="3">
        <f t="shared" si="12"/>
        <v>36896.215962746101</v>
      </c>
      <c r="P44" s="3">
        <f t="shared" si="13"/>
        <v>266770.08138761611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x14ac:dyDescent="0.25">
      <c r="A45" s="7">
        <f t="shared" si="11"/>
        <v>2</v>
      </c>
      <c r="B45" s="7">
        <f t="shared" si="7"/>
        <v>9</v>
      </c>
      <c r="C45" s="2">
        <f t="shared" si="8"/>
        <v>1</v>
      </c>
      <c r="L45" s="2">
        <f t="shared" si="9"/>
        <v>12.5</v>
      </c>
      <c r="M45" s="2">
        <f t="shared" si="10"/>
        <v>35</v>
      </c>
      <c r="N45" s="2">
        <f t="shared" si="10"/>
        <v>5</v>
      </c>
      <c r="O45" s="3">
        <f t="shared" si="12"/>
        <v>86091.170579740894</v>
      </c>
      <c r="P45" s="3">
        <f t="shared" si="13"/>
        <v>622463.52323777089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x14ac:dyDescent="0.25">
      <c r="A46" s="7">
        <f t="shared" si="11"/>
        <v>3</v>
      </c>
      <c r="B46" s="7">
        <f t="shared" si="7"/>
        <v>9</v>
      </c>
      <c r="C46" s="2">
        <f t="shared" si="8"/>
        <v>1</v>
      </c>
      <c r="L46" s="2">
        <f t="shared" si="9"/>
        <v>12.5</v>
      </c>
      <c r="M46" s="2">
        <f t="shared" si="10"/>
        <v>35</v>
      </c>
      <c r="N46" s="2">
        <f t="shared" si="10"/>
        <v>5</v>
      </c>
      <c r="O46" s="3">
        <f t="shared" si="12"/>
        <v>147584.8638509844</v>
      </c>
      <c r="P46" s="3">
        <f t="shared" si="13"/>
        <v>1067080.3255504644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x14ac:dyDescent="0.25">
      <c r="A47" s="7">
        <f t="shared" si="11"/>
        <v>4</v>
      </c>
      <c r="B47" s="7">
        <f t="shared" si="7"/>
        <v>9</v>
      </c>
      <c r="C47" s="2">
        <f t="shared" si="8"/>
        <v>1</v>
      </c>
      <c r="L47" s="2">
        <f t="shared" si="9"/>
        <v>12.5</v>
      </c>
      <c r="M47" s="2">
        <f t="shared" si="10"/>
        <v>35</v>
      </c>
      <c r="N47" s="2">
        <f t="shared" si="10"/>
        <v>5</v>
      </c>
      <c r="O47" s="3">
        <f t="shared" si="12"/>
        <v>430455.85289870459</v>
      </c>
      <c r="P47" s="3">
        <f t="shared" si="13"/>
        <v>3112317.6161888549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x14ac:dyDescent="0.25">
      <c r="A48" s="7">
        <f t="shared" si="11"/>
        <v>5</v>
      </c>
      <c r="B48" s="7">
        <f t="shared" si="7"/>
        <v>9</v>
      </c>
      <c r="C48" s="2">
        <f t="shared" si="8"/>
        <v>1</v>
      </c>
      <c r="L48" s="2">
        <f t="shared" si="9"/>
        <v>12.5</v>
      </c>
      <c r="M48" s="2">
        <f t="shared" ref="M48:N67" si="14">M42</f>
        <v>35</v>
      </c>
      <c r="N48" s="2">
        <f t="shared" si="14"/>
        <v>5</v>
      </c>
      <c r="O48" s="3">
        <f t="shared" si="12"/>
        <v>922405.39906865265</v>
      </c>
      <c r="P48" s="3">
        <f t="shared" si="13"/>
        <v>6669252.0346904024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x14ac:dyDescent="0.25">
      <c r="A49" s="7">
        <f t="shared" si="11"/>
        <v>6</v>
      </c>
      <c r="B49" s="7">
        <f t="shared" si="7"/>
        <v>9</v>
      </c>
      <c r="C49" s="2">
        <f t="shared" si="8"/>
        <v>1</v>
      </c>
      <c r="L49" s="2">
        <f t="shared" si="9"/>
        <v>12.5</v>
      </c>
      <c r="M49" s="2">
        <f t="shared" si="14"/>
        <v>35</v>
      </c>
      <c r="N49" s="2">
        <f t="shared" si="14"/>
        <v>5</v>
      </c>
      <c r="O49" s="3">
        <f t="shared" si="12"/>
        <v>1168380.1721536268</v>
      </c>
      <c r="P49" s="3">
        <f t="shared" si="13"/>
        <v>8447719.2439411785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 x14ac:dyDescent="0.25">
      <c r="A50" s="11">
        <f t="shared" si="11"/>
        <v>1</v>
      </c>
      <c r="B50" s="23">
        <f t="shared" si="7"/>
        <v>10</v>
      </c>
      <c r="C50" s="12">
        <f t="shared" si="8"/>
        <v>2</v>
      </c>
      <c r="D50" s="13"/>
      <c r="E50" s="13"/>
      <c r="F50" s="13"/>
      <c r="G50" s="13"/>
      <c r="H50" s="13"/>
      <c r="I50" s="13"/>
      <c r="J50" s="13"/>
      <c r="K50" s="13"/>
      <c r="L50" s="12">
        <f t="shared" si="9"/>
        <v>12.5</v>
      </c>
      <c r="M50" s="12">
        <f t="shared" si="14"/>
        <v>35</v>
      </c>
      <c r="N50" s="12">
        <f t="shared" si="14"/>
        <v>5</v>
      </c>
      <c r="O50" s="14">
        <f t="shared" si="12"/>
        <v>38003.102441628485</v>
      </c>
      <c r="P50" s="14">
        <f t="shared" si="13"/>
        <v>304773.18382924458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5">
        <v>0</v>
      </c>
    </row>
    <row r="51" spans="1:22" x14ac:dyDescent="0.25">
      <c r="A51" s="16">
        <f t="shared" si="11"/>
        <v>2</v>
      </c>
      <c r="B51" s="7">
        <f t="shared" si="7"/>
        <v>10</v>
      </c>
      <c r="C51" s="2">
        <f t="shared" si="8"/>
        <v>2</v>
      </c>
      <c r="L51" s="2">
        <f t="shared" si="9"/>
        <v>12.5</v>
      </c>
      <c r="M51" s="2">
        <f t="shared" si="14"/>
        <v>35</v>
      </c>
      <c r="N51" s="2">
        <f t="shared" si="14"/>
        <v>5</v>
      </c>
      <c r="O51" s="3">
        <f t="shared" si="12"/>
        <v>88673.90569713313</v>
      </c>
      <c r="P51" s="3">
        <f t="shared" si="13"/>
        <v>711137.42893490405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17">
        <v>0</v>
      </c>
    </row>
    <row r="52" spans="1:22" x14ac:dyDescent="0.25">
      <c r="A52" s="16">
        <f t="shared" si="11"/>
        <v>3</v>
      </c>
      <c r="B52" s="7">
        <f t="shared" si="7"/>
        <v>10</v>
      </c>
      <c r="C52" s="2">
        <f t="shared" si="8"/>
        <v>2</v>
      </c>
      <c r="L52" s="2">
        <f t="shared" si="9"/>
        <v>12.5</v>
      </c>
      <c r="M52" s="2">
        <f t="shared" si="14"/>
        <v>35</v>
      </c>
      <c r="N52" s="2">
        <f t="shared" si="14"/>
        <v>5</v>
      </c>
      <c r="O52" s="3">
        <f t="shared" si="12"/>
        <v>152012.40976651394</v>
      </c>
      <c r="P52" s="3">
        <f t="shared" si="13"/>
        <v>1219092.7353169783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17">
        <v>0</v>
      </c>
    </row>
    <row r="53" spans="1:22" x14ac:dyDescent="0.25">
      <c r="A53" s="16">
        <f t="shared" si="11"/>
        <v>4</v>
      </c>
      <c r="B53" s="7">
        <f t="shared" si="7"/>
        <v>10</v>
      </c>
      <c r="C53" s="2">
        <f t="shared" si="8"/>
        <v>2</v>
      </c>
      <c r="L53" s="2">
        <f t="shared" si="9"/>
        <v>12.5</v>
      </c>
      <c r="M53" s="2">
        <f t="shared" si="14"/>
        <v>35</v>
      </c>
      <c r="N53" s="2">
        <f t="shared" si="14"/>
        <v>5</v>
      </c>
      <c r="O53" s="3">
        <f t="shared" si="12"/>
        <v>443369.52848566574</v>
      </c>
      <c r="P53" s="3">
        <f t="shared" si="13"/>
        <v>3555687.1446745205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17">
        <v>0</v>
      </c>
    </row>
    <row r="54" spans="1:22" x14ac:dyDescent="0.25">
      <c r="A54" s="16">
        <f t="shared" si="11"/>
        <v>5</v>
      </c>
      <c r="B54" s="7">
        <f t="shared" si="7"/>
        <v>10</v>
      </c>
      <c r="C54" s="2">
        <f t="shared" si="8"/>
        <v>2</v>
      </c>
      <c r="L54" s="2">
        <f t="shared" si="9"/>
        <v>12.5</v>
      </c>
      <c r="M54" s="2">
        <f t="shared" si="14"/>
        <v>35</v>
      </c>
      <c r="N54" s="2">
        <f t="shared" si="14"/>
        <v>5</v>
      </c>
      <c r="O54" s="3">
        <f t="shared" si="12"/>
        <v>950077.56104071229</v>
      </c>
      <c r="P54" s="3">
        <f t="shared" si="13"/>
        <v>7619329.595731115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17">
        <v>0</v>
      </c>
    </row>
    <row r="55" spans="1:22" x14ac:dyDescent="0.25">
      <c r="A55" s="18">
        <f t="shared" si="11"/>
        <v>6</v>
      </c>
      <c r="B55" s="24">
        <f t="shared" si="7"/>
        <v>10</v>
      </c>
      <c r="C55" s="19">
        <f t="shared" si="8"/>
        <v>2</v>
      </c>
      <c r="D55" s="20"/>
      <c r="E55" s="20"/>
      <c r="F55" s="20"/>
      <c r="G55" s="20"/>
      <c r="H55" s="20"/>
      <c r="I55" s="20"/>
      <c r="J55" s="20"/>
      <c r="K55" s="20"/>
      <c r="L55" s="19">
        <f t="shared" si="9"/>
        <v>12.5</v>
      </c>
      <c r="M55" s="19">
        <f t="shared" si="14"/>
        <v>35</v>
      </c>
      <c r="N55" s="19">
        <f t="shared" si="14"/>
        <v>5</v>
      </c>
      <c r="O55" s="21">
        <f t="shared" si="12"/>
        <v>1203431.5773182355</v>
      </c>
      <c r="P55" s="21">
        <f t="shared" si="13"/>
        <v>9651150.8212594148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22">
        <v>0</v>
      </c>
    </row>
    <row r="56" spans="1:22" x14ac:dyDescent="0.25">
      <c r="A56" s="7">
        <f t="shared" si="11"/>
        <v>1</v>
      </c>
      <c r="B56" s="7">
        <f t="shared" si="7"/>
        <v>11</v>
      </c>
      <c r="C56" s="2">
        <f t="shared" si="8"/>
        <v>3</v>
      </c>
      <c r="L56" s="2">
        <f t="shared" si="9"/>
        <v>12.5</v>
      </c>
      <c r="M56" s="2">
        <f t="shared" si="14"/>
        <v>35</v>
      </c>
      <c r="N56" s="2">
        <f t="shared" si="14"/>
        <v>5</v>
      </c>
      <c r="O56" s="3">
        <f t="shared" si="12"/>
        <v>39143.195514877341</v>
      </c>
      <c r="P56" s="3">
        <f t="shared" si="13"/>
        <v>343916.3793441219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25">
      <c r="A57" s="7">
        <f t="shared" si="11"/>
        <v>2</v>
      </c>
      <c r="B57" s="7">
        <f t="shared" si="7"/>
        <v>11</v>
      </c>
      <c r="C57" s="2">
        <f t="shared" si="8"/>
        <v>3</v>
      </c>
      <c r="L57" s="2">
        <f t="shared" si="9"/>
        <v>12.5</v>
      </c>
      <c r="M57" s="2">
        <f t="shared" si="14"/>
        <v>35</v>
      </c>
      <c r="N57" s="2">
        <f t="shared" si="14"/>
        <v>5</v>
      </c>
      <c r="O57" s="3">
        <f t="shared" si="12"/>
        <v>91334.122868047125</v>
      </c>
      <c r="P57" s="3">
        <f t="shared" si="13"/>
        <v>802471.55180295114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25">
      <c r="A58" s="7">
        <f t="shared" si="11"/>
        <v>3</v>
      </c>
      <c r="B58" s="7">
        <f t="shared" si="7"/>
        <v>11</v>
      </c>
      <c r="C58" s="2">
        <f t="shared" si="8"/>
        <v>3</v>
      </c>
      <c r="L58" s="2">
        <f t="shared" si="9"/>
        <v>12.5</v>
      </c>
      <c r="M58" s="2">
        <f t="shared" si="14"/>
        <v>35</v>
      </c>
      <c r="N58" s="2">
        <f t="shared" si="14"/>
        <v>5</v>
      </c>
      <c r="O58" s="3">
        <f t="shared" si="12"/>
        <v>156572.78205950937</v>
      </c>
      <c r="P58" s="3">
        <f t="shared" si="13"/>
        <v>1375665.5173764876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25">
      <c r="A59" s="7">
        <f t="shared" si="11"/>
        <v>4</v>
      </c>
      <c r="B59" s="7">
        <f t="shared" si="7"/>
        <v>11</v>
      </c>
      <c r="C59" s="2">
        <f t="shared" si="8"/>
        <v>3</v>
      </c>
      <c r="L59" s="2">
        <f t="shared" si="9"/>
        <v>12.5</v>
      </c>
      <c r="M59" s="2">
        <f t="shared" si="14"/>
        <v>35</v>
      </c>
      <c r="N59" s="2">
        <f t="shared" si="14"/>
        <v>5</v>
      </c>
      <c r="O59" s="3">
        <f t="shared" si="12"/>
        <v>456670.61434023571</v>
      </c>
      <c r="P59" s="3">
        <f t="shared" si="13"/>
        <v>4012357.7590147564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25">
      <c r="A60" s="7">
        <f t="shared" si="11"/>
        <v>5</v>
      </c>
      <c r="B60" s="7">
        <f t="shared" si="7"/>
        <v>11</v>
      </c>
      <c r="C60" s="2">
        <f t="shared" si="8"/>
        <v>3</v>
      </c>
      <c r="L60" s="2">
        <f t="shared" si="9"/>
        <v>12.5</v>
      </c>
      <c r="M60" s="2">
        <f t="shared" si="14"/>
        <v>35</v>
      </c>
      <c r="N60" s="2">
        <f t="shared" si="14"/>
        <v>5</v>
      </c>
      <c r="O60" s="3">
        <f t="shared" si="12"/>
        <v>978579.88787193364</v>
      </c>
      <c r="P60" s="3">
        <f t="shared" si="13"/>
        <v>8597909.4836030491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25">
      <c r="A61" s="7">
        <f t="shared" si="11"/>
        <v>6</v>
      </c>
      <c r="B61" s="7">
        <f t="shared" si="7"/>
        <v>11</v>
      </c>
      <c r="C61" s="2">
        <f t="shared" si="8"/>
        <v>3</v>
      </c>
      <c r="L61" s="2">
        <f t="shared" si="9"/>
        <v>12.5</v>
      </c>
      <c r="M61" s="2">
        <f t="shared" si="14"/>
        <v>35</v>
      </c>
      <c r="N61" s="2">
        <f t="shared" si="14"/>
        <v>5</v>
      </c>
      <c r="O61" s="3">
        <f t="shared" si="12"/>
        <v>1239534.5246377827</v>
      </c>
      <c r="P61" s="3">
        <f t="shared" si="13"/>
        <v>10890685.345897198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25">
      <c r="A62" s="11">
        <f t="shared" si="11"/>
        <v>1</v>
      </c>
      <c r="B62" s="23">
        <f t="shared" si="7"/>
        <v>12</v>
      </c>
      <c r="C62" s="12">
        <f t="shared" si="8"/>
        <v>0</v>
      </c>
      <c r="D62" s="13"/>
      <c r="E62" s="13"/>
      <c r="F62" s="13"/>
      <c r="G62" s="13"/>
      <c r="H62" s="13"/>
      <c r="I62" s="13"/>
      <c r="J62" s="13"/>
      <c r="K62" s="13"/>
      <c r="L62" s="12">
        <f t="shared" si="9"/>
        <v>12.5</v>
      </c>
      <c r="M62" s="12">
        <f t="shared" si="14"/>
        <v>35</v>
      </c>
      <c r="N62" s="12">
        <f t="shared" si="14"/>
        <v>5</v>
      </c>
      <c r="O62" s="14">
        <f t="shared" si="12"/>
        <v>40317.491380323663</v>
      </c>
      <c r="P62" s="14">
        <f t="shared" si="13"/>
        <v>384233.87072444556</v>
      </c>
      <c r="Q62" s="12">
        <v>1</v>
      </c>
      <c r="R62" s="12">
        <v>0</v>
      </c>
      <c r="S62" s="12">
        <v>100</v>
      </c>
      <c r="T62" s="12">
        <v>0</v>
      </c>
      <c r="U62" s="12">
        <v>0</v>
      </c>
      <c r="V62" s="15">
        <v>0</v>
      </c>
    </row>
    <row r="63" spans="1:22" x14ac:dyDescent="0.25">
      <c r="A63" s="16">
        <f t="shared" si="11"/>
        <v>2</v>
      </c>
      <c r="B63" s="7">
        <f t="shared" si="7"/>
        <v>12</v>
      </c>
      <c r="C63" s="2">
        <f t="shared" si="8"/>
        <v>0</v>
      </c>
      <c r="L63" s="2">
        <f t="shared" si="9"/>
        <v>12.5</v>
      </c>
      <c r="M63" s="2">
        <f t="shared" si="14"/>
        <v>35</v>
      </c>
      <c r="N63" s="2">
        <f t="shared" si="14"/>
        <v>5</v>
      </c>
      <c r="O63" s="3">
        <f t="shared" si="12"/>
        <v>94074.14655408854</v>
      </c>
      <c r="P63" s="3">
        <f t="shared" si="13"/>
        <v>896545.69835703971</v>
      </c>
      <c r="Q63" s="2">
        <v>1</v>
      </c>
      <c r="R63" s="2">
        <v>0</v>
      </c>
      <c r="S63" s="2">
        <v>100</v>
      </c>
      <c r="T63" s="2">
        <v>0</v>
      </c>
      <c r="U63" s="2">
        <v>0</v>
      </c>
      <c r="V63" s="17">
        <v>0</v>
      </c>
    </row>
    <row r="64" spans="1:22" x14ac:dyDescent="0.25">
      <c r="A64" s="16">
        <f t="shared" si="11"/>
        <v>3</v>
      </c>
      <c r="B64" s="7">
        <f t="shared" si="7"/>
        <v>12</v>
      </c>
      <c r="C64" s="2">
        <f t="shared" si="8"/>
        <v>0</v>
      </c>
      <c r="L64" s="2">
        <f t="shared" si="9"/>
        <v>12.5</v>
      </c>
      <c r="M64" s="2">
        <f t="shared" si="14"/>
        <v>35</v>
      </c>
      <c r="N64" s="2">
        <f t="shared" si="14"/>
        <v>5</v>
      </c>
      <c r="O64" s="3">
        <f t="shared" si="12"/>
        <v>161269.96552129465</v>
      </c>
      <c r="P64" s="3">
        <f t="shared" si="13"/>
        <v>1536935.4828977822</v>
      </c>
      <c r="Q64" s="2">
        <v>1</v>
      </c>
      <c r="R64" s="2">
        <v>0</v>
      </c>
      <c r="S64" s="2">
        <v>100</v>
      </c>
      <c r="T64" s="2">
        <v>0</v>
      </c>
      <c r="U64" s="2">
        <v>0</v>
      </c>
      <c r="V64" s="17">
        <v>0</v>
      </c>
    </row>
    <row r="65" spans="1:22" x14ac:dyDescent="0.25">
      <c r="A65" s="16">
        <f t="shared" si="11"/>
        <v>4</v>
      </c>
      <c r="B65" s="7">
        <f t="shared" si="7"/>
        <v>12</v>
      </c>
      <c r="C65" s="2">
        <f t="shared" si="8"/>
        <v>0</v>
      </c>
      <c r="L65" s="2">
        <f t="shared" si="9"/>
        <v>12.5</v>
      </c>
      <c r="M65" s="2">
        <f t="shared" si="14"/>
        <v>35</v>
      </c>
      <c r="N65" s="2">
        <f t="shared" si="14"/>
        <v>5</v>
      </c>
      <c r="O65" s="3">
        <f t="shared" si="12"/>
        <v>470370.73277044279</v>
      </c>
      <c r="P65" s="3">
        <f t="shared" si="13"/>
        <v>4482728.4917851994</v>
      </c>
      <c r="Q65" s="2">
        <v>1</v>
      </c>
      <c r="R65" s="2">
        <v>0</v>
      </c>
      <c r="S65" s="2">
        <v>100</v>
      </c>
      <c r="T65" s="2">
        <v>0</v>
      </c>
      <c r="U65" s="2">
        <v>0</v>
      </c>
      <c r="V65" s="17">
        <v>0</v>
      </c>
    </row>
    <row r="66" spans="1:22" x14ac:dyDescent="0.25">
      <c r="A66" s="16">
        <f t="shared" si="11"/>
        <v>5</v>
      </c>
      <c r="B66" s="7">
        <f t="shared" si="7"/>
        <v>12</v>
      </c>
      <c r="C66" s="2">
        <f t="shared" si="8"/>
        <v>0</v>
      </c>
      <c r="L66" s="2">
        <f t="shared" si="9"/>
        <v>12.5</v>
      </c>
      <c r="M66" s="2">
        <f t="shared" si="14"/>
        <v>35</v>
      </c>
      <c r="N66" s="2">
        <f t="shared" si="14"/>
        <v>5</v>
      </c>
      <c r="O66" s="3">
        <f t="shared" si="12"/>
        <v>1007937.2845080916</v>
      </c>
      <c r="P66" s="3">
        <f t="shared" si="13"/>
        <v>9605846.7681111414</v>
      </c>
      <c r="Q66" s="2">
        <v>1</v>
      </c>
      <c r="R66" s="2">
        <v>0</v>
      </c>
      <c r="S66" s="2">
        <v>100</v>
      </c>
      <c r="T66" s="2">
        <v>0</v>
      </c>
      <c r="U66" s="2">
        <v>0</v>
      </c>
      <c r="V66" s="17">
        <v>0</v>
      </c>
    </row>
    <row r="67" spans="1:22" x14ac:dyDescent="0.25">
      <c r="A67" s="18">
        <f t="shared" si="11"/>
        <v>6</v>
      </c>
      <c r="B67" s="24">
        <f t="shared" si="7"/>
        <v>12</v>
      </c>
      <c r="C67" s="19">
        <f t="shared" si="8"/>
        <v>0</v>
      </c>
      <c r="D67" s="20"/>
      <c r="E67" s="20"/>
      <c r="F67" s="20"/>
      <c r="G67" s="20"/>
      <c r="H67" s="20"/>
      <c r="I67" s="20"/>
      <c r="J67" s="20"/>
      <c r="K67" s="20"/>
      <c r="L67" s="19">
        <f t="shared" si="9"/>
        <v>12.5</v>
      </c>
      <c r="M67" s="19">
        <f t="shared" si="14"/>
        <v>35</v>
      </c>
      <c r="N67" s="19">
        <f t="shared" si="14"/>
        <v>5</v>
      </c>
      <c r="O67" s="21">
        <f t="shared" si="12"/>
        <v>1276720.5603769163</v>
      </c>
      <c r="P67" s="21">
        <f t="shared" si="13"/>
        <v>12167405.906274114</v>
      </c>
      <c r="Q67" s="19">
        <v>1</v>
      </c>
      <c r="R67" s="19">
        <v>0</v>
      </c>
      <c r="S67" s="19">
        <v>100</v>
      </c>
      <c r="T67" s="19">
        <v>0</v>
      </c>
      <c r="U67" s="19">
        <v>0</v>
      </c>
      <c r="V67" s="22">
        <v>0</v>
      </c>
    </row>
    <row r="68" spans="1:22" x14ac:dyDescent="0.25">
      <c r="A68" s="7">
        <f t="shared" si="11"/>
        <v>1</v>
      </c>
      <c r="B68" s="7">
        <f t="shared" si="7"/>
        <v>13</v>
      </c>
      <c r="C68" s="2">
        <f t="shared" si="8"/>
        <v>1</v>
      </c>
      <c r="L68" s="2">
        <f t="shared" si="9"/>
        <v>12.5</v>
      </c>
      <c r="M68" s="2">
        <f t="shared" ref="M68:N87" si="15">M62</f>
        <v>35</v>
      </c>
      <c r="N68" s="2">
        <f t="shared" si="15"/>
        <v>5</v>
      </c>
      <c r="O68" s="3">
        <f t="shared" si="12"/>
        <v>41527.016121733373</v>
      </c>
      <c r="P68" s="3">
        <f t="shared" si="13"/>
        <v>425760.88684617891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 x14ac:dyDescent="0.25">
      <c r="A69" s="7">
        <f t="shared" si="11"/>
        <v>2</v>
      </c>
      <c r="B69" s="7">
        <f t="shared" si="7"/>
        <v>13</v>
      </c>
      <c r="C69" s="2">
        <f t="shared" si="8"/>
        <v>1</v>
      </c>
      <c r="L69" s="2">
        <f t="shared" si="9"/>
        <v>12.5</v>
      </c>
      <c r="M69" s="2">
        <f t="shared" si="15"/>
        <v>35</v>
      </c>
      <c r="N69" s="2">
        <f t="shared" si="15"/>
        <v>5</v>
      </c>
      <c r="O69" s="3">
        <f t="shared" si="12"/>
        <v>96896.370950711193</v>
      </c>
      <c r="P69" s="3">
        <f t="shared" si="13"/>
        <v>993442.06930775091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 x14ac:dyDescent="0.25">
      <c r="A70" s="7">
        <f t="shared" si="11"/>
        <v>3</v>
      </c>
      <c r="B70" s="7">
        <f t="shared" si="7"/>
        <v>13</v>
      </c>
      <c r="C70" s="2">
        <f t="shared" si="8"/>
        <v>1</v>
      </c>
      <c r="L70" s="2">
        <f t="shared" si="9"/>
        <v>12.5</v>
      </c>
      <c r="M70" s="2">
        <f t="shared" si="15"/>
        <v>35</v>
      </c>
      <c r="N70" s="2">
        <f t="shared" si="15"/>
        <v>5</v>
      </c>
      <c r="O70" s="3">
        <f t="shared" si="12"/>
        <v>166108.06448693349</v>
      </c>
      <c r="P70" s="3">
        <f t="shared" si="13"/>
        <v>1703043.5473847156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 x14ac:dyDescent="0.25">
      <c r="A71" s="7">
        <f t="shared" si="11"/>
        <v>4</v>
      </c>
      <c r="B71" s="7">
        <f t="shared" si="7"/>
        <v>13</v>
      </c>
      <c r="C71" s="2">
        <f t="shared" si="8"/>
        <v>1</v>
      </c>
      <c r="L71" s="2">
        <f t="shared" si="9"/>
        <v>12.5</v>
      </c>
      <c r="M71" s="2">
        <f t="shared" si="15"/>
        <v>35</v>
      </c>
      <c r="N71" s="2">
        <f t="shared" si="15"/>
        <v>5</v>
      </c>
      <c r="O71" s="3">
        <f t="shared" si="12"/>
        <v>484481.85475355608</v>
      </c>
      <c r="P71" s="3">
        <f t="shared" si="13"/>
        <v>4967210.3465387551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x14ac:dyDescent="0.25">
      <c r="A72" s="7">
        <f t="shared" ref="A72:A103" si="16">A66</f>
        <v>5</v>
      </c>
      <c r="B72" s="7">
        <f t="shared" si="7"/>
        <v>13</v>
      </c>
      <c r="C72" s="2">
        <f t="shared" si="8"/>
        <v>1</v>
      </c>
      <c r="L72" s="2">
        <f t="shared" si="9"/>
        <v>12.5</v>
      </c>
      <c r="M72" s="2">
        <f t="shared" si="15"/>
        <v>35</v>
      </c>
      <c r="N72" s="2">
        <f t="shared" si="15"/>
        <v>5</v>
      </c>
      <c r="O72" s="3">
        <f t="shared" ref="O72:O103" si="17">O66*1.03</f>
        <v>1038175.4030433344</v>
      </c>
      <c r="P72" s="3">
        <f t="shared" ref="P72:P103" si="18">O72+P66</f>
        <v>10644022.171154477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 x14ac:dyDescent="0.25">
      <c r="A73" s="7">
        <f t="shared" si="16"/>
        <v>6</v>
      </c>
      <c r="B73" s="7">
        <f t="shared" ref="B73:B136" si="19">B67+1</f>
        <v>13</v>
      </c>
      <c r="C73" s="2">
        <f t="shared" ref="C73:C136" si="20">IF(S73=0,C67+1,0)</f>
        <v>1</v>
      </c>
      <c r="L73" s="2">
        <f t="shared" ref="L73:L136" si="21">IF(Q67&gt;=2, L67+Q67-R67,L67)</f>
        <v>12.5</v>
      </c>
      <c r="M73" s="2">
        <f t="shared" si="15"/>
        <v>35</v>
      </c>
      <c r="N73" s="2">
        <f t="shared" si="15"/>
        <v>5</v>
      </c>
      <c r="O73" s="3">
        <f t="shared" si="17"/>
        <v>1315022.1771882239</v>
      </c>
      <c r="P73" s="3">
        <f t="shared" si="18"/>
        <v>13482428.083462337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25">
      <c r="A74" s="7">
        <f t="shared" si="16"/>
        <v>1</v>
      </c>
      <c r="B74" s="7">
        <f t="shared" si="19"/>
        <v>14</v>
      </c>
      <c r="C74" s="2">
        <f t="shared" si="20"/>
        <v>2</v>
      </c>
      <c r="L74" s="2">
        <f t="shared" si="21"/>
        <v>12.5</v>
      </c>
      <c r="M74" s="2">
        <f t="shared" si="15"/>
        <v>35</v>
      </c>
      <c r="N74" s="2">
        <f t="shared" si="15"/>
        <v>5</v>
      </c>
      <c r="O74" s="3">
        <f t="shared" si="17"/>
        <v>42772.826605385373</v>
      </c>
      <c r="P74" s="3">
        <f t="shared" si="18"/>
        <v>468533.71345156431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 x14ac:dyDescent="0.25">
      <c r="A75" s="7">
        <f t="shared" si="16"/>
        <v>2</v>
      </c>
      <c r="B75" s="7">
        <f t="shared" si="19"/>
        <v>14</v>
      </c>
      <c r="C75" s="2">
        <f t="shared" si="20"/>
        <v>2</v>
      </c>
      <c r="L75" s="2">
        <f t="shared" si="21"/>
        <v>12.5</v>
      </c>
      <c r="M75" s="2">
        <f t="shared" si="15"/>
        <v>35</v>
      </c>
      <c r="N75" s="2">
        <f t="shared" si="15"/>
        <v>5</v>
      </c>
      <c r="O75" s="3">
        <f t="shared" si="17"/>
        <v>99803.262079232532</v>
      </c>
      <c r="P75" s="3">
        <f t="shared" si="18"/>
        <v>1093245.3313869834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 x14ac:dyDescent="0.25">
      <c r="A76" s="7">
        <f t="shared" si="16"/>
        <v>3</v>
      </c>
      <c r="B76" s="7">
        <f t="shared" si="19"/>
        <v>14</v>
      </c>
      <c r="C76" s="2">
        <f t="shared" si="20"/>
        <v>2</v>
      </c>
      <c r="L76" s="2">
        <f t="shared" si="21"/>
        <v>12.5</v>
      </c>
      <c r="M76" s="2">
        <f t="shared" si="15"/>
        <v>35</v>
      </c>
      <c r="N76" s="2">
        <f t="shared" si="15"/>
        <v>5</v>
      </c>
      <c r="O76" s="3">
        <f t="shared" si="17"/>
        <v>171091.30642154149</v>
      </c>
      <c r="P76" s="3">
        <f t="shared" si="18"/>
        <v>1874134.8538062572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 x14ac:dyDescent="0.25">
      <c r="A77" s="7">
        <f t="shared" si="16"/>
        <v>4</v>
      </c>
      <c r="B77" s="7">
        <f t="shared" si="19"/>
        <v>14</v>
      </c>
      <c r="C77" s="2">
        <f t="shared" si="20"/>
        <v>2</v>
      </c>
      <c r="L77" s="2">
        <f t="shared" si="21"/>
        <v>12.5</v>
      </c>
      <c r="M77" s="2">
        <f t="shared" si="15"/>
        <v>35</v>
      </c>
      <c r="N77" s="2">
        <f t="shared" si="15"/>
        <v>5</v>
      </c>
      <c r="O77" s="3">
        <f t="shared" si="17"/>
        <v>499016.31039616279</v>
      </c>
      <c r="P77" s="3">
        <f t="shared" si="18"/>
        <v>5466226.6569349179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 x14ac:dyDescent="0.25">
      <c r="A78" s="7">
        <f t="shared" si="16"/>
        <v>5</v>
      </c>
      <c r="B78" s="7">
        <f t="shared" si="19"/>
        <v>14</v>
      </c>
      <c r="C78" s="2">
        <f t="shared" si="20"/>
        <v>2</v>
      </c>
      <c r="L78" s="2">
        <f t="shared" si="21"/>
        <v>12.5</v>
      </c>
      <c r="M78" s="2">
        <f t="shared" si="15"/>
        <v>35</v>
      </c>
      <c r="N78" s="2">
        <f t="shared" si="15"/>
        <v>5</v>
      </c>
      <c r="O78" s="3">
        <f t="shared" si="17"/>
        <v>1069320.6651346344</v>
      </c>
      <c r="P78" s="3">
        <f t="shared" si="18"/>
        <v>11713342.836289112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 x14ac:dyDescent="0.25">
      <c r="A79" s="7">
        <f t="shared" si="16"/>
        <v>6</v>
      </c>
      <c r="B79" s="7">
        <f t="shared" si="19"/>
        <v>14</v>
      </c>
      <c r="C79" s="2">
        <f t="shared" si="20"/>
        <v>2</v>
      </c>
      <c r="L79" s="2">
        <f t="shared" si="21"/>
        <v>12.5</v>
      </c>
      <c r="M79" s="2">
        <f t="shared" si="15"/>
        <v>35</v>
      </c>
      <c r="N79" s="2">
        <f t="shared" si="15"/>
        <v>5</v>
      </c>
      <c r="O79" s="3">
        <f t="shared" si="17"/>
        <v>1354472.8425038706</v>
      </c>
      <c r="P79" s="3">
        <f t="shared" si="18"/>
        <v>14836900.925966207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 x14ac:dyDescent="0.25">
      <c r="A80" s="7">
        <f t="shared" si="16"/>
        <v>1</v>
      </c>
      <c r="B80" s="7">
        <f t="shared" si="19"/>
        <v>15</v>
      </c>
      <c r="C80" s="2">
        <f t="shared" si="20"/>
        <v>3</v>
      </c>
      <c r="L80" s="2">
        <f t="shared" si="21"/>
        <v>12.5</v>
      </c>
      <c r="M80" s="2">
        <f t="shared" si="15"/>
        <v>35</v>
      </c>
      <c r="N80" s="2">
        <f t="shared" si="15"/>
        <v>5</v>
      </c>
      <c r="O80" s="3">
        <f t="shared" si="17"/>
        <v>44056.011403546938</v>
      </c>
      <c r="P80" s="3">
        <f t="shared" si="18"/>
        <v>512589.72485511127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x14ac:dyDescent="0.25">
      <c r="A81" s="7">
        <f t="shared" si="16"/>
        <v>2</v>
      </c>
      <c r="B81" s="7">
        <f t="shared" si="19"/>
        <v>15</v>
      </c>
      <c r="C81" s="2">
        <f t="shared" si="20"/>
        <v>3</v>
      </c>
      <c r="L81" s="2">
        <f t="shared" si="21"/>
        <v>12.5</v>
      </c>
      <c r="M81" s="2">
        <f t="shared" si="15"/>
        <v>35</v>
      </c>
      <c r="N81" s="2">
        <f t="shared" si="15"/>
        <v>5</v>
      </c>
      <c r="O81" s="3">
        <f t="shared" si="17"/>
        <v>102797.35994160951</v>
      </c>
      <c r="P81" s="3">
        <f t="shared" si="18"/>
        <v>1196042.6913285928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 x14ac:dyDescent="0.25">
      <c r="A82" s="7">
        <f t="shared" si="16"/>
        <v>3</v>
      </c>
      <c r="B82" s="7">
        <f t="shared" si="19"/>
        <v>15</v>
      </c>
      <c r="C82" s="2">
        <f t="shared" si="20"/>
        <v>3</v>
      </c>
      <c r="L82" s="2">
        <f t="shared" si="21"/>
        <v>12.5</v>
      </c>
      <c r="M82" s="2">
        <f t="shared" si="15"/>
        <v>35</v>
      </c>
      <c r="N82" s="2">
        <f t="shared" si="15"/>
        <v>5</v>
      </c>
      <c r="O82" s="3">
        <f t="shared" si="17"/>
        <v>176224.04561418775</v>
      </c>
      <c r="P82" s="3">
        <f t="shared" si="18"/>
        <v>2050358.8994204451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 x14ac:dyDescent="0.25">
      <c r="A83" s="7">
        <f t="shared" si="16"/>
        <v>4</v>
      </c>
      <c r="B83" s="7">
        <f t="shared" si="19"/>
        <v>15</v>
      </c>
      <c r="C83" s="2">
        <f t="shared" si="20"/>
        <v>3</v>
      </c>
      <c r="L83" s="2">
        <f t="shared" si="21"/>
        <v>12.5</v>
      </c>
      <c r="M83" s="2">
        <f t="shared" si="15"/>
        <v>35</v>
      </c>
      <c r="N83" s="2">
        <f t="shared" si="15"/>
        <v>5</v>
      </c>
      <c r="O83" s="3">
        <f t="shared" si="17"/>
        <v>513986.79970804771</v>
      </c>
      <c r="P83" s="3">
        <f t="shared" si="18"/>
        <v>5980213.4566429658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 x14ac:dyDescent="0.25">
      <c r="A84" s="7">
        <f t="shared" si="16"/>
        <v>5</v>
      </c>
      <c r="B84" s="7">
        <f t="shared" si="19"/>
        <v>15</v>
      </c>
      <c r="C84" s="2">
        <f t="shared" si="20"/>
        <v>3</v>
      </c>
      <c r="L84" s="2">
        <f t="shared" si="21"/>
        <v>12.5</v>
      </c>
      <c r="M84" s="2">
        <f t="shared" si="15"/>
        <v>35</v>
      </c>
      <c r="N84" s="2">
        <f t="shared" si="15"/>
        <v>5</v>
      </c>
      <c r="O84" s="3">
        <f t="shared" si="17"/>
        <v>1101400.2850886735</v>
      </c>
      <c r="P84" s="3">
        <f t="shared" si="18"/>
        <v>12814743.121377785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 x14ac:dyDescent="0.25">
      <c r="A85" s="7">
        <f t="shared" si="16"/>
        <v>6</v>
      </c>
      <c r="B85" s="7">
        <f t="shared" si="19"/>
        <v>15</v>
      </c>
      <c r="C85" s="2">
        <f t="shared" si="20"/>
        <v>3</v>
      </c>
      <c r="L85" s="2">
        <f t="shared" si="21"/>
        <v>12.5</v>
      </c>
      <c r="M85" s="2">
        <f t="shared" si="15"/>
        <v>35</v>
      </c>
      <c r="N85" s="2">
        <f t="shared" si="15"/>
        <v>5</v>
      </c>
      <c r="O85" s="3">
        <f t="shared" si="17"/>
        <v>1395107.0277789868</v>
      </c>
      <c r="P85" s="3">
        <f t="shared" si="18"/>
        <v>16232007.953745194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 x14ac:dyDescent="0.25">
      <c r="A86" s="7">
        <f t="shared" si="16"/>
        <v>1</v>
      </c>
      <c r="B86" s="7">
        <f t="shared" si="19"/>
        <v>16</v>
      </c>
      <c r="C86" s="2">
        <f t="shared" si="20"/>
        <v>4</v>
      </c>
      <c r="L86" s="2">
        <f t="shared" si="21"/>
        <v>12.5</v>
      </c>
      <c r="M86" s="2">
        <f t="shared" si="15"/>
        <v>35</v>
      </c>
      <c r="N86" s="2">
        <f t="shared" si="15"/>
        <v>5</v>
      </c>
      <c r="O86" s="3">
        <f t="shared" si="17"/>
        <v>45377.691745653348</v>
      </c>
      <c r="P86" s="3">
        <f t="shared" si="18"/>
        <v>557967.41660076461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 x14ac:dyDescent="0.25">
      <c r="A87" s="7">
        <f t="shared" si="16"/>
        <v>2</v>
      </c>
      <c r="B87" s="7">
        <f t="shared" si="19"/>
        <v>16</v>
      </c>
      <c r="C87" s="2">
        <f t="shared" si="20"/>
        <v>4</v>
      </c>
      <c r="L87" s="2">
        <f t="shared" si="21"/>
        <v>12.5</v>
      </c>
      <c r="M87" s="2">
        <f t="shared" si="15"/>
        <v>35</v>
      </c>
      <c r="N87" s="2">
        <f t="shared" si="15"/>
        <v>5</v>
      </c>
      <c r="O87" s="3">
        <f t="shared" si="17"/>
        <v>105881.2807398578</v>
      </c>
      <c r="P87" s="3">
        <f t="shared" si="18"/>
        <v>1301923.9720684506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 x14ac:dyDescent="0.25">
      <c r="A88" s="7">
        <f t="shared" si="16"/>
        <v>3</v>
      </c>
      <c r="B88" s="7">
        <f t="shared" si="19"/>
        <v>16</v>
      </c>
      <c r="C88" s="2">
        <f t="shared" si="20"/>
        <v>4</v>
      </c>
      <c r="L88" s="2">
        <f t="shared" si="21"/>
        <v>12.5</v>
      </c>
      <c r="M88" s="2">
        <f t="shared" ref="M88:N107" si="22">M82</f>
        <v>35</v>
      </c>
      <c r="N88" s="2">
        <f t="shared" si="22"/>
        <v>5</v>
      </c>
      <c r="O88" s="3">
        <f t="shared" si="17"/>
        <v>181510.76698261339</v>
      </c>
      <c r="P88" s="3">
        <f t="shared" si="18"/>
        <v>2231869.6664030585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 x14ac:dyDescent="0.25">
      <c r="A89" s="7">
        <f t="shared" si="16"/>
        <v>4</v>
      </c>
      <c r="B89" s="7">
        <f t="shared" si="19"/>
        <v>16</v>
      </c>
      <c r="C89" s="2">
        <f t="shared" si="20"/>
        <v>4</v>
      </c>
      <c r="L89" s="2">
        <f t="shared" si="21"/>
        <v>12.5</v>
      </c>
      <c r="M89" s="2">
        <f t="shared" si="22"/>
        <v>35</v>
      </c>
      <c r="N89" s="2">
        <f t="shared" si="22"/>
        <v>5</v>
      </c>
      <c r="O89" s="3">
        <f t="shared" si="17"/>
        <v>529406.40369928919</v>
      </c>
      <c r="P89" s="3">
        <f t="shared" si="18"/>
        <v>6509619.8603422549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 x14ac:dyDescent="0.25">
      <c r="A90" s="7">
        <f t="shared" si="16"/>
        <v>5</v>
      </c>
      <c r="B90" s="7">
        <f t="shared" si="19"/>
        <v>16</v>
      </c>
      <c r="C90" s="2">
        <f t="shared" si="20"/>
        <v>4</v>
      </c>
      <c r="L90" s="2">
        <f t="shared" si="21"/>
        <v>12.5</v>
      </c>
      <c r="M90" s="2">
        <f t="shared" si="22"/>
        <v>35</v>
      </c>
      <c r="N90" s="2">
        <f t="shared" si="22"/>
        <v>5</v>
      </c>
      <c r="O90" s="3">
        <f t="shared" si="17"/>
        <v>1134442.2936413337</v>
      </c>
      <c r="P90" s="3">
        <f t="shared" si="18"/>
        <v>13949185.415019119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 x14ac:dyDescent="0.25">
      <c r="A91" s="7">
        <f t="shared" si="16"/>
        <v>6</v>
      </c>
      <c r="B91" s="7">
        <f t="shared" si="19"/>
        <v>16</v>
      </c>
      <c r="C91" s="2">
        <f t="shared" si="20"/>
        <v>4</v>
      </c>
      <c r="L91" s="2">
        <f t="shared" si="21"/>
        <v>12.5</v>
      </c>
      <c r="M91" s="2">
        <f t="shared" si="22"/>
        <v>35</v>
      </c>
      <c r="N91" s="2">
        <f t="shared" si="22"/>
        <v>5</v>
      </c>
      <c r="O91" s="3">
        <f t="shared" si="17"/>
        <v>1436960.2386123566</v>
      </c>
      <c r="P91" s="3">
        <f t="shared" si="18"/>
        <v>17668968.192357551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 x14ac:dyDescent="0.25">
      <c r="A92" s="7">
        <f t="shared" si="16"/>
        <v>1</v>
      </c>
      <c r="B92" s="7">
        <f t="shared" si="19"/>
        <v>17</v>
      </c>
      <c r="C92" s="2">
        <f t="shared" si="20"/>
        <v>5</v>
      </c>
      <c r="L92" s="2">
        <f t="shared" si="21"/>
        <v>12.5</v>
      </c>
      <c r="M92" s="2">
        <f t="shared" si="22"/>
        <v>35</v>
      </c>
      <c r="N92" s="2">
        <f t="shared" si="22"/>
        <v>5</v>
      </c>
      <c r="O92" s="3">
        <f t="shared" si="17"/>
        <v>46739.022498022947</v>
      </c>
      <c r="P92" s="3">
        <f t="shared" si="18"/>
        <v>604706.43909878761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</row>
    <row r="93" spans="1:22" x14ac:dyDescent="0.25">
      <c r="A93" s="7">
        <f t="shared" si="16"/>
        <v>2</v>
      </c>
      <c r="B93" s="7">
        <f t="shared" si="19"/>
        <v>17</v>
      </c>
      <c r="C93" s="2">
        <f t="shared" si="20"/>
        <v>5</v>
      </c>
      <c r="L93" s="2">
        <f t="shared" si="21"/>
        <v>12.5</v>
      </c>
      <c r="M93" s="2">
        <f t="shared" si="22"/>
        <v>35</v>
      </c>
      <c r="N93" s="2">
        <f t="shared" si="22"/>
        <v>5</v>
      </c>
      <c r="O93" s="3">
        <f t="shared" si="17"/>
        <v>109057.71916205353</v>
      </c>
      <c r="P93" s="3">
        <f t="shared" si="18"/>
        <v>1410981.6912305041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2" x14ac:dyDescent="0.25">
      <c r="A94" s="7">
        <f t="shared" si="16"/>
        <v>3</v>
      </c>
      <c r="B94" s="7">
        <f t="shared" si="19"/>
        <v>17</v>
      </c>
      <c r="C94" s="2">
        <f t="shared" si="20"/>
        <v>5</v>
      </c>
      <c r="L94" s="2">
        <f t="shared" si="21"/>
        <v>12.5</v>
      </c>
      <c r="M94" s="2">
        <f t="shared" si="22"/>
        <v>35</v>
      </c>
      <c r="N94" s="2">
        <f t="shared" si="22"/>
        <v>5</v>
      </c>
      <c r="O94" s="3">
        <f t="shared" si="17"/>
        <v>186956.08999209179</v>
      </c>
      <c r="P94" s="3">
        <f t="shared" si="18"/>
        <v>2418825.7563951504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</row>
    <row r="95" spans="1:22" x14ac:dyDescent="0.25">
      <c r="A95" s="7">
        <f t="shared" si="16"/>
        <v>4</v>
      </c>
      <c r="B95" s="7">
        <f t="shared" si="19"/>
        <v>17</v>
      </c>
      <c r="C95" s="2">
        <f t="shared" si="20"/>
        <v>5</v>
      </c>
      <c r="L95" s="2">
        <f t="shared" si="21"/>
        <v>12.5</v>
      </c>
      <c r="M95" s="2">
        <f t="shared" si="22"/>
        <v>35</v>
      </c>
      <c r="N95" s="2">
        <f t="shared" si="22"/>
        <v>5</v>
      </c>
      <c r="O95" s="3">
        <f t="shared" si="17"/>
        <v>545288.59581026784</v>
      </c>
      <c r="P95" s="3">
        <f t="shared" si="18"/>
        <v>7054908.4561525229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</row>
    <row r="96" spans="1:22" x14ac:dyDescent="0.25">
      <c r="A96" s="7">
        <f t="shared" si="16"/>
        <v>5</v>
      </c>
      <c r="B96" s="7">
        <f t="shared" si="19"/>
        <v>17</v>
      </c>
      <c r="C96" s="2">
        <f t="shared" si="20"/>
        <v>5</v>
      </c>
      <c r="L96" s="2">
        <f t="shared" si="21"/>
        <v>12.5</v>
      </c>
      <c r="M96" s="2">
        <f t="shared" si="22"/>
        <v>35</v>
      </c>
      <c r="N96" s="2">
        <f t="shared" si="22"/>
        <v>5</v>
      </c>
      <c r="O96" s="3">
        <f t="shared" si="17"/>
        <v>1168475.5624505738</v>
      </c>
      <c r="P96" s="3">
        <f t="shared" si="18"/>
        <v>15117660.977469694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</row>
    <row r="97" spans="1:22" x14ac:dyDescent="0.25">
      <c r="A97" s="7">
        <f t="shared" si="16"/>
        <v>6</v>
      </c>
      <c r="B97" s="7">
        <f t="shared" si="19"/>
        <v>17</v>
      </c>
      <c r="C97" s="2">
        <f t="shared" si="20"/>
        <v>5</v>
      </c>
      <c r="L97" s="2">
        <f t="shared" si="21"/>
        <v>12.5</v>
      </c>
      <c r="M97" s="2">
        <f t="shared" si="22"/>
        <v>35</v>
      </c>
      <c r="N97" s="2">
        <f t="shared" si="22"/>
        <v>5</v>
      </c>
      <c r="O97" s="3">
        <f t="shared" si="17"/>
        <v>1480069.0457707273</v>
      </c>
      <c r="P97" s="3">
        <f t="shared" si="18"/>
        <v>19149037.238128278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 x14ac:dyDescent="0.25">
      <c r="A98" s="7">
        <f t="shared" si="16"/>
        <v>1</v>
      </c>
      <c r="B98" s="7">
        <f t="shared" si="19"/>
        <v>18</v>
      </c>
      <c r="C98" s="2">
        <f t="shared" si="20"/>
        <v>6</v>
      </c>
      <c r="L98" s="2">
        <f t="shared" si="21"/>
        <v>12.5</v>
      </c>
      <c r="M98" s="2">
        <f t="shared" si="22"/>
        <v>35</v>
      </c>
      <c r="N98" s="2">
        <f t="shared" si="22"/>
        <v>5</v>
      </c>
      <c r="O98" s="3">
        <f t="shared" si="17"/>
        <v>48141.193172963634</v>
      </c>
      <c r="P98" s="3">
        <f t="shared" si="18"/>
        <v>652847.6322717513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</row>
    <row r="99" spans="1:22" x14ac:dyDescent="0.25">
      <c r="A99" s="7">
        <f t="shared" si="16"/>
        <v>2</v>
      </c>
      <c r="B99" s="7">
        <f t="shared" si="19"/>
        <v>18</v>
      </c>
      <c r="C99" s="2">
        <f t="shared" si="20"/>
        <v>6</v>
      </c>
      <c r="L99" s="2">
        <f t="shared" si="21"/>
        <v>12.5</v>
      </c>
      <c r="M99" s="2">
        <f t="shared" si="22"/>
        <v>35</v>
      </c>
      <c r="N99" s="2">
        <f t="shared" si="22"/>
        <v>5</v>
      </c>
      <c r="O99" s="3">
        <f t="shared" si="17"/>
        <v>112329.45073691514</v>
      </c>
      <c r="P99" s="3">
        <f t="shared" si="18"/>
        <v>1523311.1419674193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 x14ac:dyDescent="0.25">
      <c r="A100" s="7">
        <f t="shared" si="16"/>
        <v>3</v>
      </c>
      <c r="B100" s="7">
        <f t="shared" si="19"/>
        <v>18</v>
      </c>
      <c r="C100" s="2">
        <f t="shared" si="20"/>
        <v>6</v>
      </c>
      <c r="L100" s="2">
        <f t="shared" si="21"/>
        <v>12.5</v>
      </c>
      <c r="M100" s="2">
        <f t="shared" si="22"/>
        <v>35</v>
      </c>
      <c r="N100" s="2">
        <f t="shared" si="22"/>
        <v>5</v>
      </c>
      <c r="O100" s="3">
        <f t="shared" si="17"/>
        <v>192564.77269185454</v>
      </c>
      <c r="P100" s="3">
        <f t="shared" si="18"/>
        <v>2611390.5290870052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 x14ac:dyDescent="0.25">
      <c r="A101" s="7">
        <f t="shared" si="16"/>
        <v>4</v>
      </c>
      <c r="B101" s="7">
        <f t="shared" si="19"/>
        <v>18</v>
      </c>
      <c r="C101" s="2">
        <f t="shared" si="20"/>
        <v>6</v>
      </c>
      <c r="L101" s="2">
        <f t="shared" si="21"/>
        <v>12.5</v>
      </c>
      <c r="M101" s="2">
        <f t="shared" si="22"/>
        <v>35</v>
      </c>
      <c r="N101" s="2">
        <f t="shared" si="22"/>
        <v>5</v>
      </c>
      <c r="O101" s="3">
        <f t="shared" si="17"/>
        <v>561647.2536845759</v>
      </c>
      <c r="P101" s="3">
        <f t="shared" si="18"/>
        <v>7616555.7098370986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</row>
    <row r="102" spans="1:22" x14ac:dyDescent="0.25">
      <c r="A102" s="7">
        <f t="shared" si="16"/>
        <v>5</v>
      </c>
      <c r="B102" s="7">
        <f t="shared" si="19"/>
        <v>18</v>
      </c>
      <c r="C102" s="2">
        <f t="shared" si="20"/>
        <v>6</v>
      </c>
      <c r="L102" s="2">
        <f t="shared" si="21"/>
        <v>12.5</v>
      </c>
      <c r="M102" s="2">
        <f t="shared" si="22"/>
        <v>35</v>
      </c>
      <c r="N102" s="2">
        <f t="shared" si="22"/>
        <v>5</v>
      </c>
      <c r="O102" s="3">
        <f t="shared" si="17"/>
        <v>1203529.8293240911</v>
      </c>
      <c r="P102" s="3">
        <f t="shared" si="18"/>
        <v>16321190.806793785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 x14ac:dyDescent="0.25">
      <c r="A103" s="7">
        <f t="shared" si="16"/>
        <v>6</v>
      </c>
      <c r="B103" s="7">
        <f t="shared" si="19"/>
        <v>18</v>
      </c>
      <c r="C103" s="2">
        <f t="shared" si="20"/>
        <v>6</v>
      </c>
      <c r="L103" s="2">
        <f t="shared" si="21"/>
        <v>12.5</v>
      </c>
      <c r="M103" s="2">
        <f t="shared" si="22"/>
        <v>35</v>
      </c>
      <c r="N103" s="2">
        <f t="shared" si="22"/>
        <v>5</v>
      </c>
      <c r="O103" s="3">
        <f t="shared" si="17"/>
        <v>1524471.1171438491</v>
      </c>
      <c r="P103" s="3">
        <f t="shared" si="18"/>
        <v>20673508.355272129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</row>
    <row r="104" spans="1:22" x14ac:dyDescent="0.25">
      <c r="A104" s="7">
        <f t="shared" ref="A104:A135" si="23">A98</f>
        <v>1</v>
      </c>
      <c r="B104" s="7">
        <f t="shared" si="19"/>
        <v>19</v>
      </c>
      <c r="C104" s="2">
        <f t="shared" si="20"/>
        <v>7</v>
      </c>
      <c r="L104" s="2">
        <f t="shared" si="21"/>
        <v>12.5</v>
      </c>
      <c r="M104" s="2">
        <f t="shared" si="22"/>
        <v>35</v>
      </c>
      <c r="N104" s="2">
        <f t="shared" si="22"/>
        <v>5</v>
      </c>
      <c r="O104" s="3">
        <f t="shared" ref="O104:O135" si="24">O98*1.03</f>
        <v>49585.428968152548</v>
      </c>
      <c r="P104" s="3">
        <f t="shared" ref="P104:P135" si="25">O104+P98</f>
        <v>702433.06123990379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 x14ac:dyDescent="0.25">
      <c r="A105" s="7">
        <f t="shared" si="23"/>
        <v>2</v>
      </c>
      <c r="B105" s="7">
        <f t="shared" si="19"/>
        <v>19</v>
      </c>
      <c r="C105" s="2">
        <f t="shared" si="20"/>
        <v>7</v>
      </c>
      <c r="L105" s="2">
        <f t="shared" si="21"/>
        <v>12.5</v>
      </c>
      <c r="M105" s="2">
        <f t="shared" si="22"/>
        <v>35</v>
      </c>
      <c r="N105" s="2">
        <f t="shared" si="22"/>
        <v>5</v>
      </c>
      <c r="O105" s="3">
        <f t="shared" si="24"/>
        <v>115699.33425902259</v>
      </c>
      <c r="P105" s="3">
        <f t="shared" si="25"/>
        <v>1639010.4762264418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 x14ac:dyDescent="0.25">
      <c r="A106" s="7">
        <f t="shared" si="23"/>
        <v>3</v>
      </c>
      <c r="B106" s="7">
        <f t="shared" si="19"/>
        <v>19</v>
      </c>
      <c r="C106" s="2">
        <f t="shared" si="20"/>
        <v>7</v>
      </c>
      <c r="L106" s="2">
        <f t="shared" si="21"/>
        <v>12.5</v>
      </c>
      <c r="M106" s="2">
        <f t="shared" si="22"/>
        <v>35</v>
      </c>
      <c r="N106" s="2">
        <f t="shared" si="22"/>
        <v>5</v>
      </c>
      <c r="O106" s="3">
        <f t="shared" si="24"/>
        <v>198341.71587261019</v>
      </c>
      <c r="P106" s="3">
        <f t="shared" si="25"/>
        <v>2809732.2449596152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 x14ac:dyDescent="0.25">
      <c r="A107" s="7">
        <f t="shared" si="23"/>
        <v>4</v>
      </c>
      <c r="B107" s="7">
        <f t="shared" si="19"/>
        <v>19</v>
      </c>
      <c r="C107" s="2">
        <f t="shared" si="20"/>
        <v>7</v>
      </c>
      <c r="L107" s="2">
        <f t="shared" si="21"/>
        <v>12.5</v>
      </c>
      <c r="M107" s="2">
        <f t="shared" si="22"/>
        <v>35</v>
      </c>
      <c r="N107" s="2">
        <f t="shared" si="22"/>
        <v>5</v>
      </c>
      <c r="O107" s="3">
        <f t="shared" si="24"/>
        <v>578496.67129511316</v>
      </c>
      <c r="P107" s="3">
        <f t="shared" si="25"/>
        <v>8195052.3811322115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</row>
    <row r="108" spans="1:22" x14ac:dyDescent="0.25">
      <c r="A108" s="7">
        <f t="shared" si="23"/>
        <v>5</v>
      </c>
      <c r="B108" s="7">
        <f t="shared" si="19"/>
        <v>19</v>
      </c>
      <c r="C108" s="2">
        <f t="shared" si="20"/>
        <v>7</v>
      </c>
      <c r="L108" s="2">
        <f t="shared" si="21"/>
        <v>12.5</v>
      </c>
      <c r="M108" s="2">
        <f t="shared" ref="M108:N127" si="26">M102</f>
        <v>35</v>
      </c>
      <c r="N108" s="2">
        <f t="shared" si="26"/>
        <v>5</v>
      </c>
      <c r="O108" s="3">
        <f t="shared" si="24"/>
        <v>1239635.7242038138</v>
      </c>
      <c r="P108" s="3">
        <f t="shared" si="25"/>
        <v>17560826.530997597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</row>
    <row r="109" spans="1:22" x14ac:dyDescent="0.25">
      <c r="A109" s="7">
        <f t="shared" si="23"/>
        <v>6</v>
      </c>
      <c r="B109" s="7">
        <f t="shared" si="19"/>
        <v>19</v>
      </c>
      <c r="C109" s="2">
        <f t="shared" si="20"/>
        <v>7</v>
      </c>
      <c r="L109" s="2">
        <f t="shared" si="21"/>
        <v>12.5</v>
      </c>
      <c r="M109" s="2">
        <f t="shared" si="26"/>
        <v>35</v>
      </c>
      <c r="N109" s="2">
        <f t="shared" si="26"/>
        <v>5</v>
      </c>
      <c r="O109" s="3">
        <f t="shared" si="24"/>
        <v>1570205.2506581647</v>
      </c>
      <c r="P109" s="3">
        <f t="shared" si="25"/>
        <v>22243713.605930295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spans="1:22" x14ac:dyDescent="0.25">
      <c r="A110" s="7">
        <f t="shared" si="23"/>
        <v>1</v>
      </c>
      <c r="B110" s="7">
        <f t="shared" si="19"/>
        <v>20</v>
      </c>
      <c r="C110" s="2">
        <f t="shared" si="20"/>
        <v>8</v>
      </c>
      <c r="L110" s="2">
        <f t="shared" si="21"/>
        <v>12.5</v>
      </c>
      <c r="M110" s="2">
        <f t="shared" si="26"/>
        <v>35</v>
      </c>
      <c r="N110" s="2">
        <f t="shared" si="26"/>
        <v>5</v>
      </c>
      <c r="O110" s="3">
        <f t="shared" si="24"/>
        <v>51072.991837197129</v>
      </c>
      <c r="P110" s="3">
        <f t="shared" si="25"/>
        <v>753506.05307710089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</row>
    <row r="111" spans="1:22" x14ac:dyDescent="0.25">
      <c r="A111" s="7">
        <f t="shared" si="23"/>
        <v>2</v>
      </c>
      <c r="B111" s="7">
        <f t="shared" si="19"/>
        <v>20</v>
      </c>
      <c r="C111" s="2">
        <f t="shared" si="20"/>
        <v>8</v>
      </c>
      <c r="L111" s="2">
        <f t="shared" si="21"/>
        <v>12.5</v>
      </c>
      <c r="M111" s="2">
        <f t="shared" si="26"/>
        <v>35</v>
      </c>
      <c r="N111" s="2">
        <f t="shared" si="26"/>
        <v>5</v>
      </c>
      <c r="O111" s="3">
        <f t="shared" si="24"/>
        <v>119170.31428679328</v>
      </c>
      <c r="P111" s="3">
        <f t="shared" si="25"/>
        <v>1758180.7905132351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</row>
    <row r="112" spans="1:22" x14ac:dyDescent="0.25">
      <c r="A112" s="7">
        <f t="shared" si="23"/>
        <v>3</v>
      </c>
      <c r="B112" s="7">
        <f t="shared" si="19"/>
        <v>20</v>
      </c>
      <c r="C112" s="2">
        <f t="shared" si="20"/>
        <v>8</v>
      </c>
      <c r="L112" s="2">
        <f t="shared" si="21"/>
        <v>12.5</v>
      </c>
      <c r="M112" s="2">
        <f t="shared" si="26"/>
        <v>35</v>
      </c>
      <c r="N112" s="2">
        <f t="shared" si="26"/>
        <v>5</v>
      </c>
      <c r="O112" s="3">
        <f t="shared" si="24"/>
        <v>204291.96734878852</v>
      </c>
      <c r="P112" s="3">
        <f t="shared" si="25"/>
        <v>3014024.2123084036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</row>
    <row r="113" spans="1:22" x14ac:dyDescent="0.25">
      <c r="A113" s="7">
        <f t="shared" si="23"/>
        <v>4</v>
      </c>
      <c r="B113" s="7">
        <f t="shared" si="19"/>
        <v>20</v>
      </c>
      <c r="C113" s="2">
        <f t="shared" si="20"/>
        <v>8</v>
      </c>
      <c r="L113" s="2">
        <f t="shared" si="21"/>
        <v>12.5</v>
      </c>
      <c r="M113" s="2">
        <f t="shared" si="26"/>
        <v>35</v>
      </c>
      <c r="N113" s="2">
        <f t="shared" si="26"/>
        <v>5</v>
      </c>
      <c r="O113" s="3">
        <f t="shared" si="24"/>
        <v>595851.57143396663</v>
      </c>
      <c r="P113" s="3">
        <f t="shared" si="25"/>
        <v>8790903.9525661785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</row>
    <row r="114" spans="1:22" x14ac:dyDescent="0.25">
      <c r="A114" s="7">
        <f t="shared" si="23"/>
        <v>5</v>
      </c>
      <c r="B114" s="7">
        <f t="shared" si="19"/>
        <v>20</v>
      </c>
      <c r="C114" s="2">
        <f t="shared" si="20"/>
        <v>8</v>
      </c>
      <c r="L114" s="2">
        <f t="shared" si="21"/>
        <v>12.5</v>
      </c>
      <c r="M114" s="2">
        <f t="shared" si="26"/>
        <v>35</v>
      </c>
      <c r="N114" s="2">
        <f t="shared" si="26"/>
        <v>5</v>
      </c>
      <c r="O114" s="3">
        <f t="shared" si="24"/>
        <v>1276824.7959299283</v>
      </c>
      <c r="P114" s="3">
        <f t="shared" si="25"/>
        <v>18837651.326927524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</row>
    <row r="115" spans="1:22" x14ac:dyDescent="0.25">
      <c r="A115" s="7">
        <f t="shared" si="23"/>
        <v>6</v>
      </c>
      <c r="B115" s="7">
        <f t="shared" si="19"/>
        <v>20</v>
      </c>
      <c r="C115" s="2">
        <f t="shared" si="20"/>
        <v>8</v>
      </c>
      <c r="L115" s="2">
        <f t="shared" si="21"/>
        <v>12.5</v>
      </c>
      <c r="M115" s="2">
        <f t="shared" si="26"/>
        <v>35</v>
      </c>
      <c r="N115" s="2">
        <f t="shared" si="26"/>
        <v>5</v>
      </c>
      <c r="O115" s="3">
        <f t="shared" si="24"/>
        <v>1617311.4081779097</v>
      </c>
      <c r="P115" s="3">
        <f t="shared" si="25"/>
        <v>23861025.014108203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 x14ac:dyDescent="0.25">
      <c r="A116" s="7">
        <f t="shared" si="23"/>
        <v>1</v>
      </c>
      <c r="B116" s="7">
        <f t="shared" si="19"/>
        <v>21</v>
      </c>
      <c r="C116" s="2">
        <f t="shared" si="20"/>
        <v>9</v>
      </c>
      <c r="L116" s="2">
        <f t="shared" si="21"/>
        <v>12.5</v>
      </c>
      <c r="M116" s="2">
        <f t="shared" si="26"/>
        <v>35</v>
      </c>
      <c r="N116" s="2">
        <f t="shared" si="26"/>
        <v>5</v>
      </c>
      <c r="O116" s="3">
        <f t="shared" si="24"/>
        <v>52605.181592313042</v>
      </c>
      <c r="P116" s="3">
        <f t="shared" si="25"/>
        <v>806111.23466941388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</row>
    <row r="117" spans="1:22" x14ac:dyDescent="0.25">
      <c r="A117" s="7">
        <f t="shared" si="23"/>
        <v>2</v>
      </c>
      <c r="B117" s="7">
        <f t="shared" si="19"/>
        <v>21</v>
      </c>
      <c r="C117" s="2">
        <f t="shared" si="20"/>
        <v>9</v>
      </c>
      <c r="L117" s="2">
        <f t="shared" si="21"/>
        <v>12.5</v>
      </c>
      <c r="M117" s="2">
        <f t="shared" si="26"/>
        <v>35</v>
      </c>
      <c r="N117" s="2">
        <f t="shared" si="26"/>
        <v>5</v>
      </c>
      <c r="O117" s="3">
        <f t="shared" si="24"/>
        <v>122745.42371539708</v>
      </c>
      <c r="P117" s="3">
        <f t="shared" si="25"/>
        <v>1880926.2142286322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</row>
    <row r="118" spans="1:22" x14ac:dyDescent="0.25">
      <c r="A118" s="7">
        <f t="shared" si="23"/>
        <v>3</v>
      </c>
      <c r="B118" s="7">
        <f t="shared" si="19"/>
        <v>21</v>
      </c>
      <c r="C118" s="2">
        <f t="shared" si="20"/>
        <v>9</v>
      </c>
      <c r="L118" s="2">
        <f t="shared" si="21"/>
        <v>12.5</v>
      </c>
      <c r="M118" s="2">
        <f t="shared" si="26"/>
        <v>35</v>
      </c>
      <c r="N118" s="2">
        <f t="shared" si="26"/>
        <v>5</v>
      </c>
      <c r="O118" s="3">
        <f t="shared" si="24"/>
        <v>210420.72636925217</v>
      </c>
      <c r="P118" s="3">
        <f t="shared" si="25"/>
        <v>3224444.9386776555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</row>
    <row r="119" spans="1:22" x14ac:dyDescent="0.25">
      <c r="A119" s="7">
        <f t="shared" si="23"/>
        <v>4</v>
      </c>
      <c r="B119" s="7">
        <f t="shared" si="19"/>
        <v>21</v>
      </c>
      <c r="C119" s="2">
        <f t="shared" si="20"/>
        <v>9</v>
      </c>
      <c r="L119" s="2">
        <f t="shared" si="21"/>
        <v>12.5</v>
      </c>
      <c r="M119" s="2">
        <f t="shared" si="26"/>
        <v>35</v>
      </c>
      <c r="N119" s="2">
        <f t="shared" si="26"/>
        <v>5</v>
      </c>
      <c r="O119" s="3">
        <f t="shared" si="24"/>
        <v>613727.11857698567</v>
      </c>
      <c r="P119" s="3">
        <f t="shared" si="25"/>
        <v>9404631.0711431634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</row>
    <row r="120" spans="1:22" x14ac:dyDescent="0.25">
      <c r="A120" s="7">
        <f t="shared" si="23"/>
        <v>5</v>
      </c>
      <c r="B120" s="7">
        <f t="shared" si="19"/>
        <v>21</v>
      </c>
      <c r="C120" s="2">
        <f t="shared" si="20"/>
        <v>9</v>
      </c>
      <c r="L120" s="2">
        <f t="shared" si="21"/>
        <v>12.5</v>
      </c>
      <c r="M120" s="2">
        <f t="shared" si="26"/>
        <v>35</v>
      </c>
      <c r="N120" s="2">
        <f t="shared" si="26"/>
        <v>5</v>
      </c>
      <c r="O120" s="3">
        <f t="shared" si="24"/>
        <v>1315129.5398078263</v>
      </c>
      <c r="P120" s="3">
        <f t="shared" si="25"/>
        <v>20152780.86673535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</row>
    <row r="121" spans="1:22" x14ac:dyDescent="0.25">
      <c r="A121" s="7">
        <f t="shared" si="23"/>
        <v>6</v>
      </c>
      <c r="B121" s="7">
        <f t="shared" si="19"/>
        <v>21</v>
      </c>
      <c r="C121" s="2">
        <f t="shared" si="20"/>
        <v>9</v>
      </c>
      <c r="L121" s="2">
        <f t="shared" si="21"/>
        <v>12.5</v>
      </c>
      <c r="M121" s="2">
        <f t="shared" si="26"/>
        <v>35</v>
      </c>
      <c r="N121" s="2">
        <f t="shared" si="26"/>
        <v>5</v>
      </c>
      <c r="O121" s="3">
        <f t="shared" si="24"/>
        <v>1665830.750423247</v>
      </c>
      <c r="P121" s="3">
        <f t="shared" si="25"/>
        <v>25526855.764531448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</row>
    <row r="122" spans="1:22" x14ac:dyDescent="0.25">
      <c r="A122" s="7">
        <f t="shared" si="23"/>
        <v>1</v>
      </c>
      <c r="B122" s="7">
        <f t="shared" si="19"/>
        <v>22</v>
      </c>
      <c r="C122" s="2">
        <f t="shared" si="20"/>
        <v>10</v>
      </c>
      <c r="L122" s="2">
        <f t="shared" si="21"/>
        <v>12.5</v>
      </c>
      <c r="M122" s="2">
        <f t="shared" si="26"/>
        <v>35</v>
      </c>
      <c r="N122" s="2">
        <f t="shared" si="26"/>
        <v>5</v>
      </c>
      <c r="O122" s="3">
        <f t="shared" si="24"/>
        <v>54183.337040082435</v>
      </c>
      <c r="P122" s="3">
        <f t="shared" si="25"/>
        <v>860294.57170949632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</row>
    <row r="123" spans="1:22" x14ac:dyDescent="0.25">
      <c r="A123" s="7">
        <f t="shared" si="23"/>
        <v>2</v>
      </c>
      <c r="B123" s="7">
        <f t="shared" si="19"/>
        <v>22</v>
      </c>
      <c r="C123" s="2">
        <f t="shared" si="20"/>
        <v>10</v>
      </c>
      <c r="L123" s="2">
        <f t="shared" si="21"/>
        <v>12.5</v>
      </c>
      <c r="M123" s="2">
        <f t="shared" si="26"/>
        <v>35</v>
      </c>
      <c r="N123" s="2">
        <f t="shared" si="26"/>
        <v>5</v>
      </c>
      <c r="O123" s="3">
        <f t="shared" si="24"/>
        <v>126427.78642685899</v>
      </c>
      <c r="P123" s="3">
        <f t="shared" si="25"/>
        <v>2007354.0006554911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</row>
    <row r="124" spans="1:22" x14ac:dyDescent="0.25">
      <c r="A124" s="7">
        <f t="shared" si="23"/>
        <v>3</v>
      </c>
      <c r="B124" s="7">
        <f t="shared" si="19"/>
        <v>22</v>
      </c>
      <c r="C124" s="2">
        <f t="shared" si="20"/>
        <v>10</v>
      </c>
      <c r="L124" s="2">
        <f t="shared" si="21"/>
        <v>12.5</v>
      </c>
      <c r="M124" s="2">
        <f t="shared" si="26"/>
        <v>35</v>
      </c>
      <c r="N124" s="2">
        <f t="shared" si="26"/>
        <v>5</v>
      </c>
      <c r="O124" s="3">
        <f t="shared" si="24"/>
        <v>216733.34816032974</v>
      </c>
      <c r="P124" s="3">
        <f t="shared" si="25"/>
        <v>3441178.2868379853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</row>
    <row r="125" spans="1:22" x14ac:dyDescent="0.25">
      <c r="A125" s="7">
        <f t="shared" si="23"/>
        <v>4</v>
      </c>
      <c r="B125" s="7">
        <f t="shared" si="19"/>
        <v>22</v>
      </c>
      <c r="C125" s="2">
        <f t="shared" si="20"/>
        <v>10</v>
      </c>
      <c r="L125" s="2">
        <f t="shared" si="21"/>
        <v>12.5</v>
      </c>
      <c r="M125" s="2">
        <f t="shared" si="26"/>
        <v>35</v>
      </c>
      <c r="N125" s="2">
        <f t="shared" si="26"/>
        <v>5</v>
      </c>
      <c r="O125" s="3">
        <f t="shared" si="24"/>
        <v>632138.93213429523</v>
      </c>
      <c r="P125" s="3">
        <f t="shared" si="25"/>
        <v>10036770.003277458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</row>
    <row r="126" spans="1:22" x14ac:dyDescent="0.25">
      <c r="A126" s="7">
        <f t="shared" si="23"/>
        <v>5</v>
      </c>
      <c r="B126" s="7">
        <f t="shared" si="19"/>
        <v>22</v>
      </c>
      <c r="C126" s="2">
        <f t="shared" si="20"/>
        <v>10</v>
      </c>
      <c r="L126" s="2">
        <f t="shared" si="21"/>
        <v>12.5</v>
      </c>
      <c r="M126" s="2">
        <f t="shared" si="26"/>
        <v>35</v>
      </c>
      <c r="N126" s="2">
        <f t="shared" si="26"/>
        <v>5</v>
      </c>
      <c r="O126" s="3">
        <f t="shared" si="24"/>
        <v>1354583.426002061</v>
      </c>
      <c r="P126" s="3">
        <f t="shared" si="25"/>
        <v>21507364.292737409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</row>
    <row r="127" spans="1:22" x14ac:dyDescent="0.25">
      <c r="A127" s="7">
        <f t="shared" si="23"/>
        <v>6</v>
      </c>
      <c r="B127" s="7">
        <f t="shared" si="19"/>
        <v>22</v>
      </c>
      <c r="C127" s="2">
        <f t="shared" si="20"/>
        <v>10</v>
      </c>
      <c r="L127" s="2">
        <f t="shared" si="21"/>
        <v>12.5</v>
      </c>
      <c r="M127" s="2">
        <f t="shared" si="26"/>
        <v>35</v>
      </c>
      <c r="N127" s="2">
        <f t="shared" si="26"/>
        <v>5</v>
      </c>
      <c r="O127" s="3">
        <f t="shared" si="24"/>
        <v>1715805.6729359445</v>
      </c>
      <c r="P127" s="3">
        <f t="shared" si="25"/>
        <v>27242661.437467393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</row>
    <row r="128" spans="1:22" x14ac:dyDescent="0.25">
      <c r="A128" s="7">
        <f t="shared" si="23"/>
        <v>1</v>
      </c>
      <c r="B128" s="7">
        <f t="shared" si="19"/>
        <v>23</v>
      </c>
      <c r="C128" s="2">
        <f t="shared" si="20"/>
        <v>11</v>
      </c>
      <c r="L128" s="2">
        <f t="shared" si="21"/>
        <v>12.5</v>
      </c>
      <c r="M128" s="2">
        <f t="shared" ref="M128:N147" si="27">M122</f>
        <v>35</v>
      </c>
      <c r="N128" s="2">
        <f t="shared" si="27"/>
        <v>5</v>
      </c>
      <c r="O128" s="3">
        <f t="shared" si="24"/>
        <v>55808.837151284912</v>
      </c>
      <c r="P128" s="3">
        <f t="shared" si="25"/>
        <v>916103.40886078123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</row>
    <row r="129" spans="1:22" x14ac:dyDescent="0.25">
      <c r="A129" s="7">
        <f t="shared" si="23"/>
        <v>2</v>
      </c>
      <c r="B129" s="7">
        <f t="shared" si="19"/>
        <v>23</v>
      </c>
      <c r="C129" s="2">
        <f t="shared" si="20"/>
        <v>11</v>
      </c>
      <c r="L129" s="2">
        <f t="shared" si="21"/>
        <v>12.5</v>
      </c>
      <c r="M129" s="2">
        <f t="shared" si="27"/>
        <v>35</v>
      </c>
      <c r="N129" s="2">
        <f t="shared" si="27"/>
        <v>5</v>
      </c>
      <c r="O129" s="3">
        <f t="shared" si="24"/>
        <v>130220.62001966477</v>
      </c>
      <c r="P129" s="3">
        <f t="shared" si="25"/>
        <v>2137574.6206751559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</row>
    <row r="130" spans="1:22" x14ac:dyDescent="0.25">
      <c r="A130" s="7">
        <f t="shared" si="23"/>
        <v>3</v>
      </c>
      <c r="B130" s="7">
        <f t="shared" si="19"/>
        <v>23</v>
      </c>
      <c r="C130" s="2">
        <f t="shared" si="20"/>
        <v>11</v>
      </c>
      <c r="L130" s="2">
        <f t="shared" si="21"/>
        <v>12.5</v>
      </c>
      <c r="M130" s="2">
        <f t="shared" si="27"/>
        <v>35</v>
      </c>
      <c r="N130" s="2">
        <f t="shared" si="27"/>
        <v>5</v>
      </c>
      <c r="O130" s="3">
        <f t="shared" si="24"/>
        <v>223235.34860513965</v>
      </c>
      <c r="P130" s="3">
        <f t="shared" si="25"/>
        <v>3664413.6354431249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</row>
    <row r="131" spans="1:22" x14ac:dyDescent="0.25">
      <c r="A131" s="7">
        <f t="shared" si="23"/>
        <v>4</v>
      </c>
      <c r="B131" s="7">
        <f t="shared" si="19"/>
        <v>23</v>
      </c>
      <c r="C131" s="2">
        <f t="shared" si="20"/>
        <v>11</v>
      </c>
      <c r="L131" s="2">
        <f t="shared" si="21"/>
        <v>12.5</v>
      </c>
      <c r="M131" s="2">
        <f t="shared" si="27"/>
        <v>35</v>
      </c>
      <c r="N131" s="2">
        <f t="shared" si="27"/>
        <v>5</v>
      </c>
      <c r="O131" s="3">
        <f t="shared" si="24"/>
        <v>651103.10009832412</v>
      </c>
      <c r="P131" s="3">
        <f t="shared" si="25"/>
        <v>10687873.103375783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</row>
    <row r="132" spans="1:22" x14ac:dyDescent="0.25">
      <c r="A132" s="7">
        <f t="shared" si="23"/>
        <v>5</v>
      </c>
      <c r="B132" s="7">
        <f t="shared" si="19"/>
        <v>23</v>
      </c>
      <c r="C132" s="2">
        <f t="shared" si="20"/>
        <v>11</v>
      </c>
      <c r="L132" s="2">
        <f t="shared" si="21"/>
        <v>12.5</v>
      </c>
      <c r="M132" s="2">
        <f t="shared" si="27"/>
        <v>35</v>
      </c>
      <c r="N132" s="2">
        <f t="shared" si="27"/>
        <v>5</v>
      </c>
      <c r="O132" s="3">
        <f t="shared" si="24"/>
        <v>1395220.9287821229</v>
      </c>
      <c r="P132" s="3">
        <f t="shared" si="25"/>
        <v>22902585.221519534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</row>
    <row r="133" spans="1:22" x14ac:dyDescent="0.25">
      <c r="A133" s="7">
        <f t="shared" si="23"/>
        <v>6</v>
      </c>
      <c r="B133" s="7">
        <f t="shared" si="19"/>
        <v>23</v>
      </c>
      <c r="C133" s="2">
        <f t="shared" si="20"/>
        <v>11</v>
      </c>
      <c r="L133" s="2">
        <f t="shared" si="21"/>
        <v>12.5</v>
      </c>
      <c r="M133" s="2">
        <f t="shared" si="27"/>
        <v>35</v>
      </c>
      <c r="N133" s="2">
        <f t="shared" si="27"/>
        <v>5</v>
      </c>
      <c r="O133" s="3">
        <f t="shared" si="24"/>
        <v>1767279.8431240229</v>
      </c>
      <c r="P133" s="3">
        <f t="shared" si="25"/>
        <v>29009941.280591417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</row>
    <row r="134" spans="1:22" x14ac:dyDescent="0.25">
      <c r="A134" s="7">
        <f t="shared" si="23"/>
        <v>1</v>
      </c>
      <c r="B134" s="7">
        <f t="shared" si="19"/>
        <v>24</v>
      </c>
      <c r="C134" s="2">
        <f t="shared" si="20"/>
        <v>12</v>
      </c>
      <c r="L134" s="2">
        <f t="shared" si="21"/>
        <v>12.5</v>
      </c>
      <c r="M134" s="2">
        <f t="shared" si="27"/>
        <v>35</v>
      </c>
      <c r="N134" s="2">
        <f t="shared" si="27"/>
        <v>5</v>
      </c>
      <c r="O134" s="3">
        <f t="shared" si="24"/>
        <v>57483.102265823458</v>
      </c>
      <c r="P134" s="3">
        <f t="shared" si="25"/>
        <v>973586.51112660463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</row>
    <row r="135" spans="1:22" x14ac:dyDescent="0.25">
      <c r="A135" s="7">
        <f t="shared" si="23"/>
        <v>2</v>
      </c>
      <c r="B135" s="7">
        <f t="shared" si="19"/>
        <v>24</v>
      </c>
      <c r="C135" s="2">
        <f t="shared" si="20"/>
        <v>12</v>
      </c>
      <c r="L135" s="2">
        <f t="shared" si="21"/>
        <v>12.5</v>
      </c>
      <c r="M135" s="2">
        <f t="shared" si="27"/>
        <v>35</v>
      </c>
      <c r="N135" s="2">
        <f t="shared" si="27"/>
        <v>5</v>
      </c>
      <c r="O135" s="3">
        <f t="shared" si="24"/>
        <v>134127.23862025471</v>
      </c>
      <c r="P135" s="3">
        <f t="shared" si="25"/>
        <v>2271701.8592954106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</row>
    <row r="136" spans="1:22" x14ac:dyDescent="0.25">
      <c r="A136" s="7">
        <f t="shared" ref="A136:A167" si="28">A130</f>
        <v>3</v>
      </c>
      <c r="B136" s="7">
        <f t="shared" si="19"/>
        <v>24</v>
      </c>
      <c r="C136" s="2">
        <f t="shared" si="20"/>
        <v>12</v>
      </c>
      <c r="L136" s="2">
        <f t="shared" si="21"/>
        <v>12.5</v>
      </c>
      <c r="M136" s="2">
        <f t="shared" si="27"/>
        <v>35</v>
      </c>
      <c r="N136" s="2">
        <f t="shared" si="27"/>
        <v>5</v>
      </c>
      <c r="O136" s="3">
        <f t="shared" ref="O136:O167" si="29">O130*1.03</f>
        <v>229932.40906329383</v>
      </c>
      <c r="P136" s="3">
        <f t="shared" ref="P136:P167" si="30">O136+P130</f>
        <v>3894346.0445064185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</row>
    <row r="137" spans="1:22" x14ac:dyDescent="0.25">
      <c r="A137" s="7">
        <f t="shared" si="28"/>
        <v>4</v>
      </c>
      <c r="B137" s="7">
        <f t="shared" ref="B137:B175" si="31">B131+1</f>
        <v>24</v>
      </c>
      <c r="C137" s="2">
        <f t="shared" ref="C137:C175" si="32">IF(S137=0,C131+1,0)</f>
        <v>12</v>
      </c>
      <c r="L137" s="2">
        <f t="shared" ref="L137:L175" si="33">IF(Q131&gt;=2, L131+Q131-R131,L131)</f>
        <v>12.5</v>
      </c>
      <c r="M137" s="2">
        <f t="shared" si="27"/>
        <v>35</v>
      </c>
      <c r="N137" s="2">
        <f t="shared" si="27"/>
        <v>5</v>
      </c>
      <c r="O137" s="3">
        <f t="shared" si="29"/>
        <v>670636.19310127385</v>
      </c>
      <c r="P137" s="3">
        <f t="shared" si="30"/>
        <v>11358509.296477057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</row>
    <row r="138" spans="1:22" x14ac:dyDescent="0.25">
      <c r="A138" s="7">
        <f t="shared" si="28"/>
        <v>5</v>
      </c>
      <c r="B138" s="7">
        <f t="shared" si="31"/>
        <v>24</v>
      </c>
      <c r="C138" s="2">
        <f t="shared" si="32"/>
        <v>12</v>
      </c>
      <c r="L138" s="2">
        <f t="shared" si="33"/>
        <v>12.5</v>
      </c>
      <c r="M138" s="2">
        <f t="shared" si="27"/>
        <v>35</v>
      </c>
      <c r="N138" s="2">
        <f t="shared" si="27"/>
        <v>5</v>
      </c>
      <c r="O138" s="3">
        <f t="shared" si="29"/>
        <v>1437077.5566455866</v>
      </c>
      <c r="P138" s="3">
        <f t="shared" si="30"/>
        <v>24339662.778165121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</row>
    <row r="139" spans="1:22" x14ac:dyDescent="0.25">
      <c r="A139" s="7">
        <f t="shared" si="28"/>
        <v>6</v>
      </c>
      <c r="B139" s="7">
        <f t="shared" si="31"/>
        <v>24</v>
      </c>
      <c r="C139" s="2">
        <f t="shared" si="32"/>
        <v>12</v>
      </c>
      <c r="L139" s="2">
        <f t="shared" si="33"/>
        <v>12.5</v>
      </c>
      <c r="M139" s="2">
        <f t="shared" si="27"/>
        <v>35</v>
      </c>
      <c r="N139" s="2">
        <f t="shared" si="27"/>
        <v>5</v>
      </c>
      <c r="O139" s="3">
        <f t="shared" si="29"/>
        <v>1820298.2384177437</v>
      </c>
      <c r="P139" s="3">
        <f t="shared" si="30"/>
        <v>30830239.519009162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</row>
    <row r="140" spans="1:22" x14ac:dyDescent="0.25">
      <c r="A140" s="7">
        <f t="shared" si="28"/>
        <v>1</v>
      </c>
      <c r="B140" s="7">
        <f t="shared" si="31"/>
        <v>25</v>
      </c>
      <c r="C140" s="2">
        <f t="shared" si="32"/>
        <v>13</v>
      </c>
      <c r="L140" s="2">
        <f t="shared" si="33"/>
        <v>12.5</v>
      </c>
      <c r="M140" s="2">
        <f t="shared" si="27"/>
        <v>35</v>
      </c>
      <c r="N140" s="2">
        <f t="shared" si="27"/>
        <v>5</v>
      </c>
      <c r="O140" s="3">
        <f t="shared" si="29"/>
        <v>59207.595333798163</v>
      </c>
      <c r="P140" s="3">
        <f t="shared" si="30"/>
        <v>1032794.1064604028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</row>
    <row r="141" spans="1:22" x14ac:dyDescent="0.25">
      <c r="A141" s="7">
        <f t="shared" si="28"/>
        <v>2</v>
      </c>
      <c r="B141" s="7">
        <f t="shared" si="31"/>
        <v>25</v>
      </c>
      <c r="C141" s="2">
        <f t="shared" si="32"/>
        <v>13</v>
      </c>
      <c r="L141" s="2">
        <f t="shared" si="33"/>
        <v>12.5</v>
      </c>
      <c r="M141" s="2">
        <f t="shared" si="27"/>
        <v>35</v>
      </c>
      <c r="N141" s="2">
        <f t="shared" si="27"/>
        <v>5</v>
      </c>
      <c r="O141" s="3">
        <f t="shared" si="29"/>
        <v>138151.05577886236</v>
      </c>
      <c r="P141" s="3">
        <f t="shared" si="30"/>
        <v>2409852.915074273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</row>
    <row r="142" spans="1:22" x14ac:dyDescent="0.25">
      <c r="A142" s="7">
        <f t="shared" si="28"/>
        <v>3</v>
      </c>
      <c r="B142" s="7">
        <f t="shared" si="31"/>
        <v>25</v>
      </c>
      <c r="C142" s="2">
        <f t="shared" si="32"/>
        <v>13</v>
      </c>
      <c r="L142" s="2">
        <f t="shared" si="33"/>
        <v>12.5</v>
      </c>
      <c r="M142" s="2">
        <f t="shared" si="27"/>
        <v>35</v>
      </c>
      <c r="N142" s="2">
        <f t="shared" si="27"/>
        <v>5</v>
      </c>
      <c r="O142" s="3">
        <f t="shared" si="29"/>
        <v>236830.38133519265</v>
      </c>
      <c r="P142" s="3">
        <f t="shared" si="30"/>
        <v>4131176.4258416113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</row>
    <row r="143" spans="1:22" x14ac:dyDescent="0.25">
      <c r="A143" s="7">
        <f t="shared" si="28"/>
        <v>4</v>
      </c>
      <c r="B143" s="7">
        <f t="shared" si="31"/>
        <v>25</v>
      </c>
      <c r="C143" s="2">
        <f t="shared" si="32"/>
        <v>13</v>
      </c>
      <c r="L143" s="2">
        <f t="shared" si="33"/>
        <v>12.5</v>
      </c>
      <c r="M143" s="2">
        <f t="shared" si="27"/>
        <v>35</v>
      </c>
      <c r="N143" s="2">
        <f t="shared" si="27"/>
        <v>5</v>
      </c>
      <c r="O143" s="3">
        <f t="shared" si="29"/>
        <v>690755.2788943121</v>
      </c>
      <c r="P143" s="3">
        <f t="shared" si="30"/>
        <v>12049264.57537137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</row>
    <row r="144" spans="1:22" x14ac:dyDescent="0.25">
      <c r="A144" s="7">
        <f t="shared" si="28"/>
        <v>5</v>
      </c>
      <c r="B144" s="7">
        <f t="shared" si="31"/>
        <v>25</v>
      </c>
      <c r="C144" s="2">
        <f t="shared" si="32"/>
        <v>13</v>
      </c>
      <c r="L144" s="2">
        <f t="shared" si="33"/>
        <v>12.5</v>
      </c>
      <c r="M144" s="2">
        <f t="shared" si="27"/>
        <v>35</v>
      </c>
      <c r="N144" s="2">
        <f t="shared" si="27"/>
        <v>5</v>
      </c>
      <c r="O144" s="3">
        <f t="shared" si="29"/>
        <v>1480189.8833449543</v>
      </c>
      <c r="P144" s="3">
        <f t="shared" si="30"/>
        <v>25819852.661510076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</row>
    <row r="145" spans="1:22" x14ac:dyDescent="0.25">
      <c r="A145" s="7">
        <f t="shared" si="28"/>
        <v>6</v>
      </c>
      <c r="B145" s="7">
        <f t="shared" si="31"/>
        <v>25</v>
      </c>
      <c r="C145" s="2">
        <f t="shared" si="32"/>
        <v>13</v>
      </c>
      <c r="L145" s="2">
        <f t="shared" si="33"/>
        <v>12.5</v>
      </c>
      <c r="M145" s="2">
        <f t="shared" si="27"/>
        <v>35</v>
      </c>
      <c r="N145" s="2">
        <f t="shared" si="27"/>
        <v>5</v>
      </c>
      <c r="O145" s="3">
        <f t="shared" si="29"/>
        <v>1874907.1855702761</v>
      </c>
      <c r="P145" s="3">
        <f t="shared" si="30"/>
        <v>32705146.704579439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</row>
    <row r="146" spans="1:22" x14ac:dyDescent="0.25">
      <c r="A146" s="7">
        <f t="shared" si="28"/>
        <v>1</v>
      </c>
      <c r="B146" s="7">
        <f t="shared" si="31"/>
        <v>26</v>
      </c>
      <c r="C146" s="2">
        <f t="shared" si="32"/>
        <v>14</v>
      </c>
      <c r="L146" s="2">
        <f t="shared" si="33"/>
        <v>12.5</v>
      </c>
      <c r="M146" s="2">
        <f t="shared" si="27"/>
        <v>35</v>
      </c>
      <c r="N146" s="2">
        <f t="shared" si="27"/>
        <v>5</v>
      </c>
      <c r="O146" s="3">
        <f t="shared" si="29"/>
        <v>60983.82319381211</v>
      </c>
      <c r="P146" s="3">
        <f t="shared" si="30"/>
        <v>1093777.929654215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</row>
    <row r="147" spans="1:22" x14ac:dyDescent="0.25">
      <c r="A147" s="7">
        <f t="shared" si="28"/>
        <v>2</v>
      </c>
      <c r="B147" s="7">
        <f t="shared" si="31"/>
        <v>26</v>
      </c>
      <c r="C147" s="2">
        <f t="shared" si="32"/>
        <v>14</v>
      </c>
      <c r="L147" s="2">
        <f t="shared" si="33"/>
        <v>12.5</v>
      </c>
      <c r="M147" s="2">
        <f t="shared" si="27"/>
        <v>35</v>
      </c>
      <c r="N147" s="2">
        <f t="shared" si="27"/>
        <v>5</v>
      </c>
      <c r="O147" s="3">
        <f t="shared" si="29"/>
        <v>142295.58745222824</v>
      </c>
      <c r="P147" s="3">
        <f t="shared" si="30"/>
        <v>2552148.5025265012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</row>
    <row r="148" spans="1:22" x14ac:dyDescent="0.25">
      <c r="A148" s="7">
        <f t="shared" si="28"/>
        <v>3</v>
      </c>
      <c r="B148" s="7">
        <f t="shared" si="31"/>
        <v>26</v>
      </c>
      <c r="C148" s="2">
        <f t="shared" si="32"/>
        <v>14</v>
      </c>
      <c r="L148" s="2">
        <f t="shared" si="33"/>
        <v>12.5</v>
      </c>
      <c r="M148" s="2">
        <f t="shared" ref="M148:N167" si="34">M142</f>
        <v>35</v>
      </c>
      <c r="N148" s="2">
        <f t="shared" si="34"/>
        <v>5</v>
      </c>
      <c r="O148" s="3">
        <f t="shared" si="29"/>
        <v>243935.29277524844</v>
      </c>
      <c r="P148" s="3">
        <f t="shared" si="30"/>
        <v>4375111.71861686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</row>
    <row r="149" spans="1:22" x14ac:dyDescent="0.25">
      <c r="A149" s="7">
        <f t="shared" si="28"/>
        <v>4</v>
      </c>
      <c r="B149" s="7">
        <f t="shared" si="31"/>
        <v>26</v>
      </c>
      <c r="C149" s="2">
        <f t="shared" si="32"/>
        <v>14</v>
      </c>
      <c r="L149" s="2">
        <f t="shared" si="33"/>
        <v>12.5</v>
      </c>
      <c r="M149" s="2">
        <f t="shared" si="34"/>
        <v>35</v>
      </c>
      <c r="N149" s="2">
        <f t="shared" si="34"/>
        <v>5</v>
      </c>
      <c r="O149" s="3">
        <f t="shared" si="29"/>
        <v>711477.93726114149</v>
      </c>
      <c r="P149" s="3">
        <f t="shared" si="30"/>
        <v>12760742.512632512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spans="1:22" x14ac:dyDescent="0.25">
      <c r="A150" s="7">
        <f t="shared" si="28"/>
        <v>5</v>
      </c>
      <c r="B150" s="7">
        <f t="shared" si="31"/>
        <v>26</v>
      </c>
      <c r="C150" s="2">
        <f t="shared" si="32"/>
        <v>14</v>
      </c>
      <c r="L150" s="2">
        <f t="shared" si="33"/>
        <v>12.5</v>
      </c>
      <c r="M150" s="2">
        <f t="shared" si="34"/>
        <v>35</v>
      </c>
      <c r="N150" s="2">
        <f t="shared" si="34"/>
        <v>5</v>
      </c>
      <c r="O150" s="3">
        <f t="shared" si="29"/>
        <v>1524595.579845303</v>
      </c>
      <c r="P150" s="3">
        <f t="shared" si="30"/>
        <v>27344448.241355378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</row>
    <row r="151" spans="1:22" x14ac:dyDescent="0.25">
      <c r="A151" s="7">
        <f t="shared" si="28"/>
        <v>6</v>
      </c>
      <c r="B151" s="7">
        <f t="shared" si="31"/>
        <v>26</v>
      </c>
      <c r="C151" s="2">
        <f t="shared" si="32"/>
        <v>14</v>
      </c>
      <c r="L151" s="2">
        <f t="shared" si="33"/>
        <v>12.5</v>
      </c>
      <c r="M151" s="2">
        <f t="shared" si="34"/>
        <v>35</v>
      </c>
      <c r="N151" s="2">
        <f t="shared" si="34"/>
        <v>5</v>
      </c>
      <c r="O151" s="3">
        <f t="shared" si="29"/>
        <v>1931154.4011373844</v>
      </c>
      <c r="P151" s="3">
        <f t="shared" si="30"/>
        <v>34636301.105716825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</row>
    <row r="152" spans="1:22" x14ac:dyDescent="0.25">
      <c r="A152" s="7">
        <f t="shared" si="28"/>
        <v>1</v>
      </c>
      <c r="B152" s="7">
        <f t="shared" si="31"/>
        <v>27</v>
      </c>
      <c r="C152" s="2">
        <f t="shared" si="32"/>
        <v>15</v>
      </c>
      <c r="L152" s="2">
        <f t="shared" si="33"/>
        <v>12.5</v>
      </c>
      <c r="M152" s="2">
        <f t="shared" si="34"/>
        <v>35</v>
      </c>
      <c r="N152" s="2">
        <f t="shared" si="34"/>
        <v>5</v>
      </c>
      <c r="O152" s="3">
        <f t="shared" si="29"/>
        <v>62813.337889626477</v>
      </c>
      <c r="P152" s="3">
        <f t="shared" si="30"/>
        <v>1156591.2675438414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</row>
    <row r="153" spans="1:22" x14ac:dyDescent="0.25">
      <c r="A153" s="7">
        <f t="shared" si="28"/>
        <v>2</v>
      </c>
      <c r="B153" s="7">
        <f t="shared" si="31"/>
        <v>27</v>
      </c>
      <c r="C153" s="2">
        <f t="shared" si="32"/>
        <v>15</v>
      </c>
      <c r="L153" s="2">
        <f t="shared" si="33"/>
        <v>12.5</v>
      </c>
      <c r="M153" s="2">
        <f t="shared" si="34"/>
        <v>35</v>
      </c>
      <c r="N153" s="2">
        <f t="shared" si="34"/>
        <v>5</v>
      </c>
      <c r="O153" s="3">
        <f t="shared" si="29"/>
        <v>146564.45507579509</v>
      </c>
      <c r="P153" s="3">
        <f t="shared" si="30"/>
        <v>2698712.9576022965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</row>
    <row r="154" spans="1:22" x14ac:dyDescent="0.25">
      <c r="A154" s="7">
        <f t="shared" si="28"/>
        <v>3</v>
      </c>
      <c r="B154" s="7">
        <f t="shared" si="31"/>
        <v>27</v>
      </c>
      <c r="C154" s="2">
        <f t="shared" si="32"/>
        <v>15</v>
      </c>
      <c r="L154" s="2">
        <f t="shared" si="33"/>
        <v>12.5</v>
      </c>
      <c r="M154" s="2">
        <f t="shared" si="34"/>
        <v>35</v>
      </c>
      <c r="N154" s="2">
        <f t="shared" si="34"/>
        <v>5</v>
      </c>
      <c r="O154" s="3">
        <f t="shared" si="29"/>
        <v>251253.35155850591</v>
      </c>
      <c r="P154" s="3">
        <f t="shared" si="30"/>
        <v>4626365.0701753655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</row>
    <row r="155" spans="1:22" x14ac:dyDescent="0.25">
      <c r="A155" s="7">
        <f t="shared" si="28"/>
        <v>4</v>
      </c>
      <c r="B155" s="7">
        <f t="shared" si="31"/>
        <v>27</v>
      </c>
      <c r="C155" s="2">
        <f t="shared" si="32"/>
        <v>15</v>
      </c>
      <c r="L155" s="2">
        <f t="shared" si="33"/>
        <v>12.5</v>
      </c>
      <c r="M155" s="2">
        <f t="shared" si="34"/>
        <v>35</v>
      </c>
      <c r="N155" s="2">
        <f t="shared" si="34"/>
        <v>5</v>
      </c>
      <c r="O155" s="3">
        <f t="shared" si="29"/>
        <v>732822.27537897578</v>
      </c>
      <c r="P155" s="3">
        <f t="shared" si="30"/>
        <v>13493564.788011488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</row>
    <row r="156" spans="1:22" x14ac:dyDescent="0.25">
      <c r="A156" s="7">
        <f t="shared" si="28"/>
        <v>5</v>
      </c>
      <c r="B156" s="7">
        <f t="shared" si="31"/>
        <v>27</v>
      </c>
      <c r="C156" s="2">
        <f t="shared" si="32"/>
        <v>15</v>
      </c>
      <c r="L156" s="2">
        <f t="shared" si="33"/>
        <v>12.5</v>
      </c>
      <c r="M156" s="2">
        <f t="shared" si="34"/>
        <v>35</v>
      </c>
      <c r="N156" s="2">
        <f t="shared" si="34"/>
        <v>5</v>
      </c>
      <c r="O156" s="3">
        <f t="shared" si="29"/>
        <v>1570333.4472406621</v>
      </c>
      <c r="P156" s="3">
        <f t="shared" si="30"/>
        <v>28914781.68859604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</row>
    <row r="157" spans="1:22" x14ac:dyDescent="0.25">
      <c r="A157" s="7">
        <f t="shared" si="28"/>
        <v>6</v>
      </c>
      <c r="B157" s="7">
        <f t="shared" si="31"/>
        <v>27</v>
      </c>
      <c r="C157" s="2">
        <f t="shared" si="32"/>
        <v>15</v>
      </c>
      <c r="L157" s="2">
        <f t="shared" si="33"/>
        <v>12.5</v>
      </c>
      <c r="M157" s="2">
        <f t="shared" si="34"/>
        <v>35</v>
      </c>
      <c r="N157" s="2">
        <f t="shared" si="34"/>
        <v>5</v>
      </c>
      <c r="O157" s="3">
        <f t="shared" si="29"/>
        <v>1989089.0331715059</v>
      </c>
      <c r="P157" s="3">
        <f t="shared" si="30"/>
        <v>36625390.138888329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</row>
    <row r="158" spans="1:22" x14ac:dyDescent="0.25">
      <c r="A158" s="7">
        <f t="shared" si="28"/>
        <v>1</v>
      </c>
      <c r="B158" s="7">
        <f t="shared" si="31"/>
        <v>28</v>
      </c>
      <c r="C158" s="2">
        <f t="shared" si="32"/>
        <v>16</v>
      </c>
      <c r="L158" s="2">
        <f t="shared" si="33"/>
        <v>12.5</v>
      </c>
      <c r="M158" s="2">
        <f t="shared" si="34"/>
        <v>35</v>
      </c>
      <c r="N158" s="2">
        <f t="shared" si="34"/>
        <v>5</v>
      </c>
      <c r="O158" s="3">
        <f t="shared" si="29"/>
        <v>64697.738026315274</v>
      </c>
      <c r="P158" s="3">
        <f t="shared" si="30"/>
        <v>1221289.0055701567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</row>
    <row r="159" spans="1:22" x14ac:dyDescent="0.25">
      <c r="A159" s="7">
        <f t="shared" si="28"/>
        <v>2</v>
      </c>
      <c r="B159" s="7">
        <f t="shared" si="31"/>
        <v>28</v>
      </c>
      <c r="C159" s="2">
        <f t="shared" si="32"/>
        <v>16</v>
      </c>
      <c r="L159" s="2">
        <f t="shared" si="33"/>
        <v>12.5</v>
      </c>
      <c r="M159" s="2">
        <f t="shared" si="34"/>
        <v>35</v>
      </c>
      <c r="N159" s="2">
        <f t="shared" si="34"/>
        <v>5</v>
      </c>
      <c r="O159" s="3">
        <f t="shared" si="29"/>
        <v>150961.38872806894</v>
      </c>
      <c r="P159" s="3">
        <f t="shared" si="30"/>
        <v>2849674.3463303656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</row>
    <row r="160" spans="1:22" x14ac:dyDescent="0.25">
      <c r="A160" s="7">
        <f t="shared" si="28"/>
        <v>3</v>
      </c>
      <c r="B160" s="7">
        <f t="shared" si="31"/>
        <v>28</v>
      </c>
      <c r="C160" s="2">
        <f t="shared" si="32"/>
        <v>16</v>
      </c>
      <c r="L160" s="2">
        <f t="shared" si="33"/>
        <v>12.5</v>
      </c>
      <c r="M160" s="2">
        <f t="shared" si="34"/>
        <v>35</v>
      </c>
      <c r="N160" s="2">
        <f t="shared" si="34"/>
        <v>5</v>
      </c>
      <c r="O160" s="3">
        <f t="shared" si="29"/>
        <v>258790.95210526109</v>
      </c>
      <c r="P160" s="3">
        <f t="shared" si="30"/>
        <v>4885156.0222806269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</row>
    <row r="161" spans="1:22" x14ac:dyDescent="0.25">
      <c r="A161" s="7">
        <f t="shared" si="28"/>
        <v>4</v>
      </c>
      <c r="B161" s="7">
        <f t="shared" si="31"/>
        <v>28</v>
      </c>
      <c r="C161" s="2">
        <f t="shared" si="32"/>
        <v>16</v>
      </c>
      <c r="L161" s="2">
        <f t="shared" si="33"/>
        <v>12.5</v>
      </c>
      <c r="M161" s="2">
        <f t="shared" si="34"/>
        <v>35</v>
      </c>
      <c r="N161" s="2">
        <f t="shared" si="34"/>
        <v>5</v>
      </c>
      <c r="O161" s="3">
        <f t="shared" si="29"/>
        <v>754806.94364034513</v>
      </c>
      <c r="P161" s="3">
        <f t="shared" si="30"/>
        <v>14248371.731651833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</row>
    <row r="162" spans="1:22" x14ac:dyDescent="0.25">
      <c r="A162" s="7">
        <f t="shared" si="28"/>
        <v>5</v>
      </c>
      <c r="B162" s="7">
        <f t="shared" si="31"/>
        <v>28</v>
      </c>
      <c r="C162" s="2">
        <f t="shared" si="32"/>
        <v>16</v>
      </c>
      <c r="L162" s="2">
        <f t="shared" si="33"/>
        <v>12.5</v>
      </c>
      <c r="M162" s="2">
        <f t="shared" si="34"/>
        <v>35</v>
      </c>
      <c r="N162" s="2">
        <f t="shared" si="34"/>
        <v>5</v>
      </c>
      <c r="O162" s="3">
        <f t="shared" si="29"/>
        <v>1617443.450657882</v>
      </c>
      <c r="P162" s="3">
        <f t="shared" si="30"/>
        <v>30532225.139253922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</row>
    <row r="163" spans="1:22" x14ac:dyDescent="0.25">
      <c r="A163" s="7">
        <f t="shared" si="28"/>
        <v>6</v>
      </c>
      <c r="B163" s="7">
        <f t="shared" si="31"/>
        <v>28</v>
      </c>
      <c r="C163" s="2">
        <f t="shared" si="32"/>
        <v>16</v>
      </c>
      <c r="L163" s="2">
        <f t="shared" si="33"/>
        <v>12.5</v>
      </c>
      <c r="M163" s="2">
        <f t="shared" si="34"/>
        <v>35</v>
      </c>
      <c r="N163" s="2">
        <f t="shared" si="34"/>
        <v>5</v>
      </c>
      <c r="O163" s="3">
        <f t="shared" si="29"/>
        <v>2048761.7041666512</v>
      </c>
      <c r="P163" s="3">
        <f t="shared" si="30"/>
        <v>38674151.84305498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</row>
    <row r="164" spans="1:22" x14ac:dyDescent="0.25">
      <c r="A164" s="7">
        <f t="shared" si="28"/>
        <v>1</v>
      </c>
      <c r="B164" s="7">
        <f t="shared" si="31"/>
        <v>29</v>
      </c>
      <c r="C164" s="2">
        <f t="shared" si="32"/>
        <v>17</v>
      </c>
      <c r="L164" s="2">
        <f t="shared" si="33"/>
        <v>12.5</v>
      </c>
      <c r="M164" s="2">
        <f t="shared" si="34"/>
        <v>35</v>
      </c>
      <c r="N164" s="2">
        <f t="shared" si="34"/>
        <v>5</v>
      </c>
      <c r="O164" s="3">
        <f t="shared" si="29"/>
        <v>66638.670167104734</v>
      </c>
      <c r="P164" s="3">
        <f t="shared" si="30"/>
        <v>1287927.6757372615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 x14ac:dyDescent="0.25">
      <c r="A165" s="7">
        <f t="shared" si="28"/>
        <v>2</v>
      </c>
      <c r="B165" s="7">
        <f t="shared" si="31"/>
        <v>29</v>
      </c>
      <c r="C165" s="2">
        <f t="shared" si="32"/>
        <v>17</v>
      </c>
      <c r="L165" s="2">
        <f t="shared" si="33"/>
        <v>12.5</v>
      </c>
      <c r="M165" s="2">
        <f t="shared" si="34"/>
        <v>35</v>
      </c>
      <c r="N165" s="2">
        <f t="shared" si="34"/>
        <v>5</v>
      </c>
      <c r="O165" s="3">
        <f t="shared" si="29"/>
        <v>155490.23038991101</v>
      </c>
      <c r="P165" s="3">
        <f t="shared" si="30"/>
        <v>3005164.5767202768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</row>
    <row r="166" spans="1:22" x14ac:dyDescent="0.25">
      <c r="A166" s="7">
        <f t="shared" si="28"/>
        <v>3</v>
      </c>
      <c r="B166" s="7">
        <f t="shared" si="31"/>
        <v>29</v>
      </c>
      <c r="C166" s="2">
        <f t="shared" si="32"/>
        <v>17</v>
      </c>
      <c r="L166" s="2">
        <f t="shared" si="33"/>
        <v>12.5</v>
      </c>
      <c r="M166" s="2">
        <f t="shared" si="34"/>
        <v>35</v>
      </c>
      <c r="N166" s="2">
        <f t="shared" si="34"/>
        <v>5</v>
      </c>
      <c r="O166" s="3">
        <f t="shared" si="29"/>
        <v>266554.68066841894</v>
      </c>
      <c r="P166" s="3">
        <f t="shared" si="30"/>
        <v>5151710.7029490462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</row>
    <row r="167" spans="1:22" x14ac:dyDescent="0.25">
      <c r="A167" s="7">
        <f t="shared" si="28"/>
        <v>4</v>
      </c>
      <c r="B167" s="7">
        <f t="shared" si="31"/>
        <v>29</v>
      </c>
      <c r="C167" s="2">
        <f t="shared" si="32"/>
        <v>17</v>
      </c>
      <c r="L167" s="2">
        <f t="shared" si="33"/>
        <v>12.5</v>
      </c>
      <c r="M167" s="2">
        <f t="shared" si="34"/>
        <v>35</v>
      </c>
      <c r="N167" s="2">
        <f t="shared" si="34"/>
        <v>5</v>
      </c>
      <c r="O167" s="3">
        <f t="shared" si="29"/>
        <v>777451.1519495555</v>
      </c>
      <c r="P167" s="3">
        <f t="shared" si="30"/>
        <v>15025822.883601388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</row>
    <row r="168" spans="1:22" x14ac:dyDescent="0.25">
      <c r="A168" s="7">
        <f t="shared" ref="A168:A175" si="35">A162</f>
        <v>5</v>
      </c>
      <c r="B168" s="7">
        <f t="shared" si="31"/>
        <v>29</v>
      </c>
      <c r="C168" s="2">
        <f t="shared" si="32"/>
        <v>17</v>
      </c>
      <c r="L168" s="2">
        <f t="shared" si="33"/>
        <v>12.5</v>
      </c>
      <c r="M168" s="2">
        <f t="shared" ref="M168:N173" si="36">M162</f>
        <v>35</v>
      </c>
      <c r="N168" s="2">
        <f t="shared" si="36"/>
        <v>5</v>
      </c>
      <c r="O168" s="3">
        <f t="shared" ref="O168:O175" si="37">O162*1.03</f>
        <v>1665966.7541776185</v>
      </c>
      <c r="P168" s="3">
        <f t="shared" ref="P168:P175" si="38">O168+P162</f>
        <v>32198191.893431541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</row>
    <row r="169" spans="1:22" x14ac:dyDescent="0.25">
      <c r="A169" s="7">
        <f t="shared" si="35"/>
        <v>6</v>
      </c>
      <c r="B169" s="7">
        <f t="shared" si="31"/>
        <v>29</v>
      </c>
      <c r="C169" s="2">
        <f t="shared" si="32"/>
        <v>17</v>
      </c>
      <c r="L169" s="2">
        <f t="shared" si="33"/>
        <v>12.5</v>
      </c>
      <c r="M169" s="2">
        <f t="shared" si="36"/>
        <v>35</v>
      </c>
      <c r="N169" s="2">
        <f t="shared" si="36"/>
        <v>5</v>
      </c>
      <c r="O169" s="3">
        <f t="shared" si="37"/>
        <v>2110224.5552916508</v>
      </c>
      <c r="P169" s="3">
        <f t="shared" si="38"/>
        <v>40784376.398346633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</row>
    <row r="170" spans="1:22" x14ac:dyDescent="0.25">
      <c r="A170" s="7">
        <f t="shared" si="35"/>
        <v>1</v>
      </c>
      <c r="B170" s="7">
        <f t="shared" si="31"/>
        <v>30</v>
      </c>
      <c r="C170" s="2">
        <f t="shared" si="32"/>
        <v>18</v>
      </c>
      <c r="L170" s="2">
        <f t="shared" si="33"/>
        <v>12.5</v>
      </c>
      <c r="M170" s="2">
        <f t="shared" si="36"/>
        <v>35</v>
      </c>
      <c r="N170" s="2">
        <f t="shared" si="36"/>
        <v>5</v>
      </c>
      <c r="O170" s="3">
        <f t="shared" si="37"/>
        <v>68637.830272117877</v>
      </c>
      <c r="P170" s="3">
        <f t="shared" si="38"/>
        <v>1356565.5060093794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</row>
    <row r="171" spans="1:22" x14ac:dyDescent="0.25">
      <c r="A171" s="7">
        <f t="shared" si="35"/>
        <v>2</v>
      </c>
      <c r="B171" s="7">
        <f t="shared" si="31"/>
        <v>30</v>
      </c>
      <c r="C171" s="2">
        <f t="shared" si="32"/>
        <v>18</v>
      </c>
      <c r="L171" s="2">
        <f t="shared" si="33"/>
        <v>12.5</v>
      </c>
      <c r="M171" s="2">
        <f t="shared" si="36"/>
        <v>35</v>
      </c>
      <c r="N171" s="2">
        <f t="shared" si="36"/>
        <v>5</v>
      </c>
      <c r="O171" s="3">
        <f t="shared" si="37"/>
        <v>160154.93730160836</v>
      </c>
      <c r="P171" s="3">
        <f t="shared" si="38"/>
        <v>3165319.5140218851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</row>
    <row r="172" spans="1:22" x14ac:dyDescent="0.25">
      <c r="A172" s="7">
        <f t="shared" si="35"/>
        <v>3</v>
      </c>
      <c r="B172" s="7">
        <f t="shared" si="31"/>
        <v>30</v>
      </c>
      <c r="C172" s="2">
        <f t="shared" si="32"/>
        <v>18</v>
      </c>
      <c r="L172" s="2">
        <f t="shared" si="33"/>
        <v>12.5</v>
      </c>
      <c r="M172" s="2">
        <f t="shared" si="36"/>
        <v>35</v>
      </c>
      <c r="N172" s="2">
        <f t="shared" si="36"/>
        <v>5</v>
      </c>
      <c r="O172" s="3">
        <f t="shared" si="37"/>
        <v>274551.32108847151</v>
      </c>
      <c r="P172" s="3">
        <f t="shared" si="38"/>
        <v>5426262.0240375176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</row>
    <row r="173" spans="1:22" x14ac:dyDescent="0.25">
      <c r="A173" s="7">
        <f t="shared" si="35"/>
        <v>4</v>
      </c>
      <c r="B173" s="7">
        <f t="shared" si="31"/>
        <v>30</v>
      </c>
      <c r="C173" s="2">
        <f t="shared" si="32"/>
        <v>18</v>
      </c>
      <c r="L173" s="2">
        <f t="shared" si="33"/>
        <v>12.5</v>
      </c>
      <c r="M173" s="2">
        <f t="shared" si="36"/>
        <v>35</v>
      </c>
      <c r="N173" s="2">
        <f t="shared" si="36"/>
        <v>5</v>
      </c>
      <c r="O173" s="3">
        <f t="shared" si="37"/>
        <v>800774.68650804216</v>
      </c>
      <c r="P173" s="3">
        <f t="shared" si="38"/>
        <v>15826597.570109431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</row>
    <row r="174" spans="1:22" x14ac:dyDescent="0.25">
      <c r="A174" s="7">
        <f t="shared" si="35"/>
        <v>5</v>
      </c>
      <c r="B174" s="7">
        <f t="shared" si="31"/>
        <v>30</v>
      </c>
      <c r="C174" s="2">
        <f t="shared" si="32"/>
        <v>18</v>
      </c>
      <c r="L174" s="2">
        <f t="shared" si="33"/>
        <v>12.5</v>
      </c>
      <c r="M174" s="2">
        <f t="shared" ref="M174:N174" si="39">M168</f>
        <v>35</v>
      </c>
      <c r="N174" s="2">
        <f t="shared" si="39"/>
        <v>5</v>
      </c>
      <c r="O174" s="3">
        <f t="shared" si="37"/>
        <v>1715945.756802947</v>
      </c>
      <c r="P174" s="3">
        <f t="shared" si="38"/>
        <v>33914137.650234491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</row>
    <row r="175" spans="1:22" x14ac:dyDescent="0.25">
      <c r="A175" s="7">
        <f t="shared" si="35"/>
        <v>6</v>
      </c>
      <c r="B175" s="7">
        <f t="shared" si="31"/>
        <v>30</v>
      </c>
      <c r="C175" s="2">
        <f t="shared" si="32"/>
        <v>18</v>
      </c>
      <c r="L175" s="2">
        <f t="shared" si="33"/>
        <v>12.5</v>
      </c>
      <c r="M175" s="2">
        <f t="shared" ref="M175:N175" si="40">M169</f>
        <v>35</v>
      </c>
      <c r="N175" s="2">
        <f t="shared" si="40"/>
        <v>5</v>
      </c>
      <c r="O175" s="3">
        <f t="shared" si="37"/>
        <v>2173531.2919504005</v>
      </c>
      <c r="P175" s="3">
        <f t="shared" si="38"/>
        <v>42957907.69029703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</row>
  </sheetData>
  <sortState xmlns:xlrd2="http://schemas.microsoft.com/office/spreadsheetml/2017/richdata2" ref="C2:O7">
    <sortCondition ref="O2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Camillo | Pavesys</dc:creator>
  <cp:lastModifiedBy>Vinícius Camillo | Pavesys</cp:lastModifiedBy>
  <dcterms:created xsi:type="dcterms:W3CDTF">2025-09-09T01:08:12Z</dcterms:created>
  <dcterms:modified xsi:type="dcterms:W3CDTF">2025-10-02T14:17:07Z</dcterms:modified>
</cp:coreProperties>
</file>