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3"/>
  <workbookPr defaultThemeVersion="166925"/>
  <xr:revisionPtr revIDLastSave="0" documentId="8_{0043C1B9-A437-43F8-A9B7-370CC951AB3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Velocidade" sheetId="1" r:id="rId1"/>
    <sheet name="Polinomio" sheetId="2" r:id="rId2"/>
    <sheet name="reta" sheetId="3" r:id="rId3"/>
    <sheet name="Parabola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4" l="1"/>
  <c r="O12" i="4"/>
  <c r="N12" i="4"/>
  <c r="M12" i="4"/>
  <c r="L12" i="4"/>
  <c r="K12" i="4"/>
  <c r="J12" i="4"/>
  <c r="I12" i="4"/>
  <c r="H12" i="4"/>
  <c r="G12" i="4"/>
  <c r="F12" i="4"/>
  <c r="E12" i="4"/>
  <c r="D12" i="4"/>
  <c r="O11" i="4"/>
  <c r="N11" i="4"/>
  <c r="M11" i="4"/>
  <c r="L11" i="4"/>
  <c r="K11" i="4"/>
  <c r="J11" i="4"/>
  <c r="I11" i="4"/>
  <c r="H11" i="4"/>
  <c r="G11" i="4"/>
  <c r="F11" i="4"/>
  <c r="E11" i="4"/>
  <c r="D11" i="4"/>
  <c r="O10" i="4"/>
  <c r="N10" i="4"/>
  <c r="M10" i="4"/>
  <c r="L10" i="4"/>
  <c r="K10" i="4"/>
  <c r="J10" i="4"/>
  <c r="I10" i="4"/>
  <c r="H10" i="4"/>
  <c r="G10" i="4"/>
  <c r="F10" i="4"/>
  <c r="E10" i="4"/>
  <c r="D10" i="4"/>
  <c r="O9" i="4"/>
  <c r="N9" i="4"/>
  <c r="M9" i="4"/>
  <c r="L9" i="4"/>
  <c r="K9" i="4"/>
  <c r="J9" i="4"/>
  <c r="I9" i="4"/>
  <c r="H9" i="4"/>
  <c r="G9" i="4"/>
  <c r="F9" i="4"/>
  <c r="E9" i="4"/>
  <c r="D9" i="4"/>
  <c r="O8" i="4"/>
  <c r="N8" i="4"/>
  <c r="M8" i="4"/>
  <c r="L8" i="4"/>
  <c r="K8" i="4"/>
  <c r="J8" i="4"/>
  <c r="I8" i="4"/>
  <c r="H8" i="4"/>
  <c r="G8" i="4"/>
  <c r="F8" i="4"/>
  <c r="E8" i="4"/>
  <c r="D8" i="4"/>
  <c r="O7" i="4"/>
  <c r="N7" i="4"/>
  <c r="M7" i="4"/>
  <c r="L7" i="4"/>
  <c r="K7" i="4"/>
  <c r="J7" i="4"/>
  <c r="I7" i="4"/>
  <c r="H7" i="4"/>
  <c r="G7" i="4"/>
  <c r="F7" i="4"/>
  <c r="E7" i="4"/>
  <c r="D7" i="4"/>
  <c r="O14" i="4"/>
  <c r="T6" i="4" s="1"/>
  <c r="T10" i="4" s="1"/>
  <c r="N6" i="4"/>
  <c r="N14" i="4" s="1"/>
  <c r="T7" i="4" s="1"/>
  <c r="M6" i="4"/>
  <c r="M14" i="4" s="1"/>
  <c r="T8" i="4" s="1"/>
  <c r="L6" i="4"/>
  <c r="L14" i="4" s="1"/>
  <c r="S6" i="4" s="1"/>
  <c r="S10" i="4" s="1"/>
  <c r="K6" i="4"/>
  <c r="K14" i="4" s="1"/>
  <c r="R6" i="4" s="1"/>
  <c r="R10" i="4" s="1"/>
  <c r="J6" i="4"/>
  <c r="J14" i="4" s="1"/>
  <c r="Q6" i="4" s="1"/>
  <c r="Q10" i="4" s="1"/>
  <c r="I6" i="4"/>
  <c r="I14" i="4" s="1"/>
  <c r="S7" i="4" s="1"/>
  <c r="S11" i="4" s="1"/>
  <c r="H6" i="4"/>
  <c r="H14" i="4" s="1"/>
  <c r="R7" i="4" s="1"/>
  <c r="R11" i="4" s="1"/>
  <c r="G6" i="4"/>
  <c r="G14" i="4" s="1"/>
  <c r="Q7" i="4" s="1"/>
  <c r="Q11" i="4" s="1"/>
  <c r="F6" i="4"/>
  <c r="F14" i="4" s="1"/>
  <c r="S8" i="4" s="1"/>
  <c r="S12" i="4" s="1"/>
  <c r="E6" i="4"/>
  <c r="E14" i="4" s="1"/>
  <c r="R8" i="4" s="1"/>
  <c r="R12" i="4" s="1"/>
  <c r="D6" i="4"/>
  <c r="D14" i="4" s="1"/>
  <c r="Q8" i="4" s="1"/>
  <c r="Q12" i="4" s="1"/>
  <c r="Q13" i="4" s="1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J8" i="3"/>
  <c r="I8" i="3"/>
  <c r="H8" i="3"/>
  <c r="G8" i="3"/>
  <c r="F8" i="3"/>
  <c r="E8" i="3"/>
  <c r="J7" i="3"/>
  <c r="I7" i="3"/>
  <c r="H7" i="3"/>
  <c r="G7" i="3"/>
  <c r="F7" i="3"/>
  <c r="E7" i="3"/>
  <c r="J6" i="3"/>
  <c r="J14" i="3" s="1"/>
  <c r="N8" i="3" s="1"/>
  <c r="I6" i="3"/>
  <c r="I14" i="3" s="1"/>
  <c r="N7" i="3" s="1"/>
  <c r="H6" i="3"/>
  <c r="H14" i="3" s="1"/>
  <c r="M8" i="3" s="1"/>
  <c r="G6" i="3"/>
  <c r="G14" i="3" s="1"/>
  <c r="L8" i="3" s="1"/>
  <c r="F6" i="3"/>
  <c r="F14" i="3" s="1"/>
  <c r="M7" i="3" s="1"/>
  <c r="E6" i="3"/>
  <c r="E14" i="3" s="1"/>
  <c r="L7" i="3" s="1"/>
  <c r="I6" i="2"/>
  <c r="H5" i="2"/>
  <c r="E10" i="2"/>
  <c r="D10" i="2"/>
  <c r="E8" i="2"/>
  <c r="D8" i="2"/>
  <c r="E6" i="2"/>
  <c r="D6" i="2"/>
  <c r="E4" i="2"/>
  <c r="D4" i="2"/>
  <c r="E2" i="2"/>
  <c r="D2" i="2"/>
  <c r="G8" i="1"/>
  <c r="G7" i="1"/>
  <c r="H8" i="1" s="1"/>
  <c r="G6" i="1"/>
  <c r="G5" i="1"/>
  <c r="H6" i="1" s="1"/>
  <c r="G4" i="1"/>
  <c r="G3" i="1"/>
  <c r="H4" i="1" s="1"/>
  <c r="G10" i="1" s="1"/>
  <c r="T12" i="4" l="1"/>
  <c r="T11" i="4"/>
  <c r="N13" i="3"/>
  <c r="M13" i="3"/>
  <c r="L12" i="3"/>
  <c r="L13" i="3"/>
  <c r="N12" i="3"/>
  <c r="M12" i="3"/>
  <c r="F3" i="2"/>
  <c r="F5" i="2"/>
  <c r="G4" i="2" s="1"/>
  <c r="F7" i="2"/>
  <c r="G6" i="2" s="1"/>
  <c r="F9" i="2"/>
  <c r="G8" i="2" s="1"/>
  <c r="H7" i="2" s="1"/>
  <c r="T13" i="4" l="1"/>
  <c r="B16" i="4"/>
  <c r="B17" i="4" s="1"/>
  <c r="B18" i="4" s="1"/>
  <c r="E18" i="3"/>
  <c r="E17" i="3" s="1"/>
  <c r="L2" i="2"/>
</calcChain>
</file>

<file path=xl/sharedStrings.xml><?xml version="1.0" encoding="utf-8"?>
<sst xmlns="http://schemas.openxmlformats.org/spreadsheetml/2006/main" count="62" uniqueCount="46">
  <si>
    <t>F(x) =</t>
  </si>
  <si>
    <t>x</t>
  </si>
  <si>
    <t>F(x)</t>
  </si>
  <si>
    <t>X0</t>
  </si>
  <si>
    <t>L0</t>
  </si>
  <si>
    <t>Result</t>
  </si>
  <si>
    <t>X1</t>
  </si>
  <si>
    <t>X2</t>
  </si>
  <si>
    <t>L1</t>
  </si>
  <si>
    <t>L2</t>
  </si>
  <si>
    <t>P(x)</t>
  </si>
  <si>
    <t>f(x)</t>
  </si>
  <si>
    <t>d0</t>
  </si>
  <si>
    <t>d1</t>
  </si>
  <si>
    <t>d2</t>
  </si>
  <si>
    <t>d3</t>
  </si>
  <si>
    <t>d4</t>
  </si>
  <si>
    <t>p(x)</t>
  </si>
  <si>
    <t>g1=1</t>
  </si>
  <si>
    <t>g2=x</t>
  </si>
  <si>
    <t>y</t>
  </si>
  <si>
    <t>g1*g1</t>
  </si>
  <si>
    <t>g2*g1</t>
  </si>
  <si>
    <t>g1*g2</t>
  </si>
  <si>
    <t>g2*g2</t>
  </si>
  <si>
    <t>y*g1</t>
  </si>
  <si>
    <t>y*g2</t>
  </si>
  <si>
    <t>G1</t>
  </si>
  <si>
    <t>G2</t>
  </si>
  <si>
    <t>Y</t>
  </si>
  <si>
    <t>A1=</t>
  </si>
  <si>
    <t>A2=</t>
  </si>
  <si>
    <t>g3=x^2</t>
  </si>
  <si>
    <t>g3*g1</t>
  </si>
  <si>
    <t>g3*g2</t>
  </si>
  <si>
    <t>g1*g3</t>
  </si>
  <si>
    <t>g2*g3</t>
  </si>
  <si>
    <t>g3*g3</t>
  </si>
  <si>
    <t>y*g3</t>
  </si>
  <si>
    <t>a</t>
  </si>
  <si>
    <t>b</t>
  </si>
  <si>
    <t>c</t>
  </si>
  <si>
    <t>.=y</t>
  </si>
  <si>
    <t>a1=</t>
  </si>
  <si>
    <t>a2=</t>
  </si>
  <si>
    <t>a3=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</si>
</sst>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7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</font>
    <font>
      <b/>
      <sz val="11"/>
      <color rgb="FFFFFFFF"/>
      <name val="Calibri"/>
      <family val="2"/>
      <scheme val="minor"/>
    </font>
    <font>
      <sz val="11"/>
      <color rgb="FF000000"/>
      <name val="Arial"/>
    </font>
    <font>
      <sz val="11"/>
      <color rgb="FFFFFFFF"/>
      <name val="Calibri"/>
      <family val="2"/>
      <scheme val="minor"/>
    </font>
    <font>
      <sz val="10"/>
      <color rgb="FFFFFFFF"/>
      <name val="Arial"/>
    </font>
    <font>
      <sz val="14"/>
      <color rgb="FFFFFFFF"/>
      <name val="Arial"/>
      <family val="2"/>
    </font>
    <font>
      <sz val="12"/>
      <color rgb="FFFFFFFF"/>
      <name val="Arial"/>
      <family val="2"/>
    </font>
    <font>
      <sz val="11"/>
      <color rgb="FFFFFFFF"/>
      <name val="Arial"/>
      <family val="2"/>
    </font>
    <font>
      <sz val="14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</font>
    <font>
      <sz val="10"/>
      <name val="Arial"/>
    </font>
    <font>
      <sz val="12"/>
      <color rgb="FF000000"/>
      <name val="Arial"/>
      <family val="2"/>
    </font>
    <font>
      <sz val="10"/>
      <color rgb="FFFFFF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</fills>
  <borders count="1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0" fillId="2" borderId="0" xfId="0" applyFill="1"/>
    <xf numFmtId="0" fontId="0" fillId="0" borderId="10" xfId="0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3" borderId="4" xfId="0" applyFont="1" applyFill="1" applyBorder="1" applyAlignment="1">
      <alignment horizontal="center"/>
    </xf>
    <xf numFmtId="0" fontId="8" fillId="2" borderId="0" xfId="0" applyFont="1" applyFill="1" applyAlignment="1">
      <alignment horizontal="right"/>
    </xf>
    <xf numFmtId="0" fontId="0" fillId="0" borderId="4" xfId="0" applyBorder="1"/>
    <xf numFmtId="0" fontId="3" fillId="0" borderId="11" xfId="0" applyFont="1" applyBorder="1" applyAlignment="1">
      <alignment horizontal="center"/>
    </xf>
    <xf numFmtId="0" fontId="10" fillId="3" borderId="6" xfId="0" applyFont="1" applyFill="1" applyBorder="1" applyAlignment="1">
      <alignment horizontal="center"/>
    </xf>
    <xf numFmtId="0" fontId="8" fillId="6" borderId="0" xfId="0" applyFont="1" applyFill="1" applyAlignment="1">
      <alignment horizontal="right"/>
    </xf>
    <xf numFmtId="0" fontId="11" fillId="0" borderId="0" xfId="0" applyFont="1" applyFill="1" applyAlignment="1">
      <alignment horizontal="left"/>
    </xf>
    <xf numFmtId="164" fontId="11" fillId="0" borderId="0" xfId="0" applyNumberFormat="1" applyFont="1" applyFill="1" applyAlignment="1">
      <alignment horizontal="left"/>
    </xf>
    <xf numFmtId="0" fontId="6" fillId="2" borderId="1" xfId="0" applyFont="1" applyFill="1" applyBorder="1"/>
    <xf numFmtId="0" fontId="0" fillId="2" borderId="1" xfId="0" applyFill="1" applyBorder="1"/>
    <xf numFmtId="0" fontId="3" fillId="0" borderId="8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2" borderId="12" xfId="0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3" xfId="0" applyFont="1" applyFill="1" applyBorder="1"/>
    <xf numFmtId="0" fontId="3" fillId="0" borderId="14" xfId="0" applyFont="1" applyBorder="1" applyAlignment="1">
      <alignment horizontal="center"/>
    </xf>
    <xf numFmtId="0" fontId="0" fillId="0" borderId="6" xfId="0" applyBorder="1"/>
    <xf numFmtId="0" fontId="3" fillId="7" borderId="4" xfId="0" applyFont="1" applyFill="1" applyBorder="1" applyAlignment="1">
      <alignment horizontal="center"/>
    </xf>
    <xf numFmtId="0" fontId="12" fillId="0" borderId="0" xfId="0" applyFont="1"/>
    <xf numFmtId="0" fontId="5" fillId="8" borderId="4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8" fillId="6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right"/>
    </xf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  <xf numFmtId="0" fontId="6" fillId="2" borderId="4" xfId="0" applyFont="1" applyFill="1" applyBorder="1"/>
    <xf numFmtId="0" fontId="0" fillId="2" borderId="4" xfId="0" applyFill="1" applyBorder="1"/>
    <xf numFmtId="0" fontId="3" fillId="0" borderId="5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12" fontId="0" fillId="0" borderId="0" xfId="0" applyNumberFormat="1" applyFont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5" fillId="5" borderId="8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28575</xdr:rowOff>
    </xdr:from>
    <xdr:to>
      <xdr:col>16</xdr:col>
      <xdr:colOff>304800</xdr:colOff>
      <xdr:row>9</xdr:row>
      <xdr:rowOff>161925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FE0B100-690B-4B2E-BB4F-937120C779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28575"/>
          <a:ext cx="4572000" cy="18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85725</xdr:colOff>
      <xdr:row>0</xdr:row>
      <xdr:rowOff>0</xdr:rowOff>
    </xdr:from>
    <xdr:to>
      <xdr:col>19</xdr:col>
      <xdr:colOff>390525</xdr:colOff>
      <xdr:row>11</xdr:row>
      <xdr:rowOff>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63F9DE8-EBF8-438E-881F-483C89CF0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0925" y="0"/>
          <a:ext cx="4572000" cy="2095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13</xdr:row>
      <xdr:rowOff>85725</xdr:rowOff>
    </xdr:from>
    <xdr:to>
      <xdr:col>17</xdr:col>
      <xdr:colOff>485775</xdr:colOff>
      <xdr:row>19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FA5BEF-4F0A-4BC6-BA2A-5F7520971B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975" y="2609850"/>
          <a:ext cx="4572000" cy="1143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276225</xdr:colOff>
      <xdr:row>14</xdr:row>
      <xdr:rowOff>104775</xdr:rowOff>
    </xdr:from>
    <xdr:to>
      <xdr:col>12</xdr:col>
      <xdr:colOff>581025</xdr:colOff>
      <xdr:row>19</xdr:row>
      <xdr:rowOff>180975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F47B2C2-9C86-49C4-9B4D-83C8982E8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24225" y="2809875"/>
          <a:ext cx="4572000" cy="1143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sqref="A1:H10"/>
    </sheetView>
  </sheetViews>
  <sheetFormatPr defaultRowHeight="15"/>
  <sheetData>
    <row r="1" spans="1:8">
      <c r="A1" s="1"/>
      <c r="B1" s="2"/>
      <c r="C1" s="55"/>
      <c r="D1" s="55"/>
      <c r="E1" s="56" t="s">
        <v>0</v>
      </c>
      <c r="F1" s="56"/>
      <c r="G1" s="57">
        <v>35</v>
      </c>
      <c r="H1" s="57"/>
    </row>
    <row r="2" spans="1:8" ht="15.75">
      <c r="A2" s="58"/>
      <c r="B2" s="28" t="s">
        <v>1</v>
      </c>
      <c r="C2" s="59" t="s">
        <v>2</v>
      </c>
      <c r="D2" s="58"/>
      <c r="E2" s="55"/>
      <c r="F2" s="58"/>
      <c r="G2" s="55"/>
      <c r="H2" s="55"/>
    </row>
    <row r="3" spans="1:8">
      <c r="A3" s="60" t="s">
        <v>3</v>
      </c>
      <c r="B3" s="3">
        <v>20</v>
      </c>
      <c r="C3" s="4">
        <v>20</v>
      </c>
      <c r="D3" s="61"/>
      <c r="E3" s="62"/>
      <c r="F3" s="60" t="s">
        <v>4</v>
      </c>
      <c r="G3" s="63">
        <f>(G1-$B4)*(G1-$B5)</f>
        <v>-75</v>
      </c>
      <c r="H3" s="64" t="s">
        <v>5</v>
      </c>
    </row>
    <row r="4" spans="1:8">
      <c r="A4" s="60" t="s">
        <v>6</v>
      </c>
      <c r="B4" s="6">
        <v>30</v>
      </c>
      <c r="C4" s="4">
        <v>40</v>
      </c>
      <c r="D4" s="61"/>
      <c r="E4" s="62"/>
      <c r="F4" s="55"/>
      <c r="G4" s="65">
        <f>($B3-$B4)*($B3-$B5)</f>
        <v>300</v>
      </c>
      <c r="H4" s="66">
        <f>G3/G4</f>
        <v>-0.25</v>
      </c>
    </row>
    <row r="5" spans="1:8">
      <c r="A5" s="60" t="s">
        <v>7</v>
      </c>
      <c r="B5" s="6">
        <v>50</v>
      </c>
      <c r="C5" s="4">
        <v>90</v>
      </c>
      <c r="D5" s="61"/>
      <c r="E5" s="62"/>
      <c r="F5" s="60" t="s">
        <v>8</v>
      </c>
      <c r="G5" s="65">
        <f>(G1-$B3)*(G1-$B5)</f>
        <v>-225</v>
      </c>
      <c r="H5" s="67" t="s">
        <v>5</v>
      </c>
    </row>
    <row r="6" spans="1:8">
      <c r="A6" s="62"/>
      <c r="B6" s="62"/>
      <c r="C6" s="62"/>
      <c r="D6" s="62"/>
      <c r="E6" s="62"/>
      <c r="F6" s="55"/>
      <c r="G6" s="65">
        <f>($B4-$B3)*($B4-$B5)</f>
        <v>-200</v>
      </c>
      <c r="H6" s="66">
        <f>G5/G6</f>
        <v>1.125</v>
      </c>
    </row>
    <row r="7" spans="1:8">
      <c r="A7" s="62"/>
      <c r="B7" s="62"/>
      <c r="C7" s="62"/>
      <c r="D7" s="62"/>
      <c r="E7" s="62"/>
      <c r="F7" s="60" t="s">
        <v>9</v>
      </c>
      <c r="G7" s="65">
        <f>(G1-$B3)*(G1-$B4)</f>
        <v>75</v>
      </c>
      <c r="H7" s="67" t="s">
        <v>5</v>
      </c>
    </row>
    <row r="8" spans="1:8">
      <c r="A8" s="62"/>
      <c r="B8" s="62"/>
      <c r="C8" s="62"/>
      <c r="D8" s="62"/>
      <c r="E8" s="62"/>
      <c r="F8" s="55"/>
      <c r="G8" s="68">
        <f>($B5-$B3)*($B5-$B4)</f>
        <v>600</v>
      </c>
      <c r="H8" s="66">
        <f>G7/G8</f>
        <v>0.125</v>
      </c>
    </row>
    <row r="9" spans="1:8">
      <c r="A9" s="62"/>
      <c r="B9" s="69"/>
      <c r="C9" s="62"/>
      <c r="D9" s="62"/>
      <c r="E9" s="62"/>
      <c r="F9" s="55"/>
      <c r="G9" s="70"/>
      <c r="H9" s="71"/>
    </row>
    <row r="10" spans="1:8">
      <c r="A10" s="62"/>
      <c r="B10" s="62"/>
      <c r="C10" s="62"/>
      <c r="D10" s="62"/>
      <c r="E10" s="62"/>
      <c r="F10" s="60" t="s">
        <v>10</v>
      </c>
      <c r="G10" s="72">
        <f>(C3*H4)+(C4*H6)+(C5*H8)</f>
        <v>51.25</v>
      </c>
      <c r="H10" s="73"/>
    </row>
  </sheetData>
  <mergeCells count="2">
    <mergeCell ref="E1:F1"/>
    <mergeCell ref="G10:H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6A078-229E-4B39-80D3-045397BF2024}">
  <dimension ref="A1:L11"/>
  <sheetViews>
    <sheetView workbookViewId="0">
      <selection activeCell="L2" sqref="L2"/>
    </sheetView>
  </sheetViews>
  <sheetFormatPr defaultRowHeight="15"/>
  <cols>
    <col min="9" max="9" width="12.42578125" customWidth="1"/>
  </cols>
  <sheetData>
    <row r="1" spans="1:12">
      <c r="A1" s="8" t="s">
        <v>1</v>
      </c>
      <c r="B1" s="8" t="s">
        <v>11</v>
      </c>
      <c r="C1" s="9"/>
      <c r="D1" s="10" t="s">
        <v>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1"/>
      <c r="K1" s="10" t="s">
        <v>1</v>
      </c>
      <c r="L1" s="10" t="s">
        <v>17</v>
      </c>
    </row>
    <row r="2" spans="1:12">
      <c r="A2" s="7">
        <v>0</v>
      </c>
      <c r="B2" s="7">
        <v>17</v>
      </c>
      <c r="C2" s="5"/>
      <c r="D2" s="12">
        <f>A2</f>
        <v>0</v>
      </c>
      <c r="E2" s="12">
        <f>B2</f>
        <v>17</v>
      </c>
      <c r="F2" s="12"/>
      <c r="G2" s="12"/>
      <c r="H2" s="12"/>
      <c r="I2" s="12"/>
      <c r="K2" s="12">
        <v>15</v>
      </c>
      <c r="L2" s="12">
        <f>$E$2+$F$3*(K2-$D$2)+$G$4*(K2-$D$2)*(K2-$D$4)+$H$5*(K2-$D$2)*(K2-$D$4)*(K2-$D$6)+$I$6*(K2-$D$2)*(K2-$D$4)*(K2-$D$6)*(K2-$D$8)</f>
        <v>308.0546875</v>
      </c>
    </row>
    <row r="3" spans="1:12">
      <c r="A3" s="7">
        <v>2</v>
      </c>
      <c r="B3" s="7">
        <v>25</v>
      </c>
      <c r="C3" s="5"/>
      <c r="D3" s="12"/>
      <c r="E3" s="12"/>
      <c r="F3" s="12">
        <f>(E4-E2)/(D4-D2)</f>
        <v>4</v>
      </c>
      <c r="G3" s="12"/>
      <c r="H3" s="12"/>
      <c r="I3" s="12"/>
      <c r="K3" s="12"/>
      <c r="L3" s="12"/>
    </row>
    <row r="4" spans="1:12">
      <c r="A4" s="7">
        <v>4</v>
      </c>
      <c r="B4" s="7">
        <v>34</v>
      </c>
      <c r="C4" s="5"/>
      <c r="D4" s="12">
        <f>A3</f>
        <v>2</v>
      </c>
      <c r="E4" s="12">
        <f>B3</f>
        <v>25</v>
      </c>
      <c r="F4" s="12"/>
      <c r="G4" s="12">
        <f>(F5-F3)/(D6-D2)</f>
        <v>0.125</v>
      </c>
      <c r="H4" s="12"/>
      <c r="I4" s="12"/>
    </row>
    <row r="5" spans="1:12">
      <c r="A5" s="7">
        <v>6</v>
      </c>
      <c r="B5" s="7">
        <v>43</v>
      </c>
      <c r="C5" s="5"/>
      <c r="D5" s="12"/>
      <c r="E5" s="12"/>
      <c r="F5" s="12">
        <f>(E6-E4)/(D6-D4)</f>
        <v>4.5</v>
      </c>
      <c r="G5" s="12"/>
      <c r="H5" s="12">
        <f>(G6-G4)/(D8-D2)</f>
        <v>-2.0833333333333332E-2</v>
      </c>
      <c r="I5" s="12"/>
    </row>
    <row r="6" spans="1:12">
      <c r="A6" s="7">
        <v>8</v>
      </c>
      <c r="B6" s="7">
        <v>56</v>
      </c>
      <c r="C6" s="5"/>
      <c r="D6" s="12">
        <f>A4</f>
        <v>4</v>
      </c>
      <c r="E6" s="12">
        <f>B4</f>
        <v>34</v>
      </c>
      <c r="F6" s="12"/>
      <c r="G6" s="12">
        <f>(F7-F5)/(D8-D4)</f>
        <v>0</v>
      </c>
      <c r="H6" s="12"/>
      <c r="I6" s="12">
        <f>(H7-H5)/(D10-D2)</f>
        <v>1.3020833333333332E-2</v>
      </c>
    </row>
    <row r="7" spans="1:12">
      <c r="A7" s="5"/>
      <c r="B7" s="5"/>
      <c r="C7" s="5"/>
      <c r="D7" s="12"/>
      <c r="E7" s="12"/>
      <c r="F7" s="12">
        <f>(E8-E6)/(D8-D6)</f>
        <v>4.5</v>
      </c>
      <c r="G7" s="12"/>
      <c r="H7" s="12">
        <f t="shared" ref="H7:H8" si="0">(G8-G6)/(D10-D4)</f>
        <v>8.3333333333333329E-2</v>
      </c>
      <c r="I7" s="12"/>
    </row>
    <row r="8" spans="1:12">
      <c r="A8" s="5"/>
      <c r="B8" s="5"/>
      <c r="C8" s="5"/>
      <c r="D8" s="12">
        <f>A5</f>
        <v>6</v>
      </c>
      <c r="E8" s="12">
        <f>B5</f>
        <v>43</v>
      </c>
      <c r="F8" s="12"/>
      <c r="G8" s="12">
        <f t="shared" ref="G8:G9" si="1">(F9-F7)/(D10-D6)</f>
        <v>0.5</v>
      </c>
      <c r="H8" s="12"/>
      <c r="I8" s="12"/>
    </row>
    <row r="9" spans="1:12">
      <c r="A9" s="5"/>
      <c r="B9" s="5"/>
      <c r="C9" s="5"/>
      <c r="D9" s="12"/>
      <c r="E9" s="12"/>
      <c r="F9" s="12">
        <f t="shared" ref="F9:F10" si="2">(E10-E8)/(D10-D8)</f>
        <v>6.5</v>
      </c>
      <c r="G9" s="12"/>
      <c r="H9" s="12"/>
      <c r="I9" s="12"/>
    </row>
    <row r="10" spans="1:12">
      <c r="A10" s="5"/>
      <c r="B10" s="5"/>
      <c r="C10" s="5"/>
      <c r="D10" s="12">
        <f>A6</f>
        <v>8</v>
      </c>
      <c r="E10" s="12">
        <f>B6</f>
        <v>56</v>
      </c>
      <c r="F10" s="12"/>
      <c r="G10" s="12"/>
      <c r="H10" s="12"/>
      <c r="I10" s="12"/>
    </row>
    <row r="11" spans="1:12">
      <c r="D11" s="12"/>
      <c r="E11" s="12"/>
      <c r="F11" s="12"/>
      <c r="G11" s="12"/>
      <c r="H11" s="12"/>
      <c r="I11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50045-D623-4D9F-9DF2-F22DF041D7C4}">
  <dimension ref="A1:N18"/>
  <sheetViews>
    <sheetView workbookViewId="0">
      <selection activeCell="I18" sqref="I18"/>
    </sheetView>
  </sheetViews>
  <sheetFormatPr defaultRowHeight="15"/>
  <sheetData>
    <row r="1" spans="1:14">
      <c r="A1" s="13">
        <v>1</v>
      </c>
      <c r="D1" s="14"/>
      <c r="E1" s="14"/>
      <c r="F1" s="14"/>
      <c r="G1" s="14"/>
      <c r="H1" s="14"/>
    </row>
    <row r="2" spans="1:14">
      <c r="A2" s="13" t="s">
        <v>18</v>
      </c>
    </row>
    <row r="3" spans="1:14">
      <c r="A3" s="13" t="s">
        <v>19</v>
      </c>
    </row>
    <row r="5" spans="1:14" ht="18">
      <c r="A5" s="32" t="s">
        <v>1</v>
      </c>
      <c r="B5" s="32" t="s">
        <v>20</v>
      </c>
      <c r="C5" s="25"/>
      <c r="D5" s="33"/>
      <c r="E5" s="28" t="s">
        <v>21</v>
      </c>
      <c r="F5" s="28" t="s">
        <v>22</v>
      </c>
      <c r="G5" s="28" t="s">
        <v>23</v>
      </c>
      <c r="H5" s="28" t="s">
        <v>24</v>
      </c>
      <c r="I5" s="28" t="s">
        <v>25</v>
      </c>
      <c r="J5" s="28" t="s">
        <v>26</v>
      </c>
      <c r="K5" s="34"/>
      <c r="L5" s="25"/>
      <c r="M5" s="25"/>
      <c r="N5" s="25"/>
    </row>
    <row r="6" spans="1:14" ht="15.75">
      <c r="A6" s="31">
        <v>0.5</v>
      </c>
      <c r="B6" s="35">
        <v>-2.8</v>
      </c>
      <c r="C6" s="36"/>
      <c r="D6" s="31"/>
      <c r="E6" s="52">
        <f>A1*A1</f>
        <v>1</v>
      </c>
      <c r="F6" s="47">
        <f>A6*A1</f>
        <v>0.5</v>
      </c>
      <c r="G6" s="53">
        <f>A1*A6</f>
        <v>0.5</v>
      </c>
      <c r="H6" s="47">
        <f>A6*A6</f>
        <v>0.25</v>
      </c>
      <c r="I6" s="47">
        <f>B6*A1</f>
        <v>-2.8</v>
      </c>
      <c r="J6" s="49">
        <f>B6*A6</f>
        <v>-1.4</v>
      </c>
      <c r="K6" s="29"/>
      <c r="L6" s="28" t="s">
        <v>27</v>
      </c>
      <c r="M6" s="28" t="s">
        <v>28</v>
      </c>
      <c r="N6" s="28" t="s">
        <v>29</v>
      </c>
    </row>
    <row r="7" spans="1:14">
      <c r="A7" s="4">
        <v>0.75</v>
      </c>
      <c r="B7" s="20">
        <v>-0.6</v>
      </c>
      <c r="C7" s="19"/>
      <c r="D7" s="4"/>
      <c r="E7" s="54">
        <f>A1*A1</f>
        <v>1</v>
      </c>
      <c r="F7" s="46">
        <f>A7*A1</f>
        <v>0.75</v>
      </c>
      <c r="G7" s="46">
        <f>A1*A7</f>
        <v>0.75</v>
      </c>
      <c r="H7" s="46">
        <f>A7*A7</f>
        <v>0.5625</v>
      </c>
      <c r="I7" s="46">
        <f>B7*A1</f>
        <v>-0.6</v>
      </c>
      <c r="J7" s="48">
        <f>B7*A7</f>
        <v>-0.44999999999999996</v>
      </c>
      <c r="K7" s="26"/>
      <c r="L7" s="30">
        <f>E14</f>
        <v>7</v>
      </c>
      <c r="M7" s="31">
        <f>F14</f>
        <v>11.25</v>
      </c>
      <c r="N7" s="31">
        <f>I14</f>
        <v>18.600000000000001</v>
      </c>
    </row>
    <row r="8" spans="1:14">
      <c r="A8" s="4">
        <v>1</v>
      </c>
      <c r="B8" s="20">
        <v>1</v>
      </c>
      <c r="C8" s="19"/>
      <c r="D8" s="4"/>
      <c r="E8" s="54">
        <f>A1*A1</f>
        <v>1</v>
      </c>
      <c r="F8" s="46">
        <f>A8*A1</f>
        <v>1</v>
      </c>
      <c r="G8" s="46">
        <f>A1*A8</f>
        <v>1</v>
      </c>
      <c r="H8" s="46">
        <f>A8*A8</f>
        <v>1</v>
      </c>
      <c r="I8" s="46">
        <f>B8*A1</f>
        <v>1</v>
      </c>
      <c r="J8" s="48">
        <f>B8*A8</f>
        <v>1</v>
      </c>
      <c r="K8" s="26"/>
      <c r="L8" s="27">
        <f>G14</f>
        <v>11.25</v>
      </c>
      <c r="M8" s="4">
        <f>H14</f>
        <v>23.3125</v>
      </c>
      <c r="N8" s="4">
        <f>J14</f>
        <v>49.55</v>
      </c>
    </row>
    <row r="9" spans="1:14">
      <c r="A9" s="4">
        <v>1.5</v>
      </c>
      <c r="B9" s="20">
        <v>3.2</v>
      </c>
      <c r="C9" s="19"/>
      <c r="D9" s="4"/>
      <c r="E9" s="54">
        <f>A1*A1</f>
        <v>1</v>
      </c>
      <c r="F9" s="46">
        <f>A9*A1</f>
        <v>1.5</v>
      </c>
      <c r="G9" s="46">
        <f>A1*A9</f>
        <v>1.5</v>
      </c>
      <c r="H9" s="46">
        <f>A9*A9</f>
        <v>2.25</v>
      </c>
      <c r="I9" s="46">
        <f>B9*A1</f>
        <v>3.2</v>
      </c>
      <c r="J9" s="48">
        <f>B9*A9</f>
        <v>4.8000000000000007</v>
      </c>
      <c r="K9" s="26"/>
    </row>
    <row r="10" spans="1:14">
      <c r="A10" s="4">
        <v>2</v>
      </c>
      <c r="B10" s="20">
        <v>4.8</v>
      </c>
      <c r="C10" s="19"/>
      <c r="D10" s="4"/>
      <c r="E10" s="54">
        <f>A1*A1</f>
        <v>1</v>
      </c>
      <c r="F10" s="46">
        <f>A10*A1</f>
        <v>2</v>
      </c>
      <c r="G10" s="46">
        <f>A1*A10</f>
        <v>2</v>
      </c>
      <c r="H10" s="46">
        <f>A10*A10</f>
        <v>4</v>
      </c>
      <c r="I10" s="46">
        <f>B10*A1</f>
        <v>4.8</v>
      </c>
      <c r="J10" s="48">
        <f>B10*A10</f>
        <v>9.6</v>
      </c>
      <c r="K10" s="26"/>
    </row>
    <row r="11" spans="1:14">
      <c r="A11" s="4">
        <v>2.5</v>
      </c>
      <c r="B11" s="20">
        <v>6</v>
      </c>
      <c r="C11" s="19"/>
      <c r="D11" s="4"/>
      <c r="E11" s="54">
        <f>A1*A1</f>
        <v>1</v>
      </c>
      <c r="F11" s="46">
        <f>A11*A1</f>
        <v>2.5</v>
      </c>
      <c r="G11" s="46">
        <f>A1*A11</f>
        <v>2.5</v>
      </c>
      <c r="H11" s="46">
        <f>A11*A11</f>
        <v>6.25</v>
      </c>
      <c r="I11" s="46">
        <f>B11*A1</f>
        <v>6</v>
      </c>
      <c r="J11" s="48">
        <f>B11*A11</f>
        <v>15</v>
      </c>
      <c r="K11" s="26"/>
    </row>
    <row r="12" spans="1:14">
      <c r="A12" s="4">
        <v>3</v>
      </c>
      <c r="B12" s="20">
        <v>7</v>
      </c>
      <c r="C12" s="19"/>
      <c r="D12" s="4"/>
      <c r="E12" s="54">
        <f>A1*A1</f>
        <v>1</v>
      </c>
      <c r="F12" s="46">
        <f>A12*A1</f>
        <v>3</v>
      </c>
      <c r="G12" s="46">
        <f>A1*A12</f>
        <v>3</v>
      </c>
      <c r="H12" s="46">
        <f>A12*A12</f>
        <v>9</v>
      </c>
      <c r="I12" s="46">
        <f>B12*A1</f>
        <v>7</v>
      </c>
      <c r="J12" s="48">
        <f>B12*A12</f>
        <v>21</v>
      </c>
      <c r="K12" s="26"/>
      <c r="L12" s="27">
        <f>L7*L8</f>
        <v>78.75</v>
      </c>
      <c r="M12" s="4">
        <f>L8*M7</f>
        <v>126.5625</v>
      </c>
      <c r="N12" s="4">
        <f>L8*N7</f>
        <v>209.25000000000003</v>
      </c>
    </row>
    <row r="13" spans="1:14">
      <c r="A13" s="4"/>
      <c r="B13" s="20"/>
      <c r="C13" s="19"/>
      <c r="D13" s="4"/>
      <c r="E13" s="54"/>
      <c r="F13" s="46"/>
      <c r="G13" s="46"/>
      <c r="H13" s="46"/>
      <c r="I13" s="46"/>
      <c r="J13" s="48"/>
      <c r="K13" s="26"/>
      <c r="L13" s="27">
        <f>L8*L7</f>
        <v>78.75</v>
      </c>
      <c r="M13" s="4">
        <f>L7*M8</f>
        <v>163.1875</v>
      </c>
      <c r="N13" s="4">
        <f>L7*N8</f>
        <v>346.84999999999997</v>
      </c>
    </row>
    <row r="14" spans="1:14">
      <c r="D14" s="21"/>
      <c r="E14" s="17">
        <f t="shared" ref="E14:J14" si="0">SUM(E6:E13)</f>
        <v>7</v>
      </c>
      <c r="F14" s="17">
        <f t="shared" si="0"/>
        <v>11.25</v>
      </c>
      <c r="G14" s="17">
        <f t="shared" si="0"/>
        <v>11.25</v>
      </c>
      <c r="H14" s="17">
        <f t="shared" si="0"/>
        <v>23.3125</v>
      </c>
      <c r="I14" s="17">
        <f t="shared" si="0"/>
        <v>18.600000000000001</v>
      </c>
      <c r="J14" s="17">
        <f t="shared" si="0"/>
        <v>49.55</v>
      </c>
    </row>
    <row r="17" spans="4:5" ht="18">
      <c r="D17" s="22" t="s">
        <v>30</v>
      </c>
      <c r="E17" s="23">
        <f>(N13-M13*E18)/L13</f>
        <v>-3.3808873720136488</v>
      </c>
    </row>
    <row r="18" spans="4:5" ht="18">
      <c r="D18" s="18" t="s">
        <v>31</v>
      </c>
      <c r="E18" s="24">
        <f>(N13-N12)/(M13-M12)</f>
        <v>3.7569965870307152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6002-7428-4D5B-B4B6-1D826F8BC180}">
  <dimension ref="A1:T33"/>
  <sheetViews>
    <sheetView topLeftCell="A4" workbookViewId="0">
      <selection activeCell="D16" sqref="D16"/>
    </sheetView>
  </sheetViews>
  <sheetFormatPr defaultRowHeight="15"/>
  <sheetData>
    <row r="1" spans="1:20">
      <c r="A1" s="13">
        <v>1</v>
      </c>
    </row>
    <row r="2" spans="1:20">
      <c r="A2" s="13" t="s">
        <v>18</v>
      </c>
    </row>
    <row r="3" spans="1:20">
      <c r="A3" s="13" t="s">
        <v>19</v>
      </c>
    </row>
    <row r="4" spans="1:20">
      <c r="A4" s="38" t="s">
        <v>32</v>
      </c>
    </row>
    <row r="5" spans="1:20" ht="18">
      <c r="A5" s="15" t="s">
        <v>1</v>
      </c>
      <c r="B5" s="15" t="s">
        <v>20</v>
      </c>
      <c r="C5" s="50"/>
      <c r="D5" s="16" t="s">
        <v>21</v>
      </c>
      <c r="E5" s="16" t="s">
        <v>22</v>
      </c>
      <c r="F5" s="16" t="s">
        <v>33</v>
      </c>
      <c r="G5" s="16" t="s">
        <v>23</v>
      </c>
      <c r="H5" s="16" t="s">
        <v>24</v>
      </c>
      <c r="I5" s="16" t="s">
        <v>34</v>
      </c>
      <c r="J5" s="16" t="s">
        <v>35</v>
      </c>
      <c r="K5" s="16" t="s">
        <v>36</v>
      </c>
      <c r="L5" s="16" t="s">
        <v>37</v>
      </c>
      <c r="M5" s="16" t="s">
        <v>25</v>
      </c>
      <c r="N5" s="16" t="s">
        <v>26</v>
      </c>
      <c r="O5" s="16" t="s">
        <v>38</v>
      </c>
      <c r="Q5" s="43" t="s">
        <v>39</v>
      </c>
      <c r="R5" s="43" t="s">
        <v>40</v>
      </c>
      <c r="S5" s="43" t="s">
        <v>41</v>
      </c>
      <c r="T5" s="44" t="s">
        <v>42</v>
      </c>
    </row>
    <row r="6" spans="1:20">
      <c r="A6" s="4">
        <v>0.5</v>
      </c>
      <c r="B6" s="4">
        <v>-2.8</v>
      </c>
      <c r="C6" s="51"/>
      <c r="D6" s="37">
        <f>A1*A1</f>
        <v>1</v>
      </c>
      <c r="E6" s="37">
        <f>A6*A1</f>
        <v>0.5</v>
      </c>
      <c r="F6" s="37">
        <f>A6*A6*A1</f>
        <v>0.25</v>
      </c>
      <c r="G6" s="46">
        <f>A6*A1</f>
        <v>0.5</v>
      </c>
      <c r="H6" s="46">
        <f t="shared" ref="H6:H12" si="0">A6*A6</f>
        <v>0.25</v>
      </c>
      <c r="I6" s="46">
        <f>(A6^2)*A6</f>
        <v>0.125</v>
      </c>
      <c r="J6" s="46">
        <f>$A1*(A6^2)</f>
        <v>0.25</v>
      </c>
      <c r="K6" s="46">
        <f>A6*A6*A6</f>
        <v>0.125</v>
      </c>
      <c r="L6" s="46">
        <f>(A6^2)*(A6^2)</f>
        <v>6.25E-2</v>
      </c>
      <c r="M6" s="46">
        <f>B6*A1</f>
        <v>-2.8</v>
      </c>
      <c r="N6" s="46">
        <f t="shared" ref="N6:N12" si="1">B6*A6</f>
        <v>-1.4</v>
      </c>
      <c r="O6" s="46">
        <f>B6*A6*A6</f>
        <v>-0.7</v>
      </c>
      <c r="Q6" s="4">
        <f>J14</f>
        <v>23.3125</v>
      </c>
      <c r="R6" s="4">
        <f>K14</f>
        <v>55.546875</v>
      </c>
      <c r="S6" s="4">
        <f>L14</f>
        <v>142.50390625</v>
      </c>
      <c r="T6" s="4">
        <f>O14</f>
        <v>126.8625</v>
      </c>
    </row>
    <row r="7" spans="1:20">
      <c r="A7" s="4">
        <v>0.75</v>
      </c>
      <c r="B7" s="4">
        <v>-0.6</v>
      </c>
      <c r="C7" s="51"/>
      <c r="D7" s="37">
        <f>A1*A1</f>
        <v>1</v>
      </c>
      <c r="E7" s="37">
        <f>A7*A1</f>
        <v>0.75</v>
      </c>
      <c r="F7" s="37">
        <f>A7*A7*A1</f>
        <v>0.5625</v>
      </c>
      <c r="G7" s="46">
        <f>A7*A1</f>
        <v>0.75</v>
      </c>
      <c r="H7" s="46">
        <f t="shared" si="0"/>
        <v>0.5625</v>
      </c>
      <c r="I7" s="46">
        <f>(A7^2)*A7</f>
        <v>0.421875</v>
      </c>
      <c r="J7" s="46">
        <f>$A1*(A7^2)</f>
        <v>0.5625</v>
      </c>
      <c r="K7" s="46">
        <f t="shared" ref="K7:K12" si="2">A7*A7*A7</f>
        <v>0.421875</v>
      </c>
      <c r="L7" s="46">
        <f>(A7^2)*(A7^2)</f>
        <v>0.31640625</v>
      </c>
      <c r="M7" s="46">
        <f>B7*A1</f>
        <v>-0.6</v>
      </c>
      <c r="N7" s="46">
        <f t="shared" si="1"/>
        <v>-0.44999999999999996</v>
      </c>
      <c r="O7" s="46">
        <f t="shared" ref="O7:O12" si="3">B7*A7*A7</f>
        <v>-0.33749999999999997</v>
      </c>
      <c r="Q7" s="4">
        <f>G14</f>
        <v>11.25</v>
      </c>
      <c r="R7" s="4">
        <f>H14</f>
        <v>23.3125</v>
      </c>
      <c r="S7" s="4">
        <f>I14</f>
        <v>55.546875</v>
      </c>
      <c r="T7" s="4">
        <f>N14</f>
        <v>49.55</v>
      </c>
    </row>
    <row r="8" spans="1:20">
      <c r="A8" s="4">
        <v>1</v>
      </c>
      <c r="B8" s="4">
        <v>1</v>
      </c>
      <c r="C8" s="51"/>
      <c r="D8" s="37">
        <f>A1*A1</f>
        <v>1</v>
      </c>
      <c r="E8" s="37">
        <f>A8*A1</f>
        <v>1</v>
      </c>
      <c r="F8" s="37">
        <f>A8*A8*A1</f>
        <v>1</v>
      </c>
      <c r="G8" s="46">
        <f>A8*A1</f>
        <v>1</v>
      </c>
      <c r="H8" s="46">
        <f t="shared" si="0"/>
        <v>1</v>
      </c>
      <c r="I8" s="46">
        <f t="shared" ref="I8:I12" si="4">(A8^2)*A8</f>
        <v>1</v>
      </c>
      <c r="J8" s="46">
        <f>$A1*(A8^2)</f>
        <v>1</v>
      </c>
      <c r="K8" s="46">
        <f t="shared" si="2"/>
        <v>1</v>
      </c>
      <c r="L8" s="46">
        <f t="shared" ref="L8:L12" si="5">(A8^2)*(A8^2)</f>
        <v>1</v>
      </c>
      <c r="M8" s="46">
        <f>B8*A1</f>
        <v>1</v>
      </c>
      <c r="N8" s="46">
        <f t="shared" si="1"/>
        <v>1</v>
      </c>
      <c r="O8" s="46">
        <f t="shared" si="3"/>
        <v>1</v>
      </c>
      <c r="Q8" s="4">
        <f>D14</f>
        <v>7</v>
      </c>
      <c r="R8" s="4">
        <f>E14</f>
        <v>11.25</v>
      </c>
      <c r="S8" s="4">
        <f>F14</f>
        <v>23.3125</v>
      </c>
      <c r="T8" s="4">
        <f>M14</f>
        <v>18.600000000000001</v>
      </c>
    </row>
    <row r="9" spans="1:20">
      <c r="A9" s="4">
        <v>1.5</v>
      </c>
      <c r="B9" s="4">
        <v>3.2</v>
      </c>
      <c r="C9" s="51"/>
      <c r="D9" s="39">
        <f>A1*A1</f>
        <v>1</v>
      </c>
      <c r="E9" s="37">
        <f>A9*A1</f>
        <v>1.5</v>
      </c>
      <c r="F9" s="37">
        <f>A9*A9*A1</f>
        <v>2.25</v>
      </c>
      <c r="G9" s="46">
        <f>A9*A1</f>
        <v>1.5</v>
      </c>
      <c r="H9" s="46">
        <f t="shared" si="0"/>
        <v>2.25</v>
      </c>
      <c r="I9" s="46">
        <f t="shared" si="4"/>
        <v>3.375</v>
      </c>
      <c r="J9" s="46">
        <f>$A1*(A9^2)</f>
        <v>2.25</v>
      </c>
      <c r="K9" s="46">
        <f t="shared" si="2"/>
        <v>3.375</v>
      </c>
      <c r="L9" s="46">
        <f t="shared" si="5"/>
        <v>5.0625</v>
      </c>
      <c r="M9" s="46">
        <f>B9*A1</f>
        <v>3.2</v>
      </c>
      <c r="N9" s="46">
        <f t="shared" si="1"/>
        <v>4.8000000000000007</v>
      </c>
      <c r="O9" s="46">
        <f t="shared" si="3"/>
        <v>7.2000000000000011</v>
      </c>
    </row>
    <row r="10" spans="1:20">
      <c r="A10" s="4">
        <v>2</v>
      </c>
      <c r="B10" s="4">
        <v>4.8</v>
      </c>
      <c r="C10" s="51"/>
      <c r="D10" s="39">
        <f>A1*A1</f>
        <v>1</v>
      </c>
      <c r="E10" s="37">
        <f>A10*A1</f>
        <v>2</v>
      </c>
      <c r="F10" s="37">
        <f>A10*A10*A1</f>
        <v>4</v>
      </c>
      <c r="G10" s="46">
        <f>A10*A1</f>
        <v>2</v>
      </c>
      <c r="H10" s="46">
        <f t="shared" si="0"/>
        <v>4</v>
      </c>
      <c r="I10" s="46">
        <f t="shared" si="4"/>
        <v>8</v>
      </c>
      <c r="J10" s="46">
        <f>$A1*(A10^2)</f>
        <v>4</v>
      </c>
      <c r="K10" s="46">
        <f t="shared" si="2"/>
        <v>8</v>
      </c>
      <c r="L10" s="46">
        <f t="shared" si="5"/>
        <v>16</v>
      </c>
      <c r="M10" s="46">
        <f>B10*A1</f>
        <v>4.8</v>
      </c>
      <c r="N10" s="46">
        <f t="shared" si="1"/>
        <v>9.6</v>
      </c>
      <c r="O10" s="46">
        <f t="shared" si="3"/>
        <v>19.2</v>
      </c>
      <c r="Q10" s="4">
        <f>Q6</f>
        <v>23.3125</v>
      </c>
      <c r="R10" s="4">
        <f>R6</f>
        <v>55.546875</v>
      </c>
      <c r="S10" s="4">
        <f>S6</f>
        <v>142.50390625</v>
      </c>
      <c r="T10" s="4">
        <f>T6</f>
        <v>126.8625</v>
      </c>
    </row>
    <row r="11" spans="1:20">
      <c r="A11" s="4">
        <v>2.5</v>
      </c>
      <c r="B11" s="4">
        <v>6</v>
      </c>
      <c r="C11" s="51"/>
      <c r="D11" s="40">
        <f>A1*A1</f>
        <v>1</v>
      </c>
      <c r="E11" s="37">
        <f>A11*A1</f>
        <v>2.5</v>
      </c>
      <c r="F11" s="37">
        <f>A11*A11*A1</f>
        <v>6.25</v>
      </c>
      <c r="G11" s="46">
        <f>A11*A1</f>
        <v>2.5</v>
      </c>
      <c r="H11" s="46">
        <f t="shared" si="0"/>
        <v>6.25</v>
      </c>
      <c r="I11" s="46">
        <f t="shared" si="4"/>
        <v>15.625</v>
      </c>
      <c r="J11" s="46">
        <f>$A1*(A11^2)</f>
        <v>6.25</v>
      </c>
      <c r="K11" s="46">
        <f t="shared" si="2"/>
        <v>15.625</v>
      </c>
      <c r="L11" s="46">
        <f t="shared" si="5"/>
        <v>39.0625</v>
      </c>
      <c r="M11" s="46">
        <f>B11*A1</f>
        <v>6</v>
      </c>
      <c r="N11" s="46">
        <f t="shared" si="1"/>
        <v>15</v>
      </c>
      <c r="O11" s="46">
        <f t="shared" si="3"/>
        <v>37.5</v>
      </c>
      <c r="Q11" s="4">
        <f>Q7*S6-Q6*S7</f>
        <v>308.232421875</v>
      </c>
      <c r="R11" s="4">
        <f>R7*S6-R6*S7</f>
        <v>236.6669921875</v>
      </c>
      <c r="S11" s="4">
        <f>S7*S6-S6*S7</f>
        <v>0</v>
      </c>
      <c r="T11" s="4">
        <f>T7*S6-T6*S7</f>
        <v>14.253124999999272</v>
      </c>
    </row>
    <row r="12" spans="1:20">
      <c r="A12" s="4">
        <v>3</v>
      </c>
      <c r="B12" s="4">
        <v>7</v>
      </c>
      <c r="C12" s="51"/>
      <c r="D12" s="40">
        <f>A1*A1</f>
        <v>1</v>
      </c>
      <c r="E12" s="37">
        <f>A12*A1</f>
        <v>3</v>
      </c>
      <c r="F12" s="37">
        <f>A12*A12*A1</f>
        <v>9</v>
      </c>
      <c r="G12" s="46">
        <f>A12*A1</f>
        <v>3</v>
      </c>
      <c r="H12" s="46">
        <f t="shared" si="0"/>
        <v>9</v>
      </c>
      <c r="I12" s="46">
        <f t="shared" si="4"/>
        <v>27</v>
      </c>
      <c r="J12" s="46">
        <f>$A1*(A12^2)</f>
        <v>9</v>
      </c>
      <c r="K12" s="46">
        <f t="shared" si="2"/>
        <v>27</v>
      </c>
      <c r="L12" s="46">
        <f t="shared" si="5"/>
        <v>81</v>
      </c>
      <c r="M12" s="46">
        <f>B12*A1</f>
        <v>7</v>
      </c>
      <c r="N12" s="46">
        <f t="shared" si="1"/>
        <v>21</v>
      </c>
      <c r="O12" s="46">
        <f t="shared" si="3"/>
        <v>63</v>
      </c>
      <c r="Q12" s="4">
        <f>Q8*S6-Q6*S8</f>
        <v>454.0546875</v>
      </c>
      <c r="R12" s="4">
        <f>R8*S6-R6*S8</f>
        <v>308.232421875</v>
      </c>
      <c r="S12" s="4">
        <f>S8*S6-S6*S8</f>
        <v>0</v>
      </c>
      <c r="T12" s="4">
        <f>T8*S6-T6*S8</f>
        <v>-306.90937499999973</v>
      </c>
    </row>
    <row r="13" spans="1:20">
      <c r="A13" s="4"/>
      <c r="B13" s="4"/>
      <c r="C13" s="51"/>
      <c r="D13" s="37"/>
      <c r="E13" s="37"/>
      <c r="F13" s="37"/>
      <c r="G13" s="46"/>
      <c r="H13" s="46"/>
      <c r="I13" s="46"/>
      <c r="J13" s="46"/>
      <c r="K13" s="46"/>
      <c r="L13" s="46"/>
      <c r="M13" s="46"/>
      <c r="N13" s="46"/>
      <c r="O13" s="46"/>
      <c r="Q13" s="4">
        <f>(Q12*R11)-(Q11*R12)</f>
        <v>12452.531284332275</v>
      </c>
      <c r="R13" s="4">
        <v>0</v>
      </c>
      <c r="S13" s="4">
        <v>0</v>
      </c>
      <c r="T13" s="4">
        <f>R11*T12-R12*T11</f>
        <v>-77028.593893432335</v>
      </c>
    </row>
    <row r="14" spans="1:20">
      <c r="A14" s="19"/>
      <c r="B14" s="19"/>
      <c r="C14" s="17"/>
      <c r="D14" s="17">
        <f t="shared" ref="D14:O14" si="6">SUM(D6:D13)</f>
        <v>7</v>
      </c>
      <c r="E14" s="17">
        <f t="shared" si="6"/>
        <v>11.25</v>
      </c>
      <c r="F14" s="17">
        <f t="shared" si="6"/>
        <v>23.3125</v>
      </c>
      <c r="G14" s="17">
        <f t="shared" si="6"/>
        <v>11.25</v>
      </c>
      <c r="H14" s="17">
        <f t="shared" si="6"/>
        <v>23.3125</v>
      </c>
      <c r="I14" s="17">
        <f t="shared" si="6"/>
        <v>55.546875</v>
      </c>
      <c r="J14" s="17">
        <f t="shared" si="6"/>
        <v>23.3125</v>
      </c>
      <c r="K14" s="17">
        <f t="shared" si="6"/>
        <v>55.546875</v>
      </c>
      <c r="L14" s="17">
        <f t="shared" si="6"/>
        <v>142.50390625</v>
      </c>
      <c r="M14" s="17">
        <f t="shared" si="6"/>
        <v>18.600000000000001</v>
      </c>
      <c r="N14" s="17">
        <f t="shared" si="6"/>
        <v>49.55</v>
      </c>
      <c r="O14" s="17">
        <f t="shared" si="6"/>
        <v>126.8625</v>
      </c>
    </row>
    <row r="16" spans="1:20" ht="18">
      <c r="A16" s="22" t="s">
        <v>43</v>
      </c>
      <c r="B16" s="45">
        <f>T13/Q13</f>
        <v>-6.1857779863881488</v>
      </c>
    </row>
    <row r="17" spans="1:15" ht="18">
      <c r="A17" s="22" t="s">
        <v>44</v>
      </c>
      <c r="B17" s="45">
        <f>(T11-(Q11*B16))/R11</f>
        <v>8.1165118852046465</v>
      </c>
      <c r="F17" s="41"/>
      <c r="G17" s="41"/>
      <c r="O17" s="13"/>
    </row>
    <row r="18" spans="1:15" ht="18">
      <c r="A18" s="22" t="s">
        <v>45</v>
      </c>
      <c r="B18" s="45">
        <f>(T10-(R10*B17)-(Q10*B16))/S10</f>
        <v>-1.2615683776444067</v>
      </c>
      <c r="F18" s="41"/>
      <c r="G18" s="41"/>
      <c r="O18" s="13"/>
    </row>
    <row r="19" spans="1:15">
      <c r="F19" s="41"/>
      <c r="G19" s="41"/>
      <c r="O19" s="13"/>
    </row>
    <row r="20" spans="1:15">
      <c r="F20" s="41"/>
      <c r="G20" s="41"/>
      <c r="O20" s="13"/>
    </row>
    <row r="21" spans="1:15">
      <c r="K21" s="13"/>
      <c r="L21" s="13"/>
      <c r="M21" s="13"/>
      <c r="N21" s="13"/>
      <c r="O21" s="13"/>
    </row>
    <row r="22" spans="1:15">
      <c r="K22" s="13"/>
      <c r="L22" s="13"/>
      <c r="M22" s="13"/>
      <c r="N22" s="13"/>
      <c r="O22" s="13"/>
    </row>
    <row r="23" spans="1:15">
      <c r="K23" s="13"/>
      <c r="L23" s="13"/>
      <c r="M23" s="42"/>
      <c r="N23" s="13"/>
      <c r="O23" s="13"/>
    </row>
    <row r="24" spans="1:15">
      <c r="K24" s="13"/>
      <c r="L24" s="13"/>
      <c r="M24" s="42"/>
      <c r="N24" s="13"/>
      <c r="O24" s="13"/>
    </row>
    <row r="30" spans="1:15">
      <c r="K30" s="13"/>
      <c r="L30" s="13"/>
      <c r="M30" s="13"/>
      <c r="N30" s="13"/>
      <c r="O30" s="13"/>
    </row>
    <row r="31" spans="1:15">
      <c r="M31" s="13"/>
      <c r="N31" s="38"/>
      <c r="O31" s="13"/>
    </row>
    <row r="32" spans="1:15">
      <c r="M32" s="13"/>
      <c r="N32" s="13"/>
      <c r="O32" s="13"/>
    </row>
    <row r="33" spans="13:15">
      <c r="M33" s="13"/>
      <c r="N33" s="13"/>
      <c r="O33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2021-06-30T22:31:18Z</dcterms:created>
  <dcterms:modified xsi:type="dcterms:W3CDTF">2021-06-30T23:20:20Z</dcterms:modified>
  <cp:category/>
  <cp:contentStatus/>
</cp:coreProperties>
</file>